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omen\OneDrive\Documents\Deliverables\"/>
    </mc:Choice>
  </mc:AlternateContent>
  <bookViews>
    <workbookView xWindow="-108" yWindow="-108" windowWidth="23256" windowHeight="12456" tabRatio="884" firstSheet="3" activeTab="3"/>
  </bookViews>
  <sheets>
    <sheet name="Energy Demand" sheetId="5" state="hidden" r:id="rId1"/>
    <sheet name="_Holidays" sheetId="3" state="hidden" r:id="rId2"/>
    <sheet name="EnergyDemand" sheetId="28" state="hidden" r:id="rId3"/>
    <sheet name="Introduction" sheetId="27" r:id="rId4"/>
    <sheet name="Energy Demands" sheetId="7" r:id="rId5"/>
    <sheet name="Summary" sheetId="9" r:id="rId6"/>
    <sheet name="Top and Bottom 20 Demand" sheetId="10" r:id="rId7"/>
    <sheet name="Demand Over Time" sheetId="11" r:id="rId8"/>
    <sheet name="Effect of Weather" sheetId="16" r:id="rId9"/>
    <sheet name="Energy_Holidays" sheetId="19" r:id="rId10"/>
    <sheet name="Effect of Temp and Hols" sheetId="18" r:id="rId11"/>
    <sheet name="YoY Deemand" sheetId="30" r:id="rId12"/>
    <sheet name="Demand by Day of Week" sheetId="31" r:id="rId13"/>
  </sheets>
  <definedNames>
    <definedName name="_xlnm._FilterDatabase" localSheetId="7" hidden="1">'Demand Over Time'!$A$1:$B$2107</definedName>
    <definedName name="_xlnm._FilterDatabase" localSheetId="10" hidden="1">'Effect of Temp and Hols'!#REF!</definedName>
    <definedName name="_xlnm._FilterDatabase" localSheetId="4" hidden="1">'Energy Demands'!$A$1:$N$2107</definedName>
  </definedNames>
  <calcPr calcId="152511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9" l="1"/>
  <c r="C4" i="19"/>
  <c r="C5" i="19"/>
  <c r="C6" i="19"/>
  <c r="C7" i="19"/>
  <c r="C8" i="19"/>
  <c r="C9" i="19"/>
  <c r="C10" i="19"/>
  <c r="C11" i="19"/>
  <c r="C12" i="19"/>
  <c r="C13" i="19"/>
  <c r="H13" i="19" s="1"/>
  <c r="C14" i="19"/>
  <c r="C15" i="19"/>
  <c r="C16" i="19"/>
  <c r="C17" i="19"/>
  <c r="C18" i="19"/>
  <c r="C19" i="19"/>
  <c r="C20" i="19"/>
  <c r="C21" i="19"/>
  <c r="C22" i="19"/>
  <c r="C23" i="19"/>
  <c r="C24" i="19"/>
  <c r="C25" i="19"/>
  <c r="H25" i="19" s="1"/>
  <c r="C26" i="19"/>
  <c r="C27" i="19"/>
  <c r="C28" i="19"/>
  <c r="C29" i="19"/>
  <c r="C30" i="19"/>
  <c r="C31" i="19"/>
  <c r="C32" i="19"/>
  <c r="C33" i="19"/>
  <c r="C34" i="19"/>
  <c r="C35" i="19"/>
  <c r="C36" i="19"/>
  <c r="C37" i="19"/>
  <c r="H37" i="19" s="1"/>
  <c r="C38" i="19"/>
  <c r="C39" i="19"/>
  <c r="C40" i="19"/>
  <c r="C41" i="19"/>
  <c r="C42" i="19"/>
  <c r="C43" i="19"/>
  <c r="C44" i="19"/>
  <c r="C45" i="19"/>
  <c r="C46" i="19"/>
  <c r="C47" i="19"/>
  <c r="C48" i="19"/>
  <c r="C49" i="19"/>
  <c r="H49" i="19" s="1"/>
  <c r="C50" i="19"/>
  <c r="C51" i="19"/>
  <c r="C52" i="19"/>
  <c r="C53" i="19"/>
  <c r="C54" i="19"/>
  <c r="C55" i="19"/>
  <c r="C56" i="19"/>
  <c r="C57" i="19"/>
  <c r="C58" i="19"/>
  <c r="C59" i="19"/>
  <c r="C60" i="19"/>
  <c r="C61" i="19"/>
  <c r="H61" i="19" s="1"/>
  <c r="C62" i="19"/>
  <c r="C63" i="19"/>
  <c r="C64" i="19"/>
  <c r="C65" i="19"/>
  <c r="C66" i="19"/>
  <c r="C67" i="19"/>
  <c r="C68" i="19"/>
  <c r="C69" i="19"/>
  <c r="C70" i="19"/>
  <c r="C71" i="19"/>
  <c r="C72" i="19"/>
  <c r="C73" i="19"/>
  <c r="H73" i="19" s="1"/>
  <c r="C74" i="19"/>
  <c r="C75" i="19"/>
  <c r="C76" i="19"/>
  <c r="C77" i="19"/>
  <c r="C78" i="19"/>
  <c r="C79" i="19"/>
  <c r="C80" i="19"/>
  <c r="C81" i="19"/>
  <c r="C82" i="19"/>
  <c r="C83" i="19"/>
  <c r="C84" i="19"/>
  <c r="C85" i="19"/>
  <c r="H85" i="19" s="1"/>
  <c r="C86" i="19"/>
  <c r="C87" i="19"/>
  <c r="C88" i="19"/>
  <c r="C89" i="19"/>
  <c r="C90" i="19"/>
  <c r="C91" i="19"/>
  <c r="C92" i="19"/>
  <c r="C93" i="19"/>
  <c r="C94" i="19"/>
  <c r="C95" i="19"/>
  <c r="C96" i="19"/>
  <c r="C97" i="19"/>
  <c r="H97" i="19" s="1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H109" i="19" s="1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H121" i="19" s="1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H133" i="19" s="1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H145" i="19" s="1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H157" i="19" s="1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H169" i="19" s="1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H181" i="19" s="1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H193" i="19" s="1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H205" i="19" s="1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H217" i="19" s="1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H229" i="19" s="1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H241" i="19" s="1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H253" i="19" s="1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H265" i="19" s="1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H277" i="19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H289" i="19" s="1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H301" i="19" s="1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H313" i="19" s="1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H325" i="19" s="1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H337" i="19" s="1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H349" i="19" s="1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H361" i="19" s="1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H373" i="19" s="1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H385" i="19" s="1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H397" i="19" s="1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H409" i="19" s="1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H421" i="19" s="1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H433" i="19" s="1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H445" i="19" s="1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H457" i="19" s="1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H469" i="19" s="1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H481" i="19" s="1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H493" i="19" s="1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H505" i="19" s="1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H517" i="19" s="1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H529" i="19" s="1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H541" i="19" s="1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H553" i="19" s="1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H565" i="19" s="1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H577" i="19" s="1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H589" i="19" s="1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H601" i="19" s="1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H613" i="19" s="1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H625" i="19" s="1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H637" i="19" s="1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H649" i="19" s="1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H661" i="19" s="1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H673" i="19" s="1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H685" i="19" s="1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H697" i="19" s="1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H709" i="19" s="1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H721" i="19" s="1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H733" i="19" s="1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H745" i="19" s="1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H757" i="19" s="1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H769" i="19" s="1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H781" i="19" s="1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H793" i="19" s="1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H805" i="19" s="1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H817" i="19" s="1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H829" i="19" s="1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H841" i="19" s="1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H853" i="19" s="1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H865" i="19" s="1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H877" i="19" s="1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H889" i="19" s="1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H901" i="19" s="1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H913" i="19" s="1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H925" i="19" s="1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H937" i="19" s="1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H949" i="19" s="1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H961" i="19" s="1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H973" i="19" s="1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H985" i="19" s="1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H997" i="19" s="1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H1009" i="19" s="1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H1021" i="19" s="1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H1033" i="19" s="1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H1045" i="19" s="1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H1057" i="19" s="1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H1069" i="19" s="1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H1081" i="19" s="1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H1093" i="19" s="1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H1105" i="19" s="1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H1117" i="19" s="1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H1129" i="19" s="1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H1141" i="19" s="1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H1153" i="19" s="1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H1165" i="19" s="1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H1177" i="19" s="1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H1189" i="19" s="1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H1201" i="19" s="1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H1213" i="19" s="1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H1225" i="19" s="1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H1237" i="19" s="1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H1249" i="19" s="1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H1261" i="19" s="1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H1273" i="19" s="1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H1285" i="19" s="1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H1297" i="19" s="1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H1309" i="19" s="1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H1321" i="19" s="1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H1333" i="19" s="1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H1345" i="19" s="1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H1357" i="19" s="1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H1369" i="19" s="1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H1381" i="19" s="1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H1393" i="19" s="1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H1405" i="19" s="1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H1417" i="19" s="1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H1429" i="19" s="1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H1441" i="19" s="1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H1453" i="19" s="1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H1465" i="19" s="1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H1477" i="19" s="1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H1489" i="19" s="1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H1501" i="19" s="1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H1513" i="19" s="1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H1525" i="19" s="1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H1537" i="19" s="1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H1549" i="19" s="1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H1561" i="19" s="1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H1573" i="19" s="1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H1585" i="19" s="1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H1597" i="19" s="1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H1609" i="19" s="1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H1621" i="19" s="1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H1633" i="19" s="1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H1645" i="19" s="1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H1657" i="19" s="1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H1669" i="19" s="1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H1681" i="19" s="1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H1693" i="19" s="1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H1705" i="19" s="1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H1717" i="19" s="1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H1729" i="19" s="1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H1741" i="19" s="1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H1753" i="19" s="1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H1765" i="19" s="1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H1777" i="19" s="1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H1789" i="19" s="1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H1801" i="19" s="1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H1813" i="19" s="1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H1825" i="19" s="1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H1837" i="19" s="1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H1849" i="19" s="1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H1861" i="19" s="1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H1873" i="19" s="1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H1885" i="19" s="1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H1897" i="19" s="1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H1909" i="19" s="1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H1921" i="19" s="1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H1933" i="19" s="1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H1945" i="19" s="1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H1957" i="19" s="1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H1969" i="19" s="1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H1981" i="19" s="1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H1993" i="19" s="1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H2005" i="19" s="1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H2017" i="19" s="1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H2029" i="19" s="1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H2041" i="19" s="1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H2053" i="19" s="1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H2065" i="19" s="1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H2077" i="19" s="1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H2089" i="19" s="1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H2101" i="19" s="1"/>
  <c r="C2102" i="19"/>
  <c r="C2103" i="19"/>
  <c r="C2104" i="19"/>
  <c r="C2105" i="19"/>
  <c r="C2106" i="19"/>
  <c r="C2107" i="19"/>
  <c r="C2" i="19"/>
  <c r="B3" i="19"/>
  <c r="B4" i="19"/>
  <c r="B5" i="19"/>
  <c r="F5" i="19" s="1"/>
  <c r="B6" i="19"/>
  <c r="B7" i="19"/>
  <c r="B8" i="19"/>
  <c r="B9" i="19"/>
  <c r="B10" i="19"/>
  <c r="B11" i="19"/>
  <c r="B12" i="19"/>
  <c r="B13" i="19"/>
  <c r="B14" i="19"/>
  <c r="B15" i="19"/>
  <c r="B16" i="19"/>
  <c r="B17" i="19"/>
  <c r="F17" i="19" s="1"/>
  <c r="B18" i="19"/>
  <c r="B19" i="19"/>
  <c r="B20" i="19"/>
  <c r="B21" i="19"/>
  <c r="B22" i="19"/>
  <c r="B23" i="19"/>
  <c r="B24" i="19"/>
  <c r="B25" i="19"/>
  <c r="B26" i="19"/>
  <c r="B27" i="19"/>
  <c r="B28" i="19"/>
  <c r="B29" i="19"/>
  <c r="F29" i="19" s="1"/>
  <c r="B30" i="19"/>
  <c r="B31" i="19"/>
  <c r="B32" i="19"/>
  <c r="B33" i="19"/>
  <c r="B34" i="19"/>
  <c r="B35" i="19"/>
  <c r="B36" i="19"/>
  <c r="B37" i="19"/>
  <c r="B38" i="19"/>
  <c r="B39" i="19"/>
  <c r="B40" i="19"/>
  <c r="B41" i="19"/>
  <c r="F41" i="19" s="1"/>
  <c r="B42" i="19"/>
  <c r="B43" i="19"/>
  <c r="B44" i="19"/>
  <c r="B45" i="19"/>
  <c r="B46" i="19"/>
  <c r="B47" i="19"/>
  <c r="B48" i="19"/>
  <c r="B49" i="19"/>
  <c r="B50" i="19"/>
  <c r="B51" i="19"/>
  <c r="B52" i="19"/>
  <c r="B53" i="19"/>
  <c r="F53" i="19" s="1"/>
  <c r="B54" i="19"/>
  <c r="B55" i="19"/>
  <c r="B56" i="19"/>
  <c r="B57" i="19"/>
  <c r="B58" i="19"/>
  <c r="B59" i="19"/>
  <c r="B60" i="19"/>
  <c r="B61" i="19"/>
  <c r="B62" i="19"/>
  <c r="B63" i="19"/>
  <c r="B64" i="19"/>
  <c r="B65" i="19"/>
  <c r="F65" i="19" s="1"/>
  <c r="B66" i="19"/>
  <c r="B67" i="19"/>
  <c r="B68" i="19"/>
  <c r="B69" i="19"/>
  <c r="B70" i="19"/>
  <c r="B71" i="19"/>
  <c r="B72" i="19"/>
  <c r="B73" i="19"/>
  <c r="B74" i="19"/>
  <c r="B75" i="19"/>
  <c r="B76" i="19"/>
  <c r="B77" i="19"/>
  <c r="F77" i="19" s="1"/>
  <c r="B78" i="19"/>
  <c r="B79" i="19"/>
  <c r="B80" i="19"/>
  <c r="B81" i="19"/>
  <c r="B82" i="19"/>
  <c r="B83" i="19"/>
  <c r="B84" i="19"/>
  <c r="B85" i="19"/>
  <c r="B86" i="19"/>
  <c r="B87" i="19"/>
  <c r="B88" i="19"/>
  <c r="B89" i="19"/>
  <c r="F89" i="19" s="1"/>
  <c r="B90" i="19"/>
  <c r="B91" i="19"/>
  <c r="B92" i="19"/>
  <c r="B93" i="19"/>
  <c r="B94" i="19"/>
  <c r="B95" i="19"/>
  <c r="B96" i="19"/>
  <c r="B97" i="19"/>
  <c r="B98" i="19"/>
  <c r="B99" i="19"/>
  <c r="B100" i="19"/>
  <c r="B101" i="19"/>
  <c r="F101" i="19" s="1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F113" i="19" s="1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F125" i="19" s="1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F137" i="19" s="1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F149" i="19" s="1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F161" i="19" s="1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F173" i="19" s="1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F185" i="19" s="1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F197" i="19" s="1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F209" i="19" s="1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F221" i="19" s="1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F233" i="19" s="1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F245" i="19" s="1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F257" i="19" s="1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F269" i="19" s="1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F281" i="19" s="1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F293" i="19" s="1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F305" i="19" s="1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F317" i="19" s="1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F329" i="19" s="1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F341" i="19" s="1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F353" i="19" s="1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F365" i="19" s="1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F377" i="19" s="1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F389" i="19" s="1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F401" i="19" s="1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F413" i="19" s="1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F425" i="19" s="1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F437" i="19" s="1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F449" i="19" s="1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F461" i="19" s="1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F473" i="19" s="1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F485" i="19" s="1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F497" i="19" s="1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F509" i="19" s="1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F521" i="19" s="1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F533" i="19" s="1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F545" i="19" s="1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F557" i="19" s="1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F569" i="19" s="1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F581" i="19" s="1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F593" i="19" s="1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F605" i="19" s="1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F617" i="19" s="1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F629" i="19" s="1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F641" i="19" s="1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F653" i="19" s="1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F665" i="19" s="1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F677" i="19" s="1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F689" i="19" s="1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F701" i="19" s="1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F713" i="19" s="1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F725" i="19" s="1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F737" i="19" s="1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F749" i="19" s="1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F761" i="19" s="1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F773" i="19" s="1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F785" i="19" s="1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F797" i="19" s="1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F809" i="19" s="1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F821" i="19" s="1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F833" i="19" s="1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F845" i="19" s="1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F857" i="19" s="1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F869" i="19" s="1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F881" i="19" s="1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F893" i="19" s="1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F905" i="19" s="1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F917" i="19" s="1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F929" i="19" s="1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F941" i="19" s="1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F953" i="19" s="1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F965" i="19" s="1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F977" i="19" s="1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F989" i="19" s="1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F1001" i="19" s="1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F1013" i="19" s="1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1795" i="19"/>
  <c r="B1796" i="19"/>
  <c r="B1797" i="19"/>
  <c r="B1798" i="19"/>
  <c r="B1799" i="19"/>
  <c r="B1800" i="19"/>
  <c r="B1801" i="19"/>
  <c r="B1802" i="19"/>
  <c r="B1803" i="19"/>
  <c r="B1804" i="19"/>
  <c r="B1805" i="19"/>
  <c r="B1806" i="19"/>
  <c r="B1807" i="19"/>
  <c r="B1808" i="19"/>
  <c r="B1809" i="19"/>
  <c r="B1810" i="19"/>
  <c r="B1811" i="19"/>
  <c r="B1812" i="19"/>
  <c r="B1813" i="19"/>
  <c r="B1814" i="19"/>
  <c r="B1815" i="19"/>
  <c r="B1816" i="19"/>
  <c r="B1817" i="19"/>
  <c r="B1818" i="19"/>
  <c r="B1819" i="19"/>
  <c r="B1820" i="19"/>
  <c r="B1821" i="19"/>
  <c r="B1822" i="19"/>
  <c r="B1823" i="19"/>
  <c r="B1824" i="19"/>
  <c r="B1825" i="19"/>
  <c r="B1826" i="19"/>
  <c r="B1827" i="19"/>
  <c r="B1828" i="19"/>
  <c r="B1829" i="19"/>
  <c r="B1830" i="19"/>
  <c r="B1831" i="19"/>
  <c r="B1832" i="19"/>
  <c r="B1833" i="19"/>
  <c r="B1834" i="19"/>
  <c r="B1835" i="19"/>
  <c r="B1836" i="19"/>
  <c r="B1837" i="19"/>
  <c r="B1838" i="19"/>
  <c r="B1839" i="19"/>
  <c r="B1840" i="19"/>
  <c r="B1841" i="19"/>
  <c r="B1842" i="19"/>
  <c r="B1843" i="19"/>
  <c r="B1844" i="19"/>
  <c r="B1845" i="19"/>
  <c r="B1846" i="19"/>
  <c r="B1847" i="19"/>
  <c r="B1848" i="19"/>
  <c r="B1849" i="19"/>
  <c r="B1850" i="19"/>
  <c r="B1851" i="19"/>
  <c r="B1852" i="19"/>
  <c r="B1853" i="19"/>
  <c r="B1854" i="19"/>
  <c r="B1855" i="19"/>
  <c r="B1856" i="19"/>
  <c r="B1857" i="19"/>
  <c r="B1858" i="19"/>
  <c r="B1859" i="19"/>
  <c r="B1860" i="19"/>
  <c r="B1861" i="19"/>
  <c r="B1862" i="19"/>
  <c r="B1863" i="19"/>
  <c r="B1864" i="19"/>
  <c r="B1865" i="19"/>
  <c r="B1866" i="19"/>
  <c r="B1867" i="19"/>
  <c r="B1868" i="19"/>
  <c r="B1869" i="19"/>
  <c r="B1870" i="19"/>
  <c r="B1871" i="19"/>
  <c r="B1872" i="19"/>
  <c r="B1873" i="19"/>
  <c r="B1874" i="19"/>
  <c r="B1875" i="19"/>
  <c r="B1876" i="19"/>
  <c r="B1877" i="19"/>
  <c r="B1878" i="19"/>
  <c r="B1879" i="19"/>
  <c r="B1880" i="19"/>
  <c r="B1881" i="19"/>
  <c r="B1882" i="19"/>
  <c r="B1883" i="19"/>
  <c r="B1884" i="19"/>
  <c r="B1885" i="19"/>
  <c r="B1886" i="19"/>
  <c r="B1887" i="19"/>
  <c r="B1888" i="19"/>
  <c r="B1889" i="19"/>
  <c r="B1890" i="19"/>
  <c r="B1891" i="19"/>
  <c r="B1892" i="19"/>
  <c r="B1893" i="19"/>
  <c r="B1894" i="19"/>
  <c r="B1895" i="19"/>
  <c r="B1896" i="19"/>
  <c r="B1897" i="19"/>
  <c r="B1898" i="19"/>
  <c r="B1899" i="19"/>
  <c r="B1900" i="19"/>
  <c r="B1901" i="19"/>
  <c r="B1902" i="19"/>
  <c r="B1903" i="19"/>
  <c r="B1904" i="19"/>
  <c r="B1905" i="19"/>
  <c r="B1906" i="19"/>
  <c r="B1907" i="19"/>
  <c r="B1908" i="19"/>
  <c r="B1909" i="19"/>
  <c r="B1910" i="19"/>
  <c r="B1911" i="19"/>
  <c r="B1912" i="19"/>
  <c r="B1913" i="19"/>
  <c r="B1914" i="19"/>
  <c r="B1915" i="19"/>
  <c r="B1916" i="19"/>
  <c r="B1917" i="19"/>
  <c r="B1918" i="19"/>
  <c r="B1919" i="19"/>
  <c r="B1920" i="19"/>
  <c r="B1921" i="19"/>
  <c r="B1922" i="19"/>
  <c r="B1923" i="19"/>
  <c r="B1924" i="19"/>
  <c r="B1925" i="19"/>
  <c r="B1926" i="19"/>
  <c r="B1927" i="19"/>
  <c r="B1928" i="19"/>
  <c r="B1929" i="19"/>
  <c r="B1930" i="19"/>
  <c r="B1931" i="19"/>
  <c r="B1932" i="19"/>
  <c r="B1933" i="19"/>
  <c r="B1934" i="19"/>
  <c r="B1935" i="19"/>
  <c r="B1936" i="19"/>
  <c r="B1937" i="19"/>
  <c r="B1938" i="19"/>
  <c r="B1939" i="19"/>
  <c r="B1940" i="19"/>
  <c r="B1941" i="19"/>
  <c r="B1942" i="19"/>
  <c r="B1943" i="19"/>
  <c r="B1944" i="19"/>
  <c r="B1945" i="19"/>
  <c r="B1946" i="19"/>
  <c r="B1947" i="19"/>
  <c r="B1948" i="19"/>
  <c r="B1949" i="19"/>
  <c r="B1950" i="19"/>
  <c r="B1951" i="19"/>
  <c r="B1952" i="19"/>
  <c r="B1953" i="19"/>
  <c r="B1954" i="19"/>
  <c r="B1955" i="19"/>
  <c r="B1956" i="19"/>
  <c r="B1957" i="19"/>
  <c r="B1958" i="19"/>
  <c r="B1959" i="19"/>
  <c r="B1960" i="19"/>
  <c r="B1961" i="19"/>
  <c r="B1962" i="19"/>
  <c r="B1963" i="19"/>
  <c r="B1964" i="19"/>
  <c r="B1965" i="19"/>
  <c r="B1966" i="19"/>
  <c r="B1967" i="19"/>
  <c r="B1968" i="19"/>
  <c r="B1969" i="19"/>
  <c r="B1970" i="19"/>
  <c r="B1971" i="19"/>
  <c r="B1972" i="19"/>
  <c r="B1973" i="19"/>
  <c r="B1974" i="19"/>
  <c r="B1975" i="19"/>
  <c r="B1976" i="19"/>
  <c r="B1977" i="19"/>
  <c r="B1978" i="19"/>
  <c r="B1979" i="19"/>
  <c r="B1980" i="19"/>
  <c r="B1981" i="19"/>
  <c r="B1982" i="19"/>
  <c r="B1983" i="19"/>
  <c r="B1984" i="19"/>
  <c r="B1985" i="19"/>
  <c r="B1986" i="19"/>
  <c r="B1987" i="19"/>
  <c r="B1988" i="19"/>
  <c r="B1989" i="19"/>
  <c r="B1990" i="19"/>
  <c r="B1991" i="19"/>
  <c r="B1992" i="19"/>
  <c r="B1993" i="19"/>
  <c r="B1994" i="19"/>
  <c r="B1995" i="19"/>
  <c r="B1996" i="19"/>
  <c r="B1997" i="19"/>
  <c r="B1998" i="19"/>
  <c r="B1999" i="19"/>
  <c r="B2000" i="19"/>
  <c r="B2001" i="19"/>
  <c r="B2002" i="19"/>
  <c r="B2003" i="19"/>
  <c r="B2004" i="19"/>
  <c r="B2005" i="19"/>
  <c r="B2006" i="19"/>
  <c r="B2007" i="19"/>
  <c r="B2008" i="19"/>
  <c r="B2009" i="19"/>
  <c r="B2010" i="19"/>
  <c r="B2011" i="19"/>
  <c r="B2012" i="19"/>
  <c r="B2013" i="19"/>
  <c r="B2014" i="19"/>
  <c r="B2015" i="19"/>
  <c r="B2016" i="19"/>
  <c r="B2017" i="19"/>
  <c r="B2018" i="19"/>
  <c r="B2019" i="19"/>
  <c r="B2020" i="19"/>
  <c r="B2021" i="19"/>
  <c r="B2022" i="19"/>
  <c r="B2023" i="19"/>
  <c r="B2024" i="19"/>
  <c r="B2025" i="19"/>
  <c r="B2026" i="19"/>
  <c r="B2027" i="19"/>
  <c r="B2028" i="19"/>
  <c r="B2029" i="19"/>
  <c r="B2030" i="19"/>
  <c r="B2031" i="19"/>
  <c r="B2032" i="19"/>
  <c r="B2033" i="19"/>
  <c r="B2034" i="19"/>
  <c r="B2035" i="19"/>
  <c r="B2036" i="19"/>
  <c r="B2037" i="19"/>
  <c r="B2038" i="19"/>
  <c r="B2039" i="19"/>
  <c r="B2040" i="19"/>
  <c r="B2041" i="19"/>
  <c r="B2042" i="19"/>
  <c r="B2043" i="19"/>
  <c r="B2044" i="19"/>
  <c r="B2045" i="19"/>
  <c r="B2046" i="19"/>
  <c r="B2047" i="19"/>
  <c r="B2048" i="19"/>
  <c r="B2049" i="19"/>
  <c r="B2050" i="19"/>
  <c r="B2051" i="19"/>
  <c r="B2052" i="19"/>
  <c r="B2053" i="19"/>
  <c r="B2054" i="19"/>
  <c r="B2055" i="19"/>
  <c r="B2056" i="19"/>
  <c r="B2057" i="19"/>
  <c r="B2058" i="19"/>
  <c r="B2059" i="19"/>
  <c r="B2060" i="19"/>
  <c r="B2061" i="19"/>
  <c r="B2062" i="19"/>
  <c r="B2063" i="19"/>
  <c r="B2064" i="19"/>
  <c r="B2065" i="19"/>
  <c r="B2066" i="19"/>
  <c r="B2067" i="19"/>
  <c r="B2068" i="19"/>
  <c r="B2069" i="19"/>
  <c r="B2070" i="19"/>
  <c r="B2071" i="19"/>
  <c r="B2072" i="19"/>
  <c r="B2073" i="19"/>
  <c r="B2074" i="19"/>
  <c r="B2075" i="19"/>
  <c r="B2076" i="19"/>
  <c r="B2077" i="19"/>
  <c r="B2078" i="19"/>
  <c r="B2079" i="19"/>
  <c r="B2080" i="19"/>
  <c r="B2081" i="19"/>
  <c r="B2082" i="19"/>
  <c r="B2083" i="19"/>
  <c r="B2084" i="19"/>
  <c r="B2085" i="19"/>
  <c r="B2086" i="19"/>
  <c r="B2087" i="19"/>
  <c r="B2088" i="19"/>
  <c r="B2089" i="19"/>
  <c r="B2090" i="19"/>
  <c r="B2091" i="19"/>
  <c r="B2092" i="19"/>
  <c r="B2093" i="19"/>
  <c r="B2094" i="19"/>
  <c r="B2095" i="19"/>
  <c r="B2096" i="19"/>
  <c r="B2097" i="19"/>
  <c r="B2098" i="19"/>
  <c r="B2099" i="19"/>
  <c r="B2100" i="19"/>
  <c r="B2101" i="19"/>
  <c r="B2102" i="19"/>
  <c r="B2103" i="19"/>
  <c r="B2104" i="19"/>
  <c r="B2105" i="19"/>
  <c r="F2105" i="19" s="1"/>
  <c r="B2106" i="19"/>
  <c r="B2107" i="19"/>
  <c r="B2" i="19"/>
  <c r="F2" i="19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" i="7"/>
  <c r="B4" i="9"/>
  <c r="C4" i="9" s="1"/>
  <c r="B6" i="9"/>
  <c r="C6" i="9" s="1"/>
  <c r="B5" i="9"/>
  <c r="C5" i="9" s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" i="7"/>
  <c r="H3" i="19"/>
  <c r="H4" i="19"/>
  <c r="H5" i="19"/>
  <c r="H6" i="19"/>
  <c r="H7" i="19"/>
  <c r="H8" i="19"/>
  <c r="H9" i="19"/>
  <c r="H10" i="19"/>
  <c r="H11" i="19"/>
  <c r="H12" i="19"/>
  <c r="H14" i="19"/>
  <c r="H15" i="19"/>
  <c r="H16" i="19"/>
  <c r="H17" i="19"/>
  <c r="H18" i="19"/>
  <c r="H19" i="19"/>
  <c r="H20" i="19"/>
  <c r="H21" i="19"/>
  <c r="H22" i="19"/>
  <c r="H23" i="19"/>
  <c r="H24" i="19"/>
  <c r="H26" i="19"/>
  <c r="H27" i="19"/>
  <c r="H28" i="19"/>
  <c r="H29" i="19"/>
  <c r="H30" i="19"/>
  <c r="H31" i="19"/>
  <c r="H32" i="19"/>
  <c r="H33" i="19"/>
  <c r="H34" i="19"/>
  <c r="H35" i="19"/>
  <c r="H36" i="19"/>
  <c r="H38" i="19"/>
  <c r="H39" i="19"/>
  <c r="H40" i="19"/>
  <c r="H41" i="19"/>
  <c r="H42" i="19"/>
  <c r="H43" i="19"/>
  <c r="H44" i="19"/>
  <c r="H45" i="19"/>
  <c r="H46" i="19"/>
  <c r="H47" i="19"/>
  <c r="H48" i="19"/>
  <c r="H50" i="19"/>
  <c r="H51" i="19"/>
  <c r="H52" i="19"/>
  <c r="H53" i="19"/>
  <c r="H54" i="19"/>
  <c r="H55" i="19"/>
  <c r="H56" i="19"/>
  <c r="H57" i="19"/>
  <c r="H58" i="19"/>
  <c r="H59" i="19"/>
  <c r="H60" i="19"/>
  <c r="H62" i="19"/>
  <c r="H63" i="19"/>
  <c r="H64" i="19"/>
  <c r="H65" i="19"/>
  <c r="H66" i="19"/>
  <c r="H67" i="19"/>
  <c r="H68" i="19"/>
  <c r="H69" i="19"/>
  <c r="H70" i="19"/>
  <c r="H71" i="19"/>
  <c r="H72" i="19"/>
  <c r="H74" i="19"/>
  <c r="H75" i="19"/>
  <c r="H76" i="19"/>
  <c r="H77" i="19"/>
  <c r="H78" i="19"/>
  <c r="H79" i="19"/>
  <c r="H80" i="19"/>
  <c r="H81" i="19"/>
  <c r="H82" i="19"/>
  <c r="H83" i="19"/>
  <c r="H84" i="19"/>
  <c r="H86" i="19"/>
  <c r="H87" i="19"/>
  <c r="H88" i="19"/>
  <c r="H89" i="19"/>
  <c r="H90" i="19"/>
  <c r="H91" i="19"/>
  <c r="H92" i="19"/>
  <c r="H93" i="19"/>
  <c r="H94" i="19"/>
  <c r="H95" i="19"/>
  <c r="H96" i="19"/>
  <c r="H98" i="19"/>
  <c r="H99" i="19"/>
  <c r="H100" i="19"/>
  <c r="H101" i="19"/>
  <c r="H102" i="19"/>
  <c r="H103" i="19"/>
  <c r="H104" i="19"/>
  <c r="H105" i="19"/>
  <c r="H106" i="19"/>
  <c r="H107" i="19"/>
  <c r="H108" i="19"/>
  <c r="H110" i="19"/>
  <c r="H111" i="19"/>
  <c r="H112" i="19"/>
  <c r="H113" i="19"/>
  <c r="H114" i="19"/>
  <c r="H115" i="19"/>
  <c r="H116" i="19"/>
  <c r="H117" i="19"/>
  <c r="H118" i="19"/>
  <c r="H119" i="19"/>
  <c r="H120" i="19"/>
  <c r="H122" i="19"/>
  <c r="H123" i="19"/>
  <c r="H124" i="19"/>
  <c r="H125" i="19"/>
  <c r="H126" i="19"/>
  <c r="H127" i="19"/>
  <c r="H128" i="19"/>
  <c r="H129" i="19"/>
  <c r="H130" i="19"/>
  <c r="H131" i="19"/>
  <c r="H132" i="19"/>
  <c r="H134" i="19"/>
  <c r="H135" i="19"/>
  <c r="H136" i="19"/>
  <c r="H137" i="19"/>
  <c r="H138" i="19"/>
  <c r="H139" i="19"/>
  <c r="H140" i="19"/>
  <c r="H141" i="19"/>
  <c r="H142" i="19"/>
  <c r="H143" i="19"/>
  <c r="H144" i="19"/>
  <c r="H146" i="19"/>
  <c r="H147" i="19"/>
  <c r="H148" i="19"/>
  <c r="H149" i="19"/>
  <c r="H150" i="19"/>
  <c r="H151" i="19"/>
  <c r="H152" i="19"/>
  <c r="H153" i="19"/>
  <c r="H154" i="19"/>
  <c r="H155" i="19"/>
  <c r="H156" i="19"/>
  <c r="H158" i="19"/>
  <c r="H159" i="19"/>
  <c r="H160" i="19"/>
  <c r="H161" i="19"/>
  <c r="H162" i="19"/>
  <c r="H163" i="19"/>
  <c r="H164" i="19"/>
  <c r="H165" i="19"/>
  <c r="H166" i="19"/>
  <c r="H167" i="19"/>
  <c r="H168" i="19"/>
  <c r="H170" i="19"/>
  <c r="H171" i="19"/>
  <c r="H172" i="19"/>
  <c r="H173" i="19"/>
  <c r="H174" i="19"/>
  <c r="H175" i="19"/>
  <c r="H176" i="19"/>
  <c r="H177" i="19"/>
  <c r="H178" i="19"/>
  <c r="H179" i="19"/>
  <c r="H180" i="19"/>
  <c r="H182" i="19"/>
  <c r="H183" i="19"/>
  <c r="H184" i="19"/>
  <c r="H185" i="19"/>
  <c r="H186" i="19"/>
  <c r="H187" i="19"/>
  <c r="H188" i="19"/>
  <c r="H189" i="19"/>
  <c r="H190" i="19"/>
  <c r="H191" i="19"/>
  <c r="H192" i="19"/>
  <c r="H194" i="19"/>
  <c r="H195" i="19"/>
  <c r="H196" i="19"/>
  <c r="H197" i="19"/>
  <c r="H198" i="19"/>
  <c r="H199" i="19"/>
  <c r="H200" i="19"/>
  <c r="H201" i="19"/>
  <c r="H202" i="19"/>
  <c r="H203" i="19"/>
  <c r="H204" i="19"/>
  <c r="H206" i="19"/>
  <c r="H207" i="19"/>
  <c r="H208" i="19"/>
  <c r="H209" i="19"/>
  <c r="H210" i="19"/>
  <c r="H211" i="19"/>
  <c r="H212" i="19"/>
  <c r="H213" i="19"/>
  <c r="H214" i="19"/>
  <c r="H215" i="19"/>
  <c r="H216" i="19"/>
  <c r="H218" i="19"/>
  <c r="H219" i="19"/>
  <c r="H220" i="19"/>
  <c r="H221" i="19"/>
  <c r="H222" i="19"/>
  <c r="H223" i="19"/>
  <c r="H224" i="19"/>
  <c r="H225" i="19"/>
  <c r="H226" i="19"/>
  <c r="H227" i="19"/>
  <c r="H228" i="19"/>
  <c r="H230" i="19"/>
  <c r="H231" i="19"/>
  <c r="H232" i="19"/>
  <c r="H233" i="19"/>
  <c r="H234" i="19"/>
  <c r="H235" i="19"/>
  <c r="H236" i="19"/>
  <c r="H237" i="19"/>
  <c r="H238" i="19"/>
  <c r="H239" i="19"/>
  <c r="H240" i="19"/>
  <c r="H242" i="19"/>
  <c r="H243" i="19"/>
  <c r="H244" i="19"/>
  <c r="H245" i="19"/>
  <c r="H246" i="19"/>
  <c r="H247" i="19"/>
  <c r="H248" i="19"/>
  <c r="H249" i="19"/>
  <c r="H250" i="19"/>
  <c r="H251" i="19"/>
  <c r="H252" i="19"/>
  <c r="H254" i="19"/>
  <c r="H255" i="19"/>
  <c r="H256" i="19"/>
  <c r="H257" i="19"/>
  <c r="H258" i="19"/>
  <c r="H259" i="19"/>
  <c r="H260" i="19"/>
  <c r="H261" i="19"/>
  <c r="H262" i="19"/>
  <c r="H263" i="19"/>
  <c r="H264" i="19"/>
  <c r="H266" i="19"/>
  <c r="H267" i="19"/>
  <c r="H268" i="19"/>
  <c r="H269" i="19"/>
  <c r="H270" i="19"/>
  <c r="H271" i="19"/>
  <c r="H272" i="19"/>
  <c r="H273" i="19"/>
  <c r="H274" i="19"/>
  <c r="H275" i="19"/>
  <c r="H276" i="19"/>
  <c r="H278" i="19"/>
  <c r="H279" i="19"/>
  <c r="H280" i="19"/>
  <c r="H281" i="19"/>
  <c r="H282" i="19"/>
  <c r="H283" i="19"/>
  <c r="H284" i="19"/>
  <c r="H285" i="19"/>
  <c r="H286" i="19"/>
  <c r="H287" i="19"/>
  <c r="H288" i="19"/>
  <c r="H290" i="19"/>
  <c r="H291" i="19"/>
  <c r="H292" i="19"/>
  <c r="H293" i="19"/>
  <c r="H294" i="19"/>
  <c r="H295" i="19"/>
  <c r="H296" i="19"/>
  <c r="H297" i="19"/>
  <c r="H298" i="19"/>
  <c r="H299" i="19"/>
  <c r="H300" i="19"/>
  <c r="H302" i="19"/>
  <c r="H303" i="19"/>
  <c r="H304" i="19"/>
  <c r="H305" i="19"/>
  <c r="H306" i="19"/>
  <c r="H307" i="19"/>
  <c r="H308" i="19"/>
  <c r="H309" i="19"/>
  <c r="H310" i="19"/>
  <c r="H311" i="19"/>
  <c r="H312" i="19"/>
  <c r="H314" i="19"/>
  <c r="H315" i="19"/>
  <c r="H316" i="19"/>
  <c r="H317" i="19"/>
  <c r="H318" i="19"/>
  <c r="H319" i="19"/>
  <c r="H320" i="19"/>
  <c r="H321" i="19"/>
  <c r="H322" i="19"/>
  <c r="H323" i="19"/>
  <c r="H324" i="19"/>
  <c r="H326" i="19"/>
  <c r="H327" i="19"/>
  <c r="H328" i="19"/>
  <c r="H329" i="19"/>
  <c r="H330" i="19"/>
  <c r="H331" i="19"/>
  <c r="H332" i="19"/>
  <c r="H333" i="19"/>
  <c r="H334" i="19"/>
  <c r="H335" i="19"/>
  <c r="H336" i="19"/>
  <c r="H338" i="19"/>
  <c r="H339" i="19"/>
  <c r="H340" i="19"/>
  <c r="H341" i="19"/>
  <c r="H342" i="19"/>
  <c r="H343" i="19"/>
  <c r="H344" i="19"/>
  <c r="H345" i="19"/>
  <c r="H346" i="19"/>
  <c r="H347" i="19"/>
  <c r="H348" i="19"/>
  <c r="H350" i="19"/>
  <c r="H351" i="19"/>
  <c r="H352" i="19"/>
  <c r="H353" i="19"/>
  <c r="H354" i="19"/>
  <c r="H355" i="19"/>
  <c r="H356" i="19"/>
  <c r="H357" i="19"/>
  <c r="H358" i="19"/>
  <c r="H359" i="19"/>
  <c r="H360" i="19"/>
  <c r="H362" i="19"/>
  <c r="H363" i="19"/>
  <c r="H364" i="19"/>
  <c r="H365" i="19"/>
  <c r="H366" i="19"/>
  <c r="H367" i="19"/>
  <c r="H368" i="19"/>
  <c r="H369" i="19"/>
  <c r="H370" i="19"/>
  <c r="H371" i="19"/>
  <c r="H372" i="19"/>
  <c r="H374" i="19"/>
  <c r="H375" i="19"/>
  <c r="H376" i="19"/>
  <c r="H377" i="19"/>
  <c r="H378" i="19"/>
  <c r="H379" i="19"/>
  <c r="H380" i="19"/>
  <c r="H381" i="19"/>
  <c r="H382" i="19"/>
  <c r="H383" i="19"/>
  <c r="H384" i="19"/>
  <c r="H386" i="19"/>
  <c r="H387" i="19"/>
  <c r="H388" i="19"/>
  <c r="H389" i="19"/>
  <c r="H390" i="19"/>
  <c r="H391" i="19"/>
  <c r="H392" i="19"/>
  <c r="H393" i="19"/>
  <c r="H394" i="19"/>
  <c r="H395" i="19"/>
  <c r="H396" i="19"/>
  <c r="H398" i="19"/>
  <c r="H399" i="19"/>
  <c r="H400" i="19"/>
  <c r="H401" i="19"/>
  <c r="H402" i="19"/>
  <c r="H403" i="19"/>
  <c r="H404" i="19"/>
  <c r="H405" i="19"/>
  <c r="H406" i="19"/>
  <c r="H407" i="19"/>
  <c r="H408" i="19"/>
  <c r="H410" i="19"/>
  <c r="H411" i="19"/>
  <c r="H412" i="19"/>
  <c r="H413" i="19"/>
  <c r="H414" i="19"/>
  <c r="H415" i="19"/>
  <c r="H416" i="19"/>
  <c r="H417" i="19"/>
  <c r="H418" i="19"/>
  <c r="H419" i="19"/>
  <c r="H420" i="19"/>
  <c r="H422" i="19"/>
  <c r="H423" i="19"/>
  <c r="H424" i="19"/>
  <c r="H425" i="19"/>
  <c r="H426" i="19"/>
  <c r="H427" i="19"/>
  <c r="H428" i="19"/>
  <c r="H429" i="19"/>
  <c r="H430" i="19"/>
  <c r="H431" i="19"/>
  <c r="H432" i="19"/>
  <c r="H434" i="19"/>
  <c r="H435" i="19"/>
  <c r="H436" i="19"/>
  <c r="H437" i="19"/>
  <c r="H438" i="19"/>
  <c r="H439" i="19"/>
  <c r="H440" i="19"/>
  <c r="H441" i="19"/>
  <c r="H442" i="19"/>
  <c r="H443" i="19"/>
  <c r="H444" i="19"/>
  <c r="H446" i="19"/>
  <c r="H447" i="19"/>
  <c r="H448" i="19"/>
  <c r="H449" i="19"/>
  <c r="H450" i="19"/>
  <c r="H451" i="19"/>
  <c r="H452" i="19"/>
  <c r="H453" i="19"/>
  <c r="H454" i="19"/>
  <c r="H455" i="19"/>
  <c r="H456" i="19"/>
  <c r="H458" i="19"/>
  <c r="H459" i="19"/>
  <c r="H460" i="19"/>
  <c r="H461" i="19"/>
  <c r="H462" i="19"/>
  <c r="H463" i="19"/>
  <c r="H464" i="19"/>
  <c r="H465" i="19"/>
  <c r="H466" i="19"/>
  <c r="H467" i="19"/>
  <c r="H468" i="19"/>
  <c r="H470" i="19"/>
  <c r="H471" i="19"/>
  <c r="H472" i="19"/>
  <c r="H473" i="19"/>
  <c r="H474" i="19"/>
  <c r="H475" i="19"/>
  <c r="H476" i="19"/>
  <c r="H477" i="19"/>
  <c r="H478" i="19"/>
  <c r="H479" i="19"/>
  <c r="H480" i="19"/>
  <c r="H482" i="19"/>
  <c r="H483" i="19"/>
  <c r="H484" i="19"/>
  <c r="H485" i="19"/>
  <c r="H486" i="19"/>
  <c r="H487" i="19"/>
  <c r="H488" i="19"/>
  <c r="H489" i="19"/>
  <c r="H490" i="19"/>
  <c r="H491" i="19"/>
  <c r="H492" i="19"/>
  <c r="H494" i="19"/>
  <c r="H495" i="19"/>
  <c r="H496" i="19"/>
  <c r="H497" i="19"/>
  <c r="H498" i="19"/>
  <c r="H499" i="19"/>
  <c r="H500" i="19"/>
  <c r="H501" i="19"/>
  <c r="H502" i="19"/>
  <c r="H503" i="19"/>
  <c r="H504" i="19"/>
  <c r="H506" i="19"/>
  <c r="H507" i="19"/>
  <c r="H508" i="19"/>
  <c r="H509" i="19"/>
  <c r="H510" i="19"/>
  <c r="H511" i="19"/>
  <c r="H512" i="19"/>
  <c r="H513" i="19"/>
  <c r="H514" i="19"/>
  <c r="H515" i="19"/>
  <c r="H516" i="19"/>
  <c r="H518" i="19"/>
  <c r="H519" i="19"/>
  <c r="H520" i="19"/>
  <c r="H521" i="19"/>
  <c r="H522" i="19"/>
  <c r="H523" i="19"/>
  <c r="H524" i="19"/>
  <c r="H525" i="19"/>
  <c r="H526" i="19"/>
  <c r="H527" i="19"/>
  <c r="H528" i="19"/>
  <c r="H530" i="19"/>
  <c r="H531" i="19"/>
  <c r="H532" i="19"/>
  <c r="H533" i="19"/>
  <c r="H534" i="19"/>
  <c r="H535" i="19"/>
  <c r="H536" i="19"/>
  <c r="H537" i="19"/>
  <c r="H538" i="19"/>
  <c r="H539" i="19"/>
  <c r="H540" i="19"/>
  <c r="H542" i="19"/>
  <c r="H543" i="19"/>
  <c r="H544" i="19"/>
  <c r="H545" i="19"/>
  <c r="H546" i="19"/>
  <c r="H547" i="19"/>
  <c r="H548" i="19"/>
  <c r="H549" i="19"/>
  <c r="H550" i="19"/>
  <c r="H551" i="19"/>
  <c r="H552" i="19"/>
  <c r="H554" i="19"/>
  <c r="H555" i="19"/>
  <c r="H556" i="19"/>
  <c r="H557" i="19"/>
  <c r="H558" i="19"/>
  <c r="H559" i="19"/>
  <c r="H560" i="19"/>
  <c r="H561" i="19"/>
  <c r="H562" i="19"/>
  <c r="H563" i="19"/>
  <c r="H564" i="19"/>
  <c r="H566" i="19"/>
  <c r="H567" i="19"/>
  <c r="H568" i="19"/>
  <c r="H569" i="19"/>
  <c r="H570" i="19"/>
  <c r="H571" i="19"/>
  <c r="H572" i="19"/>
  <c r="H573" i="19"/>
  <c r="H574" i="19"/>
  <c r="H575" i="19"/>
  <c r="H576" i="19"/>
  <c r="H578" i="19"/>
  <c r="H579" i="19"/>
  <c r="H580" i="19"/>
  <c r="H581" i="19"/>
  <c r="H582" i="19"/>
  <c r="H583" i="19"/>
  <c r="H584" i="19"/>
  <c r="H585" i="19"/>
  <c r="H586" i="19"/>
  <c r="H587" i="19"/>
  <c r="H588" i="19"/>
  <c r="H590" i="19"/>
  <c r="H591" i="19"/>
  <c r="H592" i="19"/>
  <c r="H593" i="19"/>
  <c r="H594" i="19"/>
  <c r="H595" i="19"/>
  <c r="H596" i="19"/>
  <c r="H597" i="19"/>
  <c r="H598" i="19"/>
  <c r="H599" i="19"/>
  <c r="H600" i="19"/>
  <c r="H602" i="19"/>
  <c r="H603" i="19"/>
  <c r="H604" i="19"/>
  <c r="H605" i="19"/>
  <c r="H606" i="19"/>
  <c r="H607" i="19"/>
  <c r="H608" i="19"/>
  <c r="H609" i="19"/>
  <c r="H610" i="19"/>
  <c r="H611" i="19"/>
  <c r="H612" i="19"/>
  <c r="H614" i="19"/>
  <c r="H615" i="19"/>
  <c r="H616" i="19"/>
  <c r="H617" i="19"/>
  <c r="H618" i="19"/>
  <c r="H619" i="19"/>
  <c r="H620" i="19"/>
  <c r="H621" i="19"/>
  <c r="H622" i="19"/>
  <c r="H623" i="19"/>
  <c r="H624" i="19"/>
  <c r="H626" i="19"/>
  <c r="H627" i="19"/>
  <c r="H628" i="19"/>
  <c r="H629" i="19"/>
  <c r="H630" i="19"/>
  <c r="H631" i="19"/>
  <c r="H632" i="19"/>
  <c r="H633" i="19"/>
  <c r="H634" i="19"/>
  <c r="H635" i="19"/>
  <c r="H636" i="19"/>
  <c r="H638" i="19"/>
  <c r="H639" i="19"/>
  <c r="H640" i="19"/>
  <c r="H641" i="19"/>
  <c r="H642" i="19"/>
  <c r="H643" i="19"/>
  <c r="H644" i="19"/>
  <c r="H645" i="19"/>
  <c r="H646" i="19"/>
  <c r="H647" i="19"/>
  <c r="H648" i="19"/>
  <c r="H650" i="19"/>
  <c r="H651" i="19"/>
  <c r="H652" i="19"/>
  <c r="H653" i="19"/>
  <c r="H654" i="19"/>
  <c r="H655" i="19"/>
  <c r="H656" i="19"/>
  <c r="H657" i="19"/>
  <c r="H658" i="19"/>
  <c r="H659" i="19"/>
  <c r="H660" i="19"/>
  <c r="H662" i="19"/>
  <c r="H663" i="19"/>
  <c r="H664" i="19"/>
  <c r="H665" i="19"/>
  <c r="H666" i="19"/>
  <c r="H667" i="19"/>
  <c r="H668" i="19"/>
  <c r="H669" i="19"/>
  <c r="H670" i="19"/>
  <c r="H671" i="19"/>
  <c r="H672" i="19"/>
  <c r="H674" i="19"/>
  <c r="H675" i="19"/>
  <c r="H676" i="19"/>
  <c r="H677" i="19"/>
  <c r="H678" i="19"/>
  <c r="H679" i="19"/>
  <c r="H680" i="19"/>
  <c r="H681" i="19"/>
  <c r="H682" i="19"/>
  <c r="H683" i="19"/>
  <c r="H684" i="19"/>
  <c r="H686" i="19"/>
  <c r="H687" i="19"/>
  <c r="H688" i="19"/>
  <c r="H689" i="19"/>
  <c r="H690" i="19"/>
  <c r="H691" i="19"/>
  <c r="H692" i="19"/>
  <c r="H693" i="19"/>
  <c r="H694" i="19"/>
  <c r="H695" i="19"/>
  <c r="H696" i="19"/>
  <c r="H698" i="19"/>
  <c r="H699" i="19"/>
  <c r="H700" i="19"/>
  <c r="H701" i="19"/>
  <c r="H702" i="19"/>
  <c r="H703" i="19"/>
  <c r="H704" i="19"/>
  <c r="H705" i="19"/>
  <c r="H706" i="19"/>
  <c r="H707" i="19"/>
  <c r="H708" i="19"/>
  <c r="H710" i="19"/>
  <c r="H711" i="19"/>
  <c r="H712" i="19"/>
  <c r="H713" i="19"/>
  <c r="H714" i="19"/>
  <c r="H715" i="19"/>
  <c r="H716" i="19"/>
  <c r="H717" i="19"/>
  <c r="H718" i="19"/>
  <c r="H719" i="19"/>
  <c r="H720" i="19"/>
  <c r="H722" i="19"/>
  <c r="H723" i="19"/>
  <c r="H724" i="19"/>
  <c r="H725" i="19"/>
  <c r="H726" i="19"/>
  <c r="H727" i="19"/>
  <c r="H728" i="19"/>
  <c r="H729" i="19"/>
  <c r="H730" i="19"/>
  <c r="H731" i="19"/>
  <c r="H732" i="19"/>
  <c r="H734" i="19"/>
  <c r="H735" i="19"/>
  <c r="H736" i="19"/>
  <c r="H737" i="19"/>
  <c r="H738" i="19"/>
  <c r="H739" i="19"/>
  <c r="H740" i="19"/>
  <c r="H741" i="19"/>
  <c r="H742" i="19"/>
  <c r="H743" i="19"/>
  <c r="H744" i="19"/>
  <c r="H746" i="19"/>
  <c r="H747" i="19"/>
  <c r="H748" i="19"/>
  <c r="H749" i="19"/>
  <c r="H750" i="19"/>
  <c r="H751" i="19"/>
  <c r="H752" i="19"/>
  <c r="H753" i="19"/>
  <c r="H754" i="19"/>
  <c r="H755" i="19"/>
  <c r="H756" i="19"/>
  <c r="H758" i="19"/>
  <c r="H759" i="19"/>
  <c r="H760" i="19"/>
  <c r="H761" i="19"/>
  <c r="H762" i="19"/>
  <c r="H763" i="19"/>
  <c r="H764" i="19"/>
  <c r="H765" i="19"/>
  <c r="H766" i="19"/>
  <c r="H767" i="19"/>
  <c r="H768" i="19"/>
  <c r="H770" i="19"/>
  <c r="H771" i="19"/>
  <c r="H772" i="19"/>
  <c r="H773" i="19"/>
  <c r="H774" i="19"/>
  <c r="H775" i="19"/>
  <c r="H776" i="19"/>
  <c r="H777" i="19"/>
  <c r="H778" i="19"/>
  <c r="H779" i="19"/>
  <c r="H780" i="19"/>
  <c r="H782" i="19"/>
  <c r="H783" i="19"/>
  <c r="H784" i="19"/>
  <c r="H785" i="19"/>
  <c r="H786" i="19"/>
  <c r="H787" i="19"/>
  <c r="H788" i="19"/>
  <c r="H789" i="19"/>
  <c r="H790" i="19"/>
  <c r="H791" i="19"/>
  <c r="H792" i="19"/>
  <c r="H794" i="19"/>
  <c r="H795" i="19"/>
  <c r="H796" i="19"/>
  <c r="H797" i="19"/>
  <c r="H798" i="19"/>
  <c r="H799" i="19"/>
  <c r="H800" i="19"/>
  <c r="H801" i="19"/>
  <c r="H802" i="19"/>
  <c r="H803" i="19"/>
  <c r="H804" i="19"/>
  <c r="H806" i="19"/>
  <c r="H807" i="19"/>
  <c r="H808" i="19"/>
  <c r="H809" i="19"/>
  <c r="H810" i="19"/>
  <c r="H811" i="19"/>
  <c r="H812" i="19"/>
  <c r="H813" i="19"/>
  <c r="H814" i="19"/>
  <c r="H815" i="19"/>
  <c r="H816" i="19"/>
  <c r="H818" i="19"/>
  <c r="H819" i="19"/>
  <c r="H820" i="19"/>
  <c r="H821" i="19"/>
  <c r="H822" i="19"/>
  <c r="H823" i="19"/>
  <c r="H824" i="19"/>
  <c r="H825" i="19"/>
  <c r="H826" i="19"/>
  <c r="H827" i="19"/>
  <c r="H828" i="19"/>
  <c r="H830" i="19"/>
  <c r="H831" i="19"/>
  <c r="H832" i="19"/>
  <c r="H833" i="19"/>
  <c r="H834" i="19"/>
  <c r="H835" i="19"/>
  <c r="H836" i="19"/>
  <c r="H837" i="19"/>
  <c r="H838" i="19"/>
  <c r="H839" i="19"/>
  <c r="H840" i="19"/>
  <c r="H842" i="19"/>
  <c r="H843" i="19"/>
  <c r="H844" i="19"/>
  <c r="H845" i="19"/>
  <c r="H846" i="19"/>
  <c r="H847" i="19"/>
  <c r="H848" i="19"/>
  <c r="H849" i="19"/>
  <c r="H850" i="19"/>
  <c r="H851" i="19"/>
  <c r="H852" i="19"/>
  <c r="H854" i="19"/>
  <c r="H855" i="19"/>
  <c r="H856" i="19"/>
  <c r="H857" i="19"/>
  <c r="H858" i="19"/>
  <c r="H859" i="19"/>
  <c r="H860" i="19"/>
  <c r="H861" i="19"/>
  <c r="H862" i="19"/>
  <c r="H863" i="19"/>
  <c r="H864" i="19"/>
  <c r="H866" i="19"/>
  <c r="H867" i="19"/>
  <c r="H868" i="19"/>
  <c r="H869" i="19"/>
  <c r="H870" i="19"/>
  <c r="H871" i="19"/>
  <c r="H872" i="19"/>
  <c r="H873" i="19"/>
  <c r="H874" i="19"/>
  <c r="H875" i="19"/>
  <c r="H876" i="19"/>
  <c r="H878" i="19"/>
  <c r="H879" i="19"/>
  <c r="H880" i="19"/>
  <c r="H881" i="19"/>
  <c r="H882" i="19"/>
  <c r="H883" i="19"/>
  <c r="H884" i="19"/>
  <c r="H885" i="19"/>
  <c r="H886" i="19"/>
  <c r="H887" i="19"/>
  <c r="H888" i="19"/>
  <c r="H890" i="19"/>
  <c r="H891" i="19"/>
  <c r="H892" i="19"/>
  <c r="H893" i="19"/>
  <c r="H894" i="19"/>
  <c r="H895" i="19"/>
  <c r="H896" i="19"/>
  <c r="H897" i="19"/>
  <c r="H898" i="19"/>
  <c r="H899" i="19"/>
  <c r="H900" i="19"/>
  <c r="H902" i="19"/>
  <c r="H903" i="19"/>
  <c r="H904" i="19"/>
  <c r="H905" i="19"/>
  <c r="H906" i="19"/>
  <c r="H907" i="19"/>
  <c r="H908" i="19"/>
  <c r="H909" i="19"/>
  <c r="H910" i="19"/>
  <c r="H911" i="19"/>
  <c r="H912" i="19"/>
  <c r="H914" i="19"/>
  <c r="H915" i="19"/>
  <c r="H916" i="19"/>
  <c r="H917" i="19"/>
  <c r="H918" i="19"/>
  <c r="H919" i="19"/>
  <c r="H920" i="19"/>
  <c r="H921" i="19"/>
  <c r="H922" i="19"/>
  <c r="H923" i="19"/>
  <c r="H924" i="19"/>
  <c r="H926" i="19"/>
  <c r="H927" i="19"/>
  <c r="H928" i="19"/>
  <c r="H929" i="19"/>
  <c r="H930" i="19"/>
  <c r="H931" i="19"/>
  <c r="H932" i="19"/>
  <c r="H933" i="19"/>
  <c r="H934" i="19"/>
  <c r="H935" i="19"/>
  <c r="H936" i="19"/>
  <c r="H938" i="19"/>
  <c r="H939" i="19"/>
  <c r="H940" i="19"/>
  <c r="H941" i="19"/>
  <c r="H942" i="19"/>
  <c r="H943" i="19"/>
  <c r="H944" i="19"/>
  <c r="H945" i="19"/>
  <c r="H946" i="19"/>
  <c r="H947" i="19"/>
  <c r="H948" i="19"/>
  <c r="H950" i="19"/>
  <c r="H951" i="19"/>
  <c r="H952" i="19"/>
  <c r="H953" i="19"/>
  <c r="H954" i="19"/>
  <c r="H955" i="19"/>
  <c r="H956" i="19"/>
  <c r="H957" i="19"/>
  <c r="H958" i="19"/>
  <c r="H959" i="19"/>
  <c r="H960" i="19"/>
  <c r="H962" i="19"/>
  <c r="H963" i="19"/>
  <c r="H964" i="19"/>
  <c r="H965" i="19"/>
  <c r="H966" i="19"/>
  <c r="H967" i="19"/>
  <c r="H968" i="19"/>
  <c r="H969" i="19"/>
  <c r="H970" i="19"/>
  <c r="H971" i="19"/>
  <c r="H972" i="19"/>
  <c r="H974" i="19"/>
  <c r="H975" i="19"/>
  <c r="H976" i="19"/>
  <c r="H977" i="19"/>
  <c r="H978" i="19"/>
  <c r="H979" i="19"/>
  <c r="H980" i="19"/>
  <c r="H981" i="19"/>
  <c r="H982" i="19"/>
  <c r="H983" i="19"/>
  <c r="H984" i="19"/>
  <c r="H986" i="19"/>
  <c r="H987" i="19"/>
  <c r="H988" i="19"/>
  <c r="H989" i="19"/>
  <c r="H990" i="19"/>
  <c r="H991" i="19"/>
  <c r="H992" i="19"/>
  <c r="H993" i="19"/>
  <c r="H994" i="19"/>
  <c r="H995" i="19"/>
  <c r="H996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2" i="19"/>
  <c r="H2103" i="19"/>
  <c r="H2104" i="19"/>
  <c r="H2105" i="19"/>
  <c r="H2106" i="19"/>
  <c r="H2107" i="19"/>
  <c r="H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" i="19"/>
  <c r="F3" i="19"/>
  <c r="F4" i="19"/>
  <c r="F6" i="19"/>
  <c r="F7" i="19"/>
  <c r="F8" i="19"/>
  <c r="F9" i="19"/>
  <c r="F10" i="19"/>
  <c r="F11" i="19"/>
  <c r="F12" i="19"/>
  <c r="F13" i="19"/>
  <c r="F14" i="19"/>
  <c r="F15" i="19"/>
  <c r="F16" i="19"/>
  <c r="F18" i="19"/>
  <c r="F19" i="19"/>
  <c r="F20" i="19"/>
  <c r="F21" i="19"/>
  <c r="F22" i="19"/>
  <c r="F23" i="19"/>
  <c r="F24" i="19"/>
  <c r="F25" i="19"/>
  <c r="F26" i="19"/>
  <c r="F27" i="19"/>
  <c r="F28" i="19"/>
  <c r="F30" i="19"/>
  <c r="F31" i="19"/>
  <c r="F32" i="19"/>
  <c r="F33" i="19"/>
  <c r="F34" i="19"/>
  <c r="F35" i="19"/>
  <c r="F36" i="19"/>
  <c r="F37" i="19"/>
  <c r="F38" i="19"/>
  <c r="F39" i="19"/>
  <c r="F40" i="19"/>
  <c r="F42" i="19"/>
  <c r="F43" i="19"/>
  <c r="F44" i="19"/>
  <c r="F45" i="19"/>
  <c r="F46" i="19"/>
  <c r="F47" i="19"/>
  <c r="F48" i="19"/>
  <c r="F49" i="19"/>
  <c r="F50" i="19"/>
  <c r="F51" i="19"/>
  <c r="F52" i="19"/>
  <c r="F54" i="19"/>
  <c r="F55" i="19"/>
  <c r="F56" i="19"/>
  <c r="F57" i="19"/>
  <c r="F58" i="19"/>
  <c r="F59" i="19"/>
  <c r="F60" i="19"/>
  <c r="F61" i="19"/>
  <c r="F62" i="19"/>
  <c r="F63" i="19"/>
  <c r="F64" i="19"/>
  <c r="F66" i="19"/>
  <c r="F67" i="19"/>
  <c r="F68" i="19"/>
  <c r="F69" i="19"/>
  <c r="F70" i="19"/>
  <c r="F71" i="19"/>
  <c r="F72" i="19"/>
  <c r="F73" i="19"/>
  <c r="F74" i="19"/>
  <c r="F75" i="19"/>
  <c r="F76" i="19"/>
  <c r="F78" i="19"/>
  <c r="F79" i="19"/>
  <c r="F80" i="19"/>
  <c r="F81" i="19"/>
  <c r="F82" i="19"/>
  <c r="F83" i="19"/>
  <c r="F84" i="19"/>
  <c r="F85" i="19"/>
  <c r="F86" i="19"/>
  <c r="F87" i="19"/>
  <c r="F88" i="19"/>
  <c r="F90" i="19"/>
  <c r="F91" i="19"/>
  <c r="F92" i="19"/>
  <c r="F93" i="19"/>
  <c r="F94" i="19"/>
  <c r="F95" i="19"/>
  <c r="F96" i="19"/>
  <c r="F97" i="19"/>
  <c r="F98" i="19"/>
  <c r="F99" i="19"/>
  <c r="F100" i="19"/>
  <c r="F102" i="19"/>
  <c r="F103" i="19"/>
  <c r="F104" i="19"/>
  <c r="F105" i="19"/>
  <c r="F106" i="19"/>
  <c r="F107" i="19"/>
  <c r="F108" i="19"/>
  <c r="F109" i="19"/>
  <c r="F110" i="19"/>
  <c r="F111" i="19"/>
  <c r="F112" i="19"/>
  <c r="F114" i="19"/>
  <c r="F115" i="19"/>
  <c r="F116" i="19"/>
  <c r="F117" i="19"/>
  <c r="F118" i="19"/>
  <c r="F119" i="19"/>
  <c r="F120" i="19"/>
  <c r="F121" i="19"/>
  <c r="F122" i="19"/>
  <c r="F123" i="19"/>
  <c r="F124" i="19"/>
  <c r="F126" i="19"/>
  <c r="F127" i="19"/>
  <c r="F128" i="19"/>
  <c r="F129" i="19"/>
  <c r="F130" i="19"/>
  <c r="F131" i="19"/>
  <c r="F132" i="19"/>
  <c r="F133" i="19"/>
  <c r="F134" i="19"/>
  <c r="F135" i="19"/>
  <c r="F136" i="19"/>
  <c r="F138" i="19"/>
  <c r="F139" i="19"/>
  <c r="F140" i="19"/>
  <c r="F141" i="19"/>
  <c r="F142" i="19"/>
  <c r="F143" i="19"/>
  <c r="F144" i="19"/>
  <c r="F145" i="19"/>
  <c r="F146" i="19"/>
  <c r="F147" i="19"/>
  <c r="F148" i="19"/>
  <c r="F150" i="19"/>
  <c r="F151" i="19"/>
  <c r="F152" i="19"/>
  <c r="F153" i="19"/>
  <c r="F154" i="19"/>
  <c r="F155" i="19"/>
  <c r="F156" i="19"/>
  <c r="F157" i="19"/>
  <c r="F158" i="19"/>
  <c r="F159" i="19"/>
  <c r="F160" i="19"/>
  <c r="F162" i="19"/>
  <c r="F163" i="19"/>
  <c r="F164" i="19"/>
  <c r="F165" i="19"/>
  <c r="F166" i="19"/>
  <c r="F167" i="19"/>
  <c r="F168" i="19"/>
  <c r="F169" i="19"/>
  <c r="F170" i="19"/>
  <c r="F171" i="19"/>
  <c r="F172" i="19"/>
  <c r="F174" i="19"/>
  <c r="F175" i="19"/>
  <c r="F176" i="19"/>
  <c r="F177" i="19"/>
  <c r="F178" i="19"/>
  <c r="F179" i="19"/>
  <c r="F180" i="19"/>
  <c r="F181" i="19"/>
  <c r="F182" i="19"/>
  <c r="F183" i="19"/>
  <c r="F184" i="19"/>
  <c r="F186" i="19"/>
  <c r="F187" i="19"/>
  <c r="F188" i="19"/>
  <c r="F189" i="19"/>
  <c r="F190" i="19"/>
  <c r="F191" i="19"/>
  <c r="F192" i="19"/>
  <c r="F193" i="19"/>
  <c r="F194" i="19"/>
  <c r="F195" i="19"/>
  <c r="F196" i="19"/>
  <c r="F198" i="19"/>
  <c r="F199" i="19"/>
  <c r="F200" i="19"/>
  <c r="F201" i="19"/>
  <c r="F202" i="19"/>
  <c r="F203" i="19"/>
  <c r="F204" i="19"/>
  <c r="F205" i="19"/>
  <c r="F206" i="19"/>
  <c r="F207" i="19"/>
  <c r="F208" i="19"/>
  <c r="F210" i="19"/>
  <c r="F211" i="19"/>
  <c r="F212" i="19"/>
  <c r="F213" i="19"/>
  <c r="F214" i="19"/>
  <c r="F215" i="19"/>
  <c r="F216" i="19"/>
  <c r="F217" i="19"/>
  <c r="F218" i="19"/>
  <c r="F219" i="19"/>
  <c r="F220" i="19"/>
  <c r="F222" i="19"/>
  <c r="F223" i="19"/>
  <c r="F224" i="19"/>
  <c r="F225" i="19"/>
  <c r="F226" i="19"/>
  <c r="F227" i="19"/>
  <c r="F228" i="19"/>
  <c r="F229" i="19"/>
  <c r="F230" i="19"/>
  <c r="F231" i="19"/>
  <c r="F232" i="19"/>
  <c r="F234" i="19"/>
  <c r="F235" i="19"/>
  <c r="F236" i="19"/>
  <c r="F237" i="19"/>
  <c r="F238" i="19"/>
  <c r="F239" i="19"/>
  <c r="F240" i="19"/>
  <c r="F241" i="19"/>
  <c r="F242" i="19"/>
  <c r="F243" i="19"/>
  <c r="F244" i="19"/>
  <c r="F246" i="19"/>
  <c r="F247" i="19"/>
  <c r="F248" i="19"/>
  <c r="F249" i="19"/>
  <c r="F250" i="19"/>
  <c r="F251" i="19"/>
  <c r="F252" i="19"/>
  <c r="F253" i="19"/>
  <c r="F254" i="19"/>
  <c r="F255" i="19"/>
  <c r="F256" i="19"/>
  <c r="F258" i="19"/>
  <c r="F259" i="19"/>
  <c r="F260" i="19"/>
  <c r="F261" i="19"/>
  <c r="F262" i="19"/>
  <c r="F263" i="19"/>
  <c r="F264" i="19"/>
  <c r="F265" i="19"/>
  <c r="F266" i="19"/>
  <c r="F267" i="19"/>
  <c r="F268" i="19"/>
  <c r="F270" i="19"/>
  <c r="F271" i="19"/>
  <c r="F272" i="19"/>
  <c r="F273" i="19"/>
  <c r="F274" i="19"/>
  <c r="F275" i="19"/>
  <c r="F276" i="19"/>
  <c r="F277" i="19"/>
  <c r="F278" i="19"/>
  <c r="F279" i="19"/>
  <c r="F280" i="19"/>
  <c r="F282" i="19"/>
  <c r="F283" i="19"/>
  <c r="F284" i="19"/>
  <c r="F285" i="19"/>
  <c r="F286" i="19"/>
  <c r="F287" i="19"/>
  <c r="F288" i="19"/>
  <c r="F289" i="19"/>
  <c r="F290" i="19"/>
  <c r="F291" i="19"/>
  <c r="F292" i="19"/>
  <c r="F294" i="19"/>
  <c r="F295" i="19"/>
  <c r="F296" i="19"/>
  <c r="F297" i="19"/>
  <c r="F298" i="19"/>
  <c r="F299" i="19"/>
  <c r="F300" i="19"/>
  <c r="F301" i="19"/>
  <c r="F302" i="19"/>
  <c r="F303" i="19"/>
  <c r="F304" i="19"/>
  <c r="F306" i="19"/>
  <c r="F307" i="19"/>
  <c r="F308" i="19"/>
  <c r="F309" i="19"/>
  <c r="F310" i="19"/>
  <c r="F311" i="19"/>
  <c r="F312" i="19"/>
  <c r="F313" i="19"/>
  <c r="F314" i="19"/>
  <c r="F315" i="19"/>
  <c r="F316" i="19"/>
  <c r="F318" i="19"/>
  <c r="F319" i="19"/>
  <c r="F320" i="19"/>
  <c r="F321" i="19"/>
  <c r="F322" i="19"/>
  <c r="F323" i="19"/>
  <c r="F324" i="19"/>
  <c r="F325" i="19"/>
  <c r="F326" i="19"/>
  <c r="F327" i="19"/>
  <c r="F328" i="19"/>
  <c r="F330" i="19"/>
  <c r="F331" i="19"/>
  <c r="F332" i="19"/>
  <c r="F333" i="19"/>
  <c r="F334" i="19"/>
  <c r="F335" i="19"/>
  <c r="F336" i="19"/>
  <c r="F337" i="19"/>
  <c r="F338" i="19"/>
  <c r="F339" i="19"/>
  <c r="F340" i="19"/>
  <c r="F342" i="19"/>
  <c r="F343" i="19"/>
  <c r="F344" i="19"/>
  <c r="F345" i="19"/>
  <c r="F346" i="19"/>
  <c r="F347" i="19"/>
  <c r="F348" i="19"/>
  <c r="F349" i="19"/>
  <c r="F350" i="19"/>
  <c r="F351" i="19"/>
  <c r="F352" i="19"/>
  <c r="F354" i="19"/>
  <c r="F355" i="19"/>
  <c r="F356" i="19"/>
  <c r="F357" i="19"/>
  <c r="F358" i="19"/>
  <c r="F359" i="19"/>
  <c r="F360" i="19"/>
  <c r="F361" i="19"/>
  <c r="F362" i="19"/>
  <c r="F363" i="19"/>
  <c r="F364" i="19"/>
  <c r="F366" i="19"/>
  <c r="F367" i="19"/>
  <c r="F368" i="19"/>
  <c r="F369" i="19"/>
  <c r="F370" i="19"/>
  <c r="F371" i="19"/>
  <c r="F372" i="19"/>
  <c r="F373" i="19"/>
  <c r="F374" i="19"/>
  <c r="F375" i="19"/>
  <c r="F376" i="19"/>
  <c r="F378" i="19"/>
  <c r="F379" i="19"/>
  <c r="F380" i="19"/>
  <c r="F381" i="19"/>
  <c r="F382" i="19"/>
  <c r="F383" i="19"/>
  <c r="F384" i="19"/>
  <c r="F385" i="19"/>
  <c r="F386" i="19"/>
  <c r="F387" i="19"/>
  <c r="F388" i="19"/>
  <c r="F390" i="19"/>
  <c r="F391" i="19"/>
  <c r="F392" i="19"/>
  <c r="F393" i="19"/>
  <c r="F394" i="19"/>
  <c r="F395" i="19"/>
  <c r="F396" i="19"/>
  <c r="F397" i="19"/>
  <c r="F398" i="19"/>
  <c r="F399" i="19"/>
  <c r="F400" i="19"/>
  <c r="F402" i="19"/>
  <c r="F403" i="19"/>
  <c r="F404" i="19"/>
  <c r="F405" i="19"/>
  <c r="F406" i="19"/>
  <c r="F407" i="19"/>
  <c r="F408" i="19"/>
  <c r="F409" i="19"/>
  <c r="F410" i="19"/>
  <c r="F411" i="19"/>
  <c r="F412" i="19"/>
  <c r="F414" i="19"/>
  <c r="F415" i="19"/>
  <c r="F416" i="19"/>
  <c r="F417" i="19"/>
  <c r="F418" i="19"/>
  <c r="F419" i="19"/>
  <c r="F420" i="19"/>
  <c r="F421" i="19"/>
  <c r="F422" i="19"/>
  <c r="F423" i="19"/>
  <c r="F424" i="19"/>
  <c r="F426" i="19"/>
  <c r="F427" i="19"/>
  <c r="F428" i="19"/>
  <c r="F429" i="19"/>
  <c r="F430" i="19"/>
  <c r="F431" i="19"/>
  <c r="F432" i="19"/>
  <c r="F433" i="19"/>
  <c r="F434" i="19"/>
  <c r="F435" i="19"/>
  <c r="F436" i="19"/>
  <c r="F438" i="19"/>
  <c r="F439" i="19"/>
  <c r="F440" i="19"/>
  <c r="F441" i="19"/>
  <c r="F442" i="19"/>
  <c r="F443" i="19"/>
  <c r="F444" i="19"/>
  <c r="F445" i="19"/>
  <c r="F446" i="19"/>
  <c r="F447" i="19"/>
  <c r="F448" i="19"/>
  <c r="F450" i="19"/>
  <c r="F451" i="19"/>
  <c r="F452" i="19"/>
  <c r="F453" i="19"/>
  <c r="F454" i="19"/>
  <c r="F455" i="19"/>
  <c r="F456" i="19"/>
  <c r="F457" i="19"/>
  <c r="F458" i="19"/>
  <c r="F459" i="19"/>
  <c r="F460" i="19"/>
  <c r="F462" i="19"/>
  <c r="F463" i="19"/>
  <c r="F464" i="19"/>
  <c r="F465" i="19"/>
  <c r="F466" i="19"/>
  <c r="F467" i="19"/>
  <c r="F468" i="19"/>
  <c r="F469" i="19"/>
  <c r="F470" i="19"/>
  <c r="F471" i="19"/>
  <c r="F472" i="19"/>
  <c r="F474" i="19"/>
  <c r="F475" i="19"/>
  <c r="F476" i="19"/>
  <c r="F477" i="19"/>
  <c r="F478" i="19"/>
  <c r="F479" i="19"/>
  <c r="F480" i="19"/>
  <c r="F481" i="19"/>
  <c r="F482" i="19"/>
  <c r="F483" i="19"/>
  <c r="F484" i="19"/>
  <c r="F486" i="19"/>
  <c r="F487" i="19"/>
  <c r="F488" i="19"/>
  <c r="F489" i="19"/>
  <c r="F490" i="19"/>
  <c r="F491" i="19"/>
  <c r="F492" i="19"/>
  <c r="F493" i="19"/>
  <c r="F494" i="19"/>
  <c r="F495" i="19"/>
  <c r="F496" i="19"/>
  <c r="F498" i="19"/>
  <c r="F499" i="19"/>
  <c r="F500" i="19"/>
  <c r="F501" i="19"/>
  <c r="F502" i="19"/>
  <c r="F503" i="19"/>
  <c r="F504" i="19"/>
  <c r="F505" i="19"/>
  <c r="F506" i="19"/>
  <c r="F507" i="19"/>
  <c r="F508" i="19"/>
  <c r="F510" i="19"/>
  <c r="F511" i="19"/>
  <c r="F512" i="19"/>
  <c r="F513" i="19"/>
  <c r="F514" i="19"/>
  <c r="F515" i="19"/>
  <c r="F516" i="19"/>
  <c r="F517" i="19"/>
  <c r="F518" i="19"/>
  <c r="F519" i="19"/>
  <c r="F520" i="19"/>
  <c r="F522" i="19"/>
  <c r="F523" i="19"/>
  <c r="F524" i="19"/>
  <c r="F525" i="19"/>
  <c r="F526" i="19"/>
  <c r="F527" i="19"/>
  <c r="F528" i="19"/>
  <c r="F529" i="19"/>
  <c r="F530" i="19"/>
  <c r="F531" i="19"/>
  <c r="F532" i="19"/>
  <c r="F534" i="19"/>
  <c r="F535" i="19"/>
  <c r="F536" i="19"/>
  <c r="F537" i="19"/>
  <c r="F538" i="19"/>
  <c r="F539" i="19"/>
  <c r="F540" i="19"/>
  <c r="F541" i="19"/>
  <c r="F542" i="19"/>
  <c r="F543" i="19"/>
  <c r="F544" i="19"/>
  <c r="F546" i="19"/>
  <c r="F547" i="19"/>
  <c r="F548" i="19"/>
  <c r="F549" i="19"/>
  <c r="F550" i="19"/>
  <c r="F551" i="19"/>
  <c r="F552" i="19"/>
  <c r="F553" i="19"/>
  <c r="F554" i="19"/>
  <c r="F555" i="19"/>
  <c r="F556" i="19"/>
  <c r="F558" i="19"/>
  <c r="F559" i="19"/>
  <c r="F560" i="19"/>
  <c r="F561" i="19"/>
  <c r="F562" i="19"/>
  <c r="F563" i="19"/>
  <c r="F564" i="19"/>
  <c r="F565" i="19"/>
  <c r="F566" i="19"/>
  <c r="F567" i="19"/>
  <c r="F568" i="19"/>
  <c r="F570" i="19"/>
  <c r="F571" i="19"/>
  <c r="F572" i="19"/>
  <c r="F573" i="19"/>
  <c r="F574" i="19"/>
  <c r="F575" i="19"/>
  <c r="F576" i="19"/>
  <c r="F577" i="19"/>
  <c r="F578" i="19"/>
  <c r="F579" i="19"/>
  <c r="F580" i="19"/>
  <c r="F582" i="19"/>
  <c r="F583" i="19"/>
  <c r="F584" i="19"/>
  <c r="F585" i="19"/>
  <c r="F586" i="19"/>
  <c r="F587" i="19"/>
  <c r="F588" i="19"/>
  <c r="F589" i="19"/>
  <c r="F590" i="19"/>
  <c r="F591" i="19"/>
  <c r="F592" i="19"/>
  <c r="F594" i="19"/>
  <c r="F595" i="19"/>
  <c r="F596" i="19"/>
  <c r="F597" i="19"/>
  <c r="F598" i="19"/>
  <c r="F599" i="19"/>
  <c r="F600" i="19"/>
  <c r="F601" i="19"/>
  <c r="F602" i="19"/>
  <c r="F603" i="19"/>
  <c r="F604" i="19"/>
  <c r="F606" i="19"/>
  <c r="F607" i="19"/>
  <c r="F608" i="19"/>
  <c r="F609" i="19"/>
  <c r="F610" i="19"/>
  <c r="F611" i="19"/>
  <c r="F612" i="19"/>
  <c r="F613" i="19"/>
  <c r="F614" i="19"/>
  <c r="F615" i="19"/>
  <c r="F616" i="19"/>
  <c r="F618" i="19"/>
  <c r="F619" i="19"/>
  <c r="F620" i="19"/>
  <c r="F621" i="19"/>
  <c r="F622" i="19"/>
  <c r="F623" i="19"/>
  <c r="F624" i="19"/>
  <c r="F625" i="19"/>
  <c r="F626" i="19"/>
  <c r="F627" i="19"/>
  <c r="F628" i="19"/>
  <c r="F630" i="19"/>
  <c r="F631" i="19"/>
  <c r="F632" i="19"/>
  <c r="F633" i="19"/>
  <c r="F634" i="19"/>
  <c r="F635" i="19"/>
  <c r="F636" i="19"/>
  <c r="F637" i="19"/>
  <c r="F638" i="19"/>
  <c r="F639" i="19"/>
  <c r="F640" i="19"/>
  <c r="F642" i="19"/>
  <c r="F643" i="19"/>
  <c r="F644" i="19"/>
  <c r="F645" i="19"/>
  <c r="F646" i="19"/>
  <c r="F647" i="19"/>
  <c r="F648" i="19"/>
  <c r="F649" i="19"/>
  <c r="F650" i="19"/>
  <c r="F651" i="19"/>
  <c r="F652" i="19"/>
  <c r="F654" i="19"/>
  <c r="F655" i="19"/>
  <c r="F656" i="19"/>
  <c r="F657" i="19"/>
  <c r="F658" i="19"/>
  <c r="F659" i="19"/>
  <c r="F660" i="19"/>
  <c r="F661" i="19"/>
  <c r="F662" i="19"/>
  <c r="F663" i="19"/>
  <c r="F664" i="19"/>
  <c r="F666" i="19"/>
  <c r="F667" i="19"/>
  <c r="F668" i="19"/>
  <c r="F669" i="19"/>
  <c r="F670" i="19"/>
  <c r="F671" i="19"/>
  <c r="F672" i="19"/>
  <c r="F673" i="19"/>
  <c r="F674" i="19"/>
  <c r="F675" i="19"/>
  <c r="F676" i="19"/>
  <c r="F678" i="19"/>
  <c r="F679" i="19"/>
  <c r="F680" i="19"/>
  <c r="F681" i="19"/>
  <c r="F682" i="19"/>
  <c r="F683" i="19"/>
  <c r="F684" i="19"/>
  <c r="F685" i="19"/>
  <c r="F686" i="19"/>
  <c r="F687" i="19"/>
  <c r="F688" i="19"/>
  <c r="F690" i="19"/>
  <c r="F691" i="19"/>
  <c r="F692" i="19"/>
  <c r="F693" i="19"/>
  <c r="F694" i="19"/>
  <c r="F695" i="19"/>
  <c r="F696" i="19"/>
  <c r="F697" i="19"/>
  <c r="F698" i="19"/>
  <c r="F699" i="19"/>
  <c r="F700" i="19"/>
  <c r="F702" i="19"/>
  <c r="F703" i="19"/>
  <c r="F704" i="19"/>
  <c r="F705" i="19"/>
  <c r="F706" i="19"/>
  <c r="F707" i="19"/>
  <c r="F708" i="19"/>
  <c r="F709" i="19"/>
  <c r="F710" i="19"/>
  <c r="F711" i="19"/>
  <c r="F712" i="19"/>
  <c r="F714" i="19"/>
  <c r="F715" i="19"/>
  <c r="F716" i="19"/>
  <c r="F717" i="19"/>
  <c r="F718" i="19"/>
  <c r="F719" i="19"/>
  <c r="F720" i="19"/>
  <c r="F721" i="19"/>
  <c r="F722" i="19"/>
  <c r="F723" i="19"/>
  <c r="F724" i="19"/>
  <c r="F726" i="19"/>
  <c r="F727" i="19"/>
  <c r="F728" i="19"/>
  <c r="F729" i="19"/>
  <c r="F730" i="19"/>
  <c r="F731" i="19"/>
  <c r="F732" i="19"/>
  <c r="F733" i="19"/>
  <c r="F734" i="19"/>
  <c r="F735" i="19"/>
  <c r="F736" i="19"/>
  <c r="F738" i="19"/>
  <c r="F739" i="19"/>
  <c r="F740" i="19"/>
  <c r="F741" i="19"/>
  <c r="F742" i="19"/>
  <c r="F743" i="19"/>
  <c r="F744" i="19"/>
  <c r="F745" i="19"/>
  <c r="F746" i="19"/>
  <c r="F747" i="19"/>
  <c r="F748" i="19"/>
  <c r="F750" i="19"/>
  <c r="F751" i="19"/>
  <c r="F752" i="19"/>
  <c r="F753" i="19"/>
  <c r="F754" i="19"/>
  <c r="F755" i="19"/>
  <c r="F756" i="19"/>
  <c r="F757" i="19"/>
  <c r="F758" i="19"/>
  <c r="F759" i="19"/>
  <c r="F760" i="19"/>
  <c r="F762" i="19"/>
  <c r="F763" i="19"/>
  <c r="F764" i="19"/>
  <c r="F765" i="19"/>
  <c r="F766" i="19"/>
  <c r="F767" i="19"/>
  <c r="F768" i="19"/>
  <c r="F769" i="19"/>
  <c r="F770" i="19"/>
  <c r="F771" i="19"/>
  <c r="F772" i="19"/>
  <c r="F774" i="19"/>
  <c r="F775" i="19"/>
  <c r="F776" i="19"/>
  <c r="F777" i="19"/>
  <c r="F778" i="19"/>
  <c r="F779" i="19"/>
  <c r="F780" i="19"/>
  <c r="F781" i="19"/>
  <c r="F782" i="19"/>
  <c r="F783" i="19"/>
  <c r="F784" i="19"/>
  <c r="F786" i="19"/>
  <c r="F787" i="19"/>
  <c r="F788" i="19"/>
  <c r="F789" i="19"/>
  <c r="F790" i="19"/>
  <c r="F791" i="19"/>
  <c r="F792" i="19"/>
  <c r="F793" i="19"/>
  <c r="F794" i="19"/>
  <c r="F795" i="19"/>
  <c r="F796" i="19"/>
  <c r="F798" i="19"/>
  <c r="F799" i="19"/>
  <c r="F800" i="19"/>
  <c r="F801" i="19"/>
  <c r="F802" i="19"/>
  <c r="F803" i="19"/>
  <c r="F804" i="19"/>
  <c r="F805" i="19"/>
  <c r="F806" i="19"/>
  <c r="F807" i="19"/>
  <c r="F808" i="19"/>
  <c r="F810" i="19"/>
  <c r="F811" i="19"/>
  <c r="F812" i="19"/>
  <c r="F813" i="19"/>
  <c r="F814" i="19"/>
  <c r="F815" i="19"/>
  <c r="F816" i="19"/>
  <c r="F817" i="19"/>
  <c r="F818" i="19"/>
  <c r="F819" i="19"/>
  <c r="F820" i="19"/>
  <c r="F822" i="19"/>
  <c r="F823" i="19"/>
  <c r="F824" i="19"/>
  <c r="F825" i="19"/>
  <c r="F826" i="19"/>
  <c r="F827" i="19"/>
  <c r="F828" i="19"/>
  <c r="F829" i="19"/>
  <c r="F830" i="19"/>
  <c r="F831" i="19"/>
  <c r="F832" i="19"/>
  <c r="F834" i="19"/>
  <c r="F835" i="19"/>
  <c r="F836" i="19"/>
  <c r="F837" i="19"/>
  <c r="F838" i="19"/>
  <c r="F839" i="19"/>
  <c r="F840" i="19"/>
  <c r="F841" i="19"/>
  <c r="F842" i="19"/>
  <c r="F843" i="19"/>
  <c r="F844" i="19"/>
  <c r="F846" i="19"/>
  <c r="F847" i="19"/>
  <c r="F848" i="19"/>
  <c r="F849" i="19"/>
  <c r="F850" i="19"/>
  <c r="F851" i="19"/>
  <c r="F852" i="19"/>
  <c r="F853" i="19"/>
  <c r="F854" i="19"/>
  <c r="F855" i="19"/>
  <c r="F856" i="19"/>
  <c r="F858" i="19"/>
  <c r="F859" i="19"/>
  <c r="F860" i="19"/>
  <c r="F861" i="19"/>
  <c r="F862" i="19"/>
  <c r="F863" i="19"/>
  <c r="F864" i="19"/>
  <c r="F865" i="19"/>
  <c r="F866" i="19"/>
  <c r="F867" i="19"/>
  <c r="F868" i="19"/>
  <c r="F870" i="19"/>
  <c r="F871" i="19"/>
  <c r="F872" i="19"/>
  <c r="F873" i="19"/>
  <c r="F874" i="19"/>
  <c r="F875" i="19"/>
  <c r="F876" i="19"/>
  <c r="F877" i="19"/>
  <c r="F878" i="19"/>
  <c r="F879" i="19"/>
  <c r="F880" i="19"/>
  <c r="F882" i="19"/>
  <c r="F883" i="19"/>
  <c r="F884" i="19"/>
  <c r="F885" i="19"/>
  <c r="F886" i="19"/>
  <c r="F887" i="19"/>
  <c r="F888" i="19"/>
  <c r="F889" i="19"/>
  <c r="F890" i="19"/>
  <c r="F891" i="19"/>
  <c r="F892" i="19"/>
  <c r="F894" i="19"/>
  <c r="F895" i="19"/>
  <c r="F896" i="19"/>
  <c r="F897" i="19"/>
  <c r="F898" i="19"/>
  <c r="F899" i="19"/>
  <c r="F900" i="19"/>
  <c r="F901" i="19"/>
  <c r="F902" i="19"/>
  <c r="F903" i="19"/>
  <c r="F904" i="19"/>
  <c r="F906" i="19"/>
  <c r="F907" i="19"/>
  <c r="F908" i="19"/>
  <c r="F909" i="19"/>
  <c r="F910" i="19"/>
  <c r="F911" i="19"/>
  <c r="F912" i="19"/>
  <c r="F913" i="19"/>
  <c r="F914" i="19"/>
  <c r="F915" i="19"/>
  <c r="F916" i="19"/>
  <c r="F918" i="19"/>
  <c r="F919" i="19"/>
  <c r="F920" i="19"/>
  <c r="F921" i="19"/>
  <c r="F922" i="19"/>
  <c r="F923" i="19"/>
  <c r="F924" i="19"/>
  <c r="F925" i="19"/>
  <c r="F926" i="19"/>
  <c r="F927" i="19"/>
  <c r="F928" i="19"/>
  <c r="F930" i="19"/>
  <c r="F931" i="19"/>
  <c r="F932" i="19"/>
  <c r="F933" i="19"/>
  <c r="F934" i="19"/>
  <c r="F935" i="19"/>
  <c r="F936" i="19"/>
  <c r="F937" i="19"/>
  <c r="F938" i="19"/>
  <c r="F939" i="19"/>
  <c r="F940" i="19"/>
  <c r="F942" i="19"/>
  <c r="F943" i="19"/>
  <c r="F944" i="19"/>
  <c r="F945" i="19"/>
  <c r="F946" i="19"/>
  <c r="F947" i="19"/>
  <c r="F948" i="19"/>
  <c r="F949" i="19"/>
  <c r="F950" i="19"/>
  <c r="F951" i="19"/>
  <c r="F952" i="19"/>
  <c r="F954" i="19"/>
  <c r="F955" i="19"/>
  <c r="F956" i="19"/>
  <c r="F957" i="19"/>
  <c r="F958" i="19"/>
  <c r="F959" i="19"/>
  <c r="F960" i="19"/>
  <c r="F961" i="19"/>
  <c r="F962" i="19"/>
  <c r="F963" i="19"/>
  <c r="F964" i="19"/>
  <c r="F966" i="19"/>
  <c r="F967" i="19"/>
  <c r="F968" i="19"/>
  <c r="F969" i="19"/>
  <c r="F970" i="19"/>
  <c r="F971" i="19"/>
  <c r="F972" i="19"/>
  <c r="F973" i="19"/>
  <c r="F974" i="19"/>
  <c r="F975" i="19"/>
  <c r="F976" i="19"/>
  <c r="F978" i="19"/>
  <c r="F979" i="19"/>
  <c r="F980" i="19"/>
  <c r="F981" i="19"/>
  <c r="F982" i="19"/>
  <c r="F983" i="19"/>
  <c r="F984" i="19"/>
  <c r="F985" i="19"/>
  <c r="F986" i="19"/>
  <c r="F987" i="19"/>
  <c r="F988" i="19"/>
  <c r="F990" i="19"/>
  <c r="F991" i="19"/>
  <c r="F992" i="19"/>
  <c r="F993" i="19"/>
  <c r="F994" i="19"/>
  <c r="F995" i="19"/>
  <c r="F996" i="19"/>
  <c r="F997" i="19"/>
  <c r="F998" i="19"/>
  <c r="F999" i="19"/>
  <c r="F1000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1341" i="19"/>
  <c r="F1342" i="19"/>
  <c r="F1343" i="19"/>
  <c r="F1344" i="19"/>
  <c r="F1345" i="19"/>
  <c r="F1346" i="19"/>
  <c r="F1347" i="19"/>
  <c r="F1348" i="19"/>
  <c r="F1349" i="19"/>
  <c r="F1350" i="19"/>
  <c r="F1351" i="19"/>
  <c r="F1352" i="19"/>
  <c r="F1353" i="19"/>
  <c r="F1354" i="19"/>
  <c r="F1355" i="19"/>
  <c r="F1356" i="19"/>
  <c r="F1357" i="19"/>
  <c r="F1358" i="19"/>
  <c r="F1359" i="19"/>
  <c r="F1360" i="19"/>
  <c r="F1361" i="19"/>
  <c r="F1362" i="19"/>
  <c r="F1363" i="19"/>
  <c r="F1364" i="19"/>
  <c r="F1365" i="19"/>
  <c r="F1366" i="19"/>
  <c r="F1367" i="19"/>
  <c r="F1368" i="19"/>
  <c r="F1369" i="19"/>
  <c r="F1370" i="19"/>
  <c r="F1371" i="19"/>
  <c r="F1372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F1460" i="19"/>
  <c r="F1461" i="19"/>
  <c r="F1462" i="19"/>
  <c r="F1463" i="19"/>
  <c r="F1464" i="19"/>
  <c r="F1465" i="19"/>
  <c r="F1466" i="19"/>
  <c r="F1467" i="19"/>
  <c r="F1468" i="19"/>
  <c r="F1469" i="19"/>
  <c r="F1470" i="19"/>
  <c r="F1471" i="19"/>
  <c r="F1472" i="19"/>
  <c r="F1473" i="19"/>
  <c r="F1474" i="19"/>
  <c r="F1475" i="19"/>
  <c r="F1476" i="19"/>
  <c r="F1477" i="19"/>
  <c r="F1478" i="19"/>
  <c r="F1479" i="19"/>
  <c r="F1480" i="19"/>
  <c r="F1481" i="19"/>
  <c r="F1482" i="19"/>
  <c r="F1483" i="19"/>
  <c r="F1484" i="19"/>
  <c r="F1485" i="19"/>
  <c r="F1486" i="19"/>
  <c r="F1487" i="19"/>
  <c r="F1488" i="19"/>
  <c r="F1489" i="19"/>
  <c r="F1490" i="19"/>
  <c r="F1491" i="19"/>
  <c r="F1492" i="19"/>
  <c r="F1493" i="19"/>
  <c r="F1494" i="19"/>
  <c r="F1495" i="19"/>
  <c r="F1496" i="19"/>
  <c r="F1497" i="19"/>
  <c r="F1498" i="19"/>
  <c r="F1499" i="19"/>
  <c r="F1500" i="19"/>
  <c r="F1501" i="19"/>
  <c r="F1502" i="19"/>
  <c r="F1503" i="19"/>
  <c r="F1504" i="19"/>
  <c r="F1505" i="19"/>
  <c r="F1506" i="19"/>
  <c r="F1507" i="19"/>
  <c r="F1508" i="19"/>
  <c r="F1509" i="19"/>
  <c r="F1510" i="19"/>
  <c r="F1511" i="19"/>
  <c r="F1512" i="19"/>
  <c r="F1513" i="19"/>
  <c r="F1514" i="19"/>
  <c r="F1515" i="19"/>
  <c r="F1516" i="19"/>
  <c r="F1517" i="19"/>
  <c r="F1518" i="19"/>
  <c r="F1519" i="19"/>
  <c r="F1520" i="19"/>
  <c r="F1521" i="19"/>
  <c r="F1522" i="19"/>
  <c r="F1523" i="19"/>
  <c r="F1524" i="19"/>
  <c r="F1525" i="19"/>
  <c r="F1526" i="19"/>
  <c r="F1527" i="19"/>
  <c r="F1528" i="19"/>
  <c r="F1529" i="19"/>
  <c r="F1530" i="19"/>
  <c r="F1531" i="19"/>
  <c r="F1532" i="19"/>
  <c r="F1533" i="19"/>
  <c r="F1534" i="19"/>
  <c r="F1535" i="19"/>
  <c r="F1536" i="19"/>
  <c r="F1537" i="19"/>
  <c r="F1538" i="19"/>
  <c r="F1539" i="19"/>
  <c r="F1540" i="19"/>
  <c r="F1541" i="19"/>
  <c r="F1542" i="19"/>
  <c r="F1543" i="19"/>
  <c r="F1544" i="19"/>
  <c r="F1545" i="19"/>
  <c r="F1546" i="19"/>
  <c r="F1547" i="19"/>
  <c r="F1548" i="19"/>
  <c r="F1549" i="19"/>
  <c r="F1550" i="19"/>
  <c r="F1551" i="19"/>
  <c r="F1552" i="19"/>
  <c r="F1553" i="19"/>
  <c r="F1554" i="19"/>
  <c r="F1555" i="19"/>
  <c r="F1556" i="19"/>
  <c r="F1557" i="19"/>
  <c r="F1558" i="19"/>
  <c r="F1559" i="19"/>
  <c r="F1560" i="19"/>
  <c r="F1561" i="19"/>
  <c r="F1562" i="19"/>
  <c r="F1563" i="19"/>
  <c r="F1564" i="19"/>
  <c r="F1565" i="19"/>
  <c r="F1566" i="19"/>
  <c r="F1567" i="19"/>
  <c r="F1568" i="19"/>
  <c r="F1569" i="19"/>
  <c r="F1570" i="19"/>
  <c r="F1571" i="19"/>
  <c r="F1572" i="19"/>
  <c r="F1573" i="19"/>
  <c r="F1574" i="19"/>
  <c r="F1575" i="19"/>
  <c r="F1576" i="19"/>
  <c r="F1577" i="19"/>
  <c r="F1578" i="19"/>
  <c r="F1579" i="19"/>
  <c r="F1580" i="19"/>
  <c r="F1581" i="19"/>
  <c r="F1582" i="19"/>
  <c r="F1583" i="19"/>
  <c r="F1584" i="19"/>
  <c r="F1585" i="19"/>
  <c r="F1586" i="19"/>
  <c r="F1587" i="19"/>
  <c r="F1588" i="19"/>
  <c r="F1589" i="19"/>
  <c r="F1590" i="19"/>
  <c r="F1591" i="19"/>
  <c r="F1592" i="19"/>
  <c r="F1593" i="19"/>
  <c r="F1594" i="19"/>
  <c r="F1595" i="19"/>
  <c r="F1596" i="19"/>
  <c r="F1597" i="19"/>
  <c r="F1598" i="19"/>
  <c r="F1599" i="19"/>
  <c r="F1600" i="19"/>
  <c r="F1601" i="19"/>
  <c r="F1602" i="19"/>
  <c r="F1603" i="19"/>
  <c r="F1604" i="19"/>
  <c r="F1605" i="19"/>
  <c r="F1606" i="19"/>
  <c r="F1607" i="19"/>
  <c r="F1608" i="19"/>
  <c r="F1609" i="19"/>
  <c r="F1610" i="19"/>
  <c r="F1611" i="19"/>
  <c r="F1612" i="19"/>
  <c r="F1613" i="19"/>
  <c r="F1614" i="19"/>
  <c r="F1615" i="19"/>
  <c r="F1616" i="19"/>
  <c r="F1617" i="19"/>
  <c r="F1618" i="19"/>
  <c r="F1619" i="19"/>
  <c r="F1620" i="19"/>
  <c r="F1621" i="19"/>
  <c r="F1622" i="19"/>
  <c r="F1623" i="19"/>
  <c r="F1624" i="19"/>
  <c r="F1625" i="19"/>
  <c r="F1626" i="19"/>
  <c r="F1627" i="19"/>
  <c r="F1628" i="19"/>
  <c r="F1629" i="19"/>
  <c r="F1630" i="19"/>
  <c r="F1631" i="19"/>
  <c r="F1632" i="19"/>
  <c r="F1633" i="19"/>
  <c r="F1634" i="19"/>
  <c r="F1635" i="19"/>
  <c r="F1636" i="19"/>
  <c r="F1637" i="19"/>
  <c r="F1638" i="19"/>
  <c r="F1639" i="19"/>
  <c r="F1640" i="19"/>
  <c r="F1641" i="19"/>
  <c r="F1642" i="19"/>
  <c r="F1643" i="19"/>
  <c r="F1644" i="19"/>
  <c r="F1645" i="19"/>
  <c r="F1646" i="19"/>
  <c r="F1647" i="19"/>
  <c r="F1648" i="19"/>
  <c r="F1649" i="19"/>
  <c r="F1650" i="19"/>
  <c r="F1651" i="19"/>
  <c r="F1652" i="19"/>
  <c r="F1653" i="19"/>
  <c r="F1654" i="19"/>
  <c r="F1655" i="19"/>
  <c r="F1656" i="19"/>
  <c r="F1657" i="19"/>
  <c r="F1658" i="19"/>
  <c r="F1659" i="19"/>
  <c r="F1660" i="19"/>
  <c r="F1661" i="19"/>
  <c r="F1662" i="19"/>
  <c r="F1663" i="19"/>
  <c r="F1664" i="19"/>
  <c r="F1665" i="19"/>
  <c r="F1666" i="19"/>
  <c r="F1667" i="19"/>
  <c r="F1668" i="19"/>
  <c r="F1669" i="19"/>
  <c r="F1670" i="19"/>
  <c r="F1671" i="19"/>
  <c r="F1672" i="19"/>
  <c r="F1673" i="19"/>
  <c r="F1674" i="19"/>
  <c r="F1675" i="19"/>
  <c r="F1676" i="19"/>
  <c r="F1677" i="19"/>
  <c r="F1678" i="19"/>
  <c r="F1679" i="19"/>
  <c r="F1680" i="19"/>
  <c r="F1681" i="19"/>
  <c r="F1682" i="19"/>
  <c r="F1683" i="19"/>
  <c r="F1684" i="19"/>
  <c r="F1685" i="19"/>
  <c r="F1686" i="19"/>
  <c r="F1687" i="19"/>
  <c r="F1688" i="19"/>
  <c r="F1689" i="19"/>
  <c r="F1690" i="19"/>
  <c r="F1691" i="19"/>
  <c r="F1692" i="19"/>
  <c r="F1693" i="19"/>
  <c r="F1694" i="19"/>
  <c r="F1695" i="19"/>
  <c r="F1696" i="19"/>
  <c r="F1697" i="19"/>
  <c r="F1698" i="19"/>
  <c r="F1699" i="19"/>
  <c r="F1700" i="19"/>
  <c r="F1701" i="19"/>
  <c r="F1702" i="19"/>
  <c r="F1703" i="19"/>
  <c r="F1704" i="19"/>
  <c r="F1705" i="19"/>
  <c r="F1706" i="19"/>
  <c r="F1707" i="19"/>
  <c r="F1708" i="19"/>
  <c r="F1709" i="19"/>
  <c r="F1710" i="19"/>
  <c r="F1711" i="19"/>
  <c r="F1712" i="19"/>
  <c r="F1713" i="19"/>
  <c r="F1714" i="19"/>
  <c r="F1715" i="19"/>
  <c r="F1716" i="19"/>
  <c r="F1717" i="19"/>
  <c r="F1718" i="19"/>
  <c r="F1719" i="19"/>
  <c r="F1720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F1814" i="19"/>
  <c r="F1815" i="19"/>
  <c r="F1816" i="19"/>
  <c r="F1817" i="19"/>
  <c r="F1818" i="19"/>
  <c r="F1819" i="19"/>
  <c r="F1820" i="19"/>
  <c r="F1821" i="19"/>
  <c r="F1822" i="19"/>
  <c r="F1823" i="19"/>
  <c r="F1824" i="19"/>
  <c r="F1825" i="19"/>
  <c r="F1826" i="19"/>
  <c r="F1827" i="19"/>
  <c r="F1828" i="19"/>
  <c r="F1829" i="19"/>
  <c r="F1830" i="19"/>
  <c r="F1831" i="19"/>
  <c r="F1832" i="19"/>
  <c r="F1833" i="19"/>
  <c r="F1834" i="19"/>
  <c r="F1835" i="19"/>
  <c r="F1836" i="19"/>
  <c r="F1837" i="19"/>
  <c r="F1838" i="19"/>
  <c r="F1839" i="19"/>
  <c r="F1840" i="19"/>
  <c r="F1841" i="19"/>
  <c r="F1842" i="19"/>
  <c r="F1843" i="19"/>
  <c r="F1844" i="19"/>
  <c r="F1845" i="19"/>
  <c r="F1846" i="19"/>
  <c r="F1847" i="19"/>
  <c r="F1848" i="19"/>
  <c r="F1849" i="19"/>
  <c r="F1850" i="19"/>
  <c r="F1851" i="19"/>
  <c r="F1852" i="19"/>
  <c r="F1853" i="19"/>
  <c r="F1854" i="19"/>
  <c r="F1855" i="19"/>
  <c r="F1856" i="19"/>
  <c r="F1857" i="19"/>
  <c r="F1858" i="19"/>
  <c r="F1859" i="19"/>
  <c r="F1860" i="19"/>
  <c r="F1861" i="19"/>
  <c r="F1862" i="19"/>
  <c r="F1863" i="19"/>
  <c r="F1864" i="19"/>
  <c r="F1865" i="19"/>
  <c r="F1866" i="19"/>
  <c r="F1867" i="19"/>
  <c r="F1868" i="19"/>
  <c r="F1869" i="19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F1903" i="19"/>
  <c r="F1904" i="19"/>
  <c r="F1905" i="19"/>
  <c r="F1906" i="19"/>
  <c r="F1907" i="19"/>
  <c r="F1908" i="19"/>
  <c r="F1909" i="19"/>
  <c r="F1910" i="19"/>
  <c r="F1911" i="19"/>
  <c r="F1912" i="19"/>
  <c r="F1913" i="19"/>
  <c r="F1914" i="19"/>
  <c r="F1915" i="19"/>
  <c r="F1916" i="19"/>
  <c r="F1917" i="19"/>
  <c r="F1918" i="19"/>
  <c r="F1919" i="19"/>
  <c r="F1920" i="19"/>
  <c r="F1921" i="19"/>
  <c r="F1922" i="19"/>
  <c r="F1923" i="19"/>
  <c r="F1924" i="19"/>
  <c r="F1925" i="19"/>
  <c r="F1926" i="19"/>
  <c r="F1927" i="19"/>
  <c r="F1928" i="19"/>
  <c r="F1929" i="19"/>
  <c r="F1930" i="19"/>
  <c r="F1931" i="19"/>
  <c r="F1932" i="19"/>
  <c r="F1933" i="19"/>
  <c r="F1934" i="19"/>
  <c r="F1935" i="19"/>
  <c r="F1936" i="19"/>
  <c r="F1937" i="19"/>
  <c r="F1938" i="19"/>
  <c r="F1939" i="19"/>
  <c r="F1940" i="19"/>
  <c r="F1941" i="19"/>
  <c r="F1942" i="19"/>
  <c r="F1943" i="19"/>
  <c r="F1944" i="19"/>
  <c r="F1945" i="19"/>
  <c r="F1946" i="19"/>
  <c r="F1947" i="19"/>
  <c r="F1948" i="19"/>
  <c r="F1949" i="19"/>
  <c r="F1950" i="19"/>
  <c r="F1951" i="19"/>
  <c r="F1952" i="19"/>
  <c r="F1953" i="19"/>
  <c r="F1954" i="19"/>
  <c r="F1955" i="19"/>
  <c r="F1956" i="19"/>
  <c r="F1957" i="19"/>
  <c r="F1958" i="19"/>
  <c r="F1959" i="19"/>
  <c r="F1960" i="19"/>
  <c r="F1961" i="19"/>
  <c r="F1962" i="19"/>
  <c r="F1963" i="19"/>
  <c r="F1964" i="19"/>
  <c r="F1965" i="19"/>
  <c r="F1966" i="19"/>
  <c r="F1967" i="19"/>
  <c r="F1968" i="19"/>
  <c r="F1969" i="19"/>
  <c r="F1970" i="19"/>
  <c r="F1971" i="19"/>
  <c r="F1972" i="19"/>
  <c r="F1973" i="19"/>
  <c r="F1974" i="19"/>
  <c r="F1975" i="19"/>
  <c r="F1976" i="19"/>
  <c r="F1977" i="19"/>
  <c r="F1978" i="19"/>
  <c r="F1979" i="19"/>
  <c r="F1980" i="19"/>
  <c r="F1981" i="19"/>
  <c r="F1982" i="19"/>
  <c r="F1983" i="19"/>
  <c r="F1984" i="19"/>
  <c r="F1985" i="19"/>
  <c r="F1986" i="19"/>
  <c r="F1987" i="19"/>
  <c r="F1988" i="19"/>
  <c r="F1989" i="19"/>
  <c r="F1990" i="19"/>
  <c r="F1991" i="19"/>
  <c r="F1992" i="19"/>
  <c r="F1993" i="19"/>
  <c r="F1994" i="19"/>
  <c r="F1995" i="19"/>
  <c r="F1996" i="19"/>
  <c r="F1997" i="19"/>
  <c r="F1998" i="19"/>
  <c r="F1999" i="19"/>
  <c r="F2000" i="19"/>
  <c r="F2001" i="19"/>
  <c r="F2002" i="19"/>
  <c r="F2003" i="19"/>
  <c r="F2004" i="19"/>
  <c r="F2005" i="19"/>
  <c r="F2006" i="19"/>
  <c r="F2007" i="19"/>
  <c r="F2008" i="19"/>
  <c r="F2009" i="19"/>
  <c r="F2010" i="19"/>
  <c r="F2011" i="19"/>
  <c r="F2012" i="19"/>
  <c r="F2013" i="19"/>
  <c r="F2014" i="19"/>
  <c r="F2015" i="19"/>
  <c r="F2016" i="19"/>
  <c r="F2017" i="19"/>
  <c r="F2018" i="19"/>
  <c r="F2019" i="19"/>
  <c r="F2020" i="19"/>
  <c r="F2021" i="19"/>
  <c r="F2022" i="19"/>
  <c r="F2023" i="19"/>
  <c r="F2024" i="19"/>
  <c r="F2025" i="19"/>
  <c r="F2026" i="19"/>
  <c r="F2027" i="19"/>
  <c r="F2028" i="19"/>
  <c r="F2029" i="19"/>
  <c r="F2030" i="19"/>
  <c r="F2031" i="19"/>
  <c r="F2032" i="19"/>
  <c r="F2033" i="19"/>
  <c r="F2034" i="19"/>
  <c r="F2035" i="19"/>
  <c r="F2036" i="19"/>
  <c r="F2037" i="19"/>
  <c r="F2038" i="19"/>
  <c r="F2039" i="19"/>
  <c r="F2040" i="19"/>
  <c r="F2041" i="19"/>
  <c r="F2042" i="19"/>
  <c r="F2043" i="19"/>
  <c r="F2044" i="19"/>
  <c r="F2045" i="19"/>
  <c r="F2046" i="19"/>
  <c r="F2047" i="19"/>
  <c r="F2048" i="19"/>
  <c r="F2049" i="19"/>
  <c r="F2050" i="19"/>
  <c r="F2051" i="19"/>
  <c r="F2052" i="19"/>
  <c r="F2053" i="19"/>
  <c r="F2054" i="19"/>
  <c r="F2055" i="19"/>
  <c r="F2056" i="19"/>
  <c r="F2057" i="19"/>
  <c r="F2058" i="19"/>
  <c r="F2059" i="19"/>
  <c r="F2060" i="19"/>
  <c r="F2061" i="19"/>
  <c r="F2062" i="19"/>
  <c r="F2063" i="19"/>
  <c r="F2064" i="19"/>
  <c r="F2065" i="19"/>
  <c r="F2066" i="19"/>
  <c r="F2067" i="19"/>
  <c r="F2068" i="19"/>
  <c r="F2069" i="19"/>
  <c r="F2070" i="19"/>
  <c r="F2071" i="19"/>
  <c r="F2072" i="19"/>
  <c r="F2073" i="19"/>
  <c r="F2074" i="19"/>
  <c r="F2075" i="19"/>
  <c r="F2076" i="19"/>
  <c r="F2077" i="19"/>
  <c r="F2078" i="19"/>
  <c r="F2079" i="19"/>
  <c r="F2080" i="19"/>
  <c r="F2081" i="19"/>
  <c r="F2082" i="19"/>
  <c r="F2083" i="19"/>
  <c r="F2084" i="19"/>
  <c r="F2085" i="19"/>
  <c r="F2086" i="19"/>
  <c r="F2087" i="19"/>
  <c r="F2088" i="19"/>
  <c r="F2089" i="19"/>
  <c r="F2090" i="19"/>
  <c r="F2091" i="19"/>
  <c r="F2092" i="19"/>
  <c r="F2093" i="19"/>
  <c r="F2094" i="19"/>
  <c r="F2095" i="19"/>
  <c r="F2096" i="19"/>
  <c r="F2097" i="19"/>
  <c r="F2098" i="19"/>
  <c r="F2099" i="19"/>
  <c r="F2100" i="19"/>
  <c r="F2101" i="19"/>
  <c r="F2102" i="19"/>
  <c r="F2103" i="19"/>
  <c r="F2104" i="19"/>
  <c r="F2106" i="19"/>
  <c r="F2107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1966" i="19"/>
  <c r="E1967" i="19"/>
  <c r="E1968" i="19"/>
  <c r="E1969" i="19"/>
  <c r="E1970" i="19"/>
  <c r="E1971" i="19"/>
  <c r="E1972" i="19"/>
  <c r="E1973" i="19"/>
  <c r="E1974" i="19"/>
  <c r="E1975" i="19"/>
  <c r="E1976" i="19"/>
  <c r="E1977" i="19"/>
  <c r="E1978" i="19"/>
  <c r="E1979" i="19"/>
  <c r="E1980" i="19"/>
  <c r="E1981" i="19"/>
  <c r="E1982" i="19"/>
  <c r="E1983" i="19"/>
  <c r="E1984" i="19"/>
  <c r="E1985" i="19"/>
  <c r="E1986" i="19"/>
  <c r="E1987" i="19"/>
  <c r="E1988" i="19"/>
  <c r="E1989" i="19"/>
  <c r="E1990" i="19"/>
  <c r="E1991" i="19"/>
  <c r="E1992" i="19"/>
  <c r="E1993" i="19"/>
  <c r="E1994" i="19"/>
  <c r="E1995" i="19"/>
  <c r="E1996" i="19"/>
  <c r="E1997" i="19"/>
  <c r="E1998" i="19"/>
  <c r="E1999" i="19"/>
  <c r="E2000" i="19"/>
  <c r="E2001" i="19"/>
  <c r="E2002" i="19"/>
  <c r="E2003" i="19"/>
  <c r="E2004" i="19"/>
  <c r="E2005" i="19"/>
  <c r="E2006" i="19"/>
  <c r="E2007" i="19"/>
  <c r="E2008" i="19"/>
  <c r="E2009" i="19"/>
  <c r="E2010" i="19"/>
  <c r="E2011" i="19"/>
  <c r="E2012" i="19"/>
  <c r="E2013" i="19"/>
  <c r="E2014" i="19"/>
  <c r="E2015" i="19"/>
  <c r="E2016" i="19"/>
  <c r="E2017" i="19"/>
  <c r="E2018" i="19"/>
  <c r="E2019" i="19"/>
  <c r="E2020" i="19"/>
  <c r="E2021" i="19"/>
  <c r="E2022" i="19"/>
  <c r="E2023" i="19"/>
  <c r="E2024" i="19"/>
  <c r="E2025" i="19"/>
  <c r="E2026" i="19"/>
  <c r="E2027" i="19"/>
  <c r="E2028" i="19"/>
  <c r="E2029" i="19"/>
  <c r="E2030" i="19"/>
  <c r="E2031" i="19"/>
  <c r="E2032" i="19"/>
  <c r="E2033" i="19"/>
  <c r="E2034" i="19"/>
  <c r="E2035" i="19"/>
  <c r="E2036" i="19"/>
  <c r="E2037" i="19"/>
  <c r="E2038" i="19"/>
  <c r="E2039" i="19"/>
  <c r="E2040" i="19"/>
  <c r="E2041" i="19"/>
  <c r="E2042" i="19"/>
  <c r="E2043" i="19"/>
  <c r="E2044" i="19"/>
  <c r="E2045" i="19"/>
  <c r="E2046" i="19"/>
  <c r="E2047" i="19"/>
  <c r="E2048" i="19"/>
  <c r="E2049" i="19"/>
  <c r="E2050" i="19"/>
  <c r="E2051" i="19"/>
  <c r="E2052" i="19"/>
  <c r="E2053" i="19"/>
  <c r="E2054" i="19"/>
  <c r="E2055" i="19"/>
  <c r="E2056" i="19"/>
  <c r="E2057" i="19"/>
  <c r="E2058" i="19"/>
  <c r="E2059" i="19"/>
  <c r="E2060" i="19"/>
  <c r="E2061" i="19"/>
  <c r="E2062" i="19"/>
  <c r="E2063" i="19"/>
  <c r="E2064" i="19"/>
  <c r="E2065" i="19"/>
  <c r="E2066" i="19"/>
  <c r="E2067" i="19"/>
  <c r="E2068" i="19"/>
  <c r="E2069" i="19"/>
  <c r="E2070" i="19"/>
  <c r="E2071" i="19"/>
  <c r="E2072" i="19"/>
  <c r="E2073" i="19"/>
  <c r="E2074" i="19"/>
  <c r="E2075" i="19"/>
  <c r="E2076" i="19"/>
  <c r="E2077" i="19"/>
  <c r="E2078" i="19"/>
  <c r="E2079" i="19"/>
  <c r="E2080" i="19"/>
  <c r="E2081" i="19"/>
  <c r="E2082" i="19"/>
  <c r="E2083" i="19"/>
  <c r="E2084" i="19"/>
  <c r="E2085" i="19"/>
  <c r="E2086" i="19"/>
  <c r="E2087" i="19"/>
  <c r="E2088" i="19"/>
  <c r="E2089" i="19"/>
  <c r="E2090" i="19"/>
  <c r="E2091" i="19"/>
  <c r="E2092" i="19"/>
  <c r="E2093" i="19"/>
  <c r="E2094" i="19"/>
  <c r="E2095" i="19"/>
  <c r="E2096" i="19"/>
  <c r="E2097" i="19"/>
  <c r="E2098" i="19"/>
  <c r="E2099" i="19"/>
  <c r="E2100" i="19"/>
  <c r="E2101" i="19"/>
  <c r="E2102" i="19"/>
  <c r="E2103" i="19"/>
  <c r="E2104" i="19"/>
  <c r="E2105" i="19"/>
  <c r="E2106" i="19"/>
  <c r="E2107" i="19"/>
  <c r="N45" i="10"/>
  <c r="E45" i="10"/>
  <c r="B45" i="10"/>
  <c r="N44" i="10"/>
  <c r="E44" i="10"/>
  <c r="B44" i="10"/>
  <c r="N43" i="10"/>
  <c r="E43" i="10"/>
  <c r="B43" i="10"/>
  <c r="N42" i="10"/>
  <c r="E42" i="10"/>
  <c r="B42" i="10"/>
  <c r="N41" i="10"/>
  <c r="E41" i="10"/>
  <c r="B41" i="10"/>
  <c r="N40" i="10"/>
  <c r="E40" i="10"/>
  <c r="B40" i="10"/>
  <c r="N39" i="10"/>
  <c r="E39" i="10"/>
  <c r="B39" i="10"/>
  <c r="N38" i="10"/>
  <c r="E38" i="10"/>
  <c r="B38" i="10"/>
  <c r="N37" i="10"/>
  <c r="E37" i="10"/>
  <c r="B37" i="10"/>
  <c r="N36" i="10"/>
  <c r="E36" i="10"/>
  <c r="B36" i="10"/>
  <c r="N35" i="10"/>
  <c r="E35" i="10"/>
  <c r="B35" i="10"/>
  <c r="N34" i="10"/>
  <c r="E34" i="10"/>
  <c r="B34" i="10"/>
  <c r="N33" i="10"/>
  <c r="E33" i="10"/>
  <c r="B33" i="10"/>
  <c r="N32" i="10"/>
  <c r="E32" i="10"/>
  <c r="B32" i="10"/>
  <c r="N31" i="10"/>
  <c r="E31" i="10"/>
  <c r="B31" i="10"/>
  <c r="N30" i="10"/>
  <c r="E30" i="10"/>
  <c r="B30" i="10"/>
  <c r="N29" i="10"/>
  <c r="E29" i="10"/>
  <c r="B29" i="10"/>
  <c r="N28" i="10"/>
  <c r="E28" i="10"/>
  <c r="B28" i="10"/>
  <c r="N27" i="10"/>
  <c r="E27" i="10"/>
  <c r="B27" i="10"/>
  <c r="N22" i="10"/>
  <c r="E22" i="10"/>
  <c r="B22" i="10"/>
  <c r="N21" i="10"/>
  <c r="E21" i="10"/>
  <c r="B21" i="10"/>
  <c r="N20" i="10"/>
  <c r="E20" i="10"/>
  <c r="B20" i="10"/>
  <c r="N19" i="10"/>
  <c r="E19" i="10"/>
  <c r="B19" i="10"/>
  <c r="N18" i="10"/>
  <c r="E18" i="10"/>
  <c r="B18" i="10"/>
  <c r="N17" i="10"/>
  <c r="E17" i="10"/>
  <c r="B17" i="10"/>
  <c r="N16" i="10"/>
  <c r="E16" i="10"/>
  <c r="B16" i="10"/>
  <c r="N15" i="10"/>
  <c r="E15" i="10"/>
  <c r="B15" i="10"/>
  <c r="N14" i="10"/>
  <c r="E14" i="10"/>
  <c r="B14" i="10"/>
  <c r="N13" i="10"/>
  <c r="E13" i="10"/>
  <c r="B13" i="10"/>
  <c r="N12" i="10"/>
  <c r="E12" i="10"/>
  <c r="B12" i="10"/>
  <c r="N11" i="10"/>
  <c r="E11" i="10"/>
  <c r="B11" i="10"/>
  <c r="N10" i="10"/>
  <c r="E10" i="10"/>
  <c r="B10" i="10"/>
  <c r="N9" i="10"/>
  <c r="E9" i="10"/>
  <c r="B9" i="10"/>
  <c r="N8" i="10"/>
  <c r="E8" i="10"/>
  <c r="B8" i="10"/>
  <c r="N7" i="10"/>
  <c r="E7" i="10"/>
  <c r="B7" i="10"/>
  <c r="N6" i="10"/>
  <c r="E6" i="10"/>
  <c r="B6" i="10"/>
  <c r="N5" i="10"/>
  <c r="E5" i="10"/>
  <c r="B5" i="10"/>
  <c r="N4" i="10"/>
  <c r="E4" i="10"/>
  <c r="B4" i="10"/>
  <c r="N235" i="7"/>
  <c r="N330" i="7"/>
  <c r="N36" i="7"/>
  <c r="N107" i="7"/>
  <c r="N241" i="7"/>
  <c r="N364" i="7"/>
  <c r="N329" i="7"/>
  <c r="N145" i="7"/>
  <c r="N22" i="7"/>
  <c r="N12" i="7"/>
  <c r="N251" i="7"/>
  <c r="N201" i="7"/>
  <c r="N120" i="7"/>
  <c r="N109" i="7"/>
  <c r="N94" i="7"/>
  <c r="N9" i="7"/>
  <c r="N4" i="7"/>
  <c r="N97" i="7"/>
  <c r="N228" i="7"/>
  <c r="N358" i="7"/>
  <c r="N363" i="7"/>
  <c r="N306" i="7"/>
  <c r="N89" i="7"/>
  <c r="N5" i="7"/>
  <c r="N29" i="7"/>
  <c r="N108" i="7"/>
  <c r="N96" i="7"/>
  <c r="N115" i="7"/>
  <c r="N135" i="7"/>
  <c r="N32" i="7"/>
  <c r="N15" i="7"/>
  <c r="N110" i="7"/>
  <c r="N159" i="7"/>
  <c r="N104" i="7"/>
  <c r="N152" i="7"/>
  <c r="N327" i="7"/>
  <c r="N262" i="7"/>
  <c r="N71" i="7"/>
  <c r="N209" i="7"/>
  <c r="N350" i="7"/>
  <c r="N359" i="7"/>
  <c r="N252" i="7"/>
  <c r="N292" i="7"/>
  <c r="N119" i="7"/>
  <c r="N188" i="7"/>
  <c r="N259" i="7"/>
  <c r="N217" i="7"/>
  <c r="N196" i="7"/>
  <c r="N315" i="7"/>
  <c r="N316" i="7"/>
  <c r="N293" i="7"/>
  <c r="N305" i="7"/>
  <c r="N284" i="7"/>
  <c r="N127" i="7"/>
  <c r="N237" i="7"/>
  <c r="N255" i="7"/>
  <c r="N247" i="7"/>
  <c r="N88" i="7"/>
  <c r="N23" i="7"/>
  <c r="N163" i="7"/>
  <c r="N208" i="7"/>
  <c r="N131" i="7"/>
  <c r="N83" i="7"/>
  <c r="N98" i="7"/>
  <c r="N54" i="7"/>
  <c r="N42" i="7"/>
  <c r="N53" i="7"/>
  <c r="N193" i="7"/>
  <c r="N178" i="7"/>
  <c r="N141" i="7"/>
  <c r="N134" i="7"/>
  <c r="N57" i="7"/>
  <c r="N14" i="7"/>
  <c r="N170" i="7"/>
  <c r="N189" i="7"/>
  <c r="N223" i="7"/>
  <c r="N224" i="7"/>
  <c r="N118" i="7"/>
  <c r="N47" i="7"/>
  <c r="N46" i="7"/>
  <c r="N157" i="7"/>
  <c r="N162" i="7"/>
  <c r="N151" i="7"/>
  <c r="N146" i="7"/>
  <c r="N153" i="7"/>
  <c r="N72" i="7"/>
  <c r="N44" i="7"/>
  <c r="N161" i="7"/>
  <c r="N191" i="7"/>
  <c r="N147" i="7"/>
  <c r="N80" i="7"/>
  <c r="N7" i="7"/>
  <c r="N34" i="7"/>
  <c r="N26" i="7"/>
  <c r="N50" i="7"/>
  <c r="N126" i="7"/>
  <c r="N150" i="7"/>
  <c r="N174" i="7"/>
  <c r="N143" i="7"/>
  <c r="N63" i="7"/>
  <c r="N28" i="7"/>
  <c r="N186" i="7"/>
  <c r="N219" i="7"/>
  <c r="N205" i="7"/>
  <c r="N211" i="7"/>
  <c r="N245" i="7"/>
  <c r="N62" i="7"/>
  <c r="N49" i="7"/>
  <c r="N207" i="7"/>
  <c r="N222" i="7"/>
  <c r="N226" i="7"/>
  <c r="N200" i="7"/>
  <c r="N198" i="7"/>
  <c r="N68" i="7"/>
  <c r="N52" i="7"/>
  <c r="N220" i="7"/>
  <c r="N265" i="7"/>
  <c r="N268" i="7"/>
  <c r="N266" i="7"/>
  <c r="N199" i="7"/>
  <c r="N56" i="7"/>
  <c r="N59" i="7"/>
  <c r="N155" i="7"/>
  <c r="N165" i="7"/>
  <c r="N231" i="7"/>
  <c r="N250" i="7"/>
  <c r="N248" i="7"/>
  <c r="N55" i="7"/>
  <c r="N31" i="7"/>
  <c r="N166" i="7"/>
  <c r="N233" i="7"/>
  <c r="N299" i="7"/>
  <c r="N283" i="7"/>
  <c r="N282" i="7"/>
  <c r="N101" i="7"/>
  <c r="N69" i="7"/>
  <c r="N216" i="7"/>
  <c r="N273" i="7"/>
  <c r="N215" i="7"/>
  <c r="N285" i="7"/>
  <c r="N275" i="7"/>
  <c r="N116" i="7"/>
  <c r="N111" i="7"/>
  <c r="N295" i="7"/>
  <c r="N321" i="7"/>
  <c r="N271" i="7"/>
  <c r="N221" i="7"/>
  <c r="N263" i="7"/>
  <c r="N82" i="7"/>
  <c r="N77" i="7"/>
  <c r="N323" i="7"/>
  <c r="N357" i="7"/>
  <c r="N353" i="7"/>
  <c r="N354" i="7"/>
  <c r="N334" i="7"/>
  <c r="N124" i="7"/>
  <c r="N60" i="7"/>
  <c r="N64" i="7"/>
  <c r="N269" i="7"/>
  <c r="N346" i="7"/>
  <c r="N340" i="7"/>
  <c r="N348" i="7"/>
  <c r="N168" i="7"/>
  <c r="N113" i="7"/>
  <c r="N291" i="7"/>
  <c r="N314" i="7"/>
  <c r="N278" i="7"/>
  <c r="N301" i="7"/>
  <c r="N319" i="7"/>
  <c r="N234" i="7"/>
  <c r="N184" i="7"/>
  <c r="N320" i="7"/>
  <c r="N272" i="7"/>
  <c r="N286" i="7"/>
  <c r="N302" i="7"/>
  <c r="N287" i="7"/>
  <c r="N181" i="7"/>
  <c r="N114" i="7"/>
  <c r="N317" i="7"/>
  <c r="N338" i="7"/>
  <c r="N311" i="7"/>
  <c r="N313" i="7"/>
  <c r="N349" i="7"/>
  <c r="N238" i="7"/>
  <c r="N103" i="7"/>
  <c r="N339" i="7"/>
  <c r="N343" i="7"/>
  <c r="N326" i="7"/>
  <c r="N328" i="7"/>
  <c r="N298" i="7"/>
  <c r="N172" i="7"/>
  <c r="N183" i="7"/>
  <c r="N309" i="7"/>
  <c r="N360" i="7"/>
  <c r="N361" i="7"/>
  <c r="N347" i="7"/>
  <c r="N336" i="7"/>
  <c r="N239" i="7"/>
  <c r="N249" i="7"/>
  <c r="N351" i="7"/>
  <c r="N312" i="7"/>
  <c r="N308" i="7"/>
  <c r="N331" i="7"/>
  <c r="N297" i="7"/>
  <c r="N136" i="7"/>
  <c r="N128" i="7"/>
  <c r="N333" i="7"/>
  <c r="N344" i="7"/>
  <c r="N335" i="7"/>
  <c r="N341" i="7"/>
  <c r="N318" i="7"/>
  <c r="N185" i="7"/>
  <c r="N106" i="7"/>
  <c r="N325" i="7"/>
  <c r="N355" i="7"/>
  <c r="N332" i="7"/>
  <c r="N342" i="7"/>
  <c r="N337" i="7"/>
  <c r="N194" i="7"/>
  <c r="N122" i="7"/>
  <c r="N244" i="7"/>
  <c r="N288" i="7"/>
  <c r="N310" i="7"/>
  <c r="N322" i="7"/>
  <c r="N304" i="7"/>
  <c r="N148" i="7"/>
  <c r="N93" i="7"/>
  <c r="N300" i="7"/>
  <c r="N356" i="7"/>
  <c r="N345" i="7"/>
  <c r="N256" i="7"/>
  <c r="N203" i="7"/>
  <c r="N73" i="7"/>
  <c r="N67" i="7"/>
  <c r="N227" i="7"/>
  <c r="N281" i="7"/>
  <c r="N289" i="7"/>
  <c r="N324" i="7"/>
  <c r="N280" i="7"/>
  <c r="N179" i="7"/>
  <c r="N95" i="7"/>
  <c r="N303" i="7"/>
  <c r="N277" i="7"/>
  <c r="N267" i="7"/>
  <c r="N261" i="7"/>
  <c r="N253" i="7"/>
  <c r="N87" i="7"/>
  <c r="N61" i="7"/>
  <c r="N257" i="7"/>
  <c r="N294" i="7"/>
  <c r="N270" i="7"/>
  <c r="N276" i="7"/>
  <c r="N171" i="7"/>
  <c r="N58" i="7"/>
  <c r="N8" i="7"/>
  <c r="N90" i="7"/>
  <c r="N167" i="7"/>
  <c r="N258" i="7"/>
  <c r="N246" i="7"/>
  <c r="N242" i="7"/>
  <c r="N74" i="7"/>
  <c r="N27" i="7"/>
  <c r="N123" i="7"/>
  <c r="N218" i="7"/>
  <c r="N260" i="7"/>
  <c r="N243" i="7"/>
  <c r="N176" i="7"/>
  <c r="N65" i="7"/>
  <c r="N45" i="7"/>
  <c r="N144" i="7"/>
  <c r="N206" i="7"/>
  <c r="N236" i="7"/>
  <c r="N177" i="7"/>
  <c r="N51" i="7"/>
  <c r="N16" i="7"/>
  <c r="N33" i="7"/>
  <c r="N187" i="7"/>
  <c r="N213" i="7"/>
  <c r="N102" i="7"/>
  <c r="N149" i="7"/>
  <c r="N212" i="7"/>
  <c r="N75" i="7"/>
  <c r="N40" i="7"/>
  <c r="N133" i="7"/>
  <c r="N158" i="7"/>
  <c r="N210" i="7"/>
  <c r="N240" i="7"/>
  <c r="N173" i="7"/>
  <c r="N37" i="7"/>
  <c r="N17" i="7"/>
  <c r="N132" i="7"/>
  <c r="N204" i="7"/>
  <c r="N154" i="7"/>
  <c r="N138" i="7"/>
  <c r="N129" i="7"/>
  <c r="N48" i="7"/>
  <c r="N20" i="7"/>
  <c r="N85" i="7"/>
  <c r="N92" i="7"/>
  <c r="N160" i="7"/>
  <c r="N175" i="7"/>
  <c r="N137" i="7"/>
  <c r="N43" i="7"/>
  <c r="N24" i="7"/>
  <c r="N78" i="7"/>
  <c r="N18" i="7"/>
  <c r="N125" i="7"/>
  <c r="N197" i="7"/>
  <c r="N130" i="7"/>
  <c r="N35" i="7"/>
  <c r="N30" i="7"/>
  <c r="N214" i="7"/>
  <c r="N140" i="7"/>
  <c r="N139" i="7"/>
  <c r="N169" i="7"/>
  <c r="N99" i="7"/>
  <c r="N25" i="7"/>
  <c r="N11" i="7"/>
  <c r="N180" i="7"/>
  <c r="N254" i="7"/>
  <c r="N264" i="7"/>
  <c r="N307" i="7"/>
  <c r="N164" i="7"/>
  <c r="N21" i="7"/>
  <c r="N6" i="7"/>
  <c r="N81" i="7"/>
  <c r="N112" i="7"/>
  <c r="N182" i="7"/>
  <c r="N76" i="7"/>
  <c r="N105" i="7"/>
  <c r="N38" i="7"/>
  <c r="N19" i="7"/>
  <c r="N156" i="7"/>
  <c r="N100" i="7"/>
  <c r="N84" i="7"/>
  <c r="N142" i="7"/>
  <c r="N232" i="7"/>
  <c r="N86" i="7"/>
  <c r="N70" i="7"/>
  <c r="N229" i="7"/>
  <c r="N296" i="7"/>
  <c r="N195" i="7"/>
  <c r="N192" i="7"/>
  <c r="N91" i="7"/>
  <c r="N41" i="7"/>
  <c r="N39" i="7"/>
  <c r="N190" i="7"/>
  <c r="N230" i="7"/>
  <c r="N290" i="7"/>
  <c r="N362" i="7"/>
  <c r="N366" i="7"/>
  <c r="N365" i="7"/>
  <c r="N274" i="7"/>
  <c r="N79" i="7"/>
  <c r="N117" i="7"/>
  <c r="N202" i="7"/>
  <c r="N279" i="7"/>
  <c r="N121" i="7"/>
  <c r="N2" i="7"/>
  <c r="N3" i="7"/>
  <c r="N13" i="7"/>
  <c r="N66" i="7"/>
  <c r="N225" i="7"/>
  <c r="N352" i="7"/>
  <c r="N479" i="7"/>
  <c r="N383" i="7"/>
  <c r="N376" i="7"/>
  <c r="N444" i="7"/>
  <c r="N495" i="7"/>
  <c r="N475" i="7"/>
  <c r="N456" i="7"/>
  <c r="N451" i="7"/>
  <c r="N414" i="7"/>
  <c r="N461" i="7"/>
  <c r="N705" i="7"/>
  <c r="N663" i="7"/>
  <c r="N731" i="7"/>
  <c r="N533" i="7"/>
  <c r="N463" i="7"/>
  <c r="N402" i="7"/>
  <c r="N468" i="7"/>
  <c r="N724" i="7"/>
  <c r="N725" i="7"/>
  <c r="N714" i="7"/>
  <c r="N695" i="7"/>
  <c r="N626" i="7"/>
  <c r="N431" i="7"/>
  <c r="N403" i="7"/>
  <c r="N458" i="7"/>
  <c r="N440" i="7"/>
  <c r="N648" i="7"/>
  <c r="N654" i="7"/>
  <c r="N574" i="7"/>
  <c r="N429" i="7"/>
  <c r="N390" i="7"/>
  <c r="N550" i="7"/>
  <c r="N652" i="7"/>
  <c r="N558" i="7"/>
  <c r="N523" i="7"/>
  <c r="N604" i="7"/>
  <c r="N577" i="7"/>
  <c r="N586" i="7"/>
  <c r="N627" i="7"/>
  <c r="N635" i="7"/>
  <c r="N643" i="7"/>
  <c r="N634" i="7"/>
  <c r="N651" i="7"/>
  <c r="N539" i="7"/>
  <c r="N408" i="7"/>
  <c r="N540" i="7"/>
  <c r="N488" i="7"/>
  <c r="N513" i="7"/>
  <c r="N602" i="7"/>
  <c r="N567" i="7"/>
  <c r="N420" i="7"/>
  <c r="N430" i="7"/>
  <c r="N629" i="7"/>
  <c r="N730" i="7"/>
  <c r="N728" i="7"/>
  <c r="N686" i="7"/>
  <c r="N557" i="7"/>
  <c r="N442" i="7"/>
  <c r="N419" i="7"/>
  <c r="N597" i="7"/>
  <c r="N711" i="7"/>
  <c r="N720" i="7"/>
  <c r="N672" i="7"/>
  <c r="N727" i="7"/>
  <c r="N590" i="7"/>
  <c r="N491" i="7"/>
  <c r="N637" i="7"/>
  <c r="N732" i="7"/>
  <c r="N729" i="7"/>
  <c r="N668" i="7"/>
  <c r="N709" i="7"/>
  <c r="N517" i="7"/>
  <c r="N448" i="7"/>
  <c r="N412" i="7"/>
  <c r="N568" i="7"/>
  <c r="N664" i="7"/>
  <c r="N716" i="7"/>
  <c r="N498" i="7"/>
  <c r="N415" i="7"/>
  <c r="N388" i="7"/>
  <c r="N494" i="7"/>
  <c r="N579" i="7"/>
  <c r="N603" i="7"/>
  <c r="N594" i="7"/>
  <c r="N393" i="7"/>
  <c r="N399" i="7"/>
  <c r="N379" i="7"/>
  <c r="N400" i="7"/>
  <c r="N500" i="7"/>
  <c r="N559" i="7"/>
  <c r="N565" i="7"/>
  <c r="N484" i="7"/>
  <c r="N401" i="7"/>
  <c r="N397" i="7"/>
  <c r="N535" i="7"/>
  <c r="N529" i="7"/>
  <c r="N600" i="7"/>
  <c r="N601" i="7"/>
  <c r="N582" i="7"/>
  <c r="N434" i="7"/>
  <c r="N386" i="7"/>
  <c r="N502" i="7"/>
  <c r="N578" i="7"/>
  <c r="N589" i="7"/>
  <c r="N607" i="7"/>
  <c r="N591" i="7"/>
  <c r="N432" i="7"/>
  <c r="N389" i="7"/>
  <c r="N573" i="7"/>
  <c r="N609" i="7"/>
  <c r="N595" i="7"/>
  <c r="N599" i="7"/>
  <c r="N525" i="7"/>
  <c r="N433" i="7"/>
  <c r="N417" i="7"/>
  <c r="N406" i="7"/>
  <c r="N490" i="7"/>
  <c r="N501" i="7"/>
  <c r="N610" i="7"/>
  <c r="N551" i="7"/>
  <c r="N405" i="7"/>
  <c r="N381" i="7"/>
  <c r="N487" i="7"/>
  <c r="N509" i="7"/>
  <c r="N587" i="7"/>
  <c r="N499" i="7"/>
  <c r="N534" i="7"/>
  <c r="N422" i="7"/>
  <c r="N404" i="7"/>
  <c r="N518" i="7"/>
  <c r="N515" i="7"/>
  <c r="N575" i="7"/>
  <c r="N537" i="7"/>
  <c r="N508" i="7"/>
  <c r="N396" i="7"/>
  <c r="N384" i="7"/>
  <c r="N544" i="7"/>
  <c r="N581" i="7"/>
  <c r="N584" i="7"/>
  <c r="N585" i="7"/>
  <c r="N617" i="7"/>
  <c r="N455" i="7"/>
  <c r="N392" i="7"/>
  <c r="N545" i="7"/>
  <c r="N640" i="7"/>
  <c r="N641" i="7"/>
  <c r="N678" i="7"/>
  <c r="N657" i="7"/>
  <c r="N524" i="7"/>
  <c r="N507" i="7"/>
  <c r="N662" i="7"/>
  <c r="N699" i="7"/>
  <c r="N707" i="7"/>
  <c r="N708" i="7"/>
  <c r="N683" i="7"/>
  <c r="N562" i="7"/>
  <c r="N481" i="7"/>
  <c r="N660" i="7"/>
  <c r="N666" i="7"/>
  <c r="N680" i="7"/>
  <c r="N647" i="7"/>
  <c r="N642" i="7"/>
  <c r="N538" i="7"/>
  <c r="N563" i="7"/>
  <c r="N552" i="7"/>
  <c r="N689" i="7"/>
  <c r="N701" i="7"/>
  <c r="N700" i="7"/>
  <c r="N685" i="7"/>
  <c r="N569" i="7"/>
  <c r="N516" i="7"/>
  <c r="N658" i="7"/>
  <c r="N681" i="7"/>
  <c r="N650" i="7"/>
  <c r="N675" i="7"/>
  <c r="N719" i="7"/>
  <c r="N638" i="7"/>
  <c r="N606" i="7"/>
  <c r="N726" i="7"/>
  <c r="N710" i="7"/>
  <c r="N670" i="7"/>
  <c r="N703" i="7"/>
  <c r="N673" i="7"/>
  <c r="N506" i="7"/>
  <c r="N457" i="7"/>
  <c r="N669" i="7"/>
  <c r="N713" i="7"/>
  <c r="N653" i="7"/>
  <c r="N693" i="7"/>
  <c r="N674" i="7"/>
  <c r="N555" i="7"/>
  <c r="N512" i="7"/>
  <c r="N619" i="7"/>
  <c r="N682" i="7"/>
  <c r="N722" i="7"/>
  <c r="N718" i="7"/>
  <c r="N706" i="7"/>
  <c r="N536" i="7"/>
  <c r="N464" i="7"/>
  <c r="N614" i="7"/>
  <c r="N677" i="7"/>
  <c r="N676" i="7"/>
  <c r="N671" i="7"/>
  <c r="N623" i="7"/>
  <c r="N520" i="7"/>
  <c r="N526" i="7"/>
  <c r="N687" i="7"/>
  <c r="N723" i="7"/>
  <c r="N717" i="7"/>
  <c r="N712" i="7"/>
  <c r="N697" i="7"/>
  <c r="N547" i="7"/>
  <c r="N471" i="7"/>
  <c r="N684" i="7"/>
  <c r="N679" i="7"/>
  <c r="N702" i="7"/>
  <c r="N715" i="7"/>
  <c r="N721" i="7"/>
  <c r="N632" i="7"/>
  <c r="N530" i="7"/>
  <c r="N690" i="7"/>
  <c r="N646" i="7"/>
  <c r="N630" i="7"/>
  <c r="N688" i="7"/>
  <c r="N661" i="7"/>
  <c r="N531" i="7"/>
  <c r="N462" i="7"/>
  <c r="N618" i="7"/>
  <c r="N592" i="7"/>
  <c r="N644" i="7"/>
  <c r="N572" i="7"/>
  <c r="N645" i="7"/>
  <c r="N541" i="7"/>
  <c r="N510" i="7"/>
  <c r="N694" i="7"/>
  <c r="N691" i="7"/>
  <c r="N704" i="7"/>
  <c r="N696" i="7"/>
  <c r="N698" i="7"/>
  <c r="N514" i="7"/>
  <c r="N472" i="7"/>
  <c r="N593" i="7"/>
  <c r="N649" i="7"/>
  <c r="N625" i="7"/>
  <c r="N656" i="7"/>
  <c r="N665" i="7"/>
  <c r="N503" i="7"/>
  <c r="N445" i="7"/>
  <c r="N613" i="7"/>
  <c r="N628" i="7"/>
  <c r="N571" i="7"/>
  <c r="N492" i="7"/>
  <c r="N598" i="7"/>
  <c r="N449" i="7"/>
  <c r="N435" i="7"/>
  <c r="N633" i="7"/>
  <c r="N659" i="7"/>
  <c r="N631" i="7"/>
  <c r="N655" i="7"/>
  <c r="N639" i="7"/>
  <c r="N425" i="7"/>
  <c r="N441" i="7"/>
  <c r="N615" i="7"/>
  <c r="N561" i="7"/>
  <c r="N612" i="7"/>
  <c r="N636" i="7"/>
  <c r="N616" i="7"/>
  <c r="N426" i="7"/>
  <c r="N421" i="7"/>
  <c r="N583" i="7"/>
  <c r="N611" i="7"/>
  <c r="N543" i="7"/>
  <c r="N564" i="7"/>
  <c r="N465" i="7"/>
  <c r="N436" i="7"/>
  <c r="N378" i="7"/>
  <c r="N476" i="7"/>
  <c r="N580" i="7"/>
  <c r="N621" i="7"/>
  <c r="N477" i="7"/>
  <c r="N482" i="7"/>
  <c r="N391" i="7"/>
  <c r="N371" i="7"/>
  <c r="N486" i="7"/>
  <c r="N588" i="7"/>
  <c r="N622" i="7"/>
  <c r="N620" i="7"/>
  <c r="N549" i="7"/>
  <c r="N377" i="7"/>
  <c r="N394" i="7"/>
  <c r="N480" i="7"/>
  <c r="N570" i="7"/>
  <c r="N605" i="7"/>
  <c r="N474" i="7"/>
  <c r="N566" i="7"/>
  <c r="N469" i="7"/>
  <c r="N447" i="7"/>
  <c r="N596" i="7"/>
  <c r="N489" i="7"/>
  <c r="N548" i="7"/>
  <c r="N527" i="7"/>
  <c r="N519" i="7"/>
  <c r="N407" i="7"/>
  <c r="N370" i="7"/>
  <c r="N443" i="7"/>
  <c r="N411" i="7"/>
  <c r="N521" i="7"/>
  <c r="N505" i="7"/>
  <c r="N466" i="7"/>
  <c r="N395" i="7"/>
  <c r="N374" i="7"/>
  <c r="N483" i="7"/>
  <c r="N493" i="7"/>
  <c r="N553" i="7"/>
  <c r="N560" i="7"/>
  <c r="N496" i="7"/>
  <c r="N387" i="7"/>
  <c r="N373" i="7"/>
  <c r="N485" i="7"/>
  <c r="N522" i="7"/>
  <c r="N554" i="7"/>
  <c r="N556" i="7"/>
  <c r="N546" i="7"/>
  <c r="N427" i="7"/>
  <c r="N452" i="7"/>
  <c r="N692" i="7"/>
  <c r="N608" i="7"/>
  <c r="N497" i="7"/>
  <c r="N528" i="7"/>
  <c r="N478" i="7"/>
  <c r="N410" i="7"/>
  <c r="N398" i="7"/>
  <c r="N504" i="7"/>
  <c r="N511" i="7"/>
  <c r="N542" i="7"/>
  <c r="N460" i="7"/>
  <c r="N438" i="7"/>
  <c r="N382" i="7"/>
  <c r="N375" i="7"/>
  <c r="N439" i="7"/>
  <c r="N446" i="7"/>
  <c r="N459" i="7"/>
  <c r="N413" i="7"/>
  <c r="N418" i="7"/>
  <c r="N380" i="7"/>
  <c r="N369" i="7"/>
  <c r="N532" i="7"/>
  <c r="N624" i="7"/>
  <c r="N450" i="7"/>
  <c r="N428" i="7"/>
  <c r="N467" i="7"/>
  <c r="N367" i="7"/>
  <c r="N368" i="7"/>
  <c r="N437" i="7"/>
  <c r="N424" i="7"/>
  <c r="N409" i="7"/>
  <c r="N416" i="7"/>
  <c r="N454" i="7"/>
  <c r="N473" i="7"/>
  <c r="N470" i="7"/>
  <c r="N423" i="7"/>
  <c r="N385" i="7"/>
  <c r="N576" i="7"/>
  <c r="N667" i="7"/>
  <c r="N453" i="7"/>
  <c r="N372" i="7"/>
  <c r="N737" i="7"/>
  <c r="N734" i="7"/>
  <c r="N757" i="7"/>
  <c r="N903" i="7"/>
  <c r="N994" i="7"/>
  <c r="N1053" i="7"/>
  <c r="N1042" i="7"/>
  <c r="N958" i="7"/>
  <c r="N897" i="7"/>
  <c r="N940" i="7"/>
  <c r="N836" i="7"/>
  <c r="N927" i="7"/>
  <c r="N833" i="7"/>
  <c r="N735" i="7"/>
  <c r="N738" i="7"/>
  <c r="N946" i="7"/>
  <c r="N1085" i="7"/>
  <c r="N829" i="7"/>
  <c r="N848" i="7"/>
  <c r="N809" i="7"/>
  <c r="N752" i="7"/>
  <c r="N783" i="7"/>
  <c r="N1087" i="7"/>
  <c r="N889" i="7"/>
  <c r="N843" i="7"/>
  <c r="N760" i="7"/>
  <c r="N849" i="7"/>
  <c r="N810" i="7"/>
  <c r="N815" i="7"/>
  <c r="N970" i="7"/>
  <c r="N853" i="7"/>
  <c r="N867" i="7"/>
  <c r="N827" i="7"/>
  <c r="N916" i="7"/>
  <c r="N914" i="7"/>
  <c r="N825" i="7"/>
  <c r="N813" i="7"/>
  <c r="N835" i="7"/>
  <c r="N1090" i="7"/>
  <c r="N1097" i="7"/>
  <c r="N1066" i="7"/>
  <c r="N845" i="7"/>
  <c r="N736" i="7"/>
  <c r="N794" i="7"/>
  <c r="N838" i="7"/>
  <c r="N899" i="7"/>
  <c r="N937" i="7"/>
  <c r="N842" i="7"/>
  <c r="N747" i="7"/>
  <c r="N739" i="7"/>
  <c r="N797" i="7"/>
  <c r="N847" i="7"/>
  <c r="N907" i="7"/>
  <c r="N921" i="7"/>
  <c r="N830" i="7"/>
  <c r="N745" i="7"/>
  <c r="N768" i="7"/>
  <c r="N1013" i="7"/>
  <c r="N1081" i="7"/>
  <c r="N1057" i="7"/>
  <c r="N991" i="7"/>
  <c r="N971" i="7"/>
  <c r="N894" i="7"/>
  <c r="N784" i="7"/>
  <c r="N901" i="7"/>
  <c r="N920" i="7"/>
  <c r="N972" i="7"/>
  <c r="N1003" i="7"/>
  <c r="N978" i="7"/>
  <c r="N814" i="7"/>
  <c r="N781" i="7"/>
  <c r="N790" i="7"/>
  <c r="N1027" i="7"/>
  <c r="N1076" i="7"/>
  <c r="N969" i="7"/>
  <c r="N837" i="7"/>
  <c r="N807" i="7"/>
  <c r="N862" i="7"/>
  <c r="N1016" i="7"/>
  <c r="N990" i="7"/>
  <c r="N877" i="7"/>
  <c r="N840" i="7"/>
  <c r="N885" i="7"/>
  <c r="N803" i="7"/>
  <c r="N788" i="7"/>
  <c r="N898" i="7"/>
  <c r="N828" i="7"/>
  <c r="N821" i="7"/>
  <c r="N804" i="7"/>
  <c r="N826" i="7"/>
  <c r="N755" i="7"/>
  <c r="N744" i="7"/>
  <c r="N808" i="7"/>
  <c r="N856" i="7"/>
  <c r="N869" i="7"/>
  <c r="N878" i="7"/>
  <c r="N824" i="7"/>
  <c r="N763" i="7"/>
  <c r="N749" i="7"/>
  <c r="N857" i="7"/>
  <c r="N868" i="7"/>
  <c r="N870" i="7"/>
  <c r="N851" i="7"/>
  <c r="N756" i="7"/>
  <c r="N766" i="7"/>
  <c r="N751" i="7"/>
  <c r="N767" i="7"/>
  <c r="N844" i="7"/>
  <c r="N871" i="7"/>
  <c r="N852" i="7"/>
  <c r="N873" i="7"/>
  <c r="N780" i="7"/>
  <c r="N754" i="7"/>
  <c r="N818" i="7"/>
  <c r="N775" i="7"/>
  <c r="N910" i="7"/>
  <c r="N984" i="7"/>
  <c r="N939" i="7"/>
  <c r="N795" i="7"/>
  <c r="N786" i="7"/>
  <c r="N880" i="7"/>
  <c r="N944" i="7"/>
  <c r="N1000" i="7"/>
  <c r="N989" i="7"/>
  <c r="N962" i="7"/>
  <c r="N796" i="7"/>
  <c r="N802" i="7"/>
  <c r="N981" i="7"/>
  <c r="N985" i="7"/>
  <c r="N979" i="7"/>
  <c r="N997" i="7"/>
  <c r="N965" i="7"/>
  <c r="N819" i="7"/>
  <c r="N805" i="7"/>
  <c r="N982" i="7"/>
  <c r="N992" i="7"/>
  <c r="N976" i="7"/>
  <c r="N960" i="7"/>
  <c r="N963" i="7"/>
  <c r="N816" i="7"/>
  <c r="N798" i="7"/>
  <c r="N861" i="7"/>
  <c r="N932" i="7"/>
  <c r="N952" i="7"/>
  <c r="N967" i="7"/>
  <c r="N961" i="7"/>
  <c r="N792" i="7"/>
  <c r="N822" i="7"/>
  <c r="N1009" i="7"/>
  <c r="N1022" i="7"/>
  <c r="N1070" i="7"/>
  <c r="N1082" i="7"/>
  <c r="N1055" i="7"/>
  <c r="N954" i="7"/>
  <c r="N929" i="7"/>
  <c r="N1023" i="7"/>
  <c r="N1028" i="7"/>
  <c r="N1050" i="7"/>
  <c r="N1075" i="7"/>
  <c r="N1012" i="7"/>
  <c r="N943" i="7"/>
  <c r="N858" i="7"/>
  <c r="N918" i="7"/>
  <c r="N1044" i="7"/>
  <c r="N1052" i="7"/>
  <c r="N1046" i="7"/>
  <c r="N1045" i="7"/>
  <c r="N948" i="7"/>
  <c r="N895" i="7"/>
  <c r="N1041" i="7"/>
  <c r="N1018" i="7"/>
  <c r="N1079" i="7"/>
  <c r="N1083" i="7"/>
  <c r="N1019" i="7"/>
  <c r="N956" i="7"/>
  <c r="N924" i="7"/>
  <c r="N1063" i="7"/>
  <c r="N1092" i="7"/>
  <c r="N1088" i="7"/>
  <c r="N1064" i="7"/>
  <c r="N1072" i="7"/>
  <c r="N983" i="7"/>
  <c r="N938" i="7"/>
  <c r="N1077" i="7"/>
  <c r="N1036" i="7"/>
  <c r="N1038" i="7"/>
  <c r="N1062" i="7"/>
  <c r="N1037" i="7"/>
  <c r="N966" i="7"/>
  <c r="N893" i="7"/>
  <c r="N1025" i="7"/>
  <c r="N1058" i="7"/>
  <c r="N1065" i="7"/>
  <c r="N1039" i="7"/>
  <c r="N1014" i="7"/>
  <c r="N974" i="7"/>
  <c r="N936" i="7"/>
  <c r="N1015" i="7"/>
  <c r="N1051" i="7"/>
  <c r="N1033" i="7"/>
  <c r="N1073" i="7"/>
  <c r="N1080" i="7"/>
  <c r="N957" i="7"/>
  <c r="N922" i="7"/>
  <c r="N1054" i="7"/>
  <c r="N1004" i="7"/>
  <c r="N1026" i="7"/>
  <c r="N1049" i="7"/>
  <c r="N1008" i="7"/>
  <c r="N832" i="7"/>
  <c r="N806" i="7"/>
  <c r="N1020" i="7"/>
  <c r="N1060" i="7"/>
  <c r="N1086" i="7"/>
  <c r="N1094" i="7"/>
  <c r="N1089" i="7"/>
  <c r="N908" i="7"/>
  <c r="N913" i="7"/>
  <c r="N1069" i="7"/>
  <c r="N1071" i="7"/>
  <c r="N1006" i="7"/>
  <c r="N955" i="7"/>
  <c r="N959" i="7"/>
  <c r="N863" i="7"/>
  <c r="N799" i="7"/>
  <c r="N951" i="7"/>
  <c r="N988" i="7"/>
  <c r="N950" i="7"/>
  <c r="N1001" i="7"/>
  <c r="N1030" i="7"/>
  <c r="N975" i="7"/>
  <c r="N935" i="7"/>
  <c r="N1084" i="7"/>
  <c r="N1032" i="7"/>
  <c r="N1024" i="7"/>
  <c r="N1048" i="7"/>
  <c r="N1031" i="7"/>
  <c r="N915" i="7"/>
  <c r="N883" i="7"/>
  <c r="N1074" i="7"/>
  <c r="N1078" i="7"/>
  <c r="N1059" i="7"/>
  <c r="N1035" i="7"/>
  <c r="N996" i="7"/>
  <c r="N865" i="7"/>
  <c r="N787" i="7"/>
  <c r="N993" i="7"/>
  <c r="N1061" i="7"/>
  <c r="N1040" i="7"/>
  <c r="N1029" i="7"/>
  <c r="N1021" i="7"/>
  <c r="N941" i="7"/>
  <c r="N874" i="7"/>
  <c r="N986" i="7"/>
  <c r="N1011" i="7"/>
  <c r="N987" i="7"/>
  <c r="N1017" i="7"/>
  <c r="N999" i="7"/>
  <c r="N831" i="7"/>
  <c r="N793" i="7"/>
  <c r="N881" i="7"/>
  <c r="N968" i="7"/>
  <c r="N964" i="7"/>
  <c r="N934" i="7"/>
  <c r="N904" i="7"/>
  <c r="N773" i="7"/>
  <c r="N742" i="7"/>
  <c r="N931" i="7"/>
  <c r="N973" i="7"/>
  <c r="N930" i="7"/>
  <c r="N906" i="7"/>
  <c r="N782" i="7"/>
  <c r="N771" i="7"/>
  <c r="N785" i="7"/>
  <c r="N933" i="7"/>
  <c r="N928" i="7"/>
  <c r="N875" i="7"/>
  <c r="N855" i="7"/>
  <c r="N926" i="7"/>
  <c r="N777" i="7"/>
  <c r="N753" i="7"/>
  <c r="N834" i="7"/>
  <c r="N902" i="7"/>
  <c r="N866" i="7"/>
  <c r="N864" i="7"/>
  <c r="N911" i="7"/>
  <c r="N778" i="7"/>
  <c r="N759" i="7"/>
  <c r="N892" i="7"/>
  <c r="N917" i="7"/>
  <c r="N947" i="7"/>
  <c r="N925" i="7"/>
  <c r="N811" i="7"/>
  <c r="N779" i="7"/>
  <c r="N769" i="7"/>
  <c r="N887" i="7"/>
  <c r="N923" i="7"/>
  <c r="N891" i="7"/>
  <c r="N912" i="7"/>
  <c r="N850" i="7"/>
  <c r="N772" i="7"/>
  <c r="N740" i="7"/>
  <c r="N846" i="7"/>
  <c r="N896" i="7"/>
  <c r="N905" i="7"/>
  <c r="N942" i="7"/>
  <c r="N859" i="7"/>
  <c r="N776" i="7"/>
  <c r="N746" i="7"/>
  <c r="N791" i="7"/>
  <c r="N770" i="7"/>
  <c r="N841" i="7"/>
  <c r="N860" i="7"/>
  <c r="N882" i="7"/>
  <c r="N789" i="7"/>
  <c r="N762" i="7"/>
  <c r="N980" i="7"/>
  <c r="N1047" i="7"/>
  <c r="N1007" i="7"/>
  <c r="N909" i="7"/>
  <c r="N919" i="7"/>
  <c r="N800" i="7"/>
  <c r="N774" i="7"/>
  <c r="N995" i="7"/>
  <c r="N1056" i="7"/>
  <c r="N1067" i="7"/>
  <c r="N1043" i="7"/>
  <c r="N1034" i="7"/>
  <c r="N949" i="7"/>
  <c r="N812" i="7"/>
  <c r="N886" i="7"/>
  <c r="N1005" i="7"/>
  <c r="N1095" i="7"/>
  <c r="N1096" i="7"/>
  <c r="N977" i="7"/>
  <c r="N764" i="7"/>
  <c r="N741" i="7"/>
  <c r="N839" i="7"/>
  <c r="N854" i="7"/>
  <c r="N884" i="7"/>
  <c r="N890" i="7"/>
  <c r="N820" i="7"/>
  <c r="N765" i="7"/>
  <c r="N758" i="7"/>
  <c r="N876" i="7"/>
  <c r="N953" i="7"/>
  <c r="N1093" i="7"/>
  <c r="N1002" i="7"/>
  <c r="N945" i="7"/>
  <c r="N823" i="7"/>
  <c r="N801" i="7"/>
  <c r="N1068" i="7"/>
  <c r="N1091" i="7"/>
  <c r="N879" i="7"/>
  <c r="N872" i="7"/>
  <c r="N900" i="7"/>
  <c r="N817" i="7"/>
  <c r="N743" i="7"/>
  <c r="N733" i="7"/>
  <c r="N761" i="7"/>
  <c r="N998" i="7"/>
  <c r="N1010" i="7"/>
  <c r="N888" i="7"/>
  <c r="N750" i="7"/>
  <c r="N748" i="7"/>
  <c r="N1108" i="7"/>
  <c r="N1149" i="7"/>
  <c r="N1157" i="7"/>
  <c r="N1229" i="7"/>
  <c r="N1339" i="7"/>
  <c r="N1412" i="7"/>
  <c r="N1164" i="7"/>
  <c r="N1298" i="7"/>
  <c r="N1205" i="7"/>
  <c r="N1272" i="7"/>
  <c r="N1441" i="7"/>
  <c r="N1402" i="7"/>
  <c r="N1122" i="7"/>
  <c r="N1101" i="7"/>
  <c r="N1183" i="7"/>
  <c r="N1262" i="7"/>
  <c r="N1378" i="7"/>
  <c r="N1457" i="7"/>
  <c r="N1462" i="7"/>
  <c r="N1350" i="7"/>
  <c r="N1362" i="7"/>
  <c r="N1433" i="7"/>
  <c r="N1370" i="7"/>
  <c r="N1376" i="7"/>
  <c r="N1439" i="7"/>
  <c r="N1374" i="7"/>
  <c r="N1437" i="7"/>
  <c r="N1460" i="7"/>
  <c r="N1461" i="7"/>
  <c r="N1253" i="7"/>
  <c r="N1175" i="7"/>
  <c r="N1188" i="7"/>
  <c r="N1226" i="7"/>
  <c r="N1145" i="7"/>
  <c r="N1155" i="7"/>
  <c r="N1358" i="7"/>
  <c r="N1431" i="7"/>
  <c r="N1459" i="7"/>
  <c r="N1455" i="7"/>
  <c r="N1429" i="7"/>
  <c r="N1289" i="7"/>
  <c r="N1129" i="7"/>
  <c r="N1263" i="7"/>
  <c r="N1351" i="7"/>
  <c r="N1254" i="7"/>
  <c r="N1279" i="7"/>
  <c r="N1249" i="7"/>
  <c r="N1150" i="7"/>
  <c r="N1146" i="7"/>
  <c r="N1228" i="7"/>
  <c r="N1315" i="7"/>
  <c r="N1347" i="7"/>
  <c r="N1411" i="7"/>
  <c r="N1428" i="7"/>
  <c r="N1300" i="7"/>
  <c r="N1110" i="7"/>
  <c r="N1288" i="7"/>
  <c r="N1367" i="7"/>
  <c r="N1340" i="7"/>
  <c r="N1280" i="7"/>
  <c r="N1313" i="7"/>
  <c r="N1199" i="7"/>
  <c r="N1134" i="7"/>
  <c r="N1218" i="7"/>
  <c r="N1236" i="7"/>
  <c r="N1333" i="7"/>
  <c r="N1375" i="7"/>
  <c r="N1365" i="7"/>
  <c r="N1319" i="7"/>
  <c r="N1143" i="7"/>
  <c r="N1115" i="7"/>
  <c r="N1222" i="7"/>
  <c r="N1242" i="7"/>
  <c r="N1261" i="7"/>
  <c r="N1265" i="7"/>
  <c r="N1195" i="7"/>
  <c r="N1114" i="7"/>
  <c r="N1209" i="7"/>
  <c r="N1196" i="7"/>
  <c r="N1203" i="7"/>
  <c r="N1251" i="7"/>
  <c r="N1303" i="7"/>
  <c r="N1212" i="7"/>
  <c r="N1121" i="7"/>
  <c r="N1216" i="7"/>
  <c r="N1275" i="7"/>
  <c r="N1285" i="7"/>
  <c r="N1268" i="7"/>
  <c r="N1113" i="7"/>
  <c r="N1126" i="7"/>
  <c r="N1120" i="7"/>
  <c r="N1118" i="7"/>
  <c r="N1230" i="7"/>
  <c r="N1259" i="7"/>
  <c r="N1282" i="7"/>
  <c r="N1260" i="7"/>
  <c r="N1153" i="7"/>
  <c r="N1131" i="7"/>
  <c r="N1296" i="7"/>
  <c r="N1330" i="7"/>
  <c r="N1329" i="7"/>
  <c r="N1311" i="7"/>
  <c r="N1235" i="7"/>
  <c r="N1147" i="7"/>
  <c r="N1142" i="7"/>
  <c r="N1258" i="7"/>
  <c r="N1324" i="7"/>
  <c r="N1321" i="7"/>
  <c r="N1320" i="7"/>
  <c r="N1293" i="7"/>
  <c r="N1168" i="7"/>
  <c r="N1141" i="7"/>
  <c r="N1286" i="7"/>
  <c r="N1284" i="7"/>
  <c r="N1160" i="7"/>
  <c r="N1283" i="7"/>
  <c r="N1299" i="7"/>
  <c r="N1176" i="7"/>
  <c r="N1148" i="7"/>
  <c r="N1327" i="7"/>
  <c r="N1332" i="7"/>
  <c r="N1297" i="7"/>
  <c r="N1281" i="7"/>
  <c r="N1276" i="7"/>
  <c r="N1162" i="7"/>
  <c r="N1151" i="7"/>
  <c r="N1291" i="7"/>
  <c r="N1335" i="7"/>
  <c r="N1334" i="7"/>
  <c r="N1371" i="7"/>
  <c r="N1410" i="7"/>
  <c r="N1204" i="7"/>
  <c r="N1180" i="7"/>
  <c r="N1385" i="7"/>
  <c r="N1399" i="7"/>
  <c r="N1409" i="7"/>
  <c r="N1397" i="7"/>
  <c r="N1363" i="7"/>
  <c r="N1302" i="7"/>
  <c r="N1213" i="7"/>
  <c r="N1343" i="7"/>
  <c r="N1359" i="7"/>
  <c r="N1379" i="7"/>
  <c r="N1381" i="7"/>
  <c r="N1368" i="7"/>
  <c r="N1256" i="7"/>
  <c r="N1154" i="7"/>
  <c r="N1305" i="7"/>
  <c r="N1337" i="7"/>
  <c r="N1366" i="7"/>
  <c r="N1392" i="7"/>
  <c r="N1425" i="7"/>
  <c r="N1338" i="7"/>
  <c r="N1325" i="7"/>
  <c r="N1419" i="7"/>
  <c r="N1407" i="7"/>
  <c r="N1403" i="7"/>
  <c r="N1372" i="7"/>
  <c r="N1386" i="7"/>
  <c r="N1317" i="7"/>
  <c r="N1278" i="7"/>
  <c r="N1231" i="7"/>
  <c r="N1361" i="7"/>
  <c r="N1396" i="7"/>
  <c r="N1390" i="7"/>
  <c r="N1408" i="7"/>
  <c r="N1346" i="7"/>
  <c r="N1322" i="7"/>
  <c r="N1435" i="7"/>
  <c r="N1452" i="7"/>
  <c r="N1447" i="7"/>
  <c r="N1451" i="7"/>
  <c r="N1443" i="7"/>
  <c r="N1404" i="7"/>
  <c r="N1355" i="7"/>
  <c r="N1448" i="7"/>
  <c r="N1449" i="7"/>
  <c r="N1454" i="7"/>
  <c r="N1456" i="7"/>
  <c r="N1438" i="7"/>
  <c r="N1354" i="7"/>
  <c r="N1345" i="7"/>
  <c r="N1446" i="7"/>
  <c r="N1424" i="7"/>
  <c r="N1373" i="7"/>
  <c r="N1356" i="7"/>
  <c r="N1344" i="7"/>
  <c r="N1310" i="7"/>
  <c r="N1248" i="7"/>
  <c r="N1415" i="7"/>
  <c r="N1444" i="7"/>
  <c r="N1450" i="7"/>
  <c r="N1453" i="7"/>
  <c r="N1445" i="7"/>
  <c r="N1348" i="7"/>
  <c r="N1306" i="7"/>
  <c r="N1430" i="7"/>
  <c r="N1394" i="7"/>
  <c r="N1405" i="7"/>
  <c r="N1413" i="7"/>
  <c r="N1423" i="7"/>
  <c r="N1357" i="7"/>
  <c r="N1241" i="7"/>
  <c r="N1417" i="7"/>
  <c r="N1406" i="7"/>
  <c r="N1418" i="7"/>
  <c r="N1432" i="7"/>
  <c r="N1387" i="7"/>
  <c r="N1277" i="7"/>
  <c r="N1208" i="7"/>
  <c r="N1420" i="7"/>
  <c r="N1380" i="7"/>
  <c r="N1416" i="7"/>
  <c r="N1377" i="7"/>
  <c r="N1383" i="7"/>
  <c r="N1264" i="7"/>
  <c r="N1144" i="7"/>
  <c r="N1360" i="7"/>
  <c r="N1398" i="7"/>
  <c r="N1400" i="7"/>
  <c r="N1422" i="7"/>
  <c r="N1328" i="7"/>
  <c r="N1314" i="7"/>
  <c r="N1252" i="7"/>
  <c r="N1364" i="7"/>
  <c r="N1323" i="7"/>
  <c r="N1331" i="7"/>
  <c r="N1391" i="7"/>
  <c r="N1352" i="7"/>
  <c r="N1273" i="7"/>
  <c r="N1309" i="7"/>
  <c r="N1436" i="7"/>
  <c r="N1434" i="7"/>
  <c r="N1427" i="7"/>
  <c r="N1401" i="7"/>
  <c r="N1388" i="7"/>
  <c r="N1270" i="7"/>
  <c r="N1207" i="7"/>
  <c r="N1393" i="7"/>
  <c r="N1440" i="7"/>
  <c r="N1426" i="7"/>
  <c r="N1442" i="7"/>
  <c r="N1389" i="7"/>
  <c r="N1266" i="7"/>
  <c r="N1295" i="7"/>
  <c r="N1395" i="7"/>
  <c r="N1369" i="7"/>
  <c r="N1292" i="7"/>
  <c r="N1269" i="7"/>
  <c r="N1341" i="7"/>
  <c r="N1187" i="7"/>
  <c r="N1171" i="7"/>
  <c r="N1336" i="7"/>
  <c r="N1200" i="7"/>
  <c r="N1225" i="7"/>
  <c r="N1287" i="7"/>
  <c r="N1202" i="7"/>
  <c r="N1179" i="7"/>
  <c r="N1227" i="7"/>
  <c r="N1290" i="7"/>
  <c r="N1308" i="7"/>
  <c r="N1342" i="7"/>
  <c r="N1353" i="7"/>
  <c r="N1318" i="7"/>
  <c r="N1170" i="7"/>
  <c r="N1166" i="7"/>
  <c r="N1307" i="7"/>
  <c r="N1349" i="7"/>
  <c r="N1301" i="7"/>
  <c r="N1198" i="7"/>
  <c r="N1177" i="7"/>
  <c r="N1182" i="7"/>
  <c r="N1156" i="7"/>
  <c r="N1247" i="7"/>
  <c r="N1246" i="7"/>
  <c r="N1257" i="7"/>
  <c r="N1255" i="7"/>
  <c r="N1219" i="7"/>
  <c r="N1139" i="7"/>
  <c r="N1130" i="7"/>
  <c r="N1238" i="7"/>
  <c r="N1267" i="7"/>
  <c r="N1185" i="7"/>
  <c r="N1192" i="7"/>
  <c r="N1193" i="7"/>
  <c r="N1112" i="7"/>
  <c r="N1100" i="7"/>
  <c r="N1173" i="7"/>
  <c r="N1237" i="7"/>
  <c r="N1221" i="7"/>
  <c r="N1224" i="7"/>
  <c r="N1172" i="7"/>
  <c r="N1124" i="7"/>
  <c r="N1119" i="7"/>
  <c r="N1152" i="7"/>
  <c r="N1181" i="7"/>
  <c r="N1206" i="7"/>
  <c r="N1215" i="7"/>
  <c r="N1201" i="7"/>
  <c r="N1116" i="7"/>
  <c r="N1107" i="7"/>
  <c r="N1191" i="7"/>
  <c r="N1232" i="7"/>
  <c r="N1244" i="7"/>
  <c r="N1304" i="7"/>
  <c r="N1274" i="7"/>
  <c r="N1104" i="7"/>
  <c r="N1111" i="7"/>
  <c r="N1163" i="7"/>
  <c r="N1132" i="7"/>
  <c r="N1158" i="7"/>
  <c r="N1184" i="7"/>
  <c r="N1217" i="7"/>
  <c r="N1128" i="7"/>
  <c r="N1105" i="7"/>
  <c r="N1240" i="7"/>
  <c r="N1316" i="7"/>
  <c r="N1271" i="7"/>
  <c r="N1178" i="7"/>
  <c r="N1167" i="7"/>
  <c r="N1099" i="7"/>
  <c r="N1102" i="7"/>
  <c r="N1239" i="7"/>
  <c r="N1294" i="7"/>
  <c r="N1159" i="7"/>
  <c r="N1165" i="7"/>
  <c r="N1234" i="7"/>
  <c r="N1135" i="7"/>
  <c r="N1109" i="7"/>
  <c r="N1194" i="7"/>
  <c r="N1186" i="7"/>
  <c r="N1161" i="7"/>
  <c r="N1220" i="7"/>
  <c r="N1190" i="7"/>
  <c r="N1133" i="7"/>
  <c r="N1098" i="7"/>
  <c r="N1169" i="7"/>
  <c r="N1210" i="7"/>
  <c r="N1243" i="7"/>
  <c r="N1421" i="7"/>
  <c r="N1458" i="7"/>
  <c r="N1326" i="7"/>
  <c r="N1137" i="7"/>
  <c r="N1197" i="7"/>
  <c r="N1245" i="7"/>
  <c r="N1382" i="7"/>
  <c r="N1250" i="7"/>
  <c r="N1189" i="7"/>
  <c r="N1138" i="7"/>
  <c r="N1123" i="7"/>
  <c r="N1223" i="7"/>
  <c r="N1233" i="7"/>
  <c r="N1312" i="7"/>
  <c r="N1211" i="7"/>
  <c r="N1136" i="7"/>
  <c r="N1103" i="7"/>
  <c r="N1106" i="7"/>
  <c r="N1214" i="7"/>
  <c r="N1117" i="7"/>
  <c r="N1127" i="7"/>
  <c r="N1384" i="7"/>
  <c r="N1414" i="7"/>
  <c r="N1174" i="7"/>
  <c r="N1125" i="7"/>
  <c r="N1140" i="7"/>
  <c r="N1489" i="7"/>
  <c r="N1537" i="7"/>
  <c r="N1671" i="7"/>
  <c r="N1771" i="7"/>
  <c r="N1482" i="7"/>
  <c r="N1466" i="7"/>
  <c r="N1579" i="7"/>
  <c r="N1616" i="7"/>
  <c r="N1530" i="7"/>
  <c r="N1556" i="7"/>
  <c r="N1681" i="7"/>
  <c r="N1563" i="7"/>
  <c r="N1506" i="7"/>
  <c r="N1820" i="7"/>
  <c r="N1824" i="7"/>
  <c r="N1794" i="7"/>
  <c r="N1815" i="7"/>
  <c r="N1780" i="7"/>
  <c r="N1504" i="7"/>
  <c r="N1511" i="7"/>
  <c r="N1749" i="7"/>
  <c r="N1808" i="7"/>
  <c r="N1724" i="7"/>
  <c r="N1825" i="7"/>
  <c r="N1827" i="7"/>
  <c r="N1636" i="7"/>
  <c r="N1491" i="7"/>
  <c r="N1605" i="7"/>
  <c r="N1800" i="7"/>
  <c r="N1811" i="7"/>
  <c r="N1583" i="7"/>
  <c r="N1522" i="7"/>
  <c r="N1721" i="7"/>
  <c r="N1770" i="7"/>
  <c r="N1676" i="7"/>
  <c r="N1679" i="7"/>
  <c r="N1807" i="7"/>
  <c r="N1810" i="7"/>
  <c r="N1659" i="7"/>
  <c r="N1473" i="7"/>
  <c r="N1468" i="7"/>
  <c r="N1624" i="7"/>
  <c r="N1554" i="7"/>
  <c r="N1538" i="7"/>
  <c r="N1553" i="7"/>
  <c r="N1620" i="7"/>
  <c r="N1536" i="7"/>
  <c r="N1560" i="7"/>
  <c r="N1652" i="7"/>
  <c r="N1587" i="7"/>
  <c r="N1568" i="7"/>
  <c r="N1582" i="7"/>
  <c r="N1580" i="7"/>
  <c r="N1492" i="7"/>
  <c r="N1542" i="7"/>
  <c r="N1772" i="7"/>
  <c r="N1708" i="7"/>
  <c r="N1723" i="7"/>
  <c r="N1822" i="7"/>
  <c r="N1826" i="7"/>
  <c r="N1817" i="7"/>
  <c r="N1801" i="7"/>
  <c r="N1792" i="7"/>
  <c r="N1727" i="7"/>
  <c r="N1564" i="7"/>
  <c r="N1632" i="7"/>
  <c r="N1657" i="7"/>
  <c r="N1541" i="7"/>
  <c r="N1507" i="7"/>
  <c r="N1515" i="7"/>
  <c r="N1581" i="7"/>
  <c r="N1634" i="7"/>
  <c r="N1609" i="7"/>
  <c r="N1595" i="7"/>
  <c r="N1527" i="7"/>
  <c r="N1531" i="7"/>
  <c r="N1699" i="7"/>
  <c r="N1709" i="7"/>
  <c r="N1716" i="7"/>
  <c r="N1719" i="7"/>
  <c r="N1739" i="7"/>
  <c r="N1573" i="7"/>
  <c r="N1519" i="7"/>
  <c r="N1550" i="7"/>
  <c r="N1566" i="7"/>
  <c r="N1615" i="7"/>
  <c r="N1621" i="7"/>
  <c r="N1591" i="7"/>
  <c r="N1500" i="7"/>
  <c r="N1498" i="7"/>
  <c r="N1650" i="7"/>
  <c r="N1638" i="7"/>
  <c r="N1640" i="7"/>
  <c r="N1618" i="7"/>
  <c r="N1600" i="7"/>
  <c r="N1510" i="7"/>
  <c r="N1465" i="7"/>
  <c r="N1561" i="7"/>
  <c r="N1602" i="7"/>
  <c r="N1689" i="7"/>
  <c r="N1651" i="7"/>
  <c r="N1637" i="7"/>
  <c r="N1533" i="7"/>
  <c r="N1487" i="7"/>
  <c r="N1626" i="7"/>
  <c r="N1643" i="7"/>
  <c r="N1656" i="7"/>
  <c r="N1598" i="7"/>
  <c r="N1474" i="7"/>
  <c r="N1472" i="7"/>
  <c r="N1469" i="7"/>
  <c r="N1494" i="7"/>
  <c r="N1627" i="7"/>
  <c r="N1613" i="7"/>
  <c r="N1485" i="7"/>
  <c r="N1545" i="7"/>
  <c r="N1529" i="7"/>
  <c r="N1497" i="7"/>
  <c r="N1667" i="7"/>
  <c r="N1586" i="7"/>
  <c r="N1599" i="7"/>
  <c r="N1610" i="7"/>
  <c r="N1593" i="7"/>
  <c r="N1517" i="7"/>
  <c r="N1523" i="7"/>
  <c r="N1693" i="7"/>
  <c r="N1647" i="7"/>
  <c r="N1672" i="7"/>
  <c r="N1701" i="7"/>
  <c r="N1714" i="7"/>
  <c r="N1612" i="7"/>
  <c r="N1585" i="7"/>
  <c r="N1678" i="7"/>
  <c r="N1707" i="7"/>
  <c r="N1728" i="7"/>
  <c r="N1733" i="7"/>
  <c r="N1730" i="7"/>
  <c r="N1611" i="7"/>
  <c r="N1518" i="7"/>
  <c r="N1670" i="7"/>
  <c r="N1696" i="7"/>
  <c r="N1702" i="7"/>
  <c r="N1675" i="7"/>
  <c r="N1674" i="7"/>
  <c r="N1525" i="7"/>
  <c r="N1535" i="7"/>
  <c r="N1746" i="7"/>
  <c r="N1774" i="7"/>
  <c r="N1789" i="7"/>
  <c r="N1802" i="7"/>
  <c r="N1776" i="7"/>
  <c r="N1687" i="7"/>
  <c r="N1665" i="7"/>
  <c r="N1784" i="7"/>
  <c r="N1788" i="7"/>
  <c r="N1798" i="7"/>
  <c r="N1781" i="7"/>
  <c r="N1759" i="7"/>
  <c r="N1654" i="7"/>
  <c r="N1589" i="7"/>
  <c r="N1558" i="7"/>
  <c r="N1705" i="7"/>
  <c r="N1737" i="7"/>
  <c r="N1741" i="7"/>
  <c r="N1738" i="7"/>
  <c r="N1691" i="7"/>
  <c r="N1649" i="7"/>
  <c r="N1745" i="7"/>
  <c r="N1799" i="7"/>
  <c r="N1814" i="7"/>
  <c r="N1821" i="7"/>
  <c r="N1813" i="7"/>
  <c r="N1764" i="7"/>
  <c r="N1773" i="7"/>
  <c r="N1818" i="7"/>
  <c r="N1816" i="7"/>
  <c r="N1804" i="7"/>
  <c r="N1752" i="7"/>
  <c r="N1710" i="7"/>
  <c r="N1664" i="7"/>
  <c r="N1646" i="7"/>
  <c r="N1750" i="7"/>
  <c r="N1787" i="7"/>
  <c r="N1795" i="7"/>
  <c r="N1782" i="7"/>
  <c r="N1763" i="7"/>
  <c r="N1633" i="7"/>
  <c r="N1630" i="7"/>
  <c r="N1732" i="7"/>
  <c r="N1775" i="7"/>
  <c r="N1731" i="7"/>
  <c r="N1768" i="7"/>
  <c r="N1740" i="7"/>
  <c r="N1715" i="7"/>
  <c r="N1713" i="7"/>
  <c r="N1757" i="7"/>
  <c r="N1766" i="7"/>
  <c r="N1783" i="7"/>
  <c r="N1777" i="7"/>
  <c r="N1760" i="7"/>
  <c r="N1596" i="7"/>
  <c r="N1597" i="7"/>
  <c r="N1711" i="7"/>
  <c r="N1743" i="7"/>
  <c r="N1786" i="7"/>
  <c r="N1765" i="7"/>
  <c r="N1791" i="7"/>
  <c r="N1700" i="7"/>
  <c r="N1668" i="7"/>
  <c r="N1769" i="7"/>
  <c r="N1803" i="7"/>
  <c r="N1805" i="7"/>
  <c r="N1796" i="7"/>
  <c r="N1785" i="7"/>
  <c r="N1683" i="7"/>
  <c r="N1686" i="7"/>
  <c r="N1725" i="7"/>
  <c r="N1761" i="7"/>
  <c r="N1790" i="7"/>
  <c r="N1767" i="7"/>
  <c r="N1812" i="7"/>
  <c r="N1742" i="7"/>
  <c r="N1690" i="7"/>
  <c r="N1793" i="7"/>
  <c r="N1809" i="7"/>
  <c r="N1779" i="7"/>
  <c r="N1736" i="7"/>
  <c r="N1744" i="7"/>
  <c r="N1645" i="7"/>
  <c r="N1592" i="7"/>
  <c r="N1753" i="7"/>
  <c r="N1755" i="7"/>
  <c r="N1688" i="7"/>
  <c r="N1734" i="7"/>
  <c r="N1729" i="7"/>
  <c r="N1548" i="7"/>
  <c r="N1623" i="7"/>
  <c r="N1762" i="7"/>
  <c r="N1751" i="7"/>
  <c r="N1797" i="7"/>
  <c r="N1778" i="7"/>
  <c r="N1758" i="7"/>
  <c r="N1551" i="7"/>
  <c r="N1540" i="7"/>
  <c r="N1694" i="7"/>
  <c r="N1673" i="7"/>
  <c r="N1704" i="7"/>
  <c r="N1684" i="7"/>
  <c r="N1703" i="7"/>
  <c r="N1641" i="7"/>
  <c r="N1653" i="7"/>
  <c r="N1747" i="7"/>
  <c r="N1756" i="7"/>
  <c r="N1692" i="7"/>
  <c r="N1669" i="7"/>
  <c r="N1685" i="7"/>
  <c r="N1516" i="7"/>
  <c r="N1528" i="7"/>
  <c r="N1677" i="7"/>
  <c r="N1718" i="7"/>
  <c r="N1680" i="7"/>
  <c r="N1557" i="7"/>
  <c r="N1544" i="7"/>
  <c r="N1501" i="7"/>
  <c r="N1512" i="7"/>
  <c r="N1698" i="7"/>
  <c r="N1726" i="7"/>
  <c r="N1720" i="7"/>
  <c r="N1658" i="7"/>
  <c r="N1534" i="7"/>
  <c r="N1565" i="7"/>
  <c r="N1524" i="7"/>
  <c r="N1697" i="7"/>
  <c r="N1655" i="7"/>
  <c r="N1590" i="7"/>
  <c r="N1575" i="7"/>
  <c r="N1662" i="7"/>
  <c r="N1502" i="7"/>
  <c r="N1464" i="7"/>
  <c r="N1614" i="7"/>
  <c r="N1661" i="7"/>
  <c r="N1706" i="7"/>
  <c r="N1712" i="7"/>
  <c r="N1642" i="7"/>
  <c r="N1496" i="7"/>
  <c r="N1467" i="7"/>
  <c r="N1584" i="7"/>
  <c r="N1604" i="7"/>
  <c r="N1663" i="7"/>
  <c r="N1648" i="7"/>
  <c r="N1578" i="7"/>
  <c r="N1508" i="7"/>
  <c r="N1513" i="7"/>
  <c r="N1631" i="7"/>
  <c r="N1625" i="7"/>
  <c r="N1628" i="7"/>
  <c r="N1644" i="7"/>
  <c r="N1572" i="7"/>
  <c r="N1476" i="7"/>
  <c r="N1514" i="7"/>
  <c r="N1607" i="7"/>
  <c r="N1601" i="7"/>
  <c r="N1660" i="7"/>
  <c r="N1695" i="7"/>
  <c r="N1748" i="7"/>
  <c r="N1532" i="7"/>
  <c r="N1480" i="7"/>
  <c r="N1547" i="7"/>
  <c r="N1479" i="7"/>
  <c r="N1521" i="7"/>
  <c r="N1639" i="7"/>
  <c r="N1622" i="7"/>
  <c r="N1567" i="7"/>
  <c r="N1503" i="7"/>
  <c r="N1539" i="7"/>
  <c r="N1520" i="7"/>
  <c r="N1606" i="7"/>
  <c r="N1577" i="7"/>
  <c r="N1594" i="7"/>
  <c r="N1484" i="7"/>
  <c r="N1477" i="7"/>
  <c r="N1574" i="7"/>
  <c r="N1603" i="7"/>
  <c r="N1682" i="7"/>
  <c r="N1754" i="7"/>
  <c r="N1569" i="7"/>
  <c r="N1481" i="7"/>
  <c r="N1478" i="7"/>
  <c r="N1619" i="7"/>
  <c r="N1552" i="7"/>
  <c r="N1559" i="7"/>
  <c r="N1608" i="7"/>
  <c r="N1635" i="7"/>
  <c r="N1490" i="7"/>
  <c r="N1493" i="7"/>
  <c r="N1588" i="7"/>
  <c r="N1571" i="7"/>
  <c r="N1549" i="7"/>
  <c r="N1555" i="7"/>
  <c r="N1526" i="7"/>
  <c r="N1471" i="7"/>
  <c r="N1483" i="7"/>
  <c r="N1735" i="7"/>
  <c r="N1576" i="7"/>
  <c r="N1570" i="7"/>
  <c r="N1562" i="7"/>
  <c r="N1543" i="7"/>
  <c r="N1499" i="7"/>
  <c r="N1488" i="7"/>
  <c r="N1629" i="7"/>
  <c r="N1717" i="7"/>
  <c r="N1819" i="7"/>
  <c r="N1722" i="7"/>
  <c r="N1823" i="7"/>
  <c r="N1495" i="7"/>
  <c r="N1463" i="7"/>
  <c r="N1505" i="7"/>
  <c r="N1509" i="7"/>
  <c r="N1486" i="7"/>
  <c r="N1475" i="7"/>
  <c r="N1546" i="7"/>
  <c r="N1617" i="7"/>
  <c r="N1666" i="7"/>
  <c r="N1806" i="7"/>
  <c r="N1470" i="7"/>
  <c r="N1829" i="7"/>
  <c r="N1870" i="7"/>
  <c r="N1983" i="7"/>
  <c r="N1867" i="7"/>
  <c r="N1839" i="7"/>
  <c r="N1926" i="7"/>
  <c r="N1914" i="7"/>
  <c r="N1924" i="7"/>
  <c r="N2042" i="7"/>
  <c r="N2010" i="7"/>
  <c r="N1831" i="7"/>
  <c r="N1830" i="7"/>
  <c r="N1990" i="7"/>
  <c r="N2083" i="7"/>
  <c r="N2085" i="7"/>
  <c r="N1920" i="7"/>
  <c r="N1900" i="7"/>
  <c r="N1880" i="7"/>
  <c r="N1889" i="7"/>
  <c r="N1970" i="7"/>
  <c r="N1942" i="7"/>
  <c r="N1986" i="7"/>
  <c r="N1946" i="7"/>
  <c r="N1911" i="7"/>
  <c r="N1868" i="7"/>
  <c r="N1861" i="7"/>
  <c r="N1871" i="7"/>
  <c r="N1969" i="7"/>
  <c r="N2050" i="7"/>
  <c r="N2106" i="7"/>
  <c r="N2107" i="7"/>
  <c r="N2061" i="7"/>
  <c r="N1849" i="7"/>
  <c r="N1877" i="7"/>
  <c r="N1891" i="7"/>
  <c r="N1908" i="7"/>
  <c r="N1998" i="7"/>
  <c r="N1999" i="7"/>
  <c r="N1898" i="7"/>
  <c r="N1873" i="7"/>
  <c r="N2014" i="7"/>
  <c r="N2037" i="7"/>
  <c r="N2022" i="7"/>
  <c r="N2091" i="7"/>
  <c r="N2092" i="7"/>
  <c r="N1901" i="7"/>
  <c r="N1859" i="7"/>
  <c r="N2016" i="7"/>
  <c r="N1985" i="7"/>
  <c r="N1915" i="7"/>
  <c r="N1945" i="7"/>
  <c r="N1907" i="7"/>
  <c r="N1847" i="7"/>
  <c r="N1881" i="7"/>
  <c r="N2013" i="7"/>
  <c r="N2018" i="7"/>
  <c r="N1902" i="7"/>
  <c r="N1905" i="7"/>
  <c r="N1923" i="7"/>
  <c r="N1857" i="7"/>
  <c r="N1862" i="7"/>
  <c r="N1882" i="7"/>
  <c r="N1906" i="7"/>
  <c r="N1974" i="7"/>
  <c r="N1991" i="7"/>
  <c r="N1933" i="7"/>
  <c r="N1846" i="7"/>
  <c r="N1834" i="7"/>
  <c r="N1837" i="7"/>
  <c r="N1944" i="7"/>
  <c r="N1980" i="7"/>
  <c r="N1997" i="7"/>
  <c r="N1965" i="7"/>
  <c r="N1842" i="7"/>
  <c r="N1850" i="7"/>
  <c r="N1928" i="7"/>
  <c r="N1967" i="7"/>
  <c r="N2002" i="7"/>
  <c r="N2041" i="7"/>
  <c r="N1935" i="7"/>
  <c r="N1874" i="7"/>
  <c r="N1848" i="7"/>
  <c r="N1951" i="7"/>
  <c r="N1964" i="7"/>
  <c r="N1953" i="7"/>
  <c r="N1925" i="7"/>
  <c r="N1939" i="7"/>
  <c r="N1851" i="7"/>
  <c r="N1841" i="7"/>
  <c r="N1895" i="7"/>
  <c r="N1909" i="7"/>
  <c r="N1930" i="7"/>
  <c r="N1971" i="7"/>
  <c r="N1875" i="7"/>
  <c r="N1865" i="7"/>
  <c r="N1878" i="7"/>
  <c r="N1976" i="7"/>
  <c r="N1977" i="7"/>
  <c r="N1903" i="7"/>
  <c r="N1904" i="7"/>
  <c r="N1838" i="7"/>
  <c r="N1832" i="7"/>
  <c r="N1864" i="7"/>
  <c r="N1855" i="7"/>
  <c r="N1897" i="7"/>
  <c r="N1876" i="7"/>
  <c r="N1883" i="7"/>
  <c r="N1890" i="7"/>
  <c r="N1888" i="7"/>
  <c r="N1858" i="7"/>
  <c r="N1910" i="7"/>
  <c r="N1934" i="7"/>
  <c r="N1956" i="7"/>
  <c r="N1950" i="7"/>
  <c r="N1884" i="7"/>
  <c r="N1845" i="7"/>
  <c r="N1844" i="7"/>
  <c r="N1955" i="7"/>
  <c r="N1941" i="7"/>
  <c r="N2004" i="7"/>
  <c r="N2005" i="7"/>
  <c r="N2040" i="7"/>
  <c r="N1938" i="7"/>
  <c r="N1919" i="7"/>
  <c r="N2035" i="7"/>
  <c r="N1982" i="7"/>
  <c r="N1954" i="7"/>
  <c r="N1917" i="7"/>
  <c r="N1899" i="7"/>
  <c r="N1896" i="7"/>
  <c r="N1894" i="7"/>
  <c r="N2011" i="7"/>
  <c r="N2000" i="7"/>
  <c r="N2039" i="7"/>
  <c r="N2048" i="7"/>
  <c r="N2047" i="7"/>
  <c r="N1927" i="7"/>
  <c r="N1921" i="7"/>
  <c r="N1995" i="7"/>
  <c r="N1992" i="7"/>
  <c r="N1993" i="7"/>
  <c r="N2043" i="7"/>
  <c r="N2056" i="7"/>
  <c r="N1966" i="7"/>
  <c r="N1916" i="7"/>
  <c r="N2027" i="7"/>
  <c r="N2034" i="7"/>
  <c r="N2020" i="7"/>
  <c r="N2019" i="7"/>
  <c r="N1994" i="7"/>
  <c r="N1866" i="7"/>
  <c r="N1869" i="7"/>
  <c r="N2063" i="7"/>
  <c r="N2067" i="7"/>
  <c r="N2058" i="7"/>
  <c r="N2071" i="7"/>
  <c r="N2084" i="7"/>
  <c r="N2032" i="7"/>
  <c r="N1988" i="7"/>
  <c r="N2024" i="7"/>
  <c r="N2100" i="7"/>
  <c r="N2087" i="7"/>
  <c r="N2099" i="7"/>
  <c r="N2076" i="7"/>
  <c r="N1973" i="7"/>
  <c r="N1893" i="7"/>
  <c r="N2003" i="7"/>
  <c r="N2021" i="7"/>
  <c r="N2074" i="7"/>
  <c r="N2055" i="7"/>
  <c r="N1996" i="7"/>
  <c r="N1918" i="7"/>
  <c r="N2007" i="7"/>
  <c r="N2081" i="7"/>
  <c r="N2062" i="7"/>
  <c r="N2070" i="7"/>
  <c r="N2060" i="7"/>
  <c r="N2082" i="7"/>
  <c r="N2036" i="7"/>
  <c r="N2029" i="7"/>
  <c r="N2098" i="7"/>
  <c r="N2086" i="7"/>
  <c r="N2033" i="7"/>
  <c r="N2059" i="7"/>
  <c r="N2102" i="7"/>
  <c r="N2026" i="7"/>
  <c r="N1978" i="7"/>
  <c r="N2080" i="7"/>
  <c r="N2096" i="7"/>
  <c r="N2089" i="7"/>
  <c r="N2078" i="7"/>
  <c r="N2075" i="7"/>
  <c r="N2052" i="7"/>
  <c r="N1981" i="7"/>
  <c r="N2053" i="7"/>
  <c r="N2072" i="7"/>
  <c r="N2079" i="7"/>
  <c r="N2104" i="7"/>
  <c r="N2103" i="7"/>
  <c r="N2025" i="7"/>
  <c r="N1961" i="7"/>
  <c r="N2069" i="7"/>
  <c r="N2094" i="7"/>
  <c r="N2090" i="7"/>
  <c r="N2101" i="7"/>
  <c r="N2073" i="7"/>
  <c r="N2046" i="7"/>
  <c r="N2015" i="7"/>
  <c r="N2065" i="7"/>
  <c r="N2068" i="7"/>
  <c r="N2057" i="7"/>
  <c r="N2066" i="7"/>
  <c r="N2064" i="7"/>
  <c r="N1936" i="7"/>
  <c r="N1922" i="7"/>
  <c r="N2044" i="7"/>
  <c r="N2093" i="7"/>
  <c r="N2095" i="7"/>
  <c r="N2097" i="7"/>
  <c r="N2105" i="7"/>
  <c r="N2001" i="7"/>
  <c r="N1932" i="7"/>
  <c r="N2030" i="7"/>
  <c r="N2054" i="7"/>
  <c r="N2045" i="7"/>
  <c r="N2009" i="7"/>
  <c r="N2023" i="7"/>
  <c r="N1960" i="7"/>
  <c r="N1931" i="7"/>
  <c r="N2006" i="7"/>
  <c r="N1987" i="7"/>
  <c r="N2051" i="7"/>
  <c r="N2017" i="7"/>
  <c r="N2028" i="7"/>
  <c r="N2038" i="7"/>
  <c r="N1972" i="7"/>
  <c r="N2077" i="7"/>
  <c r="N2088" i="7"/>
  <c r="N2049" i="7"/>
  <c r="N1984" i="7"/>
  <c r="N1979" i="7"/>
  <c r="N1856" i="7"/>
  <c r="N1852" i="7"/>
  <c r="N2008" i="7"/>
  <c r="N1989" i="7"/>
  <c r="N1957" i="7"/>
  <c r="N1912" i="7"/>
  <c r="N1963" i="7"/>
  <c r="N1879" i="7"/>
  <c r="N1840" i="7"/>
  <c r="N1854" i="7"/>
  <c r="N1949" i="7"/>
  <c r="N1943" i="7"/>
  <c r="N1913" i="7"/>
  <c r="N1886" i="7"/>
  <c r="N1937" i="7"/>
  <c r="N1843" i="7"/>
  <c r="N1892" i="7"/>
  <c r="N1952" i="7"/>
  <c r="N1929" i="7"/>
  <c r="N1968" i="7"/>
  <c r="N1947" i="7"/>
  <c r="N1835" i="7"/>
  <c r="N1828" i="7"/>
  <c r="N1860" i="7"/>
  <c r="N1872" i="7"/>
  <c r="N1948" i="7"/>
  <c r="N1975" i="7"/>
  <c r="N2031" i="7"/>
  <c r="N1887" i="7"/>
  <c r="N1863" i="7"/>
  <c r="N1962" i="7"/>
  <c r="N1940" i="7"/>
  <c r="N1959" i="7"/>
  <c r="N1885" i="7"/>
  <c r="N1853" i="7"/>
  <c r="N1833" i="7"/>
  <c r="N1836" i="7"/>
  <c r="N1958" i="7"/>
  <c r="N2012" i="7"/>
  <c r="E2012" i="7"/>
  <c r="E1958" i="7"/>
  <c r="E1836" i="7"/>
  <c r="E1833" i="7"/>
  <c r="E1853" i="7"/>
  <c r="E1885" i="7"/>
  <c r="E1959" i="7"/>
  <c r="E1940" i="7"/>
  <c r="E1962" i="7"/>
  <c r="E1863" i="7"/>
  <c r="E1887" i="7"/>
  <c r="E2031" i="7"/>
  <c r="E1975" i="7"/>
  <c r="E1948" i="7"/>
  <c r="E1872" i="7"/>
  <c r="E1860" i="7"/>
  <c r="E1828" i="7"/>
  <c r="E1835" i="7"/>
  <c r="E1947" i="7"/>
  <c r="E1968" i="7"/>
  <c r="E1929" i="7"/>
  <c r="E1952" i="7"/>
  <c r="E1892" i="7"/>
  <c r="E1843" i="7"/>
  <c r="E1937" i="7"/>
  <c r="E1886" i="7"/>
  <c r="E1913" i="7"/>
  <c r="E1943" i="7"/>
  <c r="E1949" i="7"/>
  <c r="E1854" i="7"/>
  <c r="E1840" i="7"/>
  <c r="E1879" i="7"/>
  <c r="E1963" i="7"/>
  <c r="E1912" i="7"/>
  <c r="E1957" i="7"/>
  <c r="E1989" i="7"/>
  <c r="E2008" i="7"/>
  <c r="E1852" i="7"/>
  <c r="E1856" i="7"/>
  <c r="E1979" i="7"/>
  <c r="E1984" i="7"/>
  <c r="E2049" i="7"/>
  <c r="E2088" i="7"/>
  <c r="E2077" i="7"/>
  <c r="E1972" i="7"/>
  <c r="E2038" i="7"/>
  <c r="E2028" i="7"/>
  <c r="E2017" i="7"/>
  <c r="E2051" i="7"/>
  <c r="E1987" i="7"/>
  <c r="E2006" i="7"/>
  <c r="E1931" i="7"/>
  <c r="E1960" i="7"/>
  <c r="E2023" i="7"/>
  <c r="E2009" i="7"/>
  <c r="E2045" i="7"/>
  <c r="E2054" i="7"/>
  <c r="E2030" i="7"/>
  <c r="E1932" i="7"/>
  <c r="E2001" i="7"/>
  <c r="E2105" i="7"/>
  <c r="E2097" i="7"/>
  <c r="E2095" i="7"/>
  <c r="E2093" i="7"/>
  <c r="E2044" i="7"/>
  <c r="E1922" i="7"/>
  <c r="E1936" i="7"/>
  <c r="E2064" i="7"/>
  <c r="E2066" i="7"/>
  <c r="E2057" i="7"/>
  <c r="E2068" i="7"/>
  <c r="E2065" i="7"/>
  <c r="E2015" i="7"/>
  <c r="E2046" i="7"/>
  <c r="E2073" i="7"/>
  <c r="E2101" i="7"/>
  <c r="E2090" i="7"/>
  <c r="E2094" i="7"/>
  <c r="E2069" i="7"/>
  <c r="E1961" i="7"/>
  <c r="E2025" i="7"/>
  <c r="E2103" i="7"/>
  <c r="E2104" i="7"/>
  <c r="E2079" i="7"/>
  <c r="E2072" i="7"/>
  <c r="E2053" i="7"/>
  <c r="E1981" i="7"/>
  <c r="E2052" i="7"/>
  <c r="E2075" i="7"/>
  <c r="E2078" i="7"/>
  <c r="E2089" i="7"/>
  <c r="E2096" i="7"/>
  <c r="E2080" i="7"/>
  <c r="E1978" i="7"/>
  <c r="E2026" i="7"/>
  <c r="E2102" i="7"/>
  <c r="E2059" i="7"/>
  <c r="E2033" i="7"/>
  <c r="E2086" i="7"/>
  <c r="E2098" i="7"/>
  <c r="E2029" i="7"/>
  <c r="E2036" i="7"/>
  <c r="E2082" i="7"/>
  <c r="E2060" i="7"/>
  <c r="E2070" i="7"/>
  <c r="E2062" i="7"/>
  <c r="E2081" i="7"/>
  <c r="E2007" i="7"/>
  <c r="E1918" i="7"/>
  <c r="E1996" i="7"/>
  <c r="E2055" i="7"/>
  <c r="E2074" i="7"/>
  <c r="E2021" i="7"/>
  <c r="E2003" i="7"/>
  <c r="E1893" i="7"/>
  <c r="E1973" i="7"/>
  <c r="E2076" i="7"/>
  <c r="E2099" i="7"/>
  <c r="E2087" i="7"/>
  <c r="E2100" i="7"/>
  <c r="E2024" i="7"/>
  <c r="E1988" i="7"/>
  <c r="E2032" i="7"/>
  <c r="E2084" i="7"/>
  <c r="E2071" i="7"/>
  <c r="E2058" i="7"/>
  <c r="E2067" i="7"/>
  <c r="E2063" i="7"/>
  <c r="E1869" i="7"/>
  <c r="E1866" i="7"/>
  <c r="E1994" i="7"/>
  <c r="E2019" i="7"/>
  <c r="E2020" i="7"/>
  <c r="E2034" i="7"/>
  <c r="E2027" i="7"/>
  <c r="E1916" i="7"/>
  <c r="E1966" i="7"/>
  <c r="E2056" i="7"/>
  <c r="E2043" i="7"/>
  <c r="E1993" i="7"/>
  <c r="E1992" i="7"/>
  <c r="E1995" i="7"/>
  <c r="E1921" i="7"/>
  <c r="E1927" i="7"/>
  <c r="E2047" i="7"/>
  <c r="E2048" i="7"/>
  <c r="E2039" i="7"/>
  <c r="E2000" i="7"/>
  <c r="E2011" i="7"/>
  <c r="E1894" i="7"/>
  <c r="E1896" i="7"/>
  <c r="E1899" i="7"/>
  <c r="E1917" i="7"/>
  <c r="E1954" i="7"/>
  <c r="E1982" i="7"/>
  <c r="E2035" i="7"/>
  <c r="E1919" i="7"/>
  <c r="E1938" i="7"/>
  <c r="E2040" i="7"/>
  <c r="E2005" i="7"/>
  <c r="E2004" i="7"/>
  <c r="E1941" i="7"/>
  <c r="E1955" i="7"/>
  <c r="E1844" i="7"/>
  <c r="E1845" i="7"/>
  <c r="E1884" i="7"/>
  <c r="E1950" i="7"/>
  <c r="E1956" i="7"/>
  <c r="E1934" i="7"/>
  <c r="E1910" i="7"/>
  <c r="E1858" i="7"/>
  <c r="E1888" i="7"/>
  <c r="E1890" i="7"/>
  <c r="E1883" i="7"/>
  <c r="E1876" i="7"/>
  <c r="E1897" i="7"/>
  <c r="E1855" i="7"/>
  <c r="E1864" i="7"/>
  <c r="E1832" i="7"/>
  <c r="E1838" i="7"/>
  <c r="E1904" i="7"/>
  <c r="E1903" i="7"/>
  <c r="E1977" i="7"/>
  <c r="E1976" i="7"/>
  <c r="E1878" i="7"/>
  <c r="E1865" i="7"/>
  <c r="E1875" i="7"/>
  <c r="E1971" i="7"/>
  <c r="E1930" i="7"/>
  <c r="E1909" i="7"/>
  <c r="E1895" i="7"/>
  <c r="E1841" i="7"/>
  <c r="E1851" i="7"/>
  <c r="E1939" i="7"/>
  <c r="E1925" i="7"/>
  <c r="E1953" i="7"/>
  <c r="E1964" i="7"/>
  <c r="E1951" i="7"/>
  <c r="E1848" i="7"/>
  <c r="E1874" i="7"/>
  <c r="E1935" i="7"/>
  <c r="E2041" i="7"/>
  <c r="E2002" i="7"/>
  <c r="E1967" i="7"/>
  <c r="E1928" i="7"/>
  <c r="E1850" i="7"/>
  <c r="E1842" i="7"/>
  <c r="E1965" i="7"/>
  <c r="E1997" i="7"/>
  <c r="E1980" i="7"/>
  <c r="E1944" i="7"/>
  <c r="E1837" i="7"/>
  <c r="E1834" i="7"/>
  <c r="E1846" i="7"/>
  <c r="E1933" i="7"/>
  <c r="E1991" i="7"/>
  <c r="E1974" i="7"/>
  <c r="E1906" i="7"/>
  <c r="E1882" i="7"/>
  <c r="E1862" i="7"/>
  <c r="E1857" i="7"/>
  <c r="E1923" i="7"/>
  <c r="E1905" i="7"/>
  <c r="E1902" i="7"/>
  <c r="E2018" i="7"/>
  <c r="E2013" i="7"/>
  <c r="E1881" i="7"/>
  <c r="E1847" i="7"/>
  <c r="E1907" i="7"/>
  <c r="E1945" i="7"/>
  <c r="E1915" i="7"/>
  <c r="E1985" i="7"/>
  <c r="E2016" i="7"/>
  <c r="E1859" i="7"/>
  <c r="E1901" i="7"/>
  <c r="E2092" i="7"/>
  <c r="E2091" i="7"/>
  <c r="E2022" i="7"/>
  <c r="E2037" i="7"/>
  <c r="E2014" i="7"/>
  <c r="E1873" i="7"/>
  <c r="E1898" i="7"/>
  <c r="E1999" i="7"/>
  <c r="E1998" i="7"/>
  <c r="E1908" i="7"/>
  <c r="E1891" i="7"/>
  <c r="E1877" i="7"/>
  <c r="E1849" i="7"/>
  <c r="E2061" i="7"/>
  <c r="E2107" i="7"/>
  <c r="E2106" i="7"/>
  <c r="E2050" i="7"/>
  <c r="E1969" i="7"/>
  <c r="E1871" i="7"/>
  <c r="E1861" i="7"/>
  <c r="E1868" i="7"/>
  <c r="E1911" i="7"/>
  <c r="E1946" i="7"/>
  <c r="E1986" i="7"/>
  <c r="E1942" i="7"/>
  <c r="E1970" i="7"/>
  <c r="E1889" i="7"/>
  <c r="E1880" i="7"/>
  <c r="E1900" i="7"/>
  <c r="E1920" i="7"/>
  <c r="E2085" i="7"/>
  <c r="E2083" i="7"/>
  <c r="E1990" i="7"/>
  <c r="E1830" i="7"/>
  <c r="E1831" i="7"/>
  <c r="E2010" i="7"/>
  <c r="E2042" i="7"/>
  <c r="E1924" i="7"/>
  <c r="E1914" i="7"/>
  <c r="E1926" i="7"/>
  <c r="E1839" i="7"/>
  <c r="E1867" i="7"/>
  <c r="E1983" i="7"/>
  <c r="E1870" i="7"/>
  <c r="E1829" i="7"/>
  <c r="E1470" i="7"/>
  <c r="E1806" i="7"/>
  <c r="E1666" i="7"/>
  <c r="E1617" i="7"/>
  <c r="E1546" i="7"/>
  <c r="E1475" i="7"/>
  <c r="E1486" i="7"/>
  <c r="E1509" i="7"/>
  <c r="E1505" i="7"/>
  <c r="E1463" i="7"/>
  <c r="E1495" i="7"/>
  <c r="E1823" i="7"/>
  <c r="E1722" i="7"/>
  <c r="E1819" i="7"/>
  <c r="E1717" i="7"/>
  <c r="E1629" i="7"/>
  <c r="E1488" i="7"/>
  <c r="E1499" i="7"/>
  <c r="E1543" i="7"/>
  <c r="E1562" i="7"/>
  <c r="E1570" i="7"/>
  <c r="E1576" i="7"/>
  <c r="E1735" i="7"/>
  <c r="E1483" i="7"/>
  <c r="E1471" i="7"/>
  <c r="E1526" i="7"/>
  <c r="E1555" i="7"/>
  <c r="E1549" i="7"/>
  <c r="E1571" i="7"/>
  <c r="E1588" i="7"/>
  <c r="E1493" i="7"/>
  <c r="E1490" i="7"/>
  <c r="E1635" i="7"/>
  <c r="E1608" i="7"/>
  <c r="E1559" i="7"/>
  <c r="E1552" i="7"/>
  <c r="E1619" i="7"/>
  <c r="E1478" i="7"/>
  <c r="E1481" i="7"/>
  <c r="E1569" i="7"/>
  <c r="E1754" i="7"/>
  <c r="E1682" i="7"/>
  <c r="E1603" i="7"/>
  <c r="E1574" i="7"/>
  <c r="E1477" i="7"/>
  <c r="E1484" i="7"/>
  <c r="E1594" i="7"/>
  <c r="E1577" i="7"/>
  <c r="E1606" i="7"/>
  <c r="E1520" i="7"/>
  <c r="E1539" i="7"/>
  <c r="E1503" i="7"/>
  <c r="E1567" i="7"/>
  <c r="E1622" i="7"/>
  <c r="E1639" i="7"/>
  <c r="E1521" i="7"/>
  <c r="E1479" i="7"/>
  <c r="E1547" i="7"/>
  <c r="E1480" i="7"/>
  <c r="E1532" i="7"/>
  <c r="E1748" i="7"/>
  <c r="E1695" i="7"/>
  <c r="E1660" i="7"/>
  <c r="E1601" i="7"/>
  <c r="E1607" i="7"/>
  <c r="E1514" i="7"/>
  <c r="E1476" i="7"/>
  <c r="E1572" i="7"/>
  <c r="E1644" i="7"/>
  <c r="E1628" i="7"/>
  <c r="E1625" i="7"/>
  <c r="E1631" i="7"/>
  <c r="E1513" i="7"/>
  <c r="E1508" i="7"/>
  <c r="E1578" i="7"/>
  <c r="E1648" i="7"/>
  <c r="E1663" i="7"/>
  <c r="E1604" i="7"/>
  <c r="E1584" i="7"/>
  <c r="E1467" i="7"/>
  <c r="E1496" i="7"/>
  <c r="E1642" i="7"/>
  <c r="E1712" i="7"/>
  <c r="E1706" i="7"/>
  <c r="E1661" i="7"/>
  <c r="E1614" i="7"/>
  <c r="E1464" i="7"/>
  <c r="E1502" i="7"/>
  <c r="E1662" i="7"/>
  <c r="E1575" i="7"/>
  <c r="E1590" i="7"/>
  <c r="E1655" i="7"/>
  <c r="E1697" i="7"/>
  <c r="E1524" i="7"/>
  <c r="E1565" i="7"/>
  <c r="E1534" i="7"/>
  <c r="E1658" i="7"/>
  <c r="E1720" i="7"/>
  <c r="E1726" i="7"/>
  <c r="E1698" i="7"/>
  <c r="E1512" i="7"/>
  <c r="E1501" i="7"/>
  <c r="E1544" i="7"/>
  <c r="E1557" i="7"/>
  <c r="E1680" i="7"/>
  <c r="E1718" i="7"/>
  <c r="E1677" i="7"/>
  <c r="E1528" i="7"/>
  <c r="E1516" i="7"/>
  <c r="E1685" i="7"/>
  <c r="E1669" i="7"/>
  <c r="E1692" i="7"/>
  <c r="E1756" i="7"/>
  <c r="E1747" i="7"/>
  <c r="E1653" i="7"/>
  <c r="E1641" i="7"/>
  <c r="E1703" i="7"/>
  <c r="E1684" i="7"/>
  <c r="E1704" i="7"/>
  <c r="E1673" i="7"/>
  <c r="E1694" i="7"/>
  <c r="E1540" i="7"/>
  <c r="E1551" i="7"/>
  <c r="E1758" i="7"/>
  <c r="E1778" i="7"/>
  <c r="E1797" i="7"/>
  <c r="E1751" i="7"/>
  <c r="E1762" i="7"/>
  <c r="E1623" i="7"/>
  <c r="E1548" i="7"/>
  <c r="E1729" i="7"/>
  <c r="E1734" i="7"/>
  <c r="E1688" i="7"/>
  <c r="E1755" i="7"/>
  <c r="E1753" i="7"/>
  <c r="E1592" i="7"/>
  <c r="E1645" i="7"/>
  <c r="E1744" i="7"/>
  <c r="E1736" i="7"/>
  <c r="E1779" i="7"/>
  <c r="E1809" i="7"/>
  <c r="E1793" i="7"/>
  <c r="E1690" i="7"/>
  <c r="E1742" i="7"/>
  <c r="E1812" i="7"/>
  <c r="E1767" i="7"/>
  <c r="E1790" i="7"/>
  <c r="E1761" i="7"/>
  <c r="E1725" i="7"/>
  <c r="E1686" i="7"/>
  <c r="E1683" i="7"/>
  <c r="E1785" i="7"/>
  <c r="E1796" i="7"/>
  <c r="E1805" i="7"/>
  <c r="E1803" i="7"/>
  <c r="E1769" i="7"/>
  <c r="E1668" i="7"/>
  <c r="E1700" i="7"/>
  <c r="E1791" i="7"/>
  <c r="E1765" i="7"/>
  <c r="E1786" i="7"/>
  <c r="E1743" i="7"/>
  <c r="E1711" i="7"/>
  <c r="E1597" i="7"/>
  <c r="E1596" i="7"/>
  <c r="E1760" i="7"/>
  <c r="E1777" i="7"/>
  <c r="E1783" i="7"/>
  <c r="E1766" i="7"/>
  <c r="E1757" i="7"/>
  <c r="E1713" i="7"/>
  <c r="E1715" i="7"/>
  <c r="E1740" i="7"/>
  <c r="E1768" i="7"/>
  <c r="E1731" i="7"/>
  <c r="E1775" i="7"/>
  <c r="E1732" i="7"/>
  <c r="E1630" i="7"/>
  <c r="E1633" i="7"/>
  <c r="E1763" i="7"/>
  <c r="E1782" i="7"/>
  <c r="E1795" i="7"/>
  <c r="E1787" i="7"/>
  <c r="E1750" i="7"/>
  <c r="E1646" i="7"/>
  <c r="E1664" i="7"/>
  <c r="E1710" i="7"/>
  <c r="E1752" i="7"/>
  <c r="E1804" i="7"/>
  <c r="E1816" i="7"/>
  <c r="E1818" i="7"/>
  <c r="E1773" i="7"/>
  <c r="E1764" i="7"/>
  <c r="E1813" i="7"/>
  <c r="E1821" i="7"/>
  <c r="E1814" i="7"/>
  <c r="E1799" i="7"/>
  <c r="E1745" i="7"/>
  <c r="E1649" i="7"/>
  <c r="E1691" i="7"/>
  <c r="E1738" i="7"/>
  <c r="E1741" i="7"/>
  <c r="E1737" i="7"/>
  <c r="E1705" i="7"/>
  <c r="E1558" i="7"/>
  <c r="E1589" i="7"/>
  <c r="E1654" i="7"/>
  <c r="E1759" i="7"/>
  <c r="E1781" i="7"/>
  <c r="E1798" i="7"/>
  <c r="E1788" i="7"/>
  <c r="E1784" i="7"/>
  <c r="E1665" i="7"/>
  <c r="E1687" i="7"/>
  <c r="E1776" i="7"/>
  <c r="E1802" i="7"/>
  <c r="E1789" i="7"/>
  <c r="E1774" i="7"/>
  <c r="E1746" i="7"/>
  <c r="E1535" i="7"/>
  <c r="E1525" i="7"/>
  <c r="E1674" i="7"/>
  <c r="E1675" i="7"/>
  <c r="E1702" i="7"/>
  <c r="E1696" i="7"/>
  <c r="E1670" i="7"/>
  <c r="E1518" i="7"/>
  <c r="E1611" i="7"/>
  <c r="E1730" i="7"/>
  <c r="E1733" i="7"/>
  <c r="E1728" i="7"/>
  <c r="E1707" i="7"/>
  <c r="E1678" i="7"/>
  <c r="E1585" i="7"/>
  <c r="E1612" i="7"/>
  <c r="E1714" i="7"/>
  <c r="E1701" i="7"/>
  <c r="E1672" i="7"/>
  <c r="E1647" i="7"/>
  <c r="E1693" i="7"/>
  <c r="E1523" i="7"/>
  <c r="E1517" i="7"/>
  <c r="E1593" i="7"/>
  <c r="E1610" i="7"/>
  <c r="E1599" i="7"/>
  <c r="E1586" i="7"/>
  <c r="E1667" i="7"/>
  <c r="E1497" i="7"/>
  <c r="E1529" i="7"/>
  <c r="E1545" i="7"/>
  <c r="E1485" i="7"/>
  <c r="E1613" i="7"/>
  <c r="E1627" i="7"/>
  <c r="E1494" i="7"/>
  <c r="E1469" i="7"/>
  <c r="E1472" i="7"/>
  <c r="E1474" i="7"/>
  <c r="E1598" i="7"/>
  <c r="E1656" i="7"/>
  <c r="E1643" i="7"/>
  <c r="E1626" i="7"/>
  <c r="E1487" i="7"/>
  <c r="E1533" i="7"/>
  <c r="E1637" i="7"/>
  <c r="E1651" i="7"/>
  <c r="E1689" i="7"/>
  <c r="E1602" i="7"/>
  <c r="E1561" i="7"/>
  <c r="E1465" i="7"/>
  <c r="E1510" i="7"/>
  <c r="E1600" i="7"/>
  <c r="E1618" i="7"/>
  <c r="E1640" i="7"/>
  <c r="E1638" i="7"/>
  <c r="E1650" i="7"/>
  <c r="E1498" i="7"/>
  <c r="E1500" i="7"/>
  <c r="E1591" i="7"/>
  <c r="E1621" i="7"/>
  <c r="E1615" i="7"/>
  <c r="E1566" i="7"/>
  <c r="E1550" i="7"/>
  <c r="E1519" i="7"/>
  <c r="E1573" i="7"/>
  <c r="E1739" i="7"/>
  <c r="E1719" i="7"/>
  <c r="E1716" i="7"/>
  <c r="E1709" i="7"/>
  <c r="E1699" i="7"/>
  <c r="E1531" i="7"/>
  <c r="E1527" i="7"/>
  <c r="E1595" i="7"/>
  <c r="E1609" i="7"/>
  <c r="E1634" i="7"/>
  <c r="E1581" i="7"/>
  <c r="E1515" i="7"/>
  <c r="E1507" i="7"/>
  <c r="E1541" i="7"/>
  <c r="E1657" i="7"/>
  <c r="E1632" i="7"/>
  <c r="E1564" i="7"/>
  <c r="E1727" i="7"/>
  <c r="E1792" i="7"/>
  <c r="E1801" i="7"/>
  <c r="E1817" i="7"/>
  <c r="E1826" i="7"/>
  <c r="E1822" i="7"/>
  <c r="E1723" i="7"/>
  <c r="E1708" i="7"/>
  <c r="E1772" i="7"/>
  <c r="E1542" i="7"/>
  <c r="E1492" i="7"/>
  <c r="E1580" i="7"/>
  <c r="E1582" i="7"/>
  <c r="E1568" i="7"/>
  <c r="E1587" i="7"/>
  <c r="E1652" i="7"/>
  <c r="E1560" i="7"/>
  <c r="E1536" i="7"/>
  <c r="E1620" i="7"/>
  <c r="E1553" i="7"/>
  <c r="E1538" i="7"/>
  <c r="E1554" i="7"/>
  <c r="E1624" i="7"/>
  <c r="E1468" i="7"/>
  <c r="E1473" i="7"/>
  <c r="E1659" i="7"/>
  <c r="E1810" i="7"/>
  <c r="E1807" i="7"/>
  <c r="E1679" i="7"/>
  <c r="E1676" i="7"/>
  <c r="E1770" i="7"/>
  <c r="E1721" i="7"/>
  <c r="E1522" i="7"/>
  <c r="E1583" i="7"/>
  <c r="E1811" i="7"/>
  <c r="E1800" i="7"/>
  <c r="E1605" i="7"/>
  <c r="E1491" i="7"/>
  <c r="E1636" i="7"/>
  <c r="E1827" i="7"/>
  <c r="E1825" i="7"/>
  <c r="E1724" i="7"/>
  <c r="E1808" i="7"/>
  <c r="E1749" i="7"/>
  <c r="E1511" i="7"/>
  <c r="E1504" i="7"/>
  <c r="E1780" i="7"/>
  <c r="E1815" i="7"/>
  <c r="E1794" i="7"/>
  <c r="E1824" i="7"/>
  <c r="E1820" i="7"/>
  <c r="E1506" i="7"/>
  <c r="E1563" i="7"/>
  <c r="E1681" i="7"/>
  <c r="E1556" i="7"/>
  <c r="E1530" i="7"/>
  <c r="E1616" i="7"/>
  <c r="E1579" i="7"/>
  <c r="E1466" i="7"/>
  <c r="E1482" i="7"/>
  <c r="E1771" i="7"/>
  <c r="E1671" i="7"/>
  <c r="E1537" i="7"/>
  <c r="E1489" i="7"/>
  <c r="E1140" i="7"/>
  <c r="E1125" i="7"/>
  <c r="E1174" i="7"/>
  <c r="E1414" i="7"/>
  <c r="E1384" i="7"/>
  <c r="E1127" i="7"/>
  <c r="E1117" i="7"/>
  <c r="E1214" i="7"/>
  <c r="E1106" i="7"/>
  <c r="E1103" i="7"/>
  <c r="E1136" i="7"/>
  <c r="E1211" i="7"/>
  <c r="E1312" i="7"/>
  <c r="E1233" i="7"/>
  <c r="E1223" i="7"/>
  <c r="E1123" i="7"/>
  <c r="E1138" i="7"/>
  <c r="E1189" i="7"/>
  <c r="E1250" i="7"/>
  <c r="E1382" i="7"/>
  <c r="E1245" i="7"/>
  <c r="E1197" i="7"/>
  <c r="E1137" i="7"/>
  <c r="E1326" i="7"/>
  <c r="E1458" i="7"/>
  <c r="E1421" i="7"/>
  <c r="E1243" i="7"/>
  <c r="E1210" i="7"/>
  <c r="E1169" i="7"/>
  <c r="E1098" i="7"/>
  <c r="E1133" i="7"/>
  <c r="E1190" i="7"/>
  <c r="E1220" i="7"/>
  <c r="E1161" i="7"/>
  <c r="E1186" i="7"/>
  <c r="E1194" i="7"/>
  <c r="E1109" i="7"/>
  <c r="E1135" i="7"/>
  <c r="E1234" i="7"/>
  <c r="E1165" i="7"/>
  <c r="E1159" i="7"/>
  <c r="E1294" i="7"/>
  <c r="E1239" i="7"/>
  <c r="E1102" i="7"/>
  <c r="E1099" i="7"/>
  <c r="E1167" i="7"/>
  <c r="E1178" i="7"/>
  <c r="E1271" i="7"/>
  <c r="E1316" i="7"/>
  <c r="E1240" i="7"/>
  <c r="E1105" i="7"/>
  <c r="E1128" i="7"/>
  <c r="E1217" i="7"/>
  <c r="E1184" i="7"/>
  <c r="E1158" i="7"/>
  <c r="E1132" i="7"/>
  <c r="E1163" i="7"/>
  <c r="E1111" i="7"/>
  <c r="E1104" i="7"/>
  <c r="E1274" i="7"/>
  <c r="E1304" i="7"/>
  <c r="E1244" i="7"/>
  <c r="E1232" i="7"/>
  <c r="E1191" i="7"/>
  <c r="E1107" i="7"/>
  <c r="E1116" i="7"/>
  <c r="E1201" i="7"/>
  <c r="E1215" i="7"/>
  <c r="E1206" i="7"/>
  <c r="E1181" i="7"/>
  <c r="E1152" i="7"/>
  <c r="E1119" i="7"/>
  <c r="E1124" i="7"/>
  <c r="E1172" i="7"/>
  <c r="E1224" i="7"/>
  <c r="E1221" i="7"/>
  <c r="E1237" i="7"/>
  <c r="E1173" i="7"/>
  <c r="E1100" i="7"/>
  <c r="E1112" i="7"/>
  <c r="E1193" i="7"/>
  <c r="E1192" i="7"/>
  <c r="E1185" i="7"/>
  <c r="E1267" i="7"/>
  <c r="E1238" i="7"/>
  <c r="E1130" i="7"/>
  <c r="E1139" i="7"/>
  <c r="E1219" i="7"/>
  <c r="E1255" i="7"/>
  <c r="E1257" i="7"/>
  <c r="E1246" i="7"/>
  <c r="E1247" i="7"/>
  <c r="E1156" i="7"/>
  <c r="E1182" i="7"/>
  <c r="E1177" i="7"/>
  <c r="E1198" i="7"/>
  <c r="E1301" i="7"/>
  <c r="E1349" i="7"/>
  <c r="E1307" i="7"/>
  <c r="E1166" i="7"/>
  <c r="E1170" i="7"/>
  <c r="E1318" i="7"/>
  <c r="E1353" i="7"/>
  <c r="E1342" i="7"/>
  <c r="E1308" i="7"/>
  <c r="E1290" i="7"/>
  <c r="E1227" i="7"/>
  <c r="E1179" i="7"/>
  <c r="E1202" i="7"/>
  <c r="E1287" i="7"/>
  <c r="E1225" i="7"/>
  <c r="E1200" i="7"/>
  <c r="E1336" i="7"/>
  <c r="E1171" i="7"/>
  <c r="E1187" i="7"/>
  <c r="E1341" i="7"/>
  <c r="E1269" i="7"/>
  <c r="E1292" i="7"/>
  <c r="E1369" i="7"/>
  <c r="E1395" i="7"/>
  <c r="E1295" i="7"/>
  <c r="E1266" i="7"/>
  <c r="E1389" i="7"/>
  <c r="E1442" i="7"/>
  <c r="E1426" i="7"/>
  <c r="E1440" i="7"/>
  <c r="E1393" i="7"/>
  <c r="E1207" i="7"/>
  <c r="E1270" i="7"/>
  <c r="E1388" i="7"/>
  <c r="E1401" i="7"/>
  <c r="E1427" i="7"/>
  <c r="E1434" i="7"/>
  <c r="E1436" i="7"/>
  <c r="E1309" i="7"/>
  <c r="E1273" i="7"/>
  <c r="E1352" i="7"/>
  <c r="E1391" i="7"/>
  <c r="E1331" i="7"/>
  <c r="E1323" i="7"/>
  <c r="E1364" i="7"/>
  <c r="E1252" i="7"/>
  <c r="E1314" i="7"/>
  <c r="E1328" i="7"/>
  <c r="E1422" i="7"/>
  <c r="E1400" i="7"/>
  <c r="E1398" i="7"/>
  <c r="E1360" i="7"/>
  <c r="E1144" i="7"/>
  <c r="E1264" i="7"/>
  <c r="E1383" i="7"/>
  <c r="E1377" i="7"/>
  <c r="E1416" i="7"/>
  <c r="E1380" i="7"/>
  <c r="E1420" i="7"/>
  <c r="E1208" i="7"/>
  <c r="E1277" i="7"/>
  <c r="E1387" i="7"/>
  <c r="E1432" i="7"/>
  <c r="E1418" i="7"/>
  <c r="E1406" i="7"/>
  <c r="E1417" i="7"/>
  <c r="E1241" i="7"/>
  <c r="E1357" i="7"/>
  <c r="E1423" i="7"/>
  <c r="E1413" i="7"/>
  <c r="E1405" i="7"/>
  <c r="E1394" i="7"/>
  <c r="E1430" i="7"/>
  <c r="E1306" i="7"/>
  <c r="E1348" i="7"/>
  <c r="E1445" i="7"/>
  <c r="E1453" i="7"/>
  <c r="E1450" i="7"/>
  <c r="E1444" i="7"/>
  <c r="E1415" i="7"/>
  <c r="E1248" i="7"/>
  <c r="E1310" i="7"/>
  <c r="E1344" i="7"/>
  <c r="E1356" i="7"/>
  <c r="E1373" i="7"/>
  <c r="E1424" i="7"/>
  <c r="E1446" i="7"/>
  <c r="E1345" i="7"/>
  <c r="E1354" i="7"/>
  <c r="E1438" i="7"/>
  <c r="E1456" i="7"/>
  <c r="E1454" i="7"/>
  <c r="E1449" i="7"/>
  <c r="E1448" i="7"/>
  <c r="E1355" i="7"/>
  <c r="E1404" i="7"/>
  <c r="E1443" i="7"/>
  <c r="E1451" i="7"/>
  <c r="E1447" i="7"/>
  <c r="E1452" i="7"/>
  <c r="E1435" i="7"/>
  <c r="E1322" i="7"/>
  <c r="E1346" i="7"/>
  <c r="E1408" i="7"/>
  <c r="E1390" i="7"/>
  <c r="E1396" i="7"/>
  <c r="E1361" i="7"/>
  <c r="E1231" i="7"/>
  <c r="E1278" i="7"/>
  <c r="E1317" i="7"/>
  <c r="E1386" i="7"/>
  <c r="E1372" i="7"/>
  <c r="E1403" i="7"/>
  <c r="E1407" i="7"/>
  <c r="E1419" i="7"/>
  <c r="E1325" i="7"/>
  <c r="E1338" i="7"/>
  <c r="E1425" i="7"/>
  <c r="E1392" i="7"/>
  <c r="E1366" i="7"/>
  <c r="E1337" i="7"/>
  <c r="E1305" i="7"/>
  <c r="E1154" i="7"/>
  <c r="E1256" i="7"/>
  <c r="E1368" i="7"/>
  <c r="E1381" i="7"/>
  <c r="E1379" i="7"/>
  <c r="E1359" i="7"/>
  <c r="E1343" i="7"/>
  <c r="E1213" i="7"/>
  <c r="E1302" i="7"/>
  <c r="E1363" i="7"/>
  <c r="E1397" i="7"/>
  <c r="E1409" i="7"/>
  <c r="E1399" i="7"/>
  <c r="E1385" i="7"/>
  <c r="E1180" i="7"/>
  <c r="E1204" i="7"/>
  <c r="E1410" i="7"/>
  <c r="E1371" i="7"/>
  <c r="E1334" i="7"/>
  <c r="E1335" i="7"/>
  <c r="E1291" i="7"/>
  <c r="E1151" i="7"/>
  <c r="E1162" i="7"/>
  <c r="E1276" i="7"/>
  <c r="E1281" i="7"/>
  <c r="E1297" i="7"/>
  <c r="E1332" i="7"/>
  <c r="E1327" i="7"/>
  <c r="E1148" i="7"/>
  <c r="E1176" i="7"/>
  <c r="E1299" i="7"/>
  <c r="E1283" i="7"/>
  <c r="E1160" i="7"/>
  <c r="E1284" i="7"/>
  <c r="E1286" i="7"/>
  <c r="E1141" i="7"/>
  <c r="E1168" i="7"/>
  <c r="E1293" i="7"/>
  <c r="E1320" i="7"/>
  <c r="E1321" i="7"/>
  <c r="E1324" i="7"/>
  <c r="E1258" i="7"/>
  <c r="E1142" i="7"/>
  <c r="E1147" i="7"/>
  <c r="E1235" i="7"/>
  <c r="E1311" i="7"/>
  <c r="E1329" i="7"/>
  <c r="E1330" i="7"/>
  <c r="E1296" i="7"/>
  <c r="E1131" i="7"/>
  <c r="E1153" i="7"/>
  <c r="E1260" i="7"/>
  <c r="E1282" i="7"/>
  <c r="E1259" i="7"/>
  <c r="E1230" i="7"/>
  <c r="E1118" i="7"/>
  <c r="E1120" i="7"/>
  <c r="E1126" i="7"/>
  <c r="E1113" i="7"/>
  <c r="E1268" i="7"/>
  <c r="E1285" i="7"/>
  <c r="E1275" i="7"/>
  <c r="E1216" i="7"/>
  <c r="E1121" i="7"/>
  <c r="E1212" i="7"/>
  <c r="E1303" i="7"/>
  <c r="E1251" i="7"/>
  <c r="E1203" i="7"/>
  <c r="E1196" i="7"/>
  <c r="E1209" i="7"/>
  <c r="E1114" i="7"/>
  <c r="E1195" i="7"/>
  <c r="E1265" i="7"/>
  <c r="E1261" i="7"/>
  <c r="E1242" i="7"/>
  <c r="E1222" i="7"/>
  <c r="E1115" i="7"/>
  <c r="E1143" i="7"/>
  <c r="E1319" i="7"/>
  <c r="E1365" i="7"/>
  <c r="E1375" i="7"/>
  <c r="E1333" i="7"/>
  <c r="E1236" i="7"/>
  <c r="E1218" i="7"/>
  <c r="E1134" i="7"/>
  <c r="E1199" i="7"/>
  <c r="E1313" i="7"/>
  <c r="E1280" i="7"/>
  <c r="E1340" i="7"/>
  <c r="E1367" i="7"/>
  <c r="E1288" i="7"/>
  <c r="E1110" i="7"/>
  <c r="E1300" i="7"/>
  <c r="E1428" i="7"/>
  <c r="E1411" i="7"/>
  <c r="E1347" i="7"/>
  <c r="E1315" i="7"/>
  <c r="E1228" i="7"/>
  <c r="E1146" i="7"/>
  <c r="E1150" i="7"/>
  <c r="E1249" i="7"/>
  <c r="E1279" i="7"/>
  <c r="E1254" i="7"/>
  <c r="E1351" i="7"/>
  <c r="E1263" i="7"/>
  <c r="E1129" i="7"/>
  <c r="E1289" i="7"/>
  <c r="E1429" i="7"/>
  <c r="E1455" i="7"/>
  <c r="E1459" i="7"/>
  <c r="E1431" i="7"/>
  <c r="E1358" i="7"/>
  <c r="E1155" i="7"/>
  <c r="E1145" i="7"/>
  <c r="E1226" i="7"/>
  <c r="E1188" i="7"/>
  <c r="E1175" i="7"/>
  <c r="E1253" i="7"/>
  <c r="E1461" i="7"/>
  <c r="E1460" i="7"/>
  <c r="E1437" i="7"/>
  <c r="E1374" i="7"/>
  <c r="E1439" i="7"/>
  <c r="E1376" i="7"/>
  <c r="E1370" i="7"/>
  <c r="E1433" i="7"/>
  <c r="E1362" i="7"/>
  <c r="E1350" i="7"/>
  <c r="E1462" i="7"/>
  <c r="E1457" i="7"/>
  <c r="E1378" i="7"/>
  <c r="E1262" i="7"/>
  <c r="E1183" i="7"/>
  <c r="E1101" i="7"/>
  <c r="E1122" i="7"/>
  <c r="E1402" i="7"/>
  <c r="E1441" i="7"/>
  <c r="E1272" i="7"/>
  <c r="E1205" i="7"/>
  <c r="E1298" i="7"/>
  <c r="E1164" i="7"/>
  <c r="E1412" i="7"/>
  <c r="E1339" i="7"/>
  <c r="E1229" i="7"/>
  <c r="E1157" i="7"/>
  <c r="E1149" i="7"/>
  <c r="E1108" i="7"/>
  <c r="E748" i="7"/>
  <c r="E750" i="7"/>
  <c r="E888" i="7"/>
  <c r="E1010" i="7"/>
  <c r="E998" i="7"/>
  <c r="E761" i="7"/>
  <c r="E733" i="7"/>
  <c r="E743" i="7"/>
  <c r="E817" i="7"/>
  <c r="E900" i="7"/>
  <c r="E872" i="7"/>
  <c r="E879" i="7"/>
  <c r="E1091" i="7"/>
  <c r="E1068" i="7"/>
  <c r="E801" i="7"/>
  <c r="E823" i="7"/>
  <c r="E945" i="7"/>
  <c r="E1002" i="7"/>
  <c r="E1093" i="7"/>
  <c r="E953" i="7"/>
  <c r="E876" i="7"/>
  <c r="E758" i="7"/>
  <c r="E765" i="7"/>
  <c r="E820" i="7"/>
  <c r="E890" i="7"/>
  <c r="E884" i="7"/>
  <c r="E854" i="7"/>
  <c r="E839" i="7"/>
  <c r="E741" i="7"/>
  <c r="E764" i="7"/>
  <c r="E977" i="7"/>
  <c r="E1096" i="7"/>
  <c r="E1095" i="7"/>
  <c r="E1005" i="7"/>
  <c r="E886" i="7"/>
  <c r="E812" i="7"/>
  <c r="E949" i="7"/>
  <c r="E1034" i="7"/>
  <c r="E1043" i="7"/>
  <c r="E1067" i="7"/>
  <c r="E1056" i="7"/>
  <c r="E995" i="7"/>
  <c r="E774" i="7"/>
  <c r="E800" i="7"/>
  <c r="E919" i="7"/>
  <c r="E909" i="7"/>
  <c r="E1007" i="7"/>
  <c r="E1047" i="7"/>
  <c r="E980" i="7"/>
  <c r="E762" i="7"/>
  <c r="E789" i="7"/>
  <c r="E882" i="7"/>
  <c r="E860" i="7"/>
  <c r="E841" i="7"/>
  <c r="E770" i="7"/>
  <c r="E791" i="7"/>
  <c r="E746" i="7"/>
  <c r="E776" i="7"/>
  <c r="E859" i="7"/>
  <c r="E942" i="7"/>
  <c r="E905" i="7"/>
  <c r="E896" i="7"/>
  <c r="E846" i="7"/>
  <c r="E740" i="7"/>
  <c r="E772" i="7"/>
  <c r="E850" i="7"/>
  <c r="E912" i="7"/>
  <c r="E891" i="7"/>
  <c r="E923" i="7"/>
  <c r="E887" i="7"/>
  <c r="E769" i="7"/>
  <c r="E779" i="7"/>
  <c r="E811" i="7"/>
  <c r="E925" i="7"/>
  <c r="E947" i="7"/>
  <c r="E917" i="7"/>
  <c r="E892" i="7"/>
  <c r="E759" i="7"/>
  <c r="E778" i="7"/>
  <c r="E911" i="7"/>
  <c r="E864" i="7"/>
  <c r="E866" i="7"/>
  <c r="E902" i="7"/>
  <c r="E834" i="7"/>
  <c r="E753" i="7"/>
  <c r="E777" i="7"/>
  <c r="E926" i="7"/>
  <c r="E855" i="7"/>
  <c r="E875" i="7"/>
  <c r="E928" i="7"/>
  <c r="E933" i="7"/>
  <c r="E785" i="7"/>
  <c r="E771" i="7"/>
  <c r="E782" i="7"/>
  <c r="E906" i="7"/>
  <c r="E930" i="7"/>
  <c r="E973" i="7"/>
  <c r="E931" i="7"/>
  <c r="E742" i="7"/>
  <c r="E773" i="7"/>
  <c r="E904" i="7"/>
  <c r="E934" i="7"/>
  <c r="E964" i="7"/>
  <c r="E968" i="7"/>
  <c r="E881" i="7"/>
  <c r="E793" i="7"/>
  <c r="E831" i="7"/>
  <c r="E999" i="7"/>
  <c r="E1017" i="7"/>
  <c r="E987" i="7"/>
  <c r="E1011" i="7"/>
  <c r="E986" i="7"/>
  <c r="E874" i="7"/>
  <c r="E941" i="7"/>
  <c r="E1021" i="7"/>
  <c r="E1029" i="7"/>
  <c r="E1040" i="7"/>
  <c r="E1061" i="7"/>
  <c r="E993" i="7"/>
  <c r="E787" i="7"/>
  <c r="E865" i="7"/>
  <c r="E996" i="7"/>
  <c r="E1035" i="7"/>
  <c r="E1059" i="7"/>
  <c r="E1078" i="7"/>
  <c r="E1074" i="7"/>
  <c r="E883" i="7"/>
  <c r="E915" i="7"/>
  <c r="E1031" i="7"/>
  <c r="E1048" i="7"/>
  <c r="E1024" i="7"/>
  <c r="E1032" i="7"/>
  <c r="E1084" i="7"/>
  <c r="E935" i="7"/>
  <c r="E975" i="7"/>
  <c r="E1030" i="7"/>
  <c r="E1001" i="7"/>
  <c r="E950" i="7"/>
  <c r="E988" i="7"/>
  <c r="E951" i="7"/>
  <c r="E799" i="7"/>
  <c r="E863" i="7"/>
  <c r="E959" i="7"/>
  <c r="E955" i="7"/>
  <c r="E1006" i="7"/>
  <c r="E1071" i="7"/>
  <c r="E1069" i="7"/>
  <c r="E913" i="7"/>
  <c r="E908" i="7"/>
  <c r="E1089" i="7"/>
  <c r="E1094" i="7"/>
  <c r="E1086" i="7"/>
  <c r="E1060" i="7"/>
  <c r="E1020" i="7"/>
  <c r="E806" i="7"/>
  <c r="E832" i="7"/>
  <c r="E1008" i="7"/>
  <c r="E1049" i="7"/>
  <c r="E1026" i="7"/>
  <c r="E1004" i="7"/>
  <c r="E1054" i="7"/>
  <c r="E922" i="7"/>
  <c r="E957" i="7"/>
  <c r="E1080" i="7"/>
  <c r="E1073" i="7"/>
  <c r="E1033" i="7"/>
  <c r="E1051" i="7"/>
  <c r="E1015" i="7"/>
  <c r="E936" i="7"/>
  <c r="E974" i="7"/>
  <c r="E1014" i="7"/>
  <c r="E1039" i="7"/>
  <c r="E1065" i="7"/>
  <c r="E1058" i="7"/>
  <c r="E1025" i="7"/>
  <c r="E893" i="7"/>
  <c r="E966" i="7"/>
  <c r="E1037" i="7"/>
  <c r="E1062" i="7"/>
  <c r="E1038" i="7"/>
  <c r="E1036" i="7"/>
  <c r="E1077" i="7"/>
  <c r="E938" i="7"/>
  <c r="E983" i="7"/>
  <c r="E1072" i="7"/>
  <c r="E1064" i="7"/>
  <c r="E1088" i="7"/>
  <c r="E1092" i="7"/>
  <c r="E1063" i="7"/>
  <c r="E924" i="7"/>
  <c r="E956" i="7"/>
  <c r="E1019" i="7"/>
  <c r="E1083" i="7"/>
  <c r="E1079" i="7"/>
  <c r="E1018" i="7"/>
  <c r="E1041" i="7"/>
  <c r="E895" i="7"/>
  <c r="E948" i="7"/>
  <c r="E1045" i="7"/>
  <c r="E1046" i="7"/>
  <c r="E1052" i="7"/>
  <c r="E1044" i="7"/>
  <c r="E918" i="7"/>
  <c r="E858" i="7"/>
  <c r="E943" i="7"/>
  <c r="E1012" i="7"/>
  <c r="E1075" i="7"/>
  <c r="E1050" i="7"/>
  <c r="E1028" i="7"/>
  <c r="E1023" i="7"/>
  <c r="E929" i="7"/>
  <c r="E954" i="7"/>
  <c r="E1055" i="7"/>
  <c r="E1082" i="7"/>
  <c r="E1070" i="7"/>
  <c r="E1022" i="7"/>
  <c r="E1009" i="7"/>
  <c r="E822" i="7"/>
  <c r="E792" i="7"/>
  <c r="E961" i="7"/>
  <c r="E967" i="7"/>
  <c r="E952" i="7"/>
  <c r="E932" i="7"/>
  <c r="E861" i="7"/>
  <c r="E798" i="7"/>
  <c r="E816" i="7"/>
  <c r="E963" i="7"/>
  <c r="E960" i="7"/>
  <c r="E976" i="7"/>
  <c r="E992" i="7"/>
  <c r="E982" i="7"/>
  <c r="E805" i="7"/>
  <c r="E819" i="7"/>
  <c r="E965" i="7"/>
  <c r="E997" i="7"/>
  <c r="E979" i="7"/>
  <c r="E985" i="7"/>
  <c r="E981" i="7"/>
  <c r="E802" i="7"/>
  <c r="E796" i="7"/>
  <c r="E962" i="7"/>
  <c r="E989" i="7"/>
  <c r="E1000" i="7"/>
  <c r="E944" i="7"/>
  <c r="E880" i="7"/>
  <c r="E786" i="7"/>
  <c r="E795" i="7"/>
  <c r="E939" i="7"/>
  <c r="E984" i="7"/>
  <c r="E910" i="7"/>
  <c r="E775" i="7"/>
  <c r="E818" i="7"/>
  <c r="E754" i="7"/>
  <c r="E780" i="7"/>
  <c r="E873" i="7"/>
  <c r="E852" i="7"/>
  <c r="E871" i="7"/>
  <c r="E844" i="7"/>
  <c r="E767" i="7"/>
  <c r="E751" i="7"/>
  <c r="E766" i="7"/>
  <c r="E756" i="7"/>
  <c r="E851" i="7"/>
  <c r="E870" i="7"/>
  <c r="E868" i="7"/>
  <c r="E857" i="7"/>
  <c r="E749" i="7"/>
  <c r="E763" i="7"/>
  <c r="E824" i="7"/>
  <c r="E878" i="7"/>
  <c r="E869" i="7"/>
  <c r="E856" i="7"/>
  <c r="E808" i="7"/>
  <c r="E744" i="7"/>
  <c r="E755" i="7"/>
  <c r="E826" i="7"/>
  <c r="E804" i="7"/>
  <c r="E821" i="7"/>
  <c r="E828" i="7"/>
  <c r="E898" i="7"/>
  <c r="E788" i="7"/>
  <c r="E803" i="7"/>
  <c r="E885" i="7"/>
  <c r="E840" i="7"/>
  <c r="E877" i="7"/>
  <c r="E990" i="7"/>
  <c r="E1016" i="7"/>
  <c r="E862" i="7"/>
  <c r="E807" i="7"/>
  <c r="E837" i="7"/>
  <c r="E969" i="7"/>
  <c r="E1076" i="7"/>
  <c r="E1027" i="7"/>
  <c r="E790" i="7"/>
  <c r="E781" i="7"/>
  <c r="E814" i="7"/>
  <c r="E978" i="7"/>
  <c r="E1003" i="7"/>
  <c r="E972" i="7"/>
  <c r="E920" i="7"/>
  <c r="E901" i="7"/>
  <c r="E784" i="7"/>
  <c r="E894" i="7"/>
  <c r="E971" i="7"/>
  <c r="E991" i="7"/>
  <c r="E1057" i="7"/>
  <c r="E1081" i="7"/>
  <c r="E1013" i="7"/>
  <c r="E768" i="7"/>
  <c r="E745" i="7"/>
  <c r="E830" i="7"/>
  <c r="E921" i="7"/>
  <c r="E907" i="7"/>
  <c r="E847" i="7"/>
  <c r="E797" i="7"/>
  <c r="E739" i="7"/>
  <c r="E747" i="7"/>
  <c r="E842" i="7"/>
  <c r="E937" i="7"/>
  <c r="E899" i="7"/>
  <c r="E838" i="7"/>
  <c r="E794" i="7"/>
  <c r="E736" i="7"/>
  <c r="E845" i="7"/>
  <c r="E1066" i="7"/>
  <c r="E1097" i="7"/>
  <c r="E1090" i="7"/>
  <c r="E835" i="7"/>
  <c r="E813" i="7"/>
  <c r="E825" i="7"/>
  <c r="E914" i="7"/>
  <c r="E916" i="7"/>
  <c r="E827" i="7"/>
  <c r="E867" i="7"/>
  <c r="E853" i="7"/>
  <c r="E970" i="7"/>
  <c r="E815" i="7"/>
  <c r="E810" i="7"/>
  <c r="E849" i="7"/>
  <c r="E760" i="7"/>
  <c r="E843" i="7"/>
  <c r="E889" i="7"/>
  <c r="E1087" i="7"/>
  <c r="E783" i="7"/>
  <c r="E752" i="7"/>
  <c r="E809" i="7"/>
  <c r="E848" i="7"/>
  <c r="E829" i="7"/>
  <c r="E1085" i="7"/>
  <c r="E946" i="7"/>
  <c r="E738" i="7"/>
  <c r="E735" i="7"/>
  <c r="E833" i="7"/>
  <c r="E927" i="7"/>
  <c r="E836" i="7"/>
  <c r="E940" i="7"/>
  <c r="E897" i="7"/>
  <c r="E958" i="7"/>
  <c r="E1042" i="7"/>
  <c r="E1053" i="7"/>
  <c r="E994" i="7"/>
  <c r="E903" i="7"/>
  <c r="E757" i="7"/>
  <c r="E734" i="7"/>
  <c r="E737" i="7"/>
  <c r="E372" i="7"/>
  <c r="E453" i="7"/>
  <c r="E667" i="7"/>
  <c r="E576" i="7"/>
  <c r="E385" i="7"/>
  <c r="E423" i="7"/>
  <c r="E470" i="7"/>
  <c r="E473" i="7"/>
  <c r="E454" i="7"/>
  <c r="E416" i="7"/>
  <c r="E409" i="7"/>
  <c r="E424" i="7"/>
  <c r="E437" i="7"/>
  <c r="E368" i="7"/>
  <c r="E367" i="7"/>
  <c r="E467" i="7"/>
  <c r="E428" i="7"/>
  <c r="E450" i="7"/>
  <c r="E624" i="7"/>
  <c r="E532" i="7"/>
  <c r="E369" i="7"/>
  <c r="E380" i="7"/>
  <c r="E418" i="7"/>
  <c r="E413" i="7"/>
  <c r="E459" i="7"/>
  <c r="E446" i="7"/>
  <c r="E439" i="7"/>
  <c r="E375" i="7"/>
  <c r="E382" i="7"/>
  <c r="E438" i="7"/>
  <c r="E460" i="7"/>
  <c r="E542" i="7"/>
  <c r="E511" i="7"/>
  <c r="E504" i="7"/>
  <c r="E398" i="7"/>
  <c r="E410" i="7"/>
  <c r="E478" i="7"/>
  <c r="E528" i="7"/>
  <c r="E497" i="7"/>
  <c r="E608" i="7"/>
  <c r="E692" i="7"/>
  <c r="E452" i="7"/>
  <c r="E427" i="7"/>
  <c r="E546" i="7"/>
  <c r="E556" i="7"/>
  <c r="E554" i="7"/>
  <c r="E522" i="7"/>
  <c r="E485" i="7"/>
  <c r="E373" i="7"/>
  <c r="E387" i="7"/>
  <c r="E496" i="7"/>
  <c r="E560" i="7"/>
  <c r="E553" i="7"/>
  <c r="E493" i="7"/>
  <c r="E483" i="7"/>
  <c r="E374" i="7"/>
  <c r="E395" i="7"/>
  <c r="E466" i="7"/>
  <c r="E505" i="7"/>
  <c r="E521" i="7"/>
  <c r="E411" i="7"/>
  <c r="E443" i="7"/>
  <c r="E370" i="7"/>
  <c r="E407" i="7"/>
  <c r="E519" i="7"/>
  <c r="E527" i="7"/>
  <c r="E548" i="7"/>
  <c r="E489" i="7"/>
  <c r="E596" i="7"/>
  <c r="E447" i="7"/>
  <c r="E469" i="7"/>
  <c r="E566" i="7"/>
  <c r="E474" i="7"/>
  <c r="E605" i="7"/>
  <c r="E570" i="7"/>
  <c r="E480" i="7"/>
  <c r="E394" i="7"/>
  <c r="E377" i="7"/>
  <c r="E549" i="7"/>
  <c r="E620" i="7"/>
  <c r="E622" i="7"/>
  <c r="E588" i="7"/>
  <c r="E486" i="7"/>
  <c r="E371" i="7"/>
  <c r="E391" i="7"/>
  <c r="E482" i="7"/>
  <c r="E477" i="7"/>
  <c r="E621" i="7"/>
  <c r="E580" i="7"/>
  <c r="E476" i="7"/>
  <c r="E378" i="7"/>
  <c r="E436" i="7"/>
  <c r="E465" i="7"/>
  <c r="E564" i="7"/>
  <c r="E543" i="7"/>
  <c r="E611" i="7"/>
  <c r="E583" i="7"/>
  <c r="E421" i="7"/>
  <c r="E426" i="7"/>
  <c r="E616" i="7"/>
  <c r="E636" i="7"/>
  <c r="E612" i="7"/>
  <c r="E561" i="7"/>
  <c r="E615" i="7"/>
  <c r="E441" i="7"/>
  <c r="E425" i="7"/>
  <c r="E639" i="7"/>
  <c r="E655" i="7"/>
  <c r="E631" i="7"/>
  <c r="E659" i="7"/>
  <c r="E633" i="7"/>
  <c r="E435" i="7"/>
  <c r="E449" i="7"/>
  <c r="E598" i="7"/>
  <c r="E492" i="7"/>
  <c r="E571" i="7"/>
  <c r="E628" i="7"/>
  <c r="E613" i="7"/>
  <c r="E445" i="7"/>
  <c r="E503" i="7"/>
  <c r="E665" i="7"/>
  <c r="E656" i="7"/>
  <c r="E625" i="7"/>
  <c r="E649" i="7"/>
  <c r="E593" i="7"/>
  <c r="E472" i="7"/>
  <c r="E514" i="7"/>
  <c r="E698" i="7"/>
  <c r="E696" i="7"/>
  <c r="E704" i="7"/>
  <c r="E691" i="7"/>
  <c r="E694" i="7"/>
  <c r="E510" i="7"/>
  <c r="E541" i="7"/>
  <c r="E645" i="7"/>
  <c r="E572" i="7"/>
  <c r="E644" i="7"/>
  <c r="E592" i="7"/>
  <c r="E618" i="7"/>
  <c r="E462" i="7"/>
  <c r="E531" i="7"/>
  <c r="E661" i="7"/>
  <c r="E688" i="7"/>
  <c r="E630" i="7"/>
  <c r="E646" i="7"/>
  <c r="E690" i="7"/>
  <c r="E530" i="7"/>
  <c r="E632" i="7"/>
  <c r="E721" i="7"/>
  <c r="E715" i="7"/>
  <c r="E702" i="7"/>
  <c r="E679" i="7"/>
  <c r="E684" i="7"/>
  <c r="E471" i="7"/>
  <c r="E547" i="7"/>
  <c r="E697" i="7"/>
  <c r="E712" i="7"/>
  <c r="E717" i="7"/>
  <c r="E723" i="7"/>
  <c r="E687" i="7"/>
  <c r="E526" i="7"/>
  <c r="E520" i="7"/>
  <c r="E623" i="7"/>
  <c r="E671" i="7"/>
  <c r="E676" i="7"/>
  <c r="E677" i="7"/>
  <c r="E614" i="7"/>
  <c r="E464" i="7"/>
  <c r="E536" i="7"/>
  <c r="E706" i="7"/>
  <c r="E718" i="7"/>
  <c r="E722" i="7"/>
  <c r="E682" i="7"/>
  <c r="E619" i="7"/>
  <c r="E512" i="7"/>
  <c r="E555" i="7"/>
  <c r="E674" i="7"/>
  <c r="E693" i="7"/>
  <c r="E653" i="7"/>
  <c r="E713" i="7"/>
  <c r="E669" i="7"/>
  <c r="E457" i="7"/>
  <c r="E506" i="7"/>
  <c r="E673" i="7"/>
  <c r="E703" i="7"/>
  <c r="E670" i="7"/>
  <c r="E710" i="7"/>
  <c r="E726" i="7"/>
  <c r="E606" i="7"/>
  <c r="E638" i="7"/>
  <c r="E719" i="7"/>
  <c r="E675" i="7"/>
  <c r="E650" i="7"/>
  <c r="E681" i="7"/>
  <c r="E658" i="7"/>
  <c r="E516" i="7"/>
  <c r="E569" i="7"/>
  <c r="E685" i="7"/>
  <c r="E700" i="7"/>
  <c r="E701" i="7"/>
  <c r="E689" i="7"/>
  <c r="E552" i="7"/>
  <c r="E563" i="7"/>
  <c r="E538" i="7"/>
  <c r="E642" i="7"/>
  <c r="E647" i="7"/>
  <c r="E680" i="7"/>
  <c r="E666" i="7"/>
  <c r="E660" i="7"/>
  <c r="E481" i="7"/>
  <c r="E562" i="7"/>
  <c r="E683" i="7"/>
  <c r="E708" i="7"/>
  <c r="E707" i="7"/>
  <c r="E699" i="7"/>
  <c r="E662" i="7"/>
  <c r="E507" i="7"/>
  <c r="E524" i="7"/>
  <c r="E657" i="7"/>
  <c r="E678" i="7"/>
  <c r="E641" i="7"/>
  <c r="E640" i="7"/>
  <c r="E545" i="7"/>
  <c r="E392" i="7"/>
  <c r="E455" i="7"/>
  <c r="E617" i="7"/>
  <c r="E585" i="7"/>
  <c r="E584" i="7"/>
  <c r="E581" i="7"/>
  <c r="E544" i="7"/>
  <c r="E384" i="7"/>
  <c r="E396" i="7"/>
  <c r="E508" i="7"/>
  <c r="E537" i="7"/>
  <c r="E575" i="7"/>
  <c r="E515" i="7"/>
  <c r="E518" i="7"/>
  <c r="E404" i="7"/>
  <c r="E422" i="7"/>
  <c r="E534" i="7"/>
  <c r="E499" i="7"/>
  <c r="E587" i="7"/>
  <c r="E509" i="7"/>
  <c r="E487" i="7"/>
  <c r="E381" i="7"/>
  <c r="E405" i="7"/>
  <c r="E551" i="7"/>
  <c r="E610" i="7"/>
  <c r="E501" i="7"/>
  <c r="E490" i="7"/>
  <c r="E406" i="7"/>
  <c r="E417" i="7"/>
  <c r="E433" i="7"/>
  <c r="E525" i="7"/>
  <c r="E599" i="7"/>
  <c r="E595" i="7"/>
  <c r="E609" i="7"/>
  <c r="E573" i="7"/>
  <c r="E389" i="7"/>
  <c r="E432" i="7"/>
  <c r="E591" i="7"/>
  <c r="E607" i="7"/>
  <c r="E589" i="7"/>
  <c r="E578" i="7"/>
  <c r="E502" i="7"/>
  <c r="E386" i="7"/>
  <c r="E434" i="7"/>
  <c r="E582" i="7"/>
  <c r="E601" i="7"/>
  <c r="E600" i="7"/>
  <c r="E529" i="7"/>
  <c r="E535" i="7"/>
  <c r="E397" i="7"/>
  <c r="E401" i="7"/>
  <c r="E484" i="7"/>
  <c r="E565" i="7"/>
  <c r="E559" i="7"/>
  <c r="E500" i="7"/>
  <c r="E400" i="7"/>
  <c r="E379" i="7"/>
  <c r="E399" i="7"/>
  <c r="E393" i="7"/>
  <c r="E594" i="7"/>
  <c r="E603" i="7"/>
  <c r="E579" i="7"/>
  <c r="E494" i="7"/>
  <c r="E388" i="7"/>
  <c r="E415" i="7"/>
  <c r="E498" i="7"/>
  <c r="E716" i="7"/>
  <c r="E664" i="7"/>
  <c r="E568" i="7"/>
  <c r="E412" i="7"/>
  <c r="E448" i="7"/>
  <c r="E517" i="7"/>
  <c r="E709" i="7"/>
  <c r="E668" i="7"/>
  <c r="E729" i="7"/>
  <c r="E732" i="7"/>
  <c r="E637" i="7"/>
  <c r="E491" i="7"/>
  <c r="E590" i="7"/>
  <c r="E727" i="7"/>
  <c r="E672" i="7"/>
  <c r="E720" i="7"/>
  <c r="E711" i="7"/>
  <c r="E597" i="7"/>
  <c r="E419" i="7"/>
  <c r="E442" i="7"/>
  <c r="E557" i="7"/>
  <c r="E686" i="7"/>
  <c r="E728" i="7"/>
  <c r="E730" i="7"/>
  <c r="E629" i="7"/>
  <c r="E430" i="7"/>
  <c r="E420" i="7"/>
  <c r="E567" i="7"/>
  <c r="E602" i="7"/>
  <c r="E513" i="7"/>
  <c r="E488" i="7"/>
  <c r="E540" i="7"/>
  <c r="E408" i="7"/>
  <c r="E539" i="7"/>
  <c r="E651" i="7"/>
  <c r="E634" i="7"/>
  <c r="E643" i="7"/>
  <c r="E635" i="7"/>
  <c r="E627" i="7"/>
  <c r="E586" i="7"/>
  <c r="E577" i="7"/>
  <c r="E604" i="7"/>
  <c r="E523" i="7"/>
  <c r="E558" i="7"/>
  <c r="E652" i="7"/>
  <c r="E550" i="7"/>
  <c r="E390" i="7"/>
  <c r="E429" i="7"/>
  <c r="E574" i="7"/>
  <c r="E654" i="7"/>
  <c r="E648" i="7"/>
  <c r="E440" i="7"/>
  <c r="E458" i="7"/>
  <c r="E403" i="7"/>
  <c r="E431" i="7"/>
  <c r="E626" i="7"/>
  <c r="E695" i="7"/>
  <c r="E714" i="7"/>
  <c r="E725" i="7"/>
  <c r="E724" i="7"/>
  <c r="E468" i="7"/>
  <c r="E402" i="7"/>
  <c r="E463" i="7"/>
  <c r="E533" i="7"/>
  <c r="E731" i="7"/>
  <c r="E663" i="7"/>
  <c r="E705" i="7"/>
  <c r="E461" i="7"/>
  <c r="E414" i="7"/>
  <c r="E451" i="7"/>
  <c r="E456" i="7"/>
  <c r="E475" i="7"/>
  <c r="E495" i="7"/>
  <c r="E444" i="7"/>
  <c r="E376" i="7"/>
  <c r="E383" i="7"/>
  <c r="E479" i="7"/>
  <c r="E352" i="7"/>
  <c r="E225" i="7"/>
  <c r="E66" i="7"/>
  <c r="E13" i="7"/>
  <c r="E3" i="7"/>
  <c r="E2" i="7"/>
  <c r="E121" i="7"/>
  <c r="E279" i="7"/>
  <c r="E202" i="7"/>
  <c r="E117" i="7"/>
  <c r="E79" i="7"/>
  <c r="E274" i="7"/>
  <c r="E365" i="7"/>
  <c r="E366" i="7"/>
  <c r="E362" i="7"/>
  <c r="E290" i="7"/>
  <c r="E230" i="7"/>
  <c r="E190" i="7"/>
  <c r="E39" i="7"/>
  <c r="E41" i="7"/>
  <c r="E91" i="7"/>
  <c r="E192" i="7"/>
  <c r="E195" i="7"/>
  <c r="E296" i="7"/>
  <c r="E229" i="7"/>
  <c r="E70" i="7"/>
  <c r="E86" i="7"/>
  <c r="E232" i="7"/>
  <c r="E142" i="7"/>
  <c r="E84" i="7"/>
  <c r="E100" i="7"/>
  <c r="E156" i="7"/>
  <c r="E19" i="7"/>
  <c r="E38" i="7"/>
  <c r="E105" i="7"/>
  <c r="E76" i="7"/>
  <c r="E182" i="7"/>
  <c r="E112" i="7"/>
  <c r="E81" i="7"/>
  <c r="E6" i="7"/>
  <c r="E21" i="7"/>
  <c r="E164" i="7"/>
  <c r="E307" i="7"/>
  <c r="E264" i="7"/>
  <c r="E254" i="7"/>
  <c r="E180" i="7"/>
  <c r="E11" i="7"/>
  <c r="E25" i="7"/>
  <c r="E99" i="7"/>
  <c r="E169" i="7"/>
  <c r="E139" i="7"/>
  <c r="E140" i="7"/>
  <c r="E214" i="7"/>
  <c r="E30" i="7"/>
  <c r="E35" i="7"/>
  <c r="E130" i="7"/>
  <c r="E197" i="7"/>
  <c r="E125" i="7"/>
  <c r="E18" i="7"/>
  <c r="E78" i="7"/>
  <c r="E24" i="7"/>
  <c r="E43" i="7"/>
  <c r="E137" i="7"/>
  <c r="E175" i="7"/>
  <c r="E160" i="7"/>
  <c r="E92" i="7"/>
  <c r="E85" i="7"/>
  <c r="E20" i="7"/>
  <c r="E48" i="7"/>
  <c r="E129" i="7"/>
  <c r="E138" i="7"/>
  <c r="E154" i="7"/>
  <c r="E204" i="7"/>
  <c r="E132" i="7"/>
  <c r="E17" i="7"/>
  <c r="E37" i="7"/>
  <c r="E173" i="7"/>
  <c r="E240" i="7"/>
  <c r="E210" i="7"/>
  <c r="E158" i="7"/>
  <c r="E133" i="7"/>
  <c r="E40" i="7"/>
  <c r="E75" i="7"/>
  <c r="E212" i="7"/>
  <c r="E149" i="7"/>
  <c r="E102" i="7"/>
  <c r="E213" i="7"/>
  <c r="E187" i="7"/>
  <c r="E33" i="7"/>
  <c r="E16" i="7"/>
  <c r="E51" i="7"/>
  <c r="E177" i="7"/>
  <c r="E236" i="7"/>
  <c r="E206" i="7"/>
  <c r="E144" i="7"/>
  <c r="E45" i="7"/>
  <c r="E65" i="7"/>
  <c r="E176" i="7"/>
  <c r="E243" i="7"/>
  <c r="E260" i="7"/>
  <c r="E218" i="7"/>
  <c r="E123" i="7"/>
  <c r="E27" i="7"/>
  <c r="E74" i="7"/>
  <c r="E242" i="7"/>
  <c r="E246" i="7"/>
  <c r="E258" i="7"/>
  <c r="E167" i="7"/>
  <c r="E90" i="7"/>
  <c r="E8" i="7"/>
  <c r="E58" i="7"/>
  <c r="E171" i="7"/>
  <c r="E276" i="7"/>
  <c r="E270" i="7"/>
  <c r="E294" i="7"/>
  <c r="E257" i="7"/>
  <c r="E61" i="7"/>
  <c r="E87" i="7"/>
  <c r="E253" i="7"/>
  <c r="E261" i="7"/>
  <c r="E267" i="7"/>
  <c r="E277" i="7"/>
  <c r="E303" i="7"/>
  <c r="E95" i="7"/>
  <c r="E179" i="7"/>
  <c r="E280" i="7"/>
  <c r="E324" i="7"/>
  <c r="E289" i="7"/>
  <c r="E281" i="7"/>
  <c r="E227" i="7"/>
  <c r="E67" i="7"/>
  <c r="E73" i="7"/>
  <c r="E203" i="7"/>
  <c r="E256" i="7"/>
  <c r="E345" i="7"/>
  <c r="E356" i="7"/>
  <c r="E300" i="7"/>
  <c r="E93" i="7"/>
  <c r="E148" i="7"/>
  <c r="E304" i="7"/>
  <c r="E322" i="7"/>
  <c r="E310" i="7"/>
  <c r="E288" i="7"/>
  <c r="E244" i="7"/>
  <c r="E122" i="7"/>
  <c r="E194" i="7"/>
  <c r="E337" i="7"/>
  <c r="E342" i="7"/>
  <c r="E332" i="7"/>
  <c r="E355" i="7"/>
  <c r="E325" i="7"/>
  <c r="E106" i="7"/>
  <c r="E185" i="7"/>
  <c r="E318" i="7"/>
  <c r="E341" i="7"/>
  <c r="E335" i="7"/>
  <c r="E344" i="7"/>
  <c r="E333" i="7"/>
  <c r="E128" i="7"/>
  <c r="E136" i="7"/>
  <c r="E297" i="7"/>
  <c r="E331" i="7"/>
  <c r="E308" i="7"/>
  <c r="E312" i="7"/>
  <c r="E351" i="7"/>
  <c r="E249" i="7"/>
  <c r="E239" i="7"/>
  <c r="E336" i="7"/>
  <c r="E347" i="7"/>
  <c r="E361" i="7"/>
  <c r="E360" i="7"/>
  <c r="E309" i="7"/>
  <c r="E183" i="7"/>
  <c r="E172" i="7"/>
  <c r="E298" i="7"/>
  <c r="E328" i="7"/>
  <c r="E326" i="7"/>
  <c r="E343" i="7"/>
  <c r="E339" i="7"/>
  <c r="E103" i="7"/>
  <c r="E238" i="7"/>
  <c r="E349" i="7"/>
  <c r="E313" i="7"/>
  <c r="E311" i="7"/>
  <c r="E338" i="7"/>
  <c r="E317" i="7"/>
  <c r="E114" i="7"/>
  <c r="E181" i="7"/>
  <c r="E287" i="7"/>
  <c r="E302" i="7"/>
  <c r="E286" i="7"/>
  <c r="E272" i="7"/>
  <c r="E320" i="7"/>
  <c r="E184" i="7"/>
  <c r="E234" i="7"/>
  <c r="E319" i="7"/>
  <c r="E301" i="7"/>
  <c r="E278" i="7"/>
  <c r="E314" i="7"/>
  <c r="E291" i="7"/>
  <c r="E113" i="7"/>
  <c r="E168" i="7"/>
  <c r="E348" i="7"/>
  <c r="E340" i="7"/>
  <c r="E346" i="7"/>
  <c r="E269" i="7"/>
  <c r="E64" i="7"/>
  <c r="E60" i="7"/>
  <c r="E124" i="7"/>
  <c r="E334" i="7"/>
  <c r="E354" i="7"/>
  <c r="E353" i="7"/>
  <c r="E357" i="7"/>
  <c r="E323" i="7"/>
  <c r="E77" i="7"/>
  <c r="E82" i="7"/>
  <c r="E263" i="7"/>
  <c r="E221" i="7"/>
  <c r="E271" i="7"/>
  <c r="E321" i="7"/>
  <c r="E295" i="7"/>
  <c r="E111" i="7"/>
  <c r="E116" i="7"/>
  <c r="E275" i="7"/>
  <c r="E285" i="7"/>
  <c r="E215" i="7"/>
  <c r="E273" i="7"/>
  <c r="E216" i="7"/>
  <c r="E69" i="7"/>
  <c r="E101" i="7"/>
  <c r="E282" i="7"/>
  <c r="E283" i="7"/>
  <c r="E299" i="7"/>
  <c r="E233" i="7"/>
  <c r="E166" i="7"/>
  <c r="E31" i="7"/>
  <c r="E55" i="7"/>
  <c r="E248" i="7"/>
  <c r="E250" i="7"/>
  <c r="E231" i="7"/>
  <c r="E165" i="7"/>
  <c r="E155" i="7"/>
  <c r="E59" i="7"/>
  <c r="E56" i="7"/>
  <c r="E199" i="7"/>
  <c r="E266" i="7"/>
  <c r="E268" i="7"/>
  <c r="E265" i="7"/>
  <c r="E220" i="7"/>
  <c r="E52" i="7"/>
  <c r="E68" i="7"/>
  <c r="E198" i="7"/>
  <c r="E200" i="7"/>
  <c r="E226" i="7"/>
  <c r="E222" i="7"/>
  <c r="E207" i="7"/>
  <c r="E49" i="7"/>
  <c r="E62" i="7"/>
  <c r="E245" i="7"/>
  <c r="E211" i="7"/>
  <c r="E205" i="7"/>
  <c r="E219" i="7"/>
  <c r="E186" i="7"/>
  <c r="E28" i="7"/>
  <c r="E63" i="7"/>
  <c r="E143" i="7"/>
  <c r="E174" i="7"/>
  <c r="E150" i="7"/>
  <c r="E126" i="7"/>
  <c r="E50" i="7"/>
  <c r="E26" i="7"/>
  <c r="E34" i="7"/>
  <c r="E7" i="7"/>
  <c r="E80" i="7"/>
  <c r="E147" i="7"/>
  <c r="E191" i="7"/>
  <c r="E161" i="7"/>
  <c r="E44" i="7"/>
  <c r="E72" i="7"/>
  <c r="E153" i="7"/>
  <c r="E146" i="7"/>
  <c r="E151" i="7"/>
  <c r="E162" i="7"/>
  <c r="E157" i="7"/>
  <c r="E46" i="7"/>
  <c r="E47" i="7"/>
  <c r="E118" i="7"/>
  <c r="E224" i="7"/>
  <c r="E223" i="7"/>
  <c r="E189" i="7"/>
  <c r="E170" i="7"/>
  <c r="E14" i="7"/>
  <c r="E57" i="7"/>
  <c r="E134" i="7"/>
  <c r="E141" i="7"/>
  <c r="E178" i="7"/>
  <c r="E193" i="7"/>
  <c r="E53" i="7"/>
  <c r="E42" i="7"/>
  <c r="E54" i="7"/>
  <c r="E98" i="7"/>
  <c r="E83" i="7"/>
  <c r="E131" i="7"/>
  <c r="E208" i="7"/>
  <c r="E163" i="7"/>
  <c r="E23" i="7"/>
  <c r="E88" i="7"/>
  <c r="E247" i="7"/>
  <c r="E255" i="7"/>
  <c r="E237" i="7"/>
  <c r="E127" i="7"/>
  <c r="E284" i="7"/>
  <c r="E305" i="7"/>
  <c r="E293" i="7"/>
  <c r="E316" i="7"/>
  <c r="E315" i="7"/>
  <c r="E196" i="7"/>
  <c r="E217" i="7"/>
  <c r="E259" i="7"/>
  <c r="E188" i="7"/>
  <c r="E119" i="7"/>
  <c r="E292" i="7"/>
  <c r="E252" i="7"/>
  <c r="E359" i="7"/>
  <c r="E350" i="7"/>
  <c r="E209" i="7"/>
  <c r="E71" i="7"/>
  <c r="E262" i="7"/>
  <c r="E327" i="7"/>
  <c r="E152" i="7"/>
  <c r="E104" i="7"/>
  <c r="E159" i="7"/>
  <c r="E110" i="7"/>
  <c r="E15" i="7"/>
  <c r="E32" i="7"/>
  <c r="E135" i="7"/>
  <c r="E115" i="7"/>
  <c r="E96" i="7"/>
  <c r="E108" i="7"/>
  <c r="E29" i="7"/>
  <c r="E5" i="7"/>
  <c r="E89" i="7"/>
  <c r="E306" i="7"/>
  <c r="E363" i="7"/>
  <c r="E358" i="7"/>
  <c r="E228" i="7"/>
  <c r="E97" i="7"/>
  <c r="E4" i="7"/>
  <c r="E9" i="7"/>
  <c r="E94" i="7"/>
  <c r="E109" i="7"/>
  <c r="E120" i="7"/>
  <c r="E201" i="7"/>
  <c r="E251" i="7"/>
  <c r="E12" i="7"/>
  <c r="E22" i="7"/>
  <c r="E145" i="7"/>
  <c r="E329" i="7"/>
  <c r="E364" i="7"/>
  <c r="E241" i="7"/>
  <c r="E107" i="7"/>
  <c r="E36" i="7"/>
  <c r="E330" i="7"/>
  <c r="E235" i="7"/>
  <c r="E10" i="7"/>
  <c r="N10" i="7"/>
  <c r="E2" i="19" l="1"/>
  <c r="B10" i="9"/>
  <c r="C10" i="9" s="1"/>
  <c r="B11" i="9"/>
  <c r="C11" i="9" s="1"/>
  <c r="D6" i="9"/>
  <c r="E6" i="9" s="1"/>
  <c r="D5" i="9"/>
  <c r="E5" i="9" s="1"/>
  <c r="D4" i="9"/>
  <c r="E4" i="9" s="1"/>
</calcChain>
</file>

<file path=xl/sharedStrings.xml><?xml version="1.0" encoding="utf-8"?>
<sst xmlns="http://schemas.openxmlformats.org/spreadsheetml/2006/main" count="6233" uniqueCount="1338">
  <si>
    <t>Date</t>
  </si>
  <si>
    <t>Demand</t>
  </si>
  <si>
    <t>RRP</t>
  </si>
  <si>
    <t>Min_Temperature</t>
  </si>
  <si>
    <t>Max_Temperature</t>
  </si>
  <si>
    <t>Solar_Exposure</t>
  </si>
  <si>
    <t>Rainfall</t>
  </si>
  <si>
    <t>date</t>
  </si>
  <si>
    <t>school_day</t>
  </si>
  <si>
    <t>holiday</t>
  </si>
  <si>
    <t>N</t>
  </si>
  <si>
    <t>Y</t>
  </si>
  <si>
    <t>Day of Week</t>
  </si>
  <si>
    <t>Month</t>
  </si>
  <si>
    <t>Year</t>
  </si>
  <si>
    <t>Week</t>
  </si>
  <si>
    <t>School Day</t>
  </si>
  <si>
    <t>Holiday</t>
  </si>
  <si>
    <t>Revenue</t>
  </si>
  <si>
    <t>Solar_Experience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</si>
  <si>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</si>
  <si>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</si>
  <si>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</si>
  <si>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</si>
  <si>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</si>
  <si>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</si>
  <si>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</si>
  <si>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</si>
  <si>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</si>
  <si>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</si>
  <si>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</si>
  <si>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</si>
  <si>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Demand and Revenue Summary</t>
  </si>
  <si>
    <t>Min</t>
  </si>
  <si>
    <t>Max</t>
  </si>
  <si>
    <t>Mean</t>
  </si>
  <si>
    <t>Max Saturday</t>
  </si>
  <si>
    <t>Max Sunday</t>
  </si>
  <si>
    <t>Top 20 Days for Demand</t>
  </si>
  <si>
    <t>Bottom 20 Days for Demand</t>
  </si>
  <si>
    <t>School</t>
  </si>
  <si>
    <t>No School</t>
  </si>
  <si>
    <t>Working Day</t>
  </si>
  <si>
    <t>School_Day</t>
  </si>
  <si>
    <t>Column Labels</t>
  </si>
  <si>
    <t>Row Labels</t>
  </si>
  <si>
    <t>Grand Total</t>
  </si>
  <si>
    <t>Sum of Demand</t>
  </si>
  <si>
    <t>demand</t>
  </si>
  <si>
    <t>min_temperature</t>
  </si>
  <si>
    <t>max_temperature</t>
  </si>
  <si>
    <t>solar_exposure</t>
  </si>
  <si>
    <t>rainfall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</si>
  <si>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</si>
  <si>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</si>
  <si>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</si>
  <si>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</si>
  <si>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</si>
  <si>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</si>
  <si>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</si>
  <si>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</si>
  <si>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</si>
  <si>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</si>
  <si>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</si>
  <si>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</si>
  <si>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</si>
  <si>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</si>
  <si>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</si>
  <si>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</si>
  <si>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</si>
  <si>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</si>
  <si>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</si>
  <si>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</si>
  <si>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</si>
  <si>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</si>
  <si>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</si>
  <si>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</si>
  <si>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</si>
  <si>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</si>
  <si>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</si>
  <si>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</si>
  <si>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</si>
  <si>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</si>
  <si>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</si>
  <si>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</si>
  <si>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</si>
  <si>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</si>
  <si>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</si>
  <si>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</si>
  <si>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</si>
  <si>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</si>
  <si>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</si>
  <si>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</si>
  <si>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</si>
  <si>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</si>
  <si>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</si>
  <si>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</si>
  <si>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</si>
  <si>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</si>
  <si>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</si>
  <si>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</si>
  <si>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</si>
  <si>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</si>
  <si>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</si>
  <si>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</si>
  <si>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</si>
  <si>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</si>
  <si>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</si>
  <si>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</si>
  <si>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</si>
  <si>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</si>
  <si>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</si>
  <si>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</si>
  <si>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</si>
  <si>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</si>
  <si>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</si>
  <si>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</si>
  <si>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</si>
  <si>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</si>
  <si>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</si>
  <si>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</si>
  <si>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</si>
  <si>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</si>
  <si>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</si>
  <si>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</si>
  <si>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</si>
  <si>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</si>
  <si>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</si>
  <si>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</si>
  <si>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</si>
  <si>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</si>
  <si>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</si>
  <si>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</si>
  <si>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</si>
  <si>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</si>
  <si>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</si>
  <si>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</si>
  <si>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</si>
  <si>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</si>
  <si>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</si>
  <si>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</si>
  <si>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</si>
  <si>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</si>
  <si>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</si>
  <si>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</si>
  <si>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</si>
  <si>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</si>
  <si>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</si>
  <si>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</si>
  <si>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</si>
  <si>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</si>
  <si>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</si>
  <si>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</si>
  <si>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</si>
  <si>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</si>
  <si>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</si>
  <si>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</si>
  <si>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</si>
  <si>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</si>
  <si>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</si>
  <si>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</si>
  <si>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</si>
  <si>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</si>
  <si>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</si>
  <si>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</si>
  <si>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</si>
  <si>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</si>
  <si>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</si>
  <si>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</si>
  <si>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</si>
  <si>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</si>
  <si>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</si>
  <si>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</si>
  <si>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</si>
  <si>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</si>
  <si>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</si>
  <si>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</si>
  <si>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</si>
  <si>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</si>
  <si>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</si>
  <si>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</si>
  <si>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</si>
  <si>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</si>
  <si>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</si>
  <si>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</si>
  <si>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</si>
  <si>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</si>
  <si>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</si>
  <si>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</si>
  <si>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</si>
  <si>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</si>
  <si>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</si>
  <si>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</si>
  <si>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</si>
  <si>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</si>
  <si>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</si>
  <si>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</si>
  <si>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</si>
  <si>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</si>
  <si>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</si>
  <si>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</si>
  <si>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</si>
  <si>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</si>
  <si>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</si>
  <si>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</si>
  <si>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</si>
  <si>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</si>
  <si>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</si>
  <si>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</si>
  <si>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</si>
  <si>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</si>
  <si>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</si>
  <si>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</si>
  <si>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</si>
  <si>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</si>
  <si>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</si>
  <si>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</si>
  <si>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</si>
  <si>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</si>
  <si>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</si>
  <si>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</si>
  <si>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</si>
  <si>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</si>
  <si>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</si>
  <si>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</si>
  <si>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</si>
  <si>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</si>
  <si>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</si>
  <si>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</si>
  <si>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</si>
  <si>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</si>
  <si>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</si>
  <si>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</si>
  <si>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</si>
  <si>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</si>
  <si>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</si>
  <si>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</si>
  <si>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</si>
  <si>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</si>
  <si>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</si>
  <si>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</si>
  <si>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</si>
  <si>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</si>
  <si>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</si>
  <si>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</si>
  <si>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</si>
  <si>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</si>
  <si>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</si>
  <si>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</si>
  <si>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</si>
  <si>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</si>
  <si>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</si>
  <si>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</si>
  <si>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</si>
  <si>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</si>
  <si>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</si>
  <si>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</si>
  <si>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</si>
  <si>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</si>
  <si>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</si>
  <si>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</si>
  <si>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</si>
  <si>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</si>
  <si>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</si>
  <si>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</si>
  <si>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</si>
  <si>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</si>
  <si>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</si>
  <si>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</si>
  <si>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</si>
  <si>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</si>
  <si>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</si>
  <si>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</si>
  <si>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</si>
  <si>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</si>
  <si>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</si>
  <si>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</si>
  <si>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</si>
  <si>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</si>
  <si>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</si>
  <si>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</si>
  <si>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</si>
  <si>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</si>
  <si>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</si>
  <si>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</si>
  <si>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</si>
  <si>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</si>
  <si>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</si>
  <si>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</si>
  <si>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</si>
  <si>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</si>
  <si>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</si>
  <si>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</si>
  <si>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</si>
  <si>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</si>
  <si>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</si>
  <si>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</si>
  <si>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</si>
  <si>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</si>
  <si>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</si>
  <si>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</si>
  <si>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</si>
  <si>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</si>
  <si>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</si>
  <si>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</si>
  <si>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</si>
  <si>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</si>
  <si>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</si>
  <si>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</si>
  <si>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</si>
  <si>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</si>
  <si>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</si>
  <si>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</si>
  <si>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</si>
  <si>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</si>
  <si>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</si>
  <si>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</si>
  <si>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</si>
  <si>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</si>
  <si>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</si>
  <si>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</si>
  <si>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</si>
  <si>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</si>
  <si>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</si>
  <si>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</si>
  <si>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</si>
  <si>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</si>
  <si>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</si>
  <si>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</si>
  <si>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</si>
  <si>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</si>
  <si>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</si>
  <si>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</si>
  <si>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</si>
  <si>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</si>
  <si>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</si>
  <si>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</si>
  <si>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</si>
  <si>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</si>
  <si>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</si>
  <si>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</si>
  <si>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</si>
  <si>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</si>
  <si>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</si>
  <si>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</si>
  <si>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</si>
  <si>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</si>
  <si>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</si>
  <si>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</si>
  <si>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</si>
  <si>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</si>
  <si>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</si>
  <si>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</si>
  <si>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</si>
  <si>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</si>
  <si>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</si>
  <si>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</si>
  <si>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</si>
  <si>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</si>
  <si>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</si>
  <si>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</si>
  <si>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</si>
  <si>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</si>
  <si>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</si>
  <si>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</si>
  <si>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</si>
  <si>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</si>
  <si>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</si>
  <si>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</si>
  <si>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</si>
  <si>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</si>
  <si>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</si>
  <si>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</si>
  <si>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</si>
  <si>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</si>
  <si>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</si>
  <si>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</si>
  <si>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</si>
  <si>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</si>
  <si>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</si>
  <si>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</si>
  <si>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</si>
  <si>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</si>
  <si>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</si>
  <si>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</si>
  <si>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</si>
  <si>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</si>
  <si>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</si>
  <si>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</si>
  <si>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</si>
  <si>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</si>
  <si>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</si>
  <si>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</si>
  <si>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</si>
  <si>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</si>
  <si>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</si>
  <si>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</si>
  <si>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</si>
  <si>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</si>
  <si>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</si>
  <si>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</si>
  <si>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</si>
  <si>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</si>
  <si>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</si>
  <si>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</si>
  <si>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</si>
  <si>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</si>
  <si>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</si>
  <si>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</si>
  <si>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</si>
  <si>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</si>
  <si>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</si>
  <si>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</si>
  <si>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</si>
  <si>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</si>
  <si>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</si>
  <si>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</si>
  <si>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</si>
  <si>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</si>
  <si>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</si>
  <si>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</si>
  <si>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</si>
  <si>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</si>
  <si>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</si>
  <si>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</si>
  <si>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</si>
  <si>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</si>
  <si>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</si>
  <si>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</si>
  <si>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</si>
  <si>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</si>
  <si>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</si>
  <si>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</si>
  <si>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</si>
  <si>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</si>
  <si>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</si>
  <si>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</si>
  <si>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</si>
  <si>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</si>
  <si>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</si>
  <si>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</si>
  <si>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</si>
  <si>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</si>
  <si>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</si>
  <si>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</si>
  <si>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</si>
  <si>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</si>
  <si>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</si>
  <si>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</si>
  <si>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</si>
  <si>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</si>
  <si>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</si>
  <si>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</si>
  <si>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</si>
  <si>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</si>
  <si>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</si>
  <si>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</si>
  <si>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</si>
  <si>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</si>
  <si>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</si>
  <si>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</si>
  <si>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</si>
  <si>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</si>
  <si>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</si>
  <si>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</si>
  <si>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</si>
  <si>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</si>
  <si>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</si>
  <si>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</si>
  <si>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</si>
  <si>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</si>
  <si>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</si>
  <si>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</si>
  <si>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</si>
  <si>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</si>
  <si>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</si>
  <si>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</si>
  <si>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</si>
  <si>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</si>
  <si>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</si>
  <si>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</si>
  <si>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</si>
  <si>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</si>
  <si>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</si>
  <si>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</si>
  <si>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</si>
  <si>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</si>
  <si>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</si>
  <si>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</si>
  <si>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</si>
  <si>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</si>
  <si>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</si>
  <si>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</si>
  <si>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</si>
  <si>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</si>
  <si>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</si>
  <si>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</si>
  <si>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</si>
  <si>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</si>
  <si>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</si>
  <si>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</si>
  <si>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</si>
  <si>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</si>
  <si>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</si>
  <si>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</si>
  <si>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</si>
  <si>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</si>
  <si>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</si>
  <si>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</si>
  <si>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</si>
  <si>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</si>
  <si>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</si>
  <si>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</si>
  <si>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</si>
  <si>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</si>
  <si>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</si>
  <si>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</si>
  <si>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</si>
  <si>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</si>
  <si>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</si>
  <si>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</si>
  <si>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</si>
  <si>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</si>
  <si>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</si>
  <si>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</si>
  <si>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</si>
  <si>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</si>
  <si>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</si>
  <si>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</si>
  <si>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</si>
  <si>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</si>
  <si>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</si>
  <si>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</si>
  <si>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</si>
  <si>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</si>
  <si>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</si>
  <si>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</si>
  <si>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</si>
  <si>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</si>
  <si>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</si>
  <si>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</si>
  <si>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</si>
  <si>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</si>
  <si>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</si>
  <si>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</si>
  <si>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</si>
  <si>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</si>
  <si>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</si>
  <si>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</si>
  <si>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</si>
  <si>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</si>
  <si>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</si>
  <si>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</si>
  <si>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</si>
  <si>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</si>
  <si>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</si>
  <si>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</si>
  <si>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</si>
  <si>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</si>
  <si>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</si>
  <si>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</si>
  <si>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</si>
  <si>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</si>
  <si>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</si>
  <si>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</si>
  <si>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</si>
  <si>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</si>
  <si>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</si>
  <si>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</si>
  <si>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</si>
  <si>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</si>
  <si>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</si>
  <si>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</si>
  <si>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</si>
  <si>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</si>
  <si>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</si>
  <si>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</si>
  <si>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</si>
  <si>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</si>
  <si>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</si>
  <si>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</si>
  <si>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</si>
  <si>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</si>
  <si>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</si>
  <si>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</si>
  <si>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</si>
  <si>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</si>
  <si>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</si>
  <si>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</si>
  <si>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</si>
  <si>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</si>
  <si>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</si>
  <si>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</si>
  <si>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</si>
  <si>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</si>
  <si>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</si>
  <si>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</si>
  <si>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</si>
  <si>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</si>
  <si>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</si>
  <si>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</si>
  <si>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</si>
  <si>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</si>
  <si>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</si>
  <si>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</si>
  <si>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</si>
  <si>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</si>
  <si>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</si>
  <si>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</si>
  <si>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</si>
  <si>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</si>
  <si>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</si>
  <si>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</si>
  <si>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</si>
  <si>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</si>
  <si>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</si>
  <si>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</si>
  <si>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</si>
  <si>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</si>
  <si>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</si>
  <si>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</si>
  <si>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</si>
  <si>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</si>
  <si>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</si>
  <si>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</si>
  <si>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</si>
  <si>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</si>
  <si>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</si>
  <si>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</si>
  <si>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</si>
  <si>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</si>
  <si>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</si>
  <si>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</si>
  <si>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</si>
  <si>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</si>
  <si>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</si>
  <si>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</si>
  <si>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</si>
  <si>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</si>
  <si>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</si>
  <si>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</si>
  <si>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</si>
  <si>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</si>
  <si>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</si>
  <si>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</si>
  <si>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</si>
  <si>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</si>
  <si>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</si>
  <si>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</si>
  <si>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</si>
  <si>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</si>
  <si>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</si>
  <si>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</si>
  <si>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</si>
  <si>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</si>
  <si>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</si>
  <si>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</si>
  <si>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</si>
  <si>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</si>
  <si>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</si>
  <si>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</si>
  <si>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</si>
  <si>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</si>
  <si>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</si>
  <si>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</si>
  <si>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</si>
  <si>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</si>
  <si>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</si>
  <si>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</si>
  <si>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</si>
  <si>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</si>
  <si>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</si>
  <si>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</si>
  <si>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</si>
  <si>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</si>
  <si>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</si>
  <si>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</si>
  <si>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</si>
  <si>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</si>
  <si>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</si>
  <si>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</si>
  <si>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</si>
  <si>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</si>
  <si>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</si>
  <si>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</si>
  <si>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</si>
  <si>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</si>
  <si>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</si>
  <si>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</si>
  <si>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</si>
  <si>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</si>
  <si>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</si>
  <si>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</si>
  <si>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</si>
  <si>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</si>
  <si>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</si>
  <si>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</si>
  <si>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</si>
  <si>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</si>
  <si>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</si>
  <si>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</si>
  <si>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</si>
  <si>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</si>
  <si>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</si>
  <si>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</si>
  <si>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</si>
  <si>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</si>
  <si>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</si>
  <si>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</si>
  <si>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</si>
  <si>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</si>
  <si>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</si>
  <si>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</si>
  <si>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</si>
  <si>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</si>
  <si>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</si>
  <si>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</si>
  <si>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</si>
  <si>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</si>
  <si>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</si>
  <si>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</si>
  <si>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</si>
  <si>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</si>
  <si>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</si>
  <si>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</si>
  <si>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</si>
  <si>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</si>
  <si>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</si>
  <si>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</si>
  <si>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</si>
  <si>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</si>
  <si>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</si>
  <si>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</si>
  <si>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</si>
  <si>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</si>
  <si>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</si>
  <si>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</si>
  <si>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</si>
  <si>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</si>
  <si>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</si>
  <si>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</si>
  <si>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</si>
  <si>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</si>
  <si>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</si>
  <si>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</si>
  <si>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</si>
  <si>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</si>
  <si>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</si>
  <si>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</si>
  <si>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</si>
  <si>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</si>
  <si>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</si>
  <si>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</si>
  <si>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</si>
  <si>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</si>
  <si>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</si>
  <si>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</si>
  <si>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</si>
  <si>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</si>
  <si>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</si>
  <si>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</si>
  <si>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</si>
  <si>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</si>
  <si>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</si>
  <si>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</si>
  <si>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</si>
  <si>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</si>
  <si>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</si>
  <si>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</si>
  <si>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</si>
  <si>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</si>
  <si>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</si>
  <si>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</si>
  <si>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</si>
  <si>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</si>
  <si>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</si>
  <si>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</si>
  <si>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</si>
  <si>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</si>
  <si>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</si>
  <si>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</si>
  <si>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</si>
  <si>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</si>
  <si>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</si>
  <si>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</si>
  <si>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</si>
  <si>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</si>
  <si>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</si>
  <si>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</si>
  <si>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</si>
  <si>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</si>
  <si>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</si>
  <si>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</si>
  <si>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</si>
  <si>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</si>
  <si>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</si>
  <si>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</si>
  <si>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</si>
  <si>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</si>
  <si>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</si>
  <si>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</si>
  <si>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</si>
  <si>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</si>
  <si>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</si>
  <si>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</si>
  <si>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</si>
  <si>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</si>
  <si>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</si>
  <si>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</si>
  <si>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</si>
  <si>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</si>
  <si>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</si>
  <si>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</si>
  <si>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</si>
  <si>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</si>
  <si>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</si>
  <si>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</si>
  <si>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</si>
  <si>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</si>
  <si>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</si>
  <si>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</si>
  <si>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</si>
  <si>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</si>
  <si>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</si>
  <si>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</si>
  <si>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</si>
  <si>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</si>
  <si>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</si>
  <si>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</si>
  <si>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</si>
  <si>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</si>
  <si>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</si>
  <si>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</si>
  <si>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</si>
  <si>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</si>
  <si>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</si>
  <si>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</si>
  <si>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</si>
  <si>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</si>
  <si>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</si>
  <si>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</si>
  <si>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</si>
  <si>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</si>
  <si>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</si>
  <si>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</si>
  <si>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</si>
  <si>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</si>
  <si>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</si>
  <si>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</si>
  <si>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</si>
  <si>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</si>
  <si>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</si>
  <si>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</si>
  <si>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</si>
  <si>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</si>
  <si>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</si>
  <si>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</si>
  <si>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</si>
  <si>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</si>
  <si>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</si>
  <si>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</si>
  <si>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</si>
  <si>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</si>
  <si>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</si>
  <si>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</si>
  <si>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</si>
  <si>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</si>
  <si>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</si>
  <si>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</si>
  <si>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</si>
  <si>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</si>
  <si>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</si>
  <si>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</si>
  <si>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</si>
  <si>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</si>
  <si>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</si>
  <si>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</si>
  <si>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</si>
  <si>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</si>
  <si>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</si>
  <si>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</si>
  <si>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</si>
  <si>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</si>
  <si>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</si>
  <si>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</si>
  <si>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</si>
  <si>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</si>
  <si>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</si>
  <si>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</si>
  <si>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</si>
  <si>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</si>
  <si>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</si>
  <si>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</si>
  <si>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</si>
  <si>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</si>
  <si>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</si>
  <si>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</si>
  <si>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</si>
  <si>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</si>
  <si>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</si>
  <si>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</si>
  <si>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</si>
  <si>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</si>
  <si>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</si>
  <si>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</si>
  <si>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</si>
  <si>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</si>
  <si>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</si>
  <si>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</si>
  <si>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</si>
  <si>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</si>
  <si>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</si>
  <si>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</si>
  <si>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</si>
  <si>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</si>
  <si>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</si>
  <si>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</si>
  <si>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</si>
  <si>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</si>
  <si>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</si>
  <si>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</si>
  <si>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</si>
  <si>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</si>
  <si>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</si>
  <si>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</si>
  <si>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</si>
  <si>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</si>
  <si>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</si>
  <si>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</si>
  <si>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</si>
  <si>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</si>
  <si>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</si>
  <si>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</si>
  <si>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</si>
  <si>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</si>
  <si>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</si>
  <si>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</si>
  <si>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</si>
  <si>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</si>
  <si>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</si>
  <si>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</si>
  <si>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</si>
  <si>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</si>
  <si>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</si>
  <si>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</si>
  <si>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</si>
  <si>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</si>
  <si>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</si>
  <si>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</si>
  <si>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</si>
  <si>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</si>
  <si>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</si>
  <si>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</si>
  <si>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</si>
  <si>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</si>
  <si>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</si>
  <si>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</si>
  <si>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</si>
  <si>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</si>
  <si>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</si>
  <si>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</si>
  <si>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</si>
  <si>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</si>
  <si>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</si>
  <si>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</si>
  <si>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</si>
  <si>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</si>
  <si>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</si>
  <si>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</si>
  <si>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</si>
  <si>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</si>
  <si>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</si>
  <si>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</si>
  <si>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</si>
  <si>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</si>
  <si>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</si>
  <si>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</si>
  <si>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</si>
  <si>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</si>
  <si>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</si>
  <si>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</si>
  <si>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</si>
  <si>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</si>
  <si>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</si>
  <si>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</si>
  <si>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</si>
  <si>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</si>
  <si>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</si>
  <si>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</si>
  <si>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</si>
  <si>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</si>
  <si>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</si>
  <si>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</si>
  <si>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</si>
  <si>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</si>
  <si>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</si>
  <si>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</si>
  <si>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</si>
  <si>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</si>
  <si>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</si>
  <si>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</si>
  <si>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</si>
  <si>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</si>
  <si>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</si>
  <si>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</si>
  <si>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</si>
  <si>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</si>
  <si>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</si>
  <si>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</si>
  <si>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</si>
  <si>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</si>
  <si>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</si>
  <si>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</si>
  <si>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</si>
  <si>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</si>
  <si>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</si>
  <si>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</si>
  <si>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</si>
  <si>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</si>
  <si>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</si>
  <si>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</si>
  <si>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</si>
  <si>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</si>
  <si>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</si>
  <si>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</si>
  <si>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</si>
  <si>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</si>
  <si>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</si>
  <si>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</si>
  <si>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</si>
  <si>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</si>
  <si>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</si>
  <si>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</si>
  <si>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</si>
  <si>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</si>
  <si>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</si>
  <si>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</si>
  <si>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</si>
  <si>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</si>
  <si>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</si>
  <si>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</si>
  <si>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</si>
  <si>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</si>
  <si>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</si>
  <si>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</si>
  <si>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</si>
  <si>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</si>
  <si>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</si>
  <si>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</si>
  <si>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</si>
  <si>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</si>
  <si>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</si>
  <si>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</si>
  <si>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</si>
  <si>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</si>
  <si>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</si>
  <si>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</si>
  <si>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</si>
  <si>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</si>
  <si>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</si>
  <si>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</si>
  <si>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</si>
  <si>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</si>
  <si>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</si>
  <si>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</si>
  <si>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</si>
  <si>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</si>
  <si>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</si>
  <si>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</si>
  <si>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</si>
  <si>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</si>
  <si>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</si>
  <si>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</si>
  <si>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</si>
  <si>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</si>
  <si>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</si>
  <si>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</si>
  <si>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</si>
  <si>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</si>
  <si>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</si>
  <si>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</si>
  <si>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</si>
  <si>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</si>
  <si>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</si>
  <si>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</si>
  <si>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</si>
  <si>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</si>
  <si>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</si>
  <si>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</si>
  <si>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</si>
  <si>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</si>
  <si>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</si>
  <si>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</si>
  <si>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</si>
  <si>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</si>
  <si>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</si>
  <si>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</si>
  <si>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</si>
  <si>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</si>
  <si>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</si>
  <si>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</si>
  <si>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</si>
  <si>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</si>
  <si>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</si>
  <si>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</si>
  <si>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</si>
  <si>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</si>
  <si>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</si>
  <si>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</si>
  <si>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</si>
  <si>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</si>
  <si>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</si>
  <si>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</si>
  <si>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</si>
  <si>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</si>
  <si>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</si>
  <si>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</si>
  <si>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</si>
  <si>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</si>
  <si>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</si>
  <si>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</si>
  <si>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</si>
  <si>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</si>
  <si>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</si>
  <si>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</si>
  <si>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</si>
  <si>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</si>
  <si>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</si>
  <si>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</si>
  <si>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</si>
  <si>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</si>
  <si>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</si>
  <si>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</si>
  <si>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</si>
  <si>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</si>
  <si>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</si>
  <si>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</si>
  <si>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</si>
  <si>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</si>
  <si>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</si>
  <si>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</si>
  <si>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</si>
  <si>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</si>
  <si>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</si>
  <si>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</si>
  <si>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</si>
  <si>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</si>
  <si>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</si>
  <si>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</si>
  <si>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</si>
  <si>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</si>
  <si>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</si>
  <si>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</si>
  <si>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</si>
  <si>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</si>
  <si>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</si>
  <si>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</si>
  <si>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</si>
  <si>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</si>
  <si>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</si>
  <si>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</si>
  <si>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</si>
  <si>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</si>
  <si>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</si>
  <si>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</si>
  <si>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</si>
  <si>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</si>
  <si>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</si>
  <si>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</si>
  <si>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</si>
  <si>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</si>
  <si>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</si>
  <si>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</si>
  <si>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</si>
  <si>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</si>
  <si>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</si>
  <si>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</si>
  <si>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</si>
  <si>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</si>
  <si>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</si>
  <si>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</si>
  <si>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</si>
  <si>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</si>
  <si>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</si>
  <si>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</si>
  <si>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</si>
  <si>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</si>
  <si>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</si>
  <si>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</si>
  <si>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</si>
  <si>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</si>
  <si>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</si>
  <si>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</si>
  <si>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</si>
  <si>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</si>
  <si>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</si>
  <si>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</si>
  <si>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</si>
  <si>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</si>
  <si>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</si>
  <si>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</si>
  <si>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</si>
  <si>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</si>
  <si>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</si>
  <si>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</si>
  <si>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</si>
  <si>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</si>
  <si>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</si>
  <si>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</si>
  <si>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</si>
  <si>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</si>
  <si>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</si>
  <si>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</si>
  <si>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</si>
  <si>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</si>
  <si>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</si>
  <si>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</si>
  <si>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</si>
  <si>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</si>
  <si>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</si>
  <si>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</si>
  <si>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</si>
  <si>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</si>
  <si>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</si>
  <si>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</si>
  <si>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</si>
  <si>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</si>
  <si>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</si>
  <si>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</si>
  <si>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</si>
  <si>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</si>
  <si>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</si>
  <si>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</si>
  <si>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</si>
  <si>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</si>
  <si>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</si>
  <si>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</si>
  <si>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</si>
  <si>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</si>
  <si>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</si>
  <si>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</si>
  <si>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</si>
  <si>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</si>
  <si>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</si>
  <si>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</si>
  <si>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</si>
  <si>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</si>
  <si>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</si>
  <si>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</si>
  <si>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</si>
  <si>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</si>
  <si>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</si>
  <si>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</si>
  <si>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</si>
  <si>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</si>
  <si>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</si>
  <si>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</si>
  <si>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</si>
  <si>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</si>
  <si>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</si>
  <si>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</si>
  <si>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</si>
  <si>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</si>
  <si>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</si>
  <si>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</si>
  <si>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</si>
  <si>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</si>
  <si>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</si>
  <si>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</si>
  <si>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</si>
  <si>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</si>
  <si>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</si>
  <si>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</si>
  <si>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</si>
  <si>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</si>
  <si>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</si>
  <si>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</si>
  <si>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</si>
  <si>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</si>
  <si>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</si>
  <si>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</si>
  <si>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</si>
  <si>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</si>
  <si>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</si>
  <si>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</si>
  <si>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</si>
  <si>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</si>
  <si>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</si>
  <si>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</si>
  <si>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</si>
  <si>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</si>
  <si>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</si>
  <si>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</si>
  <si>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</si>
  <si>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</si>
  <si>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</si>
  <si>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</si>
  <si>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</si>
  <si>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</si>
  <si>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</si>
  <si>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</si>
  <si>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</si>
  <si>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</si>
  <si>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</si>
  <si>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</si>
  <si>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</si>
  <si>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</si>
  <si>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</si>
  <si>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</si>
  <si>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</si>
  <si>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</si>
  <si>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</si>
  <si>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</si>
  <si>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</si>
  <si>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</si>
  <si>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</si>
  <si>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</si>
  <si>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</si>
  <si>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</si>
  <si>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</si>
  <si>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</si>
  <si>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</si>
  <si>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</si>
  <si>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</si>
  <si>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</si>
  <si>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2015</t>
  </si>
  <si>
    <t>2016</t>
  </si>
  <si>
    <t>2017</t>
  </si>
  <si>
    <t>2018</t>
  </si>
  <si>
    <t>2019</t>
  </si>
  <si>
    <t>2020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</si>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</sst>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6" formatCode="&quot;$&quot;#,##0_);[Red]\(&quot;$&quot;#,##0\)"/>
    <numFmt numFmtId="164" formatCode="dddd"/>
    <numFmt numFmtId="165" formatCode="[$-409]d\-mmm\-yyyy;@"/>
    <numFmt numFmtId="166" formatCode="&quot;$&quot;#,##0.00"/>
    <numFmt numFmtId="167" formatCode="0_);[Red]\(0\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8">
    <xf numFmtId="0" fontId="0" fillId="0" borderId="0" xfId="0"/>
    <xf numFmtId="38" fontId="0" fillId="0" borderId="0" xfId="0" applyNumberFormat="1"/>
    <xf numFmtId="0" fontId="18" fillId="0" borderId="0" xfId="0" applyFont="1"/>
    <xf numFmtId="15" fontId="0" fillId="0" borderId="10" xfId="0" applyNumberFormat="1" applyBorder="1"/>
    <xf numFmtId="38" fontId="0" fillId="0" borderId="10" xfId="0" applyNumberFormat="1" applyBorder="1"/>
    <xf numFmtId="0" fontId="0" fillId="0" borderId="10" xfId="0" applyBorder="1"/>
    <xf numFmtId="15" fontId="0" fillId="0" borderId="11" xfId="0" applyNumberFormat="1" applyBorder="1"/>
    <xf numFmtId="38" fontId="0" fillId="0" borderId="11" xfId="0" applyNumberFormat="1" applyBorder="1"/>
    <xf numFmtId="0" fontId="0" fillId="0" borderId="11" xfId="0" applyBorder="1"/>
    <xf numFmtId="0" fontId="18" fillId="0" borderId="12" xfId="0" applyFont="1" applyBorder="1"/>
    <xf numFmtId="38" fontId="18" fillId="0" borderId="13" xfId="0" applyNumberFormat="1" applyFont="1" applyBorder="1"/>
    <xf numFmtId="0" fontId="18" fillId="0" borderId="13" xfId="0" applyFont="1" applyBorder="1"/>
    <xf numFmtId="0" fontId="18" fillId="0" borderId="14" xfId="0" applyFont="1" applyBorder="1"/>
    <xf numFmtId="0" fontId="19" fillId="0" borderId="10" xfId="0" applyFont="1" applyBorder="1"/>
    <xf numFmtId="38" fontId="19" fillId="0" borderId="10" xfId="0" applyNumberFormat="1" applyFont="1" applyBorder="1"/>
    <xf numFmtId="0" fontId="19" fillId="0" borderId="12" xfId="0" applyFont="1" applyBorder="1"/>
    <xf numFmtId="38" fontId="19" fillId="0" borderId="13" xfId="0" applyNumberFormat="1" applyFont="1" applyBorder="1"/>
    <xf numFmtId="0" fontId="19" fillId="0" borderId="13" xfId="0" applyFont="1" applyBorder="1"/>
    <xf numFmtId="0" fontId="19" fillId="0" borderId="14" xfId="0" applyFont="1" applyBorder="1"/>
    <xf numFmtId="0" fontId="19" fillId="0" borderId="0" xfId="0" applyFont="1"/>
    <xf numFmtId="0" fontId="0" fillId="0" borderId="12" xfId="0" applyBorder="1"/>
    <xf numFmtId="38" fontId="0" fillId="0" borderId="13" xfId="0" applyNumberFormat="1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65" fontId="17" fillId="34" borderId="0" xfId="0" applyNumberFormat="1" applyFont="1" applyFill="1"/>
    <xf numFmtId="40" fontId="0" fillId="0" borderId="0" xfId="0" applyNumberFormat="1"/>
    <xf numFmtId="166" fontId="0" fillId="0" borderId="0" xfId="0" applyNumberFormat="1"/>
    <xf numFmtId="0" fontId="0" fillId="0" borderId="16" xfId="0" applyBorder="1"/>
    <xf numFmtId="0" fontId="0" fillId="0" borderId="17" xfId="0" applyBorder="1"/>
    <xf numFmtId="0" fontId="17" fillId="35" borderId="22" xfId="0" applyFont="1" applyFill="1" applyBorder="1"/>
    <xf numFmtId="0" fontId="17" fillId="35" borderId="23" xfId="0" applyFont="1" applyFill="1" applyBorder="1"/>
    <xf numFmtId="38" fontId="0" fillId="0" borderId="20" xfId="0" applyNumberFormat="1" applyBorder="1"/>
    <xf numFmtId="38" fontId="0" fillId="0" borderId="21" xfId="0" applyNumberFormat="1" applyBorder="1"/>
    <xf numFmtId="38" fontId="0" fillId="0" borderId="18" xfId="0" applyNumberFormat="1" applyBorder="1"/>
    <xf numFmtId="38" fontId="0" fillId="0" borderId="19" xfId="0" applyNumberFormat="1" applyBorder="1"/>
    <xf numFmtId="3" fontId="0" fillId="0" borderId="0" xfId="0" applyNumberFormat="1"/>
    <xf numFmtId="0" fontId="17" fillId="35" borderId="19" xfId="0" applyFont="1" applyFill="1" applyBorder="1"/>
    <xf numFmtId="0" fontId="20" fillId="36" borderId="0" xfId="0" applyFont="1" applyFill="1"/>
    <xf numFmtId="0" fontId="21" fillId="0" borderId="0" xfId="0" applyFont="1"/>
    <xf numFmtId="40" fontId="20" fillId="36" borderId="0" xfId="0" applyNumberFormat="1" applyFont="1" applyFill="1"/>
    <xf numFmtId="166" fontId="20" fillId="36" borderId="0" xfId="0" applyNumberFormat="1" applyFont="1" applyFill="1"/>
    <xf numFmtId="0" fontId="0" fillId="0" borderId="0" xfId="0" applyBorder="1"/>
    <xf numFmtId="38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23" fillId="0" borderId="0" xfId="0" applyFont="1"/>
    <xf numFmtId="0" fontId="19" fillId="0" borderId="0" xfId="0" applyFont="1" applyAlignment="1"/>
    <xf numFmtId="0" fontId="24" fillId="0" borderId="0" xfId="0" applyFont="1"/>
    <xf numFmtId="166" fontId="22" fillId="0" borderId="0" xfId="0" applyNumberFormat="1" applyFont="1"/>
    <xf numFmtId="165" fontId="20" fillId="33" borderId="25" xfId="0" applyNumberFormat="1" applyFont="1" applyFill="1" applyBorder="1"/>
    <xf numFmtId="0" fontId="13" fillId="33" borderId="26" xfId="0" applyFont="1" applyFill="1" applyBorder="1"/>
    <xf numFmtId="0" fontId="20" fillId="33" borderId="26" xfId="0" applyFont="1" applyFill="1" applyBorder="1"/>
    <xf numFmtId="38" fontId="20" fillId="33" borderId="26" xfId="0" applyNumberFormat="1" applyFont="1" applyFill="1" applyBorder="1"/>
    <xf numFmtId="0" fontId="13" fillId="33" borderId="15" xfId="0" applyFont="1" applyFill="1" applyBorder="1"/>
    <xf numFmtId="165" fontId="17" fillId="34" borderId="16" xfId="0" applyNumberFormat="1" applyFont="1" applyFill="1" applyBorder="1"/>
    <xf numFmtId="40" fontId="20" fillId="33" borderId="26" xfId="0" applyNumberFormat="1" applyFont="1" applyFill="1" applyBorder="1"/>
    <xf numFmtId="166" fontId="20" fillId="33" borderId="15" xfId="0" applyNumberFormat="1" applyFont="1" applyFill="1" applyBorder="1"/>
    <xf numFmtId="164" fontId="0" fillId="0" borderId="0" xfId="0" applyNumberFormat="1" applyBorder="1"/>
    <xf numFmtId="40" fontId="0" fillId="0" borderId="0" xfId="0" applyNumberFormat="1" applyBorder="1"/>
    <xf numFmtId="166" fontId="0" fillId="0" borderId="17" xfId="0" applyNumberFormat="1" applyBorder="1"/>
    <xf numFmtId="165" fontId="17" fillId="34" borderId="27" xfId="0" applyNumberFormat="1" applyFont="1" applyFill="1" applyBorder="1"/>
    <xf numFmtId="164" fontId="0" fillId="0" borderId="28" xfId="0" applyNumberFormat="1" applyBorder="1"/>
    <xf numFmtId="0" fontId="0" fillId="0" borderId="28" xfId="0" applyBorder="1"/>
    <xf numFmtId="38" fontId="0" fillId="0" borderId="28" xfId="0" applyNumberFormat="1" applyBorder="1"/>
    <xf numFmtId="40" fontId="0" fillId="0" borderId="28" xfId="0" applyNumberFormat="1" applyBorder="1"/>
    <xf numFmtId="166" fontId="0" fillId="0" borderId="29" xfId="0" applyNumberFormat="1" applyBorder="1"/>
    <xf numFmtId="0" fontId="17" fillId="35" borderId="24" xfId="0" applyFont="1" applyFill="1" applyBorder="1"/>
    <xf numFmtId="38" fontId="0" fillId="0" borderId="31" xfId="0" applyNumberFormat="1" applyBorder="1"/>
    <xf numFmtId="38" fontId="17" fillId="35" borderId="24" xfId="0" applyNumberFormat="1" applyFont="1" applyFill="1" applyBorder="1"/>
    <xf numFmtId="38" fontId="0" fillId="0" borderId="32" xfId="0" applyNumberFormat="1" applyBorder="1"/>
    <xf numFmtId="165" fontId="17" fillId="34" borderId="30" xfId="0" applyNumberFormat="1" applyFont="1" applyFill="1" applyBorder="1"/>
    <xf numFmtId="0" fontId="17" fillId="35" borderId="10" xfId="0" applyFont="1" applyFill="1" applyBorder="1"/>
    <xf numFmtId="0" fontId="13" fillId="36" borderId="0" xfId="0" applyFont="1" applyFill="1"/>
    <xf numFmtId="38" fontId="17" fillId="35" borderId="33" xfId="0" applyNumberFormat="1" applyFont="1" applyFill="1" applyBorder="1"/>
    <xf numFmtId="0" fontId="17" fillId="35" borderId="33" xfId="0" applyFont="1" applyFill="1" applyBorder="1"/>
    <xf numFmtId="0" fontId="0" fillId="0" borderId="25" xfId="0" applyBorder="1"/>
    <xf numFmtId="38" fontId="0" fillId="0" borderId="26" xfId="0" applyNumberFormat="1" applyBorder="1"/>
    <xf numFmtId="0" fontId="0" fillId="0" borderId="26" xfId="0" applyBorder="1"/>
    <xf numFmtId="0" fontId="0" fillId="0" borderId="15" xfId="0" applyBorder="1"/>
    <xf numFmtId="0" fontId="0" fillId="0" borderId="29" xfId="0" applyBorder="1"/>
    <xf numFmtId="38" fontId="17" fillId="35" borderId="29" xfId="0" applyNumberFormat="1" applyFont="1" applyFill="1" applyBorder="1"/>
    <xf numFmtId="0" fontId="17" fillId="35" borderId="34" xfId="0" applyFont="1" applyFill="1" applyBorder="1"/>
    <xf numFmtId="6" fontId="20" fillId="33" borderId="15" xfId="0" applyNumberFormat="1" applyFont="1" applyFill="1" applyBorder="1"/>
    <xf numFmtId="6" fontId="0" fillId="0" borderId="17" xfId="0" applyNumberFormat="1" applyBorder="1"/>
    <xf numFmtId="0" fontId="0" fillId="36" borderId="0" xfId="0" applyFill="1"/>
    <xf numFmtId="165" fontId="17" fillId="34" borderId="25" xfId="0" applyNumberFormat="1" applyFont="1" applyFill="1" applyBorder="1"/>
    <xf numFmtId="165" fontId="20" fillId="33" borderId="0" xfId="0" applyNumberFormat="1" applyFont="1" applyFill="1" applyBorder="1"/>
    <xf numFmtId="38" fontId="20" fillId="33" borderId="0" xfId="0" applyNumberFormat="1" applyFont="1" applyFill="1" applyBorder="1"/>
    <xf numFmtId="165" fontId="17" fillId="34" borderId="0" xfId="0" applyNumberFormat="1" applyFont="1" applyFill="1" applyBorder="1"/>
    <xf numFmtId="167" fontId="20" fillId="33" borderId="26" xfId="0" applyNumberFormat="1" applyFont="1" applyFill="1" applyBorder="1"/>
    <xf numFmtId="167" fontId="0" fillId="0" borderId="0" xfId="0" applyNumberFormat="1"/>
    <xf numFmtId="167" fontId="0" fillId="0" borderId="0" xfId="0" applyNumberFormat="1" applyBorder="1"/>
    <xf numFmtId="0" fontId="13" fillId="33" borderId="0" xfId="0" applyFont="1" applyFill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1D1D"/>
      <color rgb="FFFF0000"/>
      <color rgb="FF4472C4"/>
      <color rgb="FFFEBEBE"/>
      <color rgb="FFFA729C"/>
      <color rgb="FFFC4F32"/>
      <color rgb="FF1407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</a:rPr>
              <a:t>Energy Demand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48615199690522"/>
          <c:y val="0.10712689426917166"/>
          <c:w val="0.81024776877335036"/>
          <c:h val="0.69876511854389745"/>
        </c:manualLayout>
      </c:layout>
      <c:lineChart>
        <c:grouping val="standard"/>
        <c:varyColors val="0"/>
        <c:ser>
          <c:idx val="0"/>
          <c:order val="0"/>
          <c:tx>
            <c:v>Demand</c:v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C000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'Demand Over Time'!$A$2:$A$2107</c:f>
              <c:numCache>
                <c:formatCode>[$-409]d\-mmm\-yyyy;@</c:formatCode>
                <c:ptCount val="2106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</c:numCache>
            </c:numRef>
          </c:cat>
          <c:val>
            <c:numRef>
              <c:f>'Demand Over Time'!$B$2:$B$2107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9D-4E6E-8513-547D0C13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841456"/>
        <c:axId val="393841840"/>
      </c:lineChart>
      <c:dateAx>
        <c:axId val="39384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C000">
                  <a:alpha val="54000"/>
                </a:srgb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Quarterly</a:t>
                </a:r>
              </a:p>
            </c:rich>
          </c:tx>
          <c:layout>
            <c:manualLayout>
              <c:xMode val="edge"/>
              <c:yMode val="edge"/>
              <c:x val="0.4100450621514089"/>
              <c:y val="0.9500178991120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\-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41840"/>
        <c:crosses val="autoZero"/>
        <c:auto val="0"/>
        <c:lblOffset val="100"/>
        <c:baseTimeUnit val="days"/>
        <c:majorUnit val="3"/>
        <c:majorTimeUnit val="months"/>
      </c:dateAx>
      <c:valAx>
        <c:axId val="393841840"/>
        <c:scaling>
          <c:orientation val="minMax"/>
          <c:max val="18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bg2"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in MWh</a:t>
                </a:r>
              </a:p>
            </c:rich>
          </c:tx>
          <c:layout>
            <c:manualLayout>
              <c:xMode val="edge"/>
              <c:yMode val="edge"/>
              <c:x val="1.7070070162113638E-2"/>
              <c:y val="0.242336988822780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414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Effect of Solar Exposure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93160413771807"/>
          <c:y val="0.14181728552966413"/>
          <c:w val="0.78260928590822698"/>
          <c:h val="0.66290278669849045"/>
        </c:manualLayout>
      </c:layout>
      <c:scatterChart>
        <c:scatterStyle val="lineMarker"/>
        <c:varyColors val="0"/>
        <c:ser>
          <c:idx val="0"/>
          <c:order val="1"/>
          <c:tx>
            <c:strRef>
              <c:f>'Energy Demands'!$J$1</c:f>
              <c:strCache>
                <c:ptCount val="1"/>
                <c:pt idx="0">
                  <c:v>Solar_Exposure</c:v>
                </c:pt>
              </c:strCache>
            </c:strRef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56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rgbClr val="FF0000">
                    <a:alpha val="20000"/>
                  </a:srgb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AE8-426D-B18E-848EFCF65961}"/>
              </c:ext>
            </c:extLst>
          </c:dPt>
          <c:trendline>
            <c:spPr>
              <a:ln w="63500" cap="rnd" cmpd="sng" algn="ctr">
                <a:solidFill>
                  <a:srgbClr val="FF0000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Demands'!$J$2:$J$811</c:f>
              <c:numCache>
                <c:formatCode>General</c:formatCode>
                <c:ptCount val="810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</c:numCache>
            </c:numRef>
          </c:xVal>
          <c:y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D5-4507-98B7-46CDA197B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63208"/>
        <c:axId val="393563592"/>
      </c:scatterChart>
      <c:scatterChart>
        <c:scatterStyle val="lineMarker"/>
        <c:varyColors val="0"/>
        <c:ser>
          <c:idx val="1"/>
          <c:order val="0"/>
          <c:tx>
            <c:strRef>
              <c:f>'Energy Demands'!$L$1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Pt>
            <c:idx val="1883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chemeClr val="accent2">
                    <a:alpha val="20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8F98-4E5E-923B-111C366B9A53}"/>
              </c:ext>
            </c:extLst>
          </c:dPt>
          <c:trendline>
            <c:spPr>
              <a:ln w="63500" cap="rnd" cmpd="sng" algn="ctr">
                <a:solidFill>
                  <a:srgbClr val="FF0000">
                    <a:alpha val="25000"/>
                  </a:srgb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xVal>
          <c:yVal>
            <c:numRef>
              <c:f>'Energy Demands'!$J$2:$J$811</c:f>
              <c:numCache>
                <c:formatCode>General</c:formatCode>
                <c:ptCount val="810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D3-433C-97F2-A41F79B58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60224"/>
        <c:axId val="393563976"/>
      </c:scatterChart>
      <c:valAx>
        <c:axId val="393563208"/>
        <c:scaling>
          <c:orientation val="minMax"/>
          <c:max val="35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aseline="0">
                    <a:solidFill>
                      <a:sysClr val="windowText" lastClr="000000"/>
                    </a:solidFill>
                  </a:rPr>
                  <a:t>Solar Exposure</a:t>
                </a:r>
              </a:p>
              <a:p>
                <a:pPr>
                  <a:defRPr/>
                </a:pPr>
                <a:r>
                  <a:rPr lang="en-US" sz="1050" baseline="0">
                    <a:solidFill>
                      <a:sysClr val="windowText" lastClr="000000"/>
                    </a:solidFill>
                  </a:rPr>
                  <a:t>(</a:t>
                </a:r>
                <a:r>
                  <a:rPr lang="en-US" sz="1050" b="0" i="0" u="none" strike="noStrike" baseline="0">
                    <a:solidFill>
                      <a:sysClr val="windowText" lastClr="000000"/>
                    </a:solidFill>
                  </a:rPr>
                  <a:t>MJ/m^2)</a:t>
                </a:r>
              </a:p>
            </c:rich>
          </c:tx>
          <c:layout>
            <c:manualLayout>
              <c:xMode val="edge"/>
              <c:yMode val="edge"/>
              <c:x val="0.42515872358060508"/>
              <c:y val="0.87301022486692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3592"/>
        <c:crosses val="autoZero"/>
        <c:crossBetween val="midCat"/>
      </c:valAx>
      <c:valAx>
        <c:axId val="393563592"/>
        <c:scaling>
          <c:orientation val="minMax"/>
          <c:max val="1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in MWh</a:t>
                </a:r>
              </a:p>
            </c:rich>
          </c:tx>
          <c:layout>
            <c:manualLayout>
              <c:xMode val="edge"/>
              <c:yMode val="edge"/>
              <c:x val="1.7718496394847193E-2"/>
              <c:y val="0.222244960496689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3208"/>
        <c:crosses val="autoZero"/>
        <c:crossBetween val="midCat"/>
      </c:valAx>
      <c:valAx>
        <c:axId val="3935639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69160224"/>
        <c:crosses val="max"/>
        <c:crossBetween val="midCat"/>
      </c:valAx>
      <c:valAx>
        <c:axId val="369160224"/>
        <c:scaling>
          <c:orientation val="minMax"/>
        </c:scaling>
        <c:delete val="1"/>
        <c:axPos val="b"/>
        <c:numFmt formatCode="0_);[Red]\(0\)" sourceLinked="1"/>
        <c:majorTickMark val="out"/>
        <c:minorTickMark val="none"/>
        <c:tickLblPos val="nextTo"/>
        <c:crossAx val="393563976"/>
        <c:crosses val="autoZero"/>
        <c:crossBetween val="midCat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Effect of Rainfall on Demand</a:t>
            </a:r>
          </a:p>
        </c:rich>
      </c:tx>
      <c:layout>
        <c:manualLayout>
          <c:xMode val="edge"/>
          <c:yMode val="edge"/>
          <c:x val="0.29979344461720825"/>
          <c:y val="7.81249839802772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93056493818069"/>
          <c:y val="0.14400754085305897"/>
          <c:w val="0.76915673807383822"/>
          <c:h val="0.72106352031073517"/>
        </c:manualLayout>
      </c:layout>
      <c:scatterChart>
        <c:scatterStyle val="lineMarker"/>
        <c:varyColors val="0"/>
        <c:ser>
          <c:idx val="1"/>
          <c:order val="0"/>
          <c:tx>
            <c:strRef>
              <c:f>'Energy Demands'!$L$1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xVal>
          <c:yVal>
            <c:numRef>
              <c:f>'Energy Demands'!$K$2:$K$162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96-4225-B009-D32E25253DE3}"/>
            </c:ext>
          </c:extLst>
        </c:ser>
        <c:ser>
          <c:idx val="0"/>
          <c:order val="1"/>
          <c:tx>
            <c:strRef>
              <c:f>'Energy Demands'!$K$1</c:f>
              <c:strCache>
                <c:ptCount val="1"/>
                <c:pt idx="0">
                  <c:v>Rainfall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FF0000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Demands'!$K$2:$K$162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</c:numCache>
            </c:numRef>
          </c:xVal>
          <c:y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7D5-4EE4-8CBD-CA2511EB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57928"/>
        <c:axId val="382266784"/>
      </c:scatterChart>
      <c:valAx>
        <c:axId val="393457928"/>
        <c:scaling>
          <c:orientation val="minMax"/>
          <c:max val="35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ysClr val="windowText" lastClr="000000"/>
                    </a:solidFill>
                  </a:rPr>
                  <a:t>Rainfall (mm)</a:t>
                </a:r>
              </a:p>
            </c:rich>
          </c:tx>
          <c:layout>
            <c:manualLayout>
              <c:xMode val="edge"/>
              <c:yMode val="edge"/>
              <c:x val="0.39938006816312138"/>
              <c:y val="0.918469621246294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66784"/>
        <c:crosses val="autoZero"/>
        <c:crossBetween val="midCat"/>
      </c:valAx>
      <c:valAx>
        <c:axId val="382266784"/>
        <c:scaling>
          <c:orientation val="minMax"/>
          <c:max val="1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in MWh</a:t>
                </a:r>
              </a:p>
            </c:rich>
          </c:tx>
          <c:layout>
            <c:manualLayout>
              <c:xMode val="edge"/>
              <c:yMode val="edge"/>
              <c:x val="2.762666135227692E-2"/>
              <c:y val="0.27574059306500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57928"/>
        <c:crosses val="autoZero"/>
        <c:crossBetween val="midCat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Effect of Max Temperation on Demand</a:t>
            </a:r>
          </a:p>
        </c:rich>
      </c:tx>
      <c:layout>
        <c:manualLayout>
          <c:xMode val="edge"/>
          <c:yMode val="edge"/>
          <c:x val="0.26740069043716114"/>
          <c:y val="3.5273368606701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487579395535845E-2"/>
          <c:y val="0.1386038184244805"/>
          <c:w val="0.80926309066630875"/>
          <c:h val="0.64681550408139932"/>
        </c:manualLayout>
      </c:layout>
      <c:scatterChart>
        <c:scatterStyle val="lineMarker"/>
        <c:varyColors val="0"/>
        <c:ser>
          <c:idx val="1"/>
          <c:order val="0"/>
          <c:tx>
            <c:strRef>
              <c:f>'Energy Demands'!$I$1</c:f>
              <c:strCache>
                <c:ptCount val="1"/>
                <c:pt idx="0">
                  <c:v>Max_Temperature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Pt>
            <c:idx val="1031"/>
            <c:marker>
              <c:symbol val="circle"/>
              <c:size val="4"/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chemeClr val="accent2">
                    <a:alpha val="20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7EC-4562-8252-0286E9F6E103}"/>
              </c:ext>
            </c:extLst>
          </c:dPt>
          <c:trendline>
            <c:spPr>
              <a:ln w="63500" cap="rnd" cmpd="sng" algn="ctr">
                <a:solidFill>
                  <a:srgbClr val="FFC000">
                    <a:alpha val="25000"/>
                  </a:srgb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xVal>
          <c:yVal>
            <c:numRef>
              <c:f>'Energy Demands'!$I$2:$I$2107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3AD-41CE-896E-3204D3B43A9B}"/>
            </c:ext>
          </c:extLst>
        </c:ser>
        <c:ser>
          <c:idx val="0"/>
          <c:order val="1"/>
          <c:tx>
            <c:strRef>
              <c:f>'Energy Demands'!$L$1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2019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chemeClr val="accent1">
                    <a:alpha val="20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617-4900-960A-A1FB257B3D53}"/>
              </c:ext>
            </c:extLst>
          </c:dPt>
          <c:dPt>
            <c:idx val="2091"/>
            <c:marker>
              <c:symbol val="circle"/>
              <c:size val="4"/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ysClr val="windowText" lastClr="000000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FC5-4352-B918-0B296EC33202}"/>
              </c:ext>
            </c:extLst>
          </c:dPt>
          <c:trendline>
            <c:spPr>
              <a:ln w="63500" cap="rnd" cmpd="sng" algn="ctr">
                <a:solidFill>
                  <a:srgbClr val="FF0000">
                    <a:alpha val="56000"/>
                  </a:srgbClr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'Energy Demands'!$I$2:$I$2107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'Energy Demands'!$L$2:$L$2107</c:f>
              <c:numCache>
                <c:formatCode>0_);[Red]\(0\)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AD-41CE-896E-3204D3B43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836896"/>
        <c:axId val="393834936"/>
      </c:scatterChart>
      <c:valAx>
        <c:axId val="39383689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ysClr val="windowText" lastClr="000000"/>
                    </a:solidFill>
                  </a:rPr>
                  <a:t>Maximum DDaily Temperature in (°C)</a:t>
                </a:r>
              </a:p>
            </c:rich>
          </c:tx>
          <c:layout>
            <c:manualLayout>
              <c:xMode val="edge"/>
              <c:yMode val="edge"/>
              <c:x val="0.35140240381538157"/>
              <c:y val="0.89412307444209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4936"/>
        <c:crosses val="autoZero"/>
        <c:crossBetween val="midCat"/>
      </c:valAx>
      <c:valAx>
        <c:axId val="39383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6896"/>
        <c:crosses val="autoZero"/>
        <c:crossBetween val="midCat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Effect of Max Temperature and School 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25879265091863"/>
          <c:y val="0.16836900555002846"/>
          <c:w val="0.79603722261989973"/>
          <c:h val="0.66427376208257061"/>
        </c:manualLayout>
      </c:layout>
      <c:scatterChart>
        <c:scatterStyle val="lineMarker"/>
        <c:varyColors val="0"/>
        <c:ser>
          <c:idx val="0"/>
          <c:order val="0"/>
          <c:tx>
            <c:strRef>
              <c:f>Energy_Holidays!$E$1</c:f>
              <c:strCache>
                <c:ptCount val="1"/>
                <c:pt idx="0">
                  <c:v>School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4472C4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strRef>
              <c:f>Energy_Holidays!$D:$D</c:f>
              <c:strCache>
                <c:ptCount val="2107"/>
                <c:pt idx="0">
                  <c:v>Demand</c:v>
                </c:pt>
                <c:pt idx="1">
                  <c:v>99635.03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</c:v>
                </c:pt>
                <c:pt idx="24">
                  <c:v>116310.59</c:v>
                </c:pt>
                <c:pt idx="25">
                  <c:v>97959.46</c:v>
                </c:pt>
                <c:pt idx="26">
                  <c:v>103769.48</c:v>
                </c:pt>
                <c:pt idx="27">
                  <c:v>118393.31</c:v>
                </c:pt>
                <c:pt idx="28">
                  <c:v>116763.725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132138.365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119692.025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139465.675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108282.48</c:v>
                </c:pt>
                <c:pt idx="69">
                  <c:v>125828.53</c:v>
                </c:pt>
                <c:pt idx="70">
                  <c:v>124418.415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122346.335</c:v>
                </c:pt>
                <c:pt idx="87">
                  <c:v>112187.715</c:v>
                </c:pt>
                <c:pt idx="88">
                  <c:v>106418.665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98891.06</c:v>
                </c:pt>
                <c:pt idx="94">
                  <c:v>103999.17</c:v>
                </c:pt>
                <c:pt idx="95">
                  <c:v>103685.45</c:v>
                </c:pt>
                <c:pt idx="96">
                  <c:v>107383.37</c:v>
                </c:pt>
                <c:pt idx="97">
                  <c:v>120235.505</c:v>
                </c:pt>
                <c:pt idx="98">
                  <c:v>122129.775</c:v>
                </c:pt>
                <c:pt idx="99">
                  <c:v>123990.76</c:v>
                </c:pt>
                <c:pt idx="100">
                  <c:v>121753.115</c:v>
                </c:pt>
                <c:pt idx="101">
                  <c:v>110034.165</c:v>
                </c:pt>
                <c:pt idx="102">
                  <c:v>103760.225</c:v>
                </c:pt>
                <c:pt idx="103">
                  <c:v>125107.78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131031.415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</c:v>
                </c:pt>
                <c:pt idx="112">
                  <c:v>128598.495</c:v>
                </c:pt>
                <c:pt idx="113">
                  <c:v>126483.805</c:v>
                </c:pt>
                <c:pt idx="114">
                  <c:v>126230.785</c:v>
                </c:pt>
                <c:pt idx="115">
                  <c:v>111803.625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</c:v>
                </c:pt>
                <c:pt idx="119">
                  <c:v>132814.615</c:v>
                </c:pt>
                <c:pt idx="120">
                  <c:v>132669.58</c:v>
                </c:pt>
                <c:pt idx="121">
                  <c:v>126304.445</c:v>
                </c:pt>
                <c:pt idx="122">
                  <c:v>108487.975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136903.27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</c:v>
                </c:pt>
                <c:pt idx="138">
                  <c:v>127524.8</c:v>
                </c:pt>
                <c:pt idx="139">
                  <c:v>133235.48</c:v>
                </c:pt>
                <c:pt idx="140">
                  <c:v>127522.71</c:v>
                </c:pt>
                <c:pt idx="141">
                  <c:v>135361.195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</c:v>
                </c:pt>
                <c:pt idx="145">
                  <c:v>136690.92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</c:v>
                </c:pt>
                <c:pt idx="155">
                  <c:v>147155.265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110715.815</c:v>
                </c:pt>
                <c:pt idx="160">
                  <c:v>132854.135</c:v>
                </c:pt>
                <c:pt idx="161">
                  <c:v>144125.525</c:v>
                </c:pt>
                <c:pt idx="162">
                  <c:v>143465.445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136054.145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137073.775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140431.36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</c:v>
                </c:pt>
                <c:pt idx="177">
                  <c:v>135562.075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143170.055</c:v>
                </c:pt>
                <c:pt idx="182">
                  <c:v>138931</c:v>
                </c:pt>
                <c:pt idx="183">
                  <c:v>138972.425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143176.335</c:v>
                </c:pt>
                <c:pt idx="188">
                  <c:v>143984.39</c:v>
                </c:pt>
                <c:pt idx="189">
                  <c:v>141696.295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</c:v>
                </c:pt>
                <c:pt idx="194">
                  <c:v>138680.335</c:v>
                </c:pt>
                <c:pt idx="195">
                  <c:v>150671.105</c:v>
                </c:pt>
                <c:pt idx="196">
                  <c:v>151270.54</c:v>
                </c:pt>
                <c:pt idx="197">
                  <c:v>144797.98</c:v>
                </c:pt>
                <c:pt idx="198">
                  <c:v>142965.48</c:v>
                </c:pt>
                <c:pt idx="199">
                  <c:v>130187.445</c:v>
                </c:pt>
                <c:pt idx="200">
                  <c:v>131141.355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138418.835</c:v>
                </c:pt>
                <c:pt idx="204">
                  <c:v>142316.295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</c:v>
                </c:pt>
                <c:pt idx="211">
                  <c:v>143544.11</c:v>
                </c:pt>
                <c:pt idx="212">
                  <c:v>139584.955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</c:v>
                </c:pt>
                <c:pt idx="219">
                  <c:v>143060.33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137838.925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</c:v>
                </c:pt>
                <c:pt idx="238">
                  <c:v>135914.68</c:v>
                </c:pt>
                <c:pt idx="239">
                  <c:v>141159.77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137724.895</c:v>
                </c:pt>
                <c:pt idx="244">
                  <c:v>134116.77</c:v>
                </c:pt>
                <c:pt idx="245">
                  <c:v>132794.715</c:v>
                </c:pt>
                <c:pt idx="246">
                  <c:v>132096.335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131619.365</c:v>
                </c:pt>
                <c:pt idx="251">
                  <c:v>136340.7</c:v>
                </c:pt>
                <c:pt idx="252">
                  <c:v>132977.45</c:v>
                </c:pt>
                <c:pt idx="253">
                  <c:v>133541.98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99161.765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131795.485</c:v>
                </c:pt>
                <c:pt idx="260">
                  <c:v>131050.675</c:v>
                </c:pt>
                <c:pt idx="261">
                  <c:v>130764.585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124356.415</c:v>
                </c:pt>
                <c:pt idx="275">
                  <c:v>107544.145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122368.885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101793.035</c:v>
                </c:pt>
                <c:pt idx="308">
                  <c:v>120177.945</c:v>
                </c:pt>
                <c:pt idx="309">
                  <c:v>125985.465</c:v>
                </c:pt>
                <c:pt idx="310">
                  <c:v>120505.585</c:v>
                </c:pt>
                <c:pt idx="311">
                  <c:v>104269.79</c:v>
                </c:pt>
                <c:pt idx="312">
                  <c:v>103793.085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</c:v>
                </c:pt>
                <c:pt idx="318">
                  <c:v>103646.635</c:v>
                </c:pt>
                <c:pt idx="319">
                  <c:v>99761.81</c:v>
                </c:pt>
                <c:pt idx="320">
                  <c:v>124557.225</c:v>
                </c:pt>
                <c:pt idx="321">
                  <c:v>131442.2</c:v>
                </c:pt>
                <c:pt idx="322">
                  <c:v>132353.755</c:v>
                </c:pt>
                <c:pt idx="323">
                  <c:v>138118.705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118894.305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</c:v>
                </c:pt>
                <c:pt idx="333">
                  <c:v>102162.53</c:v>
                </c:pt>
                <c:pt idx="334">
                  <c:v>122452.415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</c:v>
                </c:pt>
                <c:pt idx="349">
                  <c:v>129077.41</c:v>
                </c:pt>
                <c:pt idx="350">
                  <c:v>135930.08</c:v>
                </c:pt>
                <c:pt idx="351">
                  <c:v>152366.3</c:v>
                </c:pt>
                <c:pt idx="352">
                  <c:v>158052.89</c:v>
                </c:pt>
                <c:pt idx="353">
                  <c:v>154924.89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</c:v>
                </c:pt>
                <c:pt idx="358">
                  <c:v>134583.25</c:v>
                </c:pt>
                <c:pt idx="359">
                  <c:v>119950.37</c:v>
                </c:pt>
                <c:pt idx="360">
                  <c:v>95093.295</c:v>
                </c:pt>
                <c:pt idx="361">
                  <c:v>96394.94</c:v>
                </c:pt>
                <c:pt idx="362">
                  <c:v>100048.44</c:v>
                </c:pt>
                <c:pt idx="363">
                  <c:v>111647.54</c:v>
                </c:pt>
                <c:pt idx="364">
                  <c:v>128552.135</c:v>
                </c:pt>
                <c:pt idx="365">
                  <c:v>146473.835</c:v>
                </c:pt>
                <c:pt idx="366">
                  <c:v>116040.925</c:v>
                </c:pt>
                <c:pt idx="367">
                  <c:v>99622.64</c:v>
                </c:pt>
                <c:pt idx="368">
                  <c:v>97656.445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</c:v>
                </c:pt>
                <c:pt idx="373">
                  <c:v>111879.54</c:v>
                </c:pt>
                <c:pt idx="374">
                  <c:v>105482.695</c:v>
                </c:pt>
                <c:pt idx="375">
                  <c:v>113049.145</c:v>
                </c:pt>
                <c:pt idx="376">
                  <c:v>141133.085</c:v>
                </c:pt>
                <c:pt idx="377">
                  <c:v>135006.11</c:v>
                </c:pt>
                <c:pt idx="378">
                  <c:v>160011.075</c:v>
                </c:pt>
                <c:pt idx="379">
                  <c:v>120396.335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147817.585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139450.615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</c:v>
                </c:pt>
                <c:pt idx="391">
                  <c:v>110152.815</c:v>
                </c:pt>
                <c:pt idx="392">
                  <c:v>133718.035</c:v>
                </c:pt>
                <c:pt idx="393">
                  <c:v>134169.83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</c:v>
                </c:pt>
                <c:pt idx="405">
                  <c:v>131271.265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133845.52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156924.83</c:v>
                </c:pt>
                <c:pt idx="420">
                  <c:v>152419.415</c:v>
                </c:pt>
                <c:pt idx="421">
                  <c:v>138064.855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</c:v>
                </c:pt>
                <c:pt idx="433">
                  <c:v>160285.015</c:v>
                </c:pt>
                <c:pt idx="434">
                  <c:v>152599.125</c:v>
                </c:pt>
                <c:pt idx="435">
                  <c:v>135635.705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105388.57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143184.805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125072.73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</c:v>
                </c:pt>
                <c:pt idx="453">
                  <c:v>102746.6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124266.885</c:v>
                </c:pt>
                <c:pt idx="465">
                  <c:v>109044.9</c:v>
                </c:pt>
                <c:pt idx="466">
                  <c:v>99845.345</c:v>
                </c:pt>
                <c:pt idx="467">
                  <c:v>118614.005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100526.305</c:v>
                </c:pt>
                <c:pt idx="474">
                  <c:v>123441.82</c:v>
                </c:pt>
                <c:pt idx="475">
                  <c:v>126846.445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120124.305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104072.435</c:v>
                </c:pt>
                <c:pt idx="482">
                  <c:v>117437.665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</c:v>
                </c:pt>
                <c:pt idx="487">
                  <c:v>98873.535</c:v>
                </c:pt>
                <c:pt idx="488">
                  <c:v>116969.63</c:v>
                </c:pt>
                <c:pt idx="489">
                  <c:v>119014.445</c:v>
                </c:pt>
                <c:pt idx="490">
                  <c:v>124525.185</c:v>
                </c:pt>
                <c:pt idx="491">
                  <c:v>118192.055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119781.135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132170.05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134983.955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116052.805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</c:v>
                </c:pt>
                <c:pt idx="526">
                  <c:v>132859.305</c:v>
                </c:pt>
                <c:pt idx="527">
                  <c:v>132209.515</c:v>
                </c:pt>
                <c:pt idx="528">
                  <c:v>120753.43</c:v>
                </c:pt>
                <c:pt idx="529">
                  <c:v>122771.53</c:v>
                </c:pt>
                <c:pt idx="530">
                  <c:v>122106.95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</c:v>
                </c:pt>
                <c:pt idx="534">
                  <c:v>138023.11</c:v>
                </c:pt>
                <c:pt idx="535">
                  <c:v>123162.185</c:v>
                </c:pt>
                <c:pt idx="536">
                  <c:v>119662.165</c:v>
                </c:pt>
                <c:pt idx="537">
                  <c:v>134435.115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144658.38</c:v>
                </c:pt>
                <c:pt idx="542">
                  <c:v>131730.835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</c:v>
                </c:pt>
                <c:pt idx="553">
                  <c:v>134056.095</c:v>
                </c:pt>
                <c:pt idx="554">
                  <c:v>138768.045</c:v>
                </c:pt>
                <c:pt idx="555">
                  <c:v>136690.05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137582.195</c:v>
                </c:pt>
                <c:pt idx="560">
                  <c:v>145728.26</c:v>
                </c:pt>
                <c:pt idx="561">
                  <c:v>144103.705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137028.05</c:v>
                </c:pt>
                <c:pt idx="567">
                  <c:v>136850.14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145491.33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</c:v>
                </c:pt>
                <c:pt idx="591">
                  <c:v>120382.805</c:v>
                </c:pt>
                <c:pt idx="592">
                  <c:v>113066.245</c:v>
                </c:pt>
                <c:pt idx="593">
                  <c:v>127906.24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</c:v>
                </c:pt>
                <c:pt idx="602">
                  <c:v>141122.795</c:v>
                </c:pt>
                <c:pt idx="603">
                  <c:v>139724.025</c:v>
                </c:pt>
                <c:pt idx="604">
                  <c:v>139920.545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</c:v>
                </c:pt>
                <c:pt idx="611">
                  <c:v>135273.325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</c:v>
                </c:pt>
                <c:pt idx="625">
                  <c:v>131734.105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122664.305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106776.275</c:v>
                </c:pt>
                <c:pt idx="634">
                  <c:v>105931.555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113439.775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124089.47</c:v>
                </c:pt>
                <c:pt idx="644">
                  <c:v>128558.385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101300.775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</c:v>
                </c:pt>
                <c:pt idx="662">
                  <c:v>111289</c:v>
                </c:pt>
                <c:pt idx="663">
                  <c:v>125270.165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104976.21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</c:v>
                </c:pt>
                <c:pt idx="680">
                  <c:v>122634.53</c:v>
                </c:pt>
                <c:pt idx="681">
                  <c:v>117953.885</c:v>
                </c:pt>
                <c:pt idx="682">
                  <c:v>99907.32</c:v>
                </c:pt>
                <c:pt idx="683">
                  <c:v>96805.925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104700.055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</c:v>
                </c:pt>
                <c:pt idx="719">
                  <c:v>109260.305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106284.83</c:v>
                </c:pt>
                <c:pt idx="727">
                  <c:v>99701.43</c:v>
                </c:pt>
                <c:pt idx="728">
                  <c:v>123693.52</c:v>
                </c:pt>
                <c:pt idx="729">
                  <c:v>135571.795</c:v>
                </c:pt>
                <c:pt idx="730">
                  <c:v>112141.83</c:v>
                </c:pt>
                <c:pt idx="731">
                  <c:v>95728.15</c:v>
                </c:pt>
                <c:pt idx="732">
                  <c:v>89403.145</c:v>
                </c:pt>
                <c:pt idx="733">
                  <c:v>86507.47</c:v>
                </c:pt>
                <c:pt idx="734">
                  <c:v>97564.745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136308.735</c:v>
                </c:pt>
                <c:pt idx="738">
                  <c:v>134955.02</c:v>
                </c:pt>
                <c:pt idx="739">
                  <c:v>122777.025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141332.055</c:v>
                </c:pt>
                <c:pt idx="755">
                  <c:v>115664.16</c:v>
                </c:pt>
                <c:pt idx="756">
                  <c:v>111936.7</c:v>
                </c:pt>
                <c:pt idx="757">
                  <c:v>98590.06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110384.275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155060.61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91280.025</c:v>
                </c:pt>
                <c:pt idx="782">
                  <c:v>105341.865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95046.905</c:v>
                </c:pt>
                <c:pt idx="788">
                  <c:v>100495.615</c:v>
                </c:pt>
                <c:pt idx="789">
                  <c:v>131090.775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127633.275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104468.9</c:v>
                </c:pt>
                <c:pt idx="804">
                  <c:v>133227.785</c:v>
                </c:pt>
                <c:pt idx="805">
                  <c:v>139672.835</c:v>
                </c:pt>
                <c:pt idx="806">
                  <c:v>124255.975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131980.985</c:v>
                </c:pt>
                <c:pt idx="811">
                  <c:v>127625.365</c:v>
                </c:pt>
                <c:pt idx="812">
                  <c:v>114696.37</c:v>
                </c:pt>
                <c:pt idx="813">
                  <c:v>111632.835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</c:v>
                </c:pt>
                <c:pt idx="819">
                  <c:v>109640.33</c:v>
                </c:pt>
                <c:pt idx="820">
                  <c:v>107491.87</c:v>
                </c:pt>
                <c:pt idx="821">
                  <c:v>110662.245</c:v>
                </c:pt>
                <c:pt idx="822">
                  <c:v>97402.265</c:v>
                </c:pt>
                <c:pt idx="823">
                  <c:v>94477.095</c:v>
                </c:pt>
                <c:pt idx="824">
                  <c:v>107895.525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114817.305</c:v>
                </c:pt>
                <c:pt idx="828">
                  <c:v>110160.025</c:v>
                </c:pt>
                <c:pt idx="829">
                  <c:v>99084.74</c:v>
                </c:pt>
                <c:pt idx="830">
                  <c:v>96041.895</c:v>
                </c:pt>
                <c:pt idx="831">
                  <c:v>113287.055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96594.745</c:v>
                </c:pt>
                <c:pt idx="838">
                  <c:v>99945.495</c:v>
                </c:pt>
                <c:pt idx="839">
                  <c:v>111955.175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</c:v>
                </c:pt>
                <c:pt idx="845">
                  <c:v>109421.815</c:v>
                </c:pt>
                <c:pt idx="846">
                  <c:v>101548.735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115103.775</c:v>
                </c:pt>
                <c:pt idx="853">
                  <c:v>120718.64</c:v>
                </c:pt>
                <c:pt idx="854">
                  <c:v>129196.445</c:v>
                </c:pt>
                <c:pt idx="855">
                  <c:v>127260.05</c:v>
                </c:pt>
                <c:pt idx="856">
                  <c:v>123150.385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125871.915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</c:v>
                </c:pt>
                <c:pt idx="872">
                  <c:v>105912.16</c:v>
                </c:pt>
                <c:pt idx="873">
                  <c:v>113551.04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</c:v>
                </c:pt>
                <c:pt idx="883">
                  <c:v>140202.735</c:v>
                </c:pt>
                <c:pt idx="884">
                  <c:v>136856.8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120698.915</c:v>
                </c:pt>
                <c:pt idx="893">
                  <c:v>113374.465</c:v>
                </c:pt>
                <c:pt idx="894">
                  <c:v>117691.685</c:v>
                </c:pt>
                <c:pt idx="895">
                  <c:v>135184.95</c:v>
                </c:pt>
                <c:pt idx="896">
                  <c:v>136253.42</c:v>
                </c:pt>
                <c:pt idx="897">
                  <c:v>135303.255</c:v>
                </c:pt>
                <c:pt idx="898">
                  <c:v>135269.635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139814.3</c:v>
                </c:pt>
                <c:pt idx="904">
                  <c:v>140348.57</c:v>
                </c:pt>
                <c:pt idx="905">
                  <c:v>132029.575</c:v>
                </c:pt>
                <c:pt idx="906">
                  <c:v>122393.325</c:v>
                </c:pt>
                <c:pt idx="907">
                  <c:v>118103.865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141351.895</c:v>
                </c:pt>
                <c:pt idx="911">
                  <c:v>138124.06</c:v>
                </c:pt>
                <c:pt idx="912">
                  <c:v>139275.775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134029.805</c:v>
                </c:pt>
                <c:pt idx="917">
                  <c:v>134084.665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</c:v>
                </c:pt>
                <c:pt idx="923">
                  <c:v>137352.78</c:v>
                </c:pt>
                <c:pt idx="924">
                  <c:v>138152.105</c:v>
                </c:pt>
                <c:pt idx="925">
                  <c:v>134622.39</c:v>
                </c:pt>
                <c:pt idx="926">
                  <c:v>131387.745</c:v>
                </c:pt>
                <c:pt idx="927">
                  <c:v>124486.695</c:v>
                </c:pt>
                <c:pt idx="928">
                  <c:v>119927.64</c:v>
                </c:pt>
                <c:pt idx="929">
                  <c:v>131868.24</c:v>
                </c:pt>
                <c:pt idx="930">
                  <c:v>136121.835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140073.895</c:v>
                </c:pt>
                <c:pt idx="934">
                  <c:v>122397.13</c:v>
                </c:pt>
                <c:pt idx="935">
                  <c:v>118007.665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141647.895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138963.175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129223.805</c:v>
                </c:pt>
                <c:pt idx="961">
                  <c:v>133562.985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</c:v>
                </c:pt>
                <c:pt idx="965">
                  <c:v>133809.455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</c:v>
                </c:pt>
                <c:pt idx="977">
                  <c:v>103964.33</c:v>
                </c:pt>
                <c:pt idx="978">
                  <c:v>128001.055</c:v>
                </c:pt>
                <c:pt idx="979">
                  <c:v>137696.67</c:v>
                </c:pt>
                <c:pt idx="980">
                  <c:v>134819.945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131986.805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102847.255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118856.415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97053.545</c:v>
                </c:pt>
                <c:pt idx="1013">
                  <c:v>111432.365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</c:v>
                </c:pt>
                <c:pt idx="1018">
                  <c:v>102037.165</c:v>
                </c:pt>
                <c:pt idx="1019">
                  <c:v>98108.815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108412.665</c:v>
                </c:pt>
                <c:pt idx="1025">
                  <c:v>102195.975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95368.165</c:v>
                </c:pt>
                <c:pt idx="1041">
                  <c:v>104632.79</c:v>
                </c:pt>
                <c:pt idx="1042">
                  <c:v>100592.295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</c:v>
                </c:pt>
                <c:pt idx="1046">
                  <c:v>104194.345</c:v>
                </c:pt>
                <c:pt idx="1047">
                  <c:v>98774.235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135162.115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</c:v>
                </c:pt>
                <c:pt idx="1065">
                  <c:v>154632.335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120821.055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138949.675</c:v>
                </c:pt>
                <c:pt idx="1084">
                  <c:v>142870.395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85094.375</c:v>
                </c:pt>
                <c:pt idx="1091">
                  <c:v>98638.855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</c:v>
                </c:pt>
                <c:pt idx="1096">
                  <c:v>95700.48</c:v>
                </c:pt>
                <c:pt idx="1097">
                  <c:v>95959.685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124825.025</c:v>
                </c:pt>
                <c:pt idx="1117">
                  <c:v>127305.2</c:v>
                </c:pt>
                <c:pt idx="1118">
                  <c:v>137955.425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128599.46</c:v>
                </c:pt>
                <c:pt idx="1123">
                  <c:v>139114.585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120035.385</c:v>
                </c:pt>
                <c:pt idx="1148">
                  <c:v>124481.415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111096.305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120398.885</c:v>
                </c:pt>
                <c:pt idx="1166">
                  <c:v>104486.18</c:v>
                </c:pt>
                <c:pt idx="1167">
                  <c:v>97542.31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</c:v>
                </c:pt>
                <c:pt idx="1174">
                  <c:v>111617.945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</c:v>
                </c:pt>
                <c:pt idx="1180">
                  <c:v>98918.515</c:v>
                </c:pt>
                <c:pt idx="1181">
                  <c:v>112488.215</c:v>
                </c:pt>
                <c:pt idx="1182">
                  <c:v>116809.365</c:v>
                </c:pt>
                <c:pt idx="1183">
                  <c:v>117744.005</c:v>
                </c:pt>
                <c:pt idx="1184">
                  <c:v>116457.26</c:v>
                </c:pt>
                <c:pt idx="1185">
                  <c:v>97070.345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</c:v>
                </c:pt>
                <c:pt idx="1192">
                  <c:v>115979.07</c:v>
                </c:pt>
                <c:pt idx="1193">
                  <c:v>105938.475</c:v>
                </c:pt>
                <c:pt idx="1194">
                  <c:v>100571.165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105135.305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106654.955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118254.555</c:v>
                </c:pt>
                <c:pt idx="1224">
                  <c:v>122876.865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131900.52</c:v>
                </c:pt>
                <c:pt idx="1232">
                  <c:v>133399.23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124046.805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132038.425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</c:v>
                </c:pt>
                <c:pt idx="1257">
                  <c:v>117037.865</c:v>
                </c:pt>
                <c:pt idx="1258">
                  <c:v>113420.985</c:v>
                </c:pt>
                <c:pt idx="1259">
                  <c:v>127261.295</c:v>
                </c:pt>
                <c:pt idx="1260">
                  <c:v>131574.605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138518.735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143542.02</c:v>
                </c:pt>
                <c:pt idx="1269">
                  <c:v>140296.4</c:v>
                </c:pt>
                <c:pt idx="1270">
                  <c:v>132165.425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139188.48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135759.275</c:v>
                </c:pt>
                <c:pt idx="1281">
                  <c:v>128580.975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</c:v>
                </c:pt>
                <c:pt idx="1332">
                  <c:v>130210.94</c:v>
                </c:pt>
                <c:pt idx="1333">
                  <c:v>116471.775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</c:v>
                </c:pt>
                <c:pt idx="1339">
                  <c:v>130466.915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112935.04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108622.42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</c:v>
                </c:pt>
                <c:pt idx="1382">
                  <c:v>96584.745</c:v>
                </c:pt>
                <c:pt idx="1383">
                  <c:v>90918.615</c:v>
                </c:pt>
                <c:pt idx="1384">
                  <c:v>108070.275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</c:v>
                </c:pt>
                <c:pt idx="1388">
                  <c:v>107940.16</c:v>
                </c:pt>
                <c:pt idx="1389">
                  <c:v>99368.855</c:v>
                </c:pt>
                <c:pt idx="1390">
                  <c:v>98427.53</c:v>
                </c:pt>
                <c:pt idx="1391">
                  <c:v>105893.615</c:v>
                </c:pt>
                <c:pt idx="1392">
                  <c:v>109241.565</c:v>
                </c:pt>
                <c:pt idx="1393">
                  <c:v>111423.365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</c:v>
                </c:pt>
                <c:pt idx="1397">
                  <c:v>95624.015</c:v>
                </c:pt>
                <c:pt idx="1398">
                  <c:v>110196.615</c:v>
                </c:pt>
                <c:pt idx="1399">
                  <c:v>113459.025</c:v>
                </c:pt>
                <c:pt idx="1400">
                  <c:v>114402.745</c:v>
                </c:pt>
                <c:pt idx="1401">
                  <c:v>119350.665</c:v>
                </c:pt>
                <c:pt idx="1402">
                  <c:v>116793.855</c:v>
                </c:pt>
                <c:pt idx="1403">
                  <c:v>93859.285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100696.565</c:v>
                </c:pt>
                <c:pt idx="1407">
                  <c:v>106387.195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</c:v>
                </c:pt>
                <c:pt idx="1433">
                  <c:v>107666.305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99110.775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111880.525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</c:v>
                </c:pt>
                <c:pt idx="1454">
                  <c:v>112358.815</c:v>
                </c:pt>
                <c:pt idx="1455">
                  <c:v>98191.655</c:v>
                </c:pt>
                <c:pt idx="1456">
                  <c:v>100017.195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</c:v>
                </c:pt>
                <c:pt idx="1461">
                  <c:v>103381.915</c:v>
                </c:pt>
                <c:pt idx="1462">
                  <c:v>98933.06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93606.215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</c:v>
                </c:pt>
                <c:pt idx="1472">
                  <c:v>119728.635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114818.665</c:v>
                </c:pt>
                <c:pt idx="1488">
                  <c:v>99801.575</c:v>
                </c:pt>
                <c:pt idx="1489">
                  <c:v>112374.63</c:v>
                </c:pt>
                <c:pt idx="1490">
                  <c:v>138455.455</c:v>
                </c:pt>
                <c:pt idx="1491">
                  <c:v>142113.375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133287.585</c:v>
                </c:pt>
                <c:pt idx="1496">
                  <c:v>119168.96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108972.305</c:v>
                </c:pt>
                <c:pt idx="1513">
                  <c:v>110235.335</c:v>
                </c:pt>
                <c:pt idx="1514">
                  <c:v>109901.76</c:v>
                </c:pt>
                <c:pt idx="1515">
                  <c:v>99890.25</c:v>
                </c:pt>
                <c:pt idx="1516">
                  <c:v>106877.865</c:v>
                </c:pt>
                <c:pt idx="1517">
                  <c:v>133476.605</c:v>
                </c:pt>
                <c:pt idx="1518">
                  <c:v>123114.115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146265.115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</c:v>
                </c:pt>
                <c:pt idx="1527">
                  <c:v>114519.865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101994.055</c:v>
                </c:pt>
                <c:pt idx="1531">
                  <c:v>103219.08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121954.385</c:v>
                </c:pt>
                <c:pt idx="1539">
                  <c:v>123290.835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</c:v>
                </c:pt>
                <c:pt idx="1559">
                  <c:v>108543.635</c:v>
                </c:pt>
                <c:pt idx="1560">
                  <c:v>111999.04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105963.555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95967.405</c:v>
                </c:pt>
                <c:pt idx="1571">
                  <c:v>95654.36</c:v>
                </c:pt>
                <c:pt idx="1572">
                  <c:v>94810.665</c:v>
                </c:pt>
                <c:pt idx="1573">
                  <c:v>100246.51</c:v>
                </c:pt>
                <c:pt idx="1574">
                  <c:v>114240.885</c:v>
                </c:pt>
                <c:pt idx="1575">
                  <c:v>113264.23</c:v>
                </c:pt>
                <c:pt idx="1576">
                  <c:v>98112.465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118307.525</c:v>
                </c:pt>
                <c:pt idx="1581">
                  <c:v>110515.6</c:v>
                </c:pt>
                <c:pt idx="1582">
                  <c:v>111462.385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126264.775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112990.635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</c:v>
                </c:pt>
                <c:pt idx="1612">
                  <c:v>133869.14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134971.775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108133.03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129972.915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144504.33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146856.8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116150.915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</c:v>
                </c:pt>
                <c:pt idx="1646">
                  <c:v>135182.725</c:v>
                </c:pt>
                <c:pt idx="1647">
                  <c:v>132774.295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133803.985</c:v>
                </c:pt>
                <c:pt idx="1652">
                  <c:v>127092.715</c:v>
                </c:pt>
                <c:pt idx="1653">
                  <c:v>133131.52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</c:v>
                </c:pt>
                <c:pt idx="1658">
                  <c:v>132941.77</c:v>
                </c:pt>
                <c:pt idx="1659">
                  <c:v>135339.82</c:v>
                </c:pt>
                <c:pt idx="1660">
                  <c:v>134119.14</c:v>
                </c:pt>
                <c:pt idx="1661">
                  <c:v>132101.86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118413.135</c:v>
                </c:pt>
                <c:pt idx="1671">
                  <c:v>133205.18</c:v>
                </c:pt>
                <c:pt idx="1672">
                  <c:v>138858.045</c:v>
                </c:pt>
                <c:pt idx="1673">
                  <c:v>140275.83</c:v>
                </c:pt>
                <c:pt idx="1674">
                  <c:v>137651.135</c:v>
                </c:pt>
                <c:pt idx="1675">
                  <c:v>135633.89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125652.055</c:v>
                </c:pt>
                <c:pt idx="1679">
                  <c:v>132120.39</c:v>
                </c:pt>
                <c:pt idx="1680">
                  <c:v>136315.38</c:v>
                </c:pt>
                <c:pt idx="1681">
                  <c:v>133004.73</c:v>
                </c:pt>
                <c:pt idx="1682">
                  <c:v>142555.105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131438.55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</c:v>
                </c:pt>
                <c:pt idx="1697">
                  <c:v>107303.475</c:v>
                </c:pt>
                <c:pt idx="1698">
                  <c:v>113980.3</c:v>
                </c:pt>
                <c:pt idx="1699">
                  <c:v>132704.365</c:v>
                </c:pt>
                <c:pt idx="1700">
                  <c:v>130964.885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131871.08</c:v>
                </c:pt>
                <c:pt idx="1704">
                  <c:v>107616.03</c:v>
                </c:pt>
                <c:pt idx="1705">
                  <c:v>106779.475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</c:v>
                </c:pt>
                <c:pt idx="1714">
                  <c:v>131665.015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102386.525</c:v>
                </c:pt>
                <c:pt idx="1727">
                  <c:v>121862.885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106043.02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117265.275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</c:v>
                </c:pt>
                <c:pt idx="1741">
                  <c:v>113296.31</c:v>
                </c:pt>
                <c:pt idx="1742">
                  <c:v>117504.775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</c:v>
                </c:pt>
                <c:pt idx="1761">
                  <c:v>102830.555</c:v>
                </c:pt>
                <c:pt idx="1762">
                  <c:v>112634.635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96867.015</c:v>
                </c:pt>
                <c:pt idx="1769">
                  <c:v>107279.84</c:v>
                </c:pt>
                <c:pt idx="1770">
                  <c:v>96817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</c:v>
                </c:pt>
                <c:pt idx="1788">
                  <c:v>97245.765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97577.415</c:v>
                </c:pt>
                <c:pt idx="1804">
                  <c:v>127910.835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</c:v>
                </c:pt>
                <c:pt idx="1814">
                  <c:v>125050.61</c:v>
                </c:pt>
                <c:pt idx="1815">
                  <c:v>150553.4</c:v>
                </c:pt>
                <c:pt idx="1816">
                  <c:v>100632.475</c:v>
                </c:pt>
                <c:pt idx="1817">
                  <c:v>90145.615</c:v>
                </c:pt>
                <c:pt idx="1818">
                  <c:v>101818.025</c:v>
                </c:pt>
                <c:pt idx="1819">
                  <c:v>102168.93</c:v>
                </c:pt>
                <c:pt idx="1820">
                  <c:v>98312.745</c:v>
                </c:pt>
                <c:pt idx="1821">
                  <c:v>96120.525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118293.525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89077.855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91886.605</c:v>
                </c:pt>
                <c:pt idx="1838">
                  <c:v>91797.595</c:v>
                </c:pt>
                <c:pt idx="1839">
                  <c:v>119653.945</c:v>
                </c:pt>
                <c:pt idx="1840">
                  <c:v>137302.605</c:v>
                </c:pt>
                <c:pt idx="1841">
                  <c:v>137408.225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106921.555</c:v>
                </c:pt>
                <c:pt idx="1846">
                  <c:v>116291.535</c:v>
                </c:pt>
                <c:pt idx="1847">
                  <c:v>112128.195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116190.555</c:v>
                </c:pt>
                <c:pt idx="1855">
                  <c:v>129812.915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108300.635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108949.055</c:v>
                </c:pt>
                <c:pt idx="1879">
                  <c:v>96922.02</c:v>
                </c:pt>
                <c:pt idx="1880">
                  <c:v>106129.665</c:v>
                </c:pt>
                <c:pt idx="1881">
                  <c:v>122619.055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119734.635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94641.7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120272.775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97664.935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</c:v>
                </c:pt>
                <c:pt idx="1908">
                  <c:v>97449.685</c:v>
                </c:pt>
                <c:pt idx="1909">
                  <c:v>112906.945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97923.715</c:v>
                </c:pt>
                <c:pt idx="1915">
                  <c:v>95953.205</c:v>
                </c:pt>
                <c:pt idx="1916">
                  <c:v>107687.51</c:v>
                </c:pt>
                <c:pt idx="1917">
                  <c:v>109043.865</c:v>
                </c:pt>
                <c:pt idx="1918">
                  <c:v>110991.625</c:v>
                </c:pt>
                <c:pt idx="1919">
                  <c:v>116302.665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105098.025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96845.12</c:v>
                </c:pt>
                <c:pt idx="1943">
                  <c:v>96572.935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107914.055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132039.705</c:v>
                </c:pt>
                <c:pt idx="1980">
                  <c:v>132710.36</c:v>
                </c:pt>
                <c:pt idx="1981">
                  <c:v>130801.825</c:v>
                </c:pt>
                <c:pt idx="1982">
                  <c:v>133322.025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124792.975</c:v>
                </c:pt>
                <c:pt idx="1987">
                  <c:v>141571.295</c:v>
                </c:pt>
                <c:pt idx="1988">
                  <c:v>137795.795</c:v>
                </c:pt>
                <c:pt idx="1989">
                  <c:v>141444.445</c:v>
                </c:pt>
                <c:pt idx="1990">
                  <c:v>134684.585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131466.24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137644.865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143010.27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136255.335</c:v>
                </c:pt>
                <c:pt idx="2015">
                  <c:v>140264.52</c:v>
                </c:pt>
                <c:pt idx="2016">
                  <c:v>138627.11</c:v>
                </c:pt>
                <c:pt idx="2017">
                  <c:v>135266.165</c:v>
                </c:pt>
                <c:pt idx="2018">
                  <c:v>134041.23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133668.935</c:v>
                </c:pt>
                <c:pt idx="2023">
                  <c:v>135296.8</c:v>
                </c:pt>
                <c:pt idx="2024">
                  <c:v>143158.89</c:v>
                </c:pt>
                <c:pt idx="2025">
                  <c:v>143109.355</c:v>
                </c:pt>
                <c:pt idx="2026">
                  <c:v>125303.885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</c:v>
                </c:pt>
                <c:pt idx="2030">
                  <c:v>138666.105</c:v>
                </c:pt>
                <c:pt idx="2031">
                  <c:v>142476.365</c:v>
                </c:pt>
                <c:pt idx="2032">
                  <c:v>133822.7</c:v>
                </c:pt>
                <c:pt idx="2033">
                  <c:v>128417.22</c:v>
                </c:pt>
                <c:pt idx="2034">
                  <c:v>123014.555</c:v>
                </c:pt>
                <c:pt idx="2035">
                  <c:v>132571.33</c:v>
                </c:pt>
                <c:pt idx="2036">
                  <c:v>132720.395</c:v>
                </c:pt>
                <c:pt idx="2037">
                  <c:v>130547.735</c:v>
                </c:pt>
                <c:pt idx="2038">
                  <c:v>132583.64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</c:v>
                </c:pt>
                <c:pt idx="2042">
                  <c:v>127930.355</c:v>
                </c:pt>
                <c:pt idx="2043">
                  <c:v>140042.145</c:v>
                </c:pt>
                <c:pt idx="2044">
                  <c:v>140205.295</c:v>
                </c:pt>
                <c:pt idx="2045">
                  <c:v>140835.175</c:v>
                </c:pt>
                <c:pt idx="2046">
                  <c:v>144062.61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100166.885</c:v>
                </c:pt>
                <c:pt idx="2069">
                  <c:v>98917.175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</c:v>
                </c:pt>
                <c:pt idx="2103">
                  <c:v>92277.025</c:v>
                </c:pt>
                <c:pt idx="2104">
                  <c:v>94081.565</c:v>
                </c:pt>
                <c:pt idx="2105">
                  <c:v>113610.03</c:v>
                </c:pt>
                <c:pt idx="2106">
                  <c:v>122607.56</c:v>
                </c:pt>
              </c:strCache>
            </c:strRef>
          </c:xVal>
          <c:yVal>
            <c:numRef>
              <c:f>Energy_Holidays!$E:$E</c:f>
              <c:numCache>
                <c:formatCode>General</c:formatCode>
                <c:ptCount val="104857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132138.36499999999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119692.02499999999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139465.67499999999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131525.85500000001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123301.83500000001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108282.48</c:v>
                </c:pt>
                <c:pt idx="69">
                  <c:v>125828.53</c:v>
                </c:pt>
                <c:pt idx="70">
                  <c:v>124418.41499999999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131031.41499999999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127973.58500000001</c:v>
                </c:pt>
                <c:pt idx="112">
                  <c:v>128598.495</c:v>
                </c:pt>
                <c:pt idx="113">
                  <c:v>126483.80499999999</c:v>
                </c:pt>
                <c:pt idx="114">
                  <c:v>126230.785</c:v>
                </c:pt>
                <c:pt idx="115">
                  <c:v>111803.625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132642.14000000001</c:v>
                </c:pt>
                <c:pt idx="119">
                  <c:v>132814.61499999999</c:v>
                </c:pt>
                <c:pt idx="120">
                  <c:v>132669.57999999999</c:v>
                </c:pt>
                <c:pt idx="121">
                  <c:v>126304.44500000001</c:v>
                </c:pt>
                <c:pt idx="122">
                  <c:v>108487.97500000001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123734.86500000001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131138.73000000001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136903.26999999999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111897.08500000001</c:v>
                </c:pt>
                <c:pt idx="138">
                  <c:v>127524.8</c:v>
                </c:pt>
                <c:pt idx="139">
                  <c:v>133235.48000000001</c:v>
                </c:pt>
                <c:pt idx="140">
                  <c:v>127522.71</c:v>
                </c:pt>
                <c:pt idx="141">
                  <c:v>135361.19500000001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118783.08500000001</c:v>
                </c:pt>
                <c:pt idx="145">
                  <c:v>136690.92000000001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146902.95000000001</c:v>
                </c:pt>
                <c:pt idx="155">
                  <c:v>147155.26500000001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110715.815</c:v>
                </c:pt>
                <c:pt idx="160">
                  <c:v>132854.13500000001</c:v>
                </c:pt>
                <c:pt idx="161">
                  <c:v>144125.52499999999</c:v>
                </c:pt>
                <c:pt idx="162">
                  <c:v>143465.44500000001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136054.14499999999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137073.77499999999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140431.35999999999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137379.23000000001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150671.10500000001</c:v>
                </c:pt>
                <c:pt idx="196">
                  <c:v>151270.54</c:v>
                </c:pt>
                <c:pt idx="197">
                  <c:v>144797.98000000001</c:v>
                </c:pt>
                <c:pt idx="198">
                  <c:v>142965.48000000001</c:v>
                </c:pt>
                <c:pt idx="199">
                  <c:v>130187.44500000001</c:v>
                </c:pt>
                <c:pt idx="200">
                  <c:v>131141.35500000001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138418.83499999999</c:v>
                </c:pt>
                <c:pt idx="204">
                  <c:v>142316.29500000001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142637.76000000001</c:v>
                </c:pt>
                <c:pt idx="211">
                  <c:v>143544.10999999999</c:v>
                </c:pt>
                <c:pt idx="212">
                  <c:v>139584.95499999999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141451.72500000001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143642.35500000001</c:v>
                </c:pt>
                <c:pt idx="219">
                  <c:v>143060.32999999999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137838.92499999999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135051.54500000001</c:v>
                </c:pt>
                <c:pt idx="238">
                  <c:v>135914.68</c:v>
                </c:pt>
                <c:pt idx="239">
                  <c:v>141159.76999999999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137724.89499999999</c:v>
                </c:pt>
                <c:pt idx="244">
                  <c:v>134116.76999999999</c:v>
                </c:pt>
                <c:pt idx="245">
                  <c:v>132794.715</c:v>
                </c:pt>
                <c:pt idx="246">
                  <c:v>132096.33499999999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131619.36499999999</c:v>
                </c:pt>
                <c:pt idx="251">
                  <c:v>136340.70000000001</c:v>
                </c:pt>
                <c:pt idx="252">
                  <c:v>132977.45000000001</c:v>
                </c:pt>
                <c:pt idx="253">
                  <c:v>133541.98000000001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99161.764999999999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131795.48499999999</c:v>
                </c:pt>
                <c:pt idx="260">
                  <c:v>131050.675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105376.33500000001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126919.19500000001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122368.88499999999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101793.035</c:v>
                </c:pt>
                <c:pt idx="308">
                  <c:v>120177.94500000001</c:v>
                </c:pt>
                <c:pt idx="309">
                  <c:v>125985.465</c:v>
                </c:pt>
                <c:pt idx="310">
                  <c:v>120505.58500000001</c:v>
                </c:pt>
                <c:pt idx="311">
                  <c:v>104269.79</c:v>
                </c:pt>
                <c:pt idx="312">
                  <c:v>103793.08500000001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117078.58500000001</c:v>
                </c:pt>
                <c:pt idx="318">
                  <c:v>103646.63499999999</c:v>
                </c:pt>
                <c:pt idx="319">
                  <c:v>99761.81</c:v>
                </c:pt>
                <c:pt idx="320">
                  <c:v>124557.22500000001</c:v>
                </c:pt>
                <c:pt idx="321">
                  <c:v>131442.20000000001</c:v>
                </c:pt>
                <c:pt idx="322">
                  <c:v>132353.755</c:v>
                </c:pt>
                <c:pt idx="323">
                  <c:v>138118.70499999999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118894.30499999999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105011.19500000001</c:v>
                </c:pt>
                <c:pt idx="333">
                  <c:v>102162.53</c:v>
                </c:pt>
                <c:pt idx="334">
                  <c:v>122452.41499999999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125784.96000000001</c:v>
                </c:pt>
                <c:pt idx="349">
                  <c:v>129077.41</c:v>
                </c:pt>
                <c:pt idx="350">
                  <c:v>135930.07999999999</c:v>
                </c:pt>
                <c:pt idx="351">
                  <c:v>152366.29999999999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134169.82999999999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122594.47500000001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129327.22500000001</c:v>
                </c:pt>
                <c:pt idx="405">
                  <c:v>131271.26500000001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133845.51999999999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156924.82999999999</c:v>
                </c:pt>
                <c:pt idx="420">
                  <c:v>152419.41500000001</c:v>
                </c:pt>
                <c:pt idx="421">
                  <c:v>138064.85500000001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145182.98000000001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131465.82500000001</c:v>
                </c:pt>
                <c:pt idx="433">
                  <c:v>160285.01500000001</c:v>
                </c:pt>
                <c:pt idx="434">
                  <c:v>152599.125</c:v>
                </c:pt>
                <c:pt idx="435">
                  <c:v>135635.70499999999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105388.57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143184.80499999999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100526.30499999999</c:v>
                </c:pt>
                <c:pt idx="474">
                  <c:v>123441.82</c:v>
                </c:pt>
                <c:pt idx="475">
                  <c:v>126846.44500000001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120124.30499999999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104072.435</c:v>
                </c:pt>
                <c:pt idx="482">
                  <c:v>117437.66499999999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103505.19500000001</c:v>
                </c:pt>
                <c:pt idx="487">
                  <c:v>98873.535000000003</c:v>
                </c:pt>
                <c:pt idx="488">
                  <c:v>116969.63</c:v>
                </c:pt>
                <c:pt idx="489">
                  <c:v>119014.44500000001</c:v>
                </c:pt>
                <c:pt idx="490">
                  <c:v>124525.185</c:v>
                </c:pt>
                <c:pt idx="491">
                  <c:v>118192.05499999999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119781.13499999999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121182.69500000001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132170.04999999999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134983.95499999999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116052.80499999999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137305.35500000001</c:v>
                </c:pt>
                <c:pt idx="526">
                  <c:v>132859.30499999999</c:v>
                </c:pt>
                <c:pt idx="527">
                  <c:v>132209.51500000001</c:v>
                </c:pt>
                <c:pt idx="528">
                  <c:v>120753.43</c:v>
                </c:pt>
                <c:pt idx="529">
                  <c:v>122771.53</c:v>
                </c:pt>
                <c:pt idx="530">
                  <c:v>122106.95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140741.16500000001</c:v>
                </c:pt>
                <c:pt idx="534">
                  <c:v>138023.10999999999</c:v>
                </c:pt>
                <c:pt idx="535">
                  <c:v>123162.185</c:v>
                </c:pt>
                <c:pt idx="536">
                  <c:v>119662.16499999999</c:v>
                </c:pt>
                <c:pt idx="537">
                  <c:v>134435.11499999999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137582.19500000001</c:v>
                </c:pt>
                <c:pt idx="560">
                  <c:v>145728.26</c:v>
                </c:pt>
                <c:pt idx="561">
                  <c:v>144103.70499999999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137028.04999999999</c:v>
                </c:pt>
                <c:pt idx="567">
                  <c:v>136850.14000000001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138134.63500000001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142341.63500000001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145491.32999999999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138506.45000000001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134885.67000000001</c:v>
                </c:pt>
                <c:pt idx="591">
                  <c:v>120382.80499999999</c:v>
                </c:pt>
                <c:pt idx="592">
                  <c:v>113066.245</c:v>
                </c:pt>
                <c:pt idx="593">
                  <c:v>127906.24000000001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138640.39000000001</c:v>
                </c:pt>
                <c:pt idx="602">
                  <c:v>141122.79500000001</c:v>
                </c:pt>
                <c:pt idx="603">
                  <c:v>139724.02499999999</c:v>
                </c:pt>
                <c:pt idx="604">
                  <c:v>139920.54500000001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134246.16500000001</c:v>
                </c:pt>
                <c:pt idx="611">
                  <c:v>135273.32500000001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129542.36500000001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134234.45000000001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124089.47</c:v>
                </c:pt>
                <c:pt idx="644">
                  <c:v>128558.38499999999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101300.77499999999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97887.485000000001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114184.19500000001</c:v>
                </c:pt>
                <c:pt idx="662">
                  <c:v>111289</c:v>
                </c:pt>
                <c:pt idx="663">
                  <c:v>125270.16499999999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104976.21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96934.925000000003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122131.11500000001</c:v>
                </c:pt>
                <c:pt idx="680">
                  <c:v>122634.53</c:v>
                </c:pt>
                <c:pt idx="681">
                  <c:v>117953.88499999999</c:v>
                </c:pt>
                <c:pt idx="682">
                  <c:v>99907.32</c:v>
                </c:pt>
                <c:pt idx="683">
                  <c:v>96805.925000000003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112098.33500000001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104700.05499999999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98899.494999999995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98622.865000000005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90911.085000000006</c:v>
                </c:pt>
                <c:pt idx="719">
                  <c:v>109260.30499999999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110384.27499999999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155060.60999999999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91280.024999999994</c:v>
                </c:pt>
                <c:pt idx="782">
                  <c:v>105341.86500000001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95046.904999999999</c:v>
                </c:pt>
                <c:pt idx="788">
                  <c:v>100495.61500000001</c:v>
                </c:pt>
                <c:pt idx="789">
                  <c:v>131090.77499999999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127633.27499999999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104468.9</c:v>
                </c:pt>
                <c:pt idx="804">
                  <c:v>133227.785</c:v>
                </c:pt>
                <c:pt idx="805">
                  <c:v>139672.83499999999</c:v>
                </c:pt>
                <c:pt idx="806">
                  <c:v>124255.97500000001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131980.98499999999</c:v>
                </c:pt>
                <c:pt idx="811">
                  <c:v>127625.36500000001</c:v>
                </c:pt>
                <c:pt idx="812">
                  <c:v>114696.37</c:v>
                </c:pt>
                <c:pt idx="813">
                  <c:v>111632.83500000001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111032.97500000001</c:v>
                </c:pt>
                <c:pt idx="819">
                  <c:v>109640.33</c:v>
                </c:pt>
                <c:pt idx="820">
                  <c:v>107491.87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97356.565000000002</c:v>
                </c:pt>
                <c:pt idx="845">
                  <c:v>109421.815</c:v>
                </c:pt>
                <c:pt idx="846">
                  <c:v>101548.735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115103.77499999999</c:v>
                </c:pt>
                <c:pt idx="853">
                  <c:v>120718.64</c:v>
                </c:pt>
                <c:pt idx="854">
                  <c:v>129196.44500000001</c:v>
                </c:pt>
                <c:pt idx="855">
                  <c:v>127260.05</c:v>
                </c:pt>
                <c:pt idx="856">
                  <c:v>123150.38499999999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125871.91499999999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109111.61500000001</c:v>
                </c:pt>
                <c:pt idx="872">
                  <c:v>105912.16</c:v>
                </c:pt>
                <c:pt idx="873">
                  <c:v>113551.03999999999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139030.79500000001</c:v>
                </c:pt>
                <c:pt idx="883">
                  <c:v>140202.73499999999</c:v>
                </c:pt>
                <c:pt idx="884">
                  <c:v>136856.79999999999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132877.45000000001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120698.91499999999</c:v>
                </c:pt>
                <c:pt idx="893">
                  <c:v>113374.465</c:v>
                </c:pt>
                <c:pt idx="894">
                  <c:v>117691.685</c:v>
                </c:pt>
                <c:pt idx="895">
                  <c:v>135184.95000000001</c:v>
                </c:pt>
                <c:pt idx="896">
                  <c:v>136253.42000000001</c:v>
                </c:pt>
                <c:pt idx="897">
                  <c:v>135303.255</c:v>
                </c:pt>
                <c:pt idx="898">
                  <c:v>135269.63500000001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139814.29999999999</c:v>
                </c:pt>
                <c:pt idx="904">
                  <c:v>140348.57</c:v>
                </c:pt>
                <c:pt idx="905">
                  <c:v>132029.57500000001</c:v>
                </c:pt>
                <c:pt idx="906">
                  <c:v>122393.325</c:v>
                </c:pt>
                <c:pt idx="907">
                  <c:v>118103.86500000001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141351.89499999999</c:v>
                </c:pt>
                <c:pt idx="911">
                  <c:v>138124.06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136121.83499999999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140073.89499999999</c:v>
                </c:pt>
                <c:pt idx="934">
                  <c:v>122397.13</c:v>
                </c:pt>
                <c:pt idx="935">
                  <c:v>118007.66499999999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136003.91500000001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141647.89499999999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138963.17499999999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129223.80499999999</c:v>
                </c:pt>
                <c:pt idx="961">
                  <c:v>133562.98499999999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140410.29500000001</c:v>
                </c:pt>
                <c:pt idx="965">
                  <c:v>133809.45499999999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133666.57500000001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114098.11500000001</c:v>
                </c:pt>
                <c:pt idx="977">
                  <c:v>103964.33</c:v>
                </c:pt>
                <c:pt idx="978">
                  <c:v>128001.05499999999</c:v>
                </c:pt>
                <c:pt idx="979">
                  <c:v>137696.67000000001</c:v>
                </c:pt>
                <c:pt idx="980">
                  <c:v>134819.94500000001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131986.80499999999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117048.72500000001</c:v>
                </c:pt>
                <c:pt idx="1018">
                  <c:v>102037.16499999999</c:v>
                </c:pt>
                <c:pt idx="1019">
                  <c:v>98108.815000000002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108412.66499999999</c:v>
                </c:pt>
                <c:pt idx="1025">
                  <c:v>102195.97500000001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117333.44500000001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92182.955000000002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95368.164999999994</c:v>
                </c:pt>
                <c:pt idx="1041">
                  <c:v>104632.79</c:v>
                </c:pt>
                <c:pt idx="1042">
                  <c:v>100592.295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115156.44500000001</c:v>
                </c:pt>
                <c:pt idx="1046">
                  <c:v>104194.345</c:v>
                </c:pt>
                <c:pt idx="1047">
                  <c:v>98774.235000000001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135162.11499999999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151730.95000000001</c:v>
                </c:pt>
                <c:pt idx="1065">
                  <c:v>154632.33499999999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92487.705000000002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120821.05499999999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138949.67499999999</c:v>
                </c:pt>
                <c:pt idx="1084">
                  <c:v>142870.39499999999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137539.72500000001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120035.38499999999</c:v>
                </c:pt>
                <c:pt idx="1148">
                  <c:v>124481.41499999999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117952.36500000001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111096.30499999999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120398.88499999999</c:v>
                </c:pt>
                <c:pt idx="1166">
                  <c:v>104486.18</c:v>
                </c:pt>
                <c:pt idx="1167">
                  <c:v>97542.31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97262.705000000002</c:v>
                </c:pt>
                <c:pt idx="1174">
                  <c:v>111617.94500000001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112312.69500000001</c:v>
                </c:pt>
                <c:pt idx="1180">
                  <c:v>98918.514999999999</c:v>
                </c:pt>
                <c:pt idx="1181">
                  <c:v>112488.215</c:v>
                </c:pt>
                <c:pt idx="1182">
                  <c:v>116809.36500000001</c:v>
                </c:pt>
                <c:pt idx="1183">
                  <c:v>117744.005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106654.955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117357.83500000001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118254.55499999999</c:v>
                </c:pt>
                <c:pt idx="1224">
                  <c:v>122876.86500000001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131900.51999999999</c:v>
                </c:pt>
                <c:pt idx="1232">
                  <c:v>133399.23000000001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124046.80499999999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115384.08500000001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131159.94500000001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121177.58500000001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132038.42499999999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120232.19500000001</c:v>
                </c:pt>
                <c:pt idx="1257">
                  <c:v>117037.86500000001</c:v>
                </c:pt>
                <c:pt idx="1258">
                  <c:v>113420.985</c:v>
                </c:pt>
                <c:pt idx="1259">
                  <c:v>127261.295</c:v>
                </c:pt>
                <c:pt idx="1260">
                  <c:v>131574.60500000001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138518.73499999999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143542.01999999999</c:v>
                </c:pt>
                <c:pt idx="1269">
                  <c:v>140296.4</c:v>
                </c:pt>
                <c:pt idx="1270">
                  <c:v>132165.42499999999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133778.44500000001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135308.29500000001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135422.13500000001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131851.01500000001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122602.11500000001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138918.38500000001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131956.72500000001</c:v>
                </c:pt>
                <c:pt idx="1332">
                  <c:v>130210.94</c:v>
                </c:pt>
                <c:pt idx="1333">
                  <c:v>116471.77499999999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139752.54500000001</c:v>
                </c:pt>
                <c:pt idx="1339">
                  <c:v>130466.91499999999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128192.08500000001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109948.61500000001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112935.03999999999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110457.33500000001</c:v>
                </c:pt>
                <c:pt idx="1382">
                  <c:v>96584.744999999995</c:v>
                </c:pt>
                <c:pt idx="1383">
                  <c:v>90918.615000000005</c:v>
                </c:pt>
                <c:pt idx="1384">
                  <c:v>108070.27499999999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112806.58500000001</c:v>
                </c:pt>
                <c:pt idx="1388">
                  <c:v>107940.16</c:v>
                </c:pt>
                <c:pt idx="1389">
                  <c:v>99368.854999999996</c:v>
                </c:pt>
                <c:pt idx="1390">
                  <c:v>98427.53</c:v>
                </c:pt>
                <c:pt idx="1391">
                  <c:v>105893.61500000001</c:v>
                </c:pt>
                <c:pt idx="1392">
                  <c:v>109241.565</c:v>
                </c:pt>
                <c:pt idx="1393">
                  <c:v>111423.36500000001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97973.985000000001</c:v>
                </c:pt>
                <c:pt idx="1397">
                  <c:v>95624.014999999999</c:v>
                </c:pt>
                <c:pt idx="1398">
                  <c:v>110196.61500000001</c:v>
                </c:pt>
                <c:pt idx="1399">
                  <c:v>113459.02499999999</c:v>
                </c:pt>
                <c:pt idx="1400">
                  <c:v>114402.745</c:v>
                </c:pt>
                <c:pt idx="1401">
                  <c:v>119350.66499999999</c:v>
                </c:pt>
                <c:pt idx="1402">
                  <c:v>116793.855</c:v>
                </c:pt>
                <c:pt idx="1403">
                  <c:v>93859.285000000003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100696.565</c:v>
                </c:pt>
                <c:pt idx="1407">
                  <c:v>106387.19500000001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106618.19500000001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88903.065000000002</c:v>
                </c:pt>
                <c:pt idx="1433">
                  <c:v>107666.30499999999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102161.11500000001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99110.774999999994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111880.52499999999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133287.58499999999</c:v>
                </c:pt>
                <c:pt idx="1496">
                  <c:v>119168.96000000001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141593.54500000001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108972.30499999999</c:v>
                </c:pt>
                <c:pt idx="1513">
                  <c:v>110235.33500000001</c:v>
                </c:pt>
                <c:pt idx="1514">
                  <c:v>109901.75999999999</c:v>
                </c:pt>
                <c:pt idx="1515">
                  <c:v>99890.25</c:v>
                </c:pt>
                <c:pt idx="1516">
                  <c:v>106877.86500000001</c:v>
                </c:pt>
                <c:pt idx="1517">
                  <c:v>133476.60500000001</c:v>
                </c:pt>
                <c:pt idx="1518">
                  <c:v>123114.11500000001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146265.11499999999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108723.61500000001</c:v>
                </c:pt>
                <c:pt idx="1527">
                  <c:v>114519.86500000001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101994.05499999999</c:v>
                </c:pt>
                <c:pt idx="1531">
                  <c:v>103219.08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121954.38499999999</c:v>
                </c:pt>
                <c:pt idx="1539">
                  <c:v>123290.83500000001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101119.83500000001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113763.83500000001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113264.23</c:v>
                </c:pt>
                <c:pt idx="1576">
                  <c:v>98112.464999999997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118307.52499999999</c:v>
                </c:pt>
                <c:pt idx="1581">
                  <c:v>110515.6</c:v>
                </c:pt>
                <c:pt idx="1582">
                  <c:v>111462.38499999999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122003.33500000001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126264.77499999999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112990.63499999999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138857.13500000001</c:v>
                </c:pt>
                <c:pt idx="1612">
                  <c:v>133869.14000000001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134971.77499999999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108133.03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128153.19500000001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129972.91499999999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144504.32999999999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146856.79999999999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132941.76999999999</c:v>
                </c:pt>
                <c:pt idx="1659">
                  <c:v>135339.82</c:v>
                </c:pt>
                <c:pt idx="1660">
                  <c:v>134119.14000000001</c:v>
                </c:pt>
                <c:pt idx="1661">
                  <c:v>132101.85999999999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135782.54500000001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118413.13499999999</c:v>
                </c:pt>
                <c:pt idx="1671">
                  <c:v>133205.18</c:v>
                </c:pt>
                <c:pt idx="1672">
                  <c:v>138858.04500000001</c:v>
                </c:pt>
                <c:pt idx="1673">
                  <c:v>140275.82999999999</c:v>
                </c:pt>
                <c:pt idx="1674">
                  <c:v>137651.13500000001</c:v>
                </c:pt>
                <c:pt idx="1675">
                  <c:v>135633.89000000001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125652.05499999999</c:v>
                </c:pt>
                <c:pt idx="1679">
                  <c:v>132120.39000000001</c:v>
                </c:pt>
                <c:pt idx="1680">
                  <c:v>136315.38</c:v>
                </c:pt>
                <c:pt idx="1681">
                  <c:v>133004.73000000001</c:v>
                </c:pt>
                <c:pt idx="1682">
                  <c:v>142555.10500000001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141474.26500000001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131438.54999999999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126763.36500000001</c:v>
                </c:pt>
                <c:pt idx="1697">
                  <c:v>107303.47500000001</c:v>
                </c:pt>
                <c:pt idx="1698">
                  <c:v>113980.3</c:v>
                </c:pt>
                <c:pt idx="1699">
                  <c:v>132704.36499999999</c:v>
                </c:pt>
                <c:pt idx="1700">
                  <c:v>130964.88499999999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131871.07999999999</c:v>
                </c:pt>
                <c:pt idx="1704">
                  <c:v>107616.03</c:v>
                </c:pt>
                <c:pt idx="1705">
                  <c:v>106779.47500000001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130448.11500000001</c:v>
                </c:pt>
                <c:pt idx="1714">
                  <c:v>131665.01500000001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117504.77499999999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101053.36500000001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114281.61500000001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96698.285000000003</c:v>
                </c:pt>
                <c:pt idx="1761">
                  <c:v>102830.55499999999</c:v>
                </c:pt>
                <c:pt idx="1762">
                  <c:v>112634.63499999999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96867.014999999999</c:v>
                </c:pt>
                <c:pt idx="1769">
                  <c:v>107279.84</c:v>
                </c:pt>
                <c:pt idx="1770">
                  <c:v>96817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109049.36500000001</c:v>
                </c:pt>
                <c:pt idx="1788">
                  <c:v>97245.764999999999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108417.69500000001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97577.414999999994</c:v>
                </c:pt>
                <c:pt idx="1804">
                  <c:v>127910.83500000001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146990.89000000001</c:v>
                </c:pt>
                <c:pt idx="1814">
                  <c:v>125050.61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107864.44500000001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108300.63499999999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108949.05499999999</c:v>
                </c:pt>
                <c:pt idx="1879">
                  <c:v>96922.02</c:v>
                </c:pt>
                <c:pt idx="1880">
                  <c:v>106129.66499999999</c:v>
                </c:pt>
                <c:pt idx="1881">
                  <c:v>122619.05499999999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119734.63499999999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94641.7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120272.77499999999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97664.934999999998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103999.33500000001</c:v>
                </c:pt>
                <c:pt idx="1908">
                  <c:v>97449.684999999998</c:v>
                </c:pt>
                <c:pt idx="1909">
                  <c:v>112906.94500000001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132039.70499999999</c:v>
                </c:pt>
                <c:pt idx="1980">
                  <c:v>132710.35999999999</c:v>
                </c:pt>
                <c:pt idx="1981">
                  <c:v>130801.825</c:v>
                </c:pt>
                <c:pt idx="1982">
                  <c:v>133322.02499999999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124792.97500000001</c:v>
                </c:pt>
                <c:pt idx="1987">
                  <c:v>141571.29500000001</c:v>
                </c:pt>
                <c:pt idx="1988">
                  <c:v>137795.79500000001</c:v>
                </c:pt>
                <c:pt idx="1989">
                  <c:v>141444.44500000001</c:v>
                </c:pt>
                <c:pt idx="1990">
                  <c:v>134684.58499999999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109644.69500000001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131466.23999999999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133668.935</c:v>
                </c:pt>
                <c:pt idx="2023">
                  <c:v>135296.79999999999</c:v>
                </c:pt>
                <c:pt idx="2024">
                  <c:v>143158.89000000001</c:v>
                </c:pt>
                <c:pt idx="2025">
                  <c:v>143109.35500000001</c:v>
                </c:pt>
                <c:pt idx="2026">
                  <c:v>125303.88499999999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140086.10500000001</c:v>
                </c:pt>
                <c:pt idx="2030">
                  <c:v>138666.10500000001</c:v>
                </c:pt>
                <c:pt idx="2031">
                  <c:v>142476.36499999999</c:v>
                </c:pt>
                <c:pt idx="2032">
                  <c:v>133822.70000000001</c:v>
                </c:pt>
                <c:pt idx="2033">
                  <c:v>128417.22</c:v>
                </c:pt>
                <c:pt idx="2034">
                  <c:v>123014.55499999999</c:v>
                </c:pt>
                <c:pt idx="2035">
                  <c:v>132571.32999999999</c:v>
                </c:pt>
                <c:pt idx="2036">
                  <c:v>132720.39499999999</c:v>
                </c:pt>
                <c:pt idx="2037">
                  <c:v>130547.735</c:v>
                </c:pt>
                <c:pt idx="2038">
                  <c:v>132583.64000000001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109935.33500000001</c:v>
                </c:pt>
                <c:pt idx="2042">
                  <c:v>127930.355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B2-4D7F-89A2-08989241A93F}"/>
            </c:ext>
          </c:extLst>
        </c:ser>
        <c:ser>
          <c:idx val="1"/>
          <c:order val="1"/>
          <c:tx>
            <c:strRef>
              <c:f>Energy_Holidays!$F$1</c:f>
              <c:strCache>
                <c:ptCount val="1"/>
                <c:pt idx="0">
                  <c:v>No School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FF0000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strRef>
              <c:f>Energy_Holidays!$D:$D</c:f>
              <c:strCache>
                <c:ptCount val="2107"/>
                <c:pt idx="0">
                  <c:v>Demand</c:v>
                </c:pt>
                <c:pt idx="1">
                  <c:v>99635.03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</c:v>
                </c:pt>
                <c:pt idx="24">
                  <c:v>116310.59</c:v>
                </c:pt>
                <c:pt idx="25">
                  <c:v>97959.46</c:v>
                </c:pt>
                <c:pt idx="26">
                  <c:v>103769.48</c:v>
                </c:pt>
                <c:pt idx="27">
                  <c:v>118393.31</c:v>
                </c:pt>
                <c:pt idx="28">
                  <c:v>116763.725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132138.365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119692.025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139465.675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108282.48</c:v>
                </c:pt>
                <c:pt idx="69">
                  <c:v>125828.53</c:v>
                </c:pt>
                <c:pt idx="70">
                  <c:v>124418.415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122346.335</c:v>
                </c:pt>
                <c:pt idx="87">
                  <c:v>112187.715</c:v>
                </c:pt>
                <c:pt idx="88">
                  <c:v>106418.665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98891.06</c:v>
                </c:pt>
                <c:pt idx="94">
                  <c:v>103999.17</c:v>
                </c:pt>
                <c:pt idx="95">
                  <c:v>103685.45</c:v>
                </c:pt>
                <c:pt idx="96">
                  <c:v>107383.37</c:v>
                </c:pt>
                <c:pt idx="97">
                  <c:v>120235.505</c:v>
                </c:pt>
                <c:pt idx="98">
                  <c:v>122129.775</c:v>
                </c:pt>
                <c:pt idx="99">
                  <c:v>123990.76</c:v>
                </c:pt>
                <c:pt idx="100">
                  <c:v>121753.115</c:v>
                </c:pt>
                <c:pt idx="101">
                  <c:v>110034.165</c:v>
                </c:pt>
                <c:pt idx="102">
                  <c:v>103760.225</c:v>
                </c:pt>
                <c:pt idx="103">
                  <c:v>125107.78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131031.415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</c:v>
                </c:pt>
                <c:pt idx="112">
                  <c:v>128598.495</c:v>
                </c:pt>
                <c:pt idx="113">
                  <c:v>126483.805</c:v>
                </c:pt>
                <c:pt idx="114">
                  <c:v>126230.785</c:v>
                </c:pt>
                <c:pt idx="115">
                  <c:v>111803.625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</c:v>
                </c:pt>
                <c:pt idx="119">
                  <c:v>132814.615</c:v>
                </c:pt>
                <c:pt idx="120">
                  <c:v>132669.58</c:v>
                </c:pt>
                <c:pt idx="121">
                  <c:v>126304.445</c:v>
                </c:pt>
                <c:pt idx="122">
                  <c:v>108487.975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136903.27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</c:v>
                </c:pt>
                <c:pt idx="138">
                  <c:v>127524.8</c:v>
                </c:pt>
                <c:pt idx="139">
                  <c:v>133235.48</c:v>
                </c:pt>
                <c:pt idx="140">
                  <c:v>127522.71</c:v>
                </c:pt>
                <c:pt idx="141">
                  <c:v>135361.195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</c:v>
                </c:pt>
                <c:pt idx="145">
                  <c:v>136690.92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</c:v>
                </c:pt>
                <c:pt idx="155">
                  <c:v>147155.265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110715.815</c:v>
                </c:pt>
                <c:pt idx="160">
                  <c:v>132854.135</c:v>
                </c:pt>
                <c:pt idx="161">
                  <c:v>144125.525</c:v>
                </c:pt>
                <c:pt idx="162">
                  <c:v>143465.445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136054.145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137073.775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140431.36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</c:v>
                </c:pt>
                <c:pt idx="177">
                  <c:v>135562.075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143170.055</c:v>
                </c:pt>
                <c:pt idx="182">
                  <c:v>138931</c:v>
                </c:pt>
                <c:pt idx="183">
                  <c:v>138972.425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143176.335</c:v>
                </c:pt>
                <c:pt idx="188">
                  <c:v>143984.39</c:v>
                </c:pt>
                <c:pt idx="189">
                  <c:v>141696.295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</c:v>
                </c:pt>
                <c:pt idx="194">
                  <c:v>138680.335</c:v>
                </c:pt>
                <c:pt idx="195">
                  <c:v>150671.105</c:v>
                </c:pt>
                <c:pt idx="196">
                  <c:v>151270.54</c:v>
                </c:pt>
                <c:pt idx="197">
                  <c:v>144797.98</c:v>
                </c:pt>
                <c:pt idx="198">
                  <c:v>142965.48</c:v>
                </c:pt>
                <c:pt idx="199">
                  <c:v>130187.445</c:v>
                </c:pt>
                <c:pt idx="200">
                  <c:v>131141.355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138418.835</c:v>
                </c:pt>
                <c:pt idx="204">
                  <c:v>142316.295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</c:v>
                </c:pt>
                <c:pt idx="211">
                  <c:v>143544.11</c:v>
                </c:pt>
                <c:pt idx="212">
                  <c:v>139584.955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</c:v>
                </c:pt>
                <c:pt idx="219">
                  <c:v>143060.33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137838.925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</c:v>
                </c:pt>
                <c:pt idx="238">
                  <c:v>135914.68</c:v>
                </c:pt>
                <c:pt idx="239">
                  <c:v>141159.77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137724.895</c:v>
                </c:pt>
                <c:pt idx="244">
                  <c:v>134116.77</c:v>
                </c:pt>
                <c:pt idx="245">
                  <c:v>132794.715</c:v>
                </c:pt>
                <c:pt idx="246">
                  <c:v>132096.335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131619.365</c:v>
                </c:pt>
                <c:pt idx="251">
                  <c:v>136340.7</c:v>
                </c:pt>
                <c:pt idx="252">
                  <c:v>132977.45</c:v>
                </c:pt>
                <c:pt idx="253">
                  <c:v>133541.98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99161.765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131795.485</c:v>
                </c:pt>
                <c:pt idx="260">
                  <c:v>131050.675</c:v>
                </c:pt>
                <c:pt idx="261">
                  <c:v>130764.585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124356.415</c:v>
                </c:pt>
                <c:pt idx="275">
                  <c:v>107544.145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122368.885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101793.035</c:v>
                </c:pt>
                <c:pt idx="308">
                  <c:v>120177.945</c:v>
                </c:pt>
                <c:pt idx="309">
                  <c:v>125985.465</c:v>
                </c:pt>
                <c:pt idx="310">
                  <c:v>120505.585</c:v>
                </c:pt>
                <c:pt idx="311">
                  <c:v>104269.79</c:v>
                </c:pt>
                <c:pt idx="312">
                  <c:v>103793.085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</c:v>
                </c:pt>
                <c:pt idx="318">
                  <c:v>103646.635</c:v>
                </c:pt>
                <c:pt idx="319">
                  <c:v>99761.81</c:v>
                </c:pt>
                <c:pt idx="320">
                  <c:v>124557.225</c:v>
                </c:pt>
                <c:pt idx="321">
                  <c:v>131442.2</c:v>
                </c:pt>
                <c:pt idx="322">
                  <c:v>132353.755</c:v>
                </c:pt>
                <c:pt idx="323">
                  <c:v>138118.705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118894.305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</c:v>
                </c:pt>
                <c:pt idx="333">
                  <c:v>102162.53</c:v>
                </c:pt>
                <c:pt idx="334">
                  <c:v>122452.415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</c:v>
                </c:pt>
                <c:pt idx="349">
                  <c:v>129077.41</c:v>
                </c:pt>
                <c:pt idx="350">
                  <c:v>135930.08</c:v>
                </c:pt>
                <c:pt idx="351">
                  <c:v>152366.3</c:v>
                </c:pt>
                <c:pt idx="352">
                  <c:v>158052.89</c:v>
                </c:pt>
                <c:pt idx="353">
                  <c:v>154924.89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</c:v>
                </c:pt>
                <c:pt idx="358">
                  <c:v>134583.25</c:v>
                </c:pt>
                <c:pt idx="359">
                  <c:v>119950.37</c:v>
                </c:pt>
                <c:pt idx="360">
                  <c:v>95093.295</c:v>
                </c:pt>
                <c:pt idx="361">
                  <c:v>96394.94</c:v>
                </c:pt>
                <c:pt idx="362">
                  <c:v>100048.44</c:v>
                </c:pt>
                <c:pt idx="363">
                  <c:v>111647.54</c:v>
                </c:pt>
                <c:pt idx="364">
                  <c:v>128552.135</c:v>
                </c:pt>
                <c:pt idx="365">
                  <c:v>146473.835</c:v>
                </c:pt>
                <c:pt idx="366">
                  <c:v>116040.925</c:v>
                </c:pt>
                <c:pt idx="367">
                  <c:v>99622.64</c:v>
                </c:pt>
                <c:pt idx="368">
                  <c:v>97656.445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</c:v>
                </c:pt>
                <c:pt idx="373">
                  <c:v>111879.54</c:v>
                </c:pt>
                <c:pt idx="374">
                  <c:v>105482.695</c:v>
                </c:pt>
                <c:pt idx="375">
                  <c:v>113049.145</c:v>
                </c:pt>
                <c:pt idx="376">
                  <c:v>141133.085</c:v>
                </c:pt>
                <c:pt idx="377">
                  <c:v>135006.11</c:v>
                </c:pt>
                <c:pt idx="378">
                  <c:v>160011.075</c:v>
                </c:pt>
                <c:pt idx="379">
                  <c:v>120396.335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147817.585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139450.615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</c:v>
                </c:pt>
                <c:pt idx="391">
                  <c:v>110152.815</c:v>
                </c:pt>
                <c:pt idx="392">
                  <c:v>133718.035</c:v>
                </c:pt>
                <c:pt idx="393">
                  <c:v>134169.83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</c:v>
                </c:pt>
                <c:pt idx="405">
                  <c:v>131271.265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133845.52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156924.83</c:v>
                </c:pt>
                <c:pt idx="420">
                  <c:v>152419.415</c:v>
                </c:pt>
                <c:pt idx="421">
                  <c:v>138064.855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</c:v>
                </c:pt>
                <c:pt idx="433">
                  <c:v>160285.015</c:v>
                </c:pt>
                <c:pt idx="434">
                  <c:v>152599.125</c:v>
                </c:pt>
                <c:pt idx="435">
                  <c:v>135635.705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105388.57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143184.805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125072.73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</c:v>
                </c:pt>
                <c:pt idx="453">
                  <c:v>102746.6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124266.885</c:v>
                </c:pt>
                <c:pt idx="465">
                  <c:v>109044.9</c:v>
                </c:pt>
                <c:pt idx="466">
                  <c:v>99845.345</c:v>
                </c:pt>
                <c:pt idx="467">
                  <c:v>118614.005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100526.305</c:v>
                </c:pt>
                <c:pt idx="474">
                  <c:v>123441.82</c:v>
                </c:pt>
                <c:pt idx="475">
                  <c:v>126846.445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120124.305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104072.435</c:v>
                </c:pt>
                <c:pt idx="482">
                  <c:v>117437.665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</c:v>
                </c:pt>
                <c:pt idx="487">
                  <c:v>98873.535</c:v>
                </c:pt>
                <c:pt idx="488">
                  <c:v>116969.63</c:v>
                </c:pt>
                <c:pt idx="489">
                  <c:v>119014.445</c:v>
                </c:pt>
                <c:pt idx="490">
                  <c:v>124525.185</c:v>
                </c:pt>
                <c:pt idx="491">
                  <c:v>118192.055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119781.135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132170.05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134983.955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116052.805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</c:v>
                </c:pt>
                <c:pt idx="526">
                  <c:v>132859.305</c:v>
                </c:pt>
                <c:pt idx="527">
                  <c:v>132209.515</c:v>
                </c:pt>
                <c:pt idx="528">
                  <c:v>120753.43</c:v>
                </c:pt>
                <c:pt idx="529">
                  <c:v>122771.53</c:v>
                </c:pt>
                <c:pt idx="530">
                  <c:v>122106.95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</c:v>
                </c:pt>
                <c:pt idx="534">
                  <c:v>138023.11</c:v>
                </c:pt>
                <c:pt idx="535">
                  <c:v>123162.185</c:v>
                </c:pt>
                <c:pt idx="536">
                  <c:v>119662.165</c:v>
                </c:pt>
                <c:pt idx="537">
                  <c:v>134435.115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144658.38</c:v>
                </c:pt>
                <c:pt idx="542">
                  <c:v>131730.835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</c:v>
                </c:pt>
                <c:pt idx="553">
                  <c:v>134056.095</c:v>
                </c:pt>
                <c:pt idx="554">
                  <c:v>138768.045</c:v>
                </c:pt>
                <c:pt idx="555">
                  <c:v>136690.05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137582.195</c:v>
                </c:pt>
                <c:pt idx="560">
                  <c:v>145728.26</c:v>
                </c:pt>
                <c:pt idx="561">
                  <c:v>144103.705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137028.05</c:v>
                </c:pt>
                <c:pt idx="567">
                  <c:v>136850.14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145491.33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</c:v>
                </c:pt>
                <c:pt idx="591">
                  <c:v>120382.805</c:v>
                </c:pt>
                <c:pt idx="592">
                  <c:v>113066.245</c:v>
                </c:pt>
                <c:pt idx="593">
                  <c:v>127906.24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</c:v>
                </c:pt>
                <c:pt idx="602">
                  <c:v>141122.795</c:v>
                </c:pt>
                <c:pt idx="603">
                  <c:v>139724.025</c:v>
                </c:pt>
                <c:pt idx="604">
                  <c:v>139920.545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</c:v>
                </c:pt>
                <c:pt idx="611">
                  <c:v>135273.325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</c:v>
                </c:pt>
                <c:pt idx="625">
                  <c:v>131734.105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122664.305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106776.275</c:v>
                </c:pt>
                <c:pt idx="634">
                  <c:v>105931.555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113439.775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124089.47</c:v>
                </c:pt>
                <c:pt idx="644">
                  <c:v>128558.385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101300.775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</c:v>
                </c:pt>
                <c:pt idx="662">
                  <c:v>111289</c:v>
                </c:pt>
                <c:pt idx="663">
                  <c:v>125270.165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104976.21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</c:v>
                </c:pt>
                <c:pt idx="680">
                  <c:v>122634.53</c:v>
                </c:pt>
                <c:pt idx="681">
                  <c:v>117953.885</c:v>
                </c:pt>
                <c:pt idx="682">
                  <c:v>99907.32</c:v>
                </c:pt>
                <c:pt idx="683">
                  <c:v>96805.925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104700.055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</c:v>
                </c:pt>
                <c:pt idx="719">
                  <c:v>109260.305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106284.83</c:v>
                </c:pt>
                <c:pt idx="727">
                  <c:v>99701.43</c:v>
                </c:pt>
                <c:pt idx="728">
                  <c:v>123693.52</c:v>
                </c:pt>
                <c:pt idx="729">
                  <c:v>135571.795</c:v>
                </c:pt>
                <c:pt idx="730">
                  <c:v>112141.83</c:v>
                </c:pt>
                <c:pt idx="731">
                  <c:v>95728.15</c:v>
                </c:pt>
                <c:pt idx="732">
                  <c:v>89403.145</c:v>
                </c:pt>
                <c:pt idx="733">
                  <c:v>86507.47</c:v>
                </c:pt>
                <c:pt idx="734">
                  <c:v>97564.745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136308.735</c:v>
                </c:pt>
                <c:pt idx="738">
                  <c:v>134955.02</c:v>
                </c:pt>
                <c:pt idx="739">
                  <c:v>122777.025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141332.055</c:v>
                </c:pt>
                <c:pt idx="755">
                  <c:v>115664.16</c:v>
                </c:pt>
                <c:pt idx="756">
                  <c:v>111936.7</c:v>
                </c:pt>
                <c:pt idx="757">
                  <c:v>98590.06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110384.275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155060.61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91280.025</c:v>
                </c:pt>
                <c:pt idx="782">
                  <c:v>105341.865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95046.905</c:v>
                </c:pt>
                <c:pt idx="788">
                  <c:v>100495.615</c:v>
                </c:pt>
                <c:pt idx="789">
                  <c:v>131090.775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127633.275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104468.9</c:v>
                </c:pt>
                <c:pt idx="804">
                  <c:v>133227.785</c:v>
                </c:pt>
                <c:pt idx="805">
                  <c:v>139672.835</c:v>
                </c:pt>
                <c:pt idx="806">
                  <c:v>124255.975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131980.985</c:v>
                </c:pt>
                <c:pt idx="811">
                  <c:v>127625.365</c:v>
                </c:pt>
                <c:pt idx="812">
                  <c:v>114696.37</c:v>
                </c:pt>
                <c:pt idx="813">
                  <c:v>111632.835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</c:v>
                </c:pt>
                <c:pt idx="819">
                  <c:v>109640.33</c:v>
                </c:pt>
                <c:pt idx="820">
                  <c:v>107491.87</c:v>
                </c:pt>
                <c:pt idx="821">
                  <c:v>110662.245</c:v>
                </c:pt>
                <c:pt idx="822">
                  <c:v>97402.265</c:v>
                </c:pt>
                <c:pt idx="823">
                  <c:v>94477.095</c:v>
                </c:pt>
                <c:pt idx="824">
                  <c:v>107895.525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114817.305</c:v>
                </c:pt>
                <c:pt idx="828">
                  <c:v>110160.025</c:v>
                </c:pt>
                <c:pt idx="829">
                  <c:v>99084.74</c:v>
                </c:pt>
                <c:pt idx="830">
                  <c:v>96041.895</c:v>
                </c:pt>
                <c:pt idx="831">
                  <c:v>113287.055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96594.745</c:v>
                </c:pt>
                <c:pt idx="838">
                  <c:v>99945.495</c:v>
                </c:pt>
                <c:pt idx="839">
                  <c:v>111955.175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</c:v>
                </c:pt>
                <c:pt idx="845">
                  <c:v>109421.815</c:v>
                </c:pt>
                <c:pt idx="846">
                  <c:v>101548.735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115103.775</c:v>
                </c:pt>
                <c:pt idx="853">
                  <c:v>120718.64</c:v>
                </c:pt>
                <c:pt idx="854">
                  <c:v>129196.445</c:v>
                </c:pt>
                <c:pt idx="855">
                  <c:v>127260.05</c:v>
                </c:pt>
                <c:pt idx="856">
                  <c:v>123150.385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125871.915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</c:v>
                </c:pt>
                <c:pt idx="872">
                  <c:v>105912.16</c:v>
                </c:pt>
                <c:pt idx="873">
                  <c:v>113551.04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</c:v>
                </c:pt>
                <c:pt idx="883">
                  <c:v>140202.735</c:v>
                </c:pt>
                <c:pt idx="884">
                  <c:v>136856.8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120698.915</c:v>
                </c:pt>
                <c:pt idx="893">
                  <c:v>113374.465</c:v>
                </c:pt>
                <c:pt idx="894">
                  <c:v>117691.685</c:v>
                </c:pt>
                <c:pt idx="895">
                  <c:v>135184.95</c:v>
                </c:pt>
                <c:pt idx="896">
                  <c:v>136253.42</c:v>
                </c:pt>
                <c:pt idx="897">
                  <c:v>135303.255</c:v>
                </c:pt>
                <c:pt idx="898">
                  <c:v>135269.635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139814.3</c:v>
                </c:pt>
                <c:pt idx="904">
                  <c:v>140348.57</c:v>
                </c:pt>
                <c:pt idx="905">
                  <c:v>132029.575</c:v>
                </c:pt>
                <c:pt idx="906">
                  <c:v>122393.325</c:v>
                </c:pt>
                <c:pt idx="907">
                  <c:v>118103.865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141351.895</c:v>
                </c:pt>
                <c:pt idx="911">
                  <c:v>138124.06</c:v>
                </c:pt>
                <c:pt idx="912">
                  <c:v>139275.775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134029.805</c:v>
                </c:pt>
                <c:pt idx="917">
                  <c:v>134084.665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</c:v>
                </c:pt>
                <c:pt idx="923">
                  <c:v>137352.78</c:v>
                </c:pt>
                <c:pt idx="924">
                  <c:v>138152.105</c:v>
                </c:pt>
                <c:pt idx="925">
                  <c:v>134622.39</c:v>
                </c:pt>
                <c:pt idx="926">
                  <c:v>131387.745</c:v>
                </c:pt>
                <c:pt idx="927">
                  <c:v>124486.695</c:v>
                </c:pt>
                <c:pt idx="928">
                  <c:v>119927.64</c:v>
                </c:pt>
                <c:pt idx="929">
                  <c:v>131868.24</c:v>
                </c:pt>
                <c:pt idx="930">
                  <c:v>136121.835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140073.895</c:v>
                </c:pt>
                <c:pt idx="934">
                  <c:v>122397.13</c:v>
                </c:pt>
                <c:pt idx="935">
                  <c:v>118007.665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141647.895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138963.175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129223.805</c:v>
                </c:pt>
                <c:pt idx="961">
                  <c:v>133562.985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</c:v>
                </c:pt>
                <c:pt idx="965">
                  <c:v>133809.455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</c:v>
                </c:pt>
                <c:pt idx="977">
                  <c:v>103964.33</c:v>
                </c:pt>
                <c:pt idx="978">
                  <c:v>128001.055</c:v>
                </c:pt>
                <c:pt idx="979">
                  <c:v>137696.67</c:v>
                </c:pt>
                <c:pt idx="980">
                  <c:v>134819.945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131986.805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102847.255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118856.415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97053.545</c:v>
                </c:pt>
                <c:pt idx="1013">
                  <c:v>111432.365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</c:v>
                </c:pt>
                <c:pt idx="1018">
                  <c:v>102037.165</c:v>
                </c:pt>
                <c:pt idx="1019">
                  <c:v>98108.815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108412.665</c:v>
                </c:pt>
                <c:pt idx="1025">
                  <c:v>102195.975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95368.165</c:v>
                </c:pt>
                <c:pt idx="1041">
                  <c:v>104632.79</c:v>
                </c:pt>
                <c:pt idx="1042">
                  <c:v>100592.295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</c:v>
                </c:pt>
                <c:pt idx="1046">
                  <c:v>104194.345</c:v>
                </c:pt>
                <c:pt idx="1047">
                  <c:v>98774.235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135162.115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</c:v>
                </c:pt>
                <c:pt idx="1065">
                  <c:v>154632.335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120821.055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138949.675</c:v>
                </c:pt>
                <c:pt idx="1084">
                  <c:v>142870.395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85094.375</c:v>
                </c:pt>
                <c:pt idx="1091">
                  <c:v>98638.855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</c:v>
                </c:pt>
                <c:pt idx="1096">
                  <c:v>95700.48</c:v>
                </c:pt>
                <c:pt idx="1097">
                  <c:v>95959.685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124825.025</c:v>
                </c:pt>
                <c:pt idx="1117">
                  <c:v>127305.2</c:v>
                </c:pt>
                <c:pt idx="1118">
                  <c:v>137955.425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128599.46</c:v>
                </c:pt>
                <c:pt idx="1123">
                  <c:v>139114.585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120035.385</c:v>
                </c:pt>
                <c:pt idx="1148">
                  <c:v>124481.415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111096.305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120398.885</c:v>
                </c:pt>
                <c:pt idx="1166">
                  <c:v>104486.18</c:v>
                </c:pt>
                <c:pt idx="1167">
                  <c:v>97542.31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</c:v>
                </c:pt>
                <c:pt idx="1174">
                  <c:v>111617.945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</c:v>
                </c:pt>
                <c:pt idx="1180">
                  <c:v>98918.515</c:v>
                </c:pt>
                <c:pt idx="1181">
                  <c:v>112488.215</c:v>
                </c:pt>
                <c:pt idx="1182">
                  <c:v>116809.365</c:v>
                </c:pt>
                <c:pt idx="1183">
                  <c:v>117744.005</c:v>
                </c:pt>
                <c:pt idx="1184">
                  <c:v>116457.26</c:v>
                </c:pt>
                <c:pt idx="1185">
                  <c:v>97070.345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</c:v>
                </c:pt>
                <c:pt idx="1192">
                  <c:v>115979.07</c:v>
                </c:pt>
                <c:pt idx="1193">
                  <c:v>105938.475</c:v>
                </c:pt>
                <c:pt idx="1194">
                  <c:v>100571.165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105135.305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106654.955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118254.555</c:v>
                </c:pt>
                <c:pt idx="1224">
                  <c:v>122876.865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131900.52</c:v>
                </c:pt>
                <c:pt idx="1232">
                  <c:v>133399.23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124046.805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132038.425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</c:v>
                </c:pt>
                <c:pt idx="1257">
                  <c:v>117037.865</c:v>
                </c:pt>
                <c:pt idx="1258">
                  <c:v>113420.985</c:v>
                </c:pt>
                <c:pt idx="1259">
                  <c:v>127261.295</c:v>
                </c:pt>
                <c:pt idx="1260">
                  <c:v>131574.605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138518.735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143542.02</c:v>
                </c:pt>
                <c:pt idx="1269">
                  <c:v>140296.4</c:v>
                </c:pt>
                <c:pt idx="1270">
                  <c:v>132165.425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139188.48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135759.275</c:v>
                </c:pt>
                <c:pt idx="1281">
                  <c:v>128580.975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</c:v>
                </c:pt>
                <c:pt idx="1332">
                  <c:v>130210.94</c:v>
                </c:pt>
                <c:pt idx="1333">
                  <c:v>116471.775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</c:v>
                </c:pt>
                <c:pt idx="1339">
                  <c:v>130466.915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112935.04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108622.42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</c:v>
                </c:pt>
                <c:pt idx="1382">
                  <c:v>96584.745</c:v>
                </c:pt>
                <c:pt idx="1383">
                  <c:v>90918.615</c:v>
                </c:pt>
                <c:pt idx="1384">
                  <c:v>108070.275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</c:v>
                </c:pt>
                <c:pt idx="1388">
                  <c:v>107940.16</c:v>
                </c:pt>
                <c:pt idx="1389">
                  <c:v>99368.855</c:v>
                </c:pt>
                <c:pt idx="1390">
                  <c:v>98427.53</c:v>
                </c:pt>
                <c:pt idx="1391">
                  <c:v>105893.615</c:v>
                </c:pt>
                <c:pt idx="1392">
                  <c:v>109241.565</c:v>
                </c:pt>
                <c:pt idx="1393">
                  <c:v>111423.365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</c:v>
                </c:pt>
                <c:pt idx="1397">
                  <c:v>95624.015</c:v>
                </c:pt>
                <c:pt idx="1398">
                  <c:v>110196.615</c:v>
                </c:pt>
                <c:pt idx="1399">
                  <c:v>113459.025</c:v>
                </c:pt>
                <c:pt idx="1400">
                  <c:v>114402.745</c:v>
                </c:pt>
                <c:pt idx="1401">
                  <c:v>119350.665</c:v>
                </c:pt>
                <c:pt idx="1402">
                  <c:v>116793.855</c:v>
                </c:pt>
                <c:pt idx="1403">
                  <c:v>93859.285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100696.565</c:v>
                </c:pt>
                <c:pt idx="1407">
                  <c:v>106387.195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</c:v>
                </c:pt>
                <c:pt idx="1433">
                  <c:v>107666.305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99110.775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111880.525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</c:v>
                </c:pt>
                <c:pt idx="1454">
                  <c:v>112358.815</c:v>
                </c:pt>
                <c:pt idx="1455">
                  <c:v>98191.655</c:v>
                </c:pt>
                <c:pt idx="1456">
                  <c:v>100017.195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</c:v>
                </c:pt>
                <c:pt idx="1461">
                  <c:v>103381.915</c:v>
                </c:pt>
                <c:pt idx="1462">
                  <c:v>98933.06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93606.215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</c:v>
                </c:pt>
                <c:pt idx="1472">
                  <c:v>119728.635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114818.665</c:v>
                </c:pt>
                <c:pt idx="1488">
                  <c:v>99801.575</c:v>
                </c:pt>
                <c:pt idx="1489">
                  <c:v>112374.63</c:v>
                </c:pt>
                <c:pt idx="1490">
                  <c:v>138455.455</c:v>
                </c:pt>
                <c:pt idx="1491">
                  <c:v>142113.375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133287.585</c:v>
                </c:pt>
                <c:pt idx="1496">
                  <c:v>119168.96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108972.305</c:v>
                </c:pt>
                <c:pt idx="1513">
                  <c:v>110235.335</c:v>
                </c:pt>
                <c:pt idx="1514">
                  <c:v>109901.76</c:v>
                </c:pt>
                <c:pt idx="1515">
                  <c:v>99890.25</c:v>
                </c:pt>
                <c:pt idx="1516">
                  <c:v>106877.865</c:v>
                </c:pt>
                <c:pt idx="1517">
                  <c:v>133476.605</c:v>
                </c:pt>
                <c:pt idx="1518">
                  <c:v>123114.115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146265.115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</c:v>
                </c:pt>
                <c:pt idx="1527">
                  <c:v>114519.865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101994.055</c:v>
                </c:pt>
                <c:pt idx="1531">
                  <c:v>103219.08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121954.385</c:v>
                </c:pt>
                <c:pt idx="1539">
                  <c:v>123290.835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</c:v>
                </c:pt>
                <c:pt idx="1559">
                  <c:v>108543.635</c:v>
                </c:pt>
                <c:pt idx="1560">
                  <c:v>111999.04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105963.555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95967.405</c:v>
                </c:pt>
                <c:pt idx="1571">
                  <c:v>95654.36</c:v>
                </c:pt>
                <c:pt idx="1572">
                  <c:v>94810.665</c:v>
                </c:pt>
                <c:pt idx="1573">
                  <c:v>100246.51</c:v>
                </c:pt>
                <c:pt idx="1574">
                  <c:v>114240.885</c:v>
                </c:pt>
                <c:pt idx="1575">
                  <c:v>113264.23</c:v>
                </c:pt>
                <c:pt idx="1576">
                  <c:v>98112.465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118307.525</c:v>
                </c:pt>
                <c:pt idx="1581">
                  <c:v>110515.6</c:v>
                </c:pt>
                <c:pt idx="1582">
                  <c:v>111462.385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126264.775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112990.635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</c:v>
                </c:pt>
                <c:pt idx="1612">
                  <c:v>133869.14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134971.775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108133.03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129972.915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144504.33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146856.8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116150.915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</c:v>
                </c:pt>
                <c:pt idx="1646">
                  <c:v>135182.725</c:v>
                </c:pt>
                <c:pt idx="1647">
                  <c:v>132774.295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133803.985</c:v>
                </c:pt>
                <c:pt idx="1652">
                  <c:v>127092.715</c:v>
                </c:pt>
                <c:pt idx="1653">
                  <c:v>133131.52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</c:v>
                </c:pt>
                <c:pt idx="1658">
                  <c:v>132941.77</c:v>
                </c:pt>
                <c:pt idx="1659">
                  <c:v>135339.82</c:v>
                </c:pt>
                <c:pt idx="1660">
                  <c:v>134119.14</c:v>
                </c:pt>
                <c:pt idx="1661">
                  <c:v>132101.86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118413.135</c:v>
                </c:pt>
                <c:pt idx="1671">
                  <c:v>133205.18</c:v>
                </c:pt>
                <c:pt idx="1672">
                  <c:v>138858.045</c:v>
                </c:pt>
                <c:pt idx="1673">
                  <c:v>140275.83</c:v>
                </c:pt>
                <c:pt idx="1674">
                  <c:v>137651.135</c:v>
                </c:pt>
                <c:pt idx="1675">
                  <c:v>135633.89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125652.055</c:v>
                </c:pt>
                <c:pt idx="1679">
                  <c:v>132120.39</c:v>
                </c:pt>
                <c:pt idx="1680">
                  <c:v>136315.38</c:v>
                </c:pt>
                <c:pt idx="1681">
                  <c:v>133004.73</c:v>
                </c:pt>
                <c:pt idx="1682">
                  <c:v>142555.105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131438.55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</c:v>
                </c:pt>
                <c:pt idx="1697">
                  <c:v>107303.475</c:v>
                </c:pt>
                <c:pt idx="1698">
                  <c:v>113980.3</c:v>
                </c:pt>
                <c:pt idx="1699">
                  <c:v>132704.365</c:v>
                </c:pt>
                <c:pt idx="1700">
                  <c:v>130964.885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131871.08</c:v>
                </c:pt>
                <c:pt idx="1704">
                  <c:v>107616.03</c:v>
                </c:pt>
                <c:pt idx="1705">
                  <c:v>106779.475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</c:v>
                </c:pt>
                <c:pt idx="1714">
                  <c:v>131665.015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102386.525</c:v>
                </c:pt>
                <c:pt idx="1727">
                  <c:v>121862.885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106043.02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117265.275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</c:v>
                </c:pt>
                <c:pt idx="1741">
                  <c:v>113296.31</c:v>
                </c:pt>
                <c:pt idx="1742">
                  <c:v>117504.775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</c:v>
                </c:pt>
                <c:pt idx="1761">
                  <c:v>102830.555</c:v>
                </c:pt>
                <c:pt idx="1762">
                  <c:v>112634.635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96867.015</c:v>
                </c:pt>
                <c:pt idx="1769">
                  <c:v>107279.84</c:v>
                </c:pt>
                <c:pt idx="1770">
                  <c:v>96817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</c:v>
                </c:pt>
                <c:pt idx="1788">
                  <c:v>97245.765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97577.415</c:v>
                </c:pt>
                <c:pt idx="1804">
                  <c:v>127910.835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</c:v>
                </c:pt>
                <c:pt idx="1814">
                  <c:v>125050.61</c:v>
                </c:pt>
                <c:pt idx="1815">
                  <c:v>150553.4</c:v>
                </c:pt>
                <c:pt idx="1816">
                  <c:v>100632.475</c:v>
                </c:pt>
                <c:pt idx="1817">
                  <c:v>90145.615</c:v>
                </c:pt>
                <c:pt idx="1818">
                  <c:v>101818.025</c:v>
                </c:pt>
                <c:pt idx="1819">
                  <c:v>102168.93</c:v>
                </c:pt>
                <c:pt idx="1820">
                  <c:v>98312.745</c:v>
                </c:pt>
                <c:pt idx="1821">
                  <c:v>96120.525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118293.525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89077.855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91886.605</c:v>
                </c:pt>
                <c:pt idx="1838">
                  <c:v>91797.595</c:v>
                </c:pt>
                <c:pt idx="1839">
                  <c:v>119653.945</c:v>
                </c:pt>
                <c:pt idx="1840">
                  <c:v>137302.605</c:v>
                </c:pt>
                <c:pt idx="1841">
                  <c:v>137408.225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106921.555</c:v>
                </c:pt>
                <c:pt idx="1846">
                  <c:v>116291.535</c:v>
                </c:pt>
                <c:pt idx="1847">
                  <c:v>112128.195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116190.555</c:v>
                </c:pt>
                <c:pt idx="1855">
                  <c:v>129812.915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108300.635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108949.055</c:v>
                </c:pt>
                <c:pt idx="1879">
                  <c:v>96922.02</c:v>
                </c:pt>
                <c:pt idx="1880">
                  <c:v>106129.665</c:v>
                </c:pt>
                <c:pt idx="1881">
                  <c:v>122619.055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119734.635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94641.7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120272.775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97664.935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</c:v>
                </c:pt>
                <c:pt idx="1908">
                  <c:v>97449.685</c:v>
                </c:pt>
                <c:pt idx="1909">
                  <c:v>112906.945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97923.715</c:v>
                </c:pt>
                <c:pt idx="1915">
                  <c:v>95953.205</c:v>
                </c:pt>
                <c:pt idx="1916">
                  <c:v>107687.51</c:v>
                </c:pt>
                <c:pt idx="1917">
                  <c:v>109043.865</c:v>
                </c:pt>
                <c:pt idx="1918">
                  <c:v>110991.625</c:v>
                </c:pt>
                <c:pt idx="1919">
                  <c:v>116302.665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105098.025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96845.12</c:v>
                </c:pt>
                <c:pt idx="1943">
                  <c:v>96572.935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107914.055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132039.705</c:v>
                </c:pt>
                <c:pt idx="1980">
                  <c:v>132710.36</c:v>
                </c:pt>
                <c:pt idx="1981">
                  <c:v>130801.825</c:v>
                </c:pt>
                <c:pt idx="1982">
                  <c:v>133322.025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124792.975</c:v>
                </c:pt>
                <c:pt idx="1987">
                  <c:v>141571.295</c:v>
                </c:pt>
                <c:pt idx="1988">
                  <c:v>137795.795</c:v>
                </c:pt>
                <c:pt idx="1989">
                  <c:v>141444.445</c:v>
                </c:pt>
                <c:pt idx="1990">
                  <c:v>134684.585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131466.24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137644.865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143010.27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136255.335</c:v>
                </c:pt>
                <c:pt idx="2015">
                  <c:v>140264.52</c:v>
                </c:pt>
                <c:pt idx="2016">
                  <c:v>138627.11</c:v>
                </c:pt>
                <c:pt idx="2017">
                  <c:v>135266.165</c:v>
                </c:pt>
                <c:pt idx="2018">
                  <c:v>134041.23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133668.935</c:v>
                </c:pt>
                <c:pt idx="2023">
                  <c:v>135296.8</c:v>
                </c:pt>
                <c:pt idx="2024">
                  <c:v>143158.89</c:v>
                </c:pt>
                <c:pt idx="2025">
                  <c:v>143109.355</c:v>
                </c:pt>
                <c:pt idx="2026">
                  <c:v>125303.885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</c:v>
                </c:pt>
                <c:pt idx="2030">
                  <c:v>138666.105</c:v>
                </c:pt>
                <c:pt idx="2031">
                  <c:v>142476.365</c:v>
                </c:pt>
                <c:pt idx="2032">
                  <c:v>133822.7</c:v>
                </c:pt>
                <c:pt idx="2033">
                  <c:v>128417.22</c:v>
                </c:pt>
                <c:pt idx="2034">
                  <c:v>123014.555</c:v>
                </c:pt>
                <c:pt idx="2035">
                  <c:v>132571.33</c:v>
                </c:pt>
                <c:pt idx="2036">
                  <c:v>132720.395</c:v>
                </c:pt>
                <c:pt idx="2037">
                  <c:v>130547.735</c:v>
                </c:pt>
                <c:pt idx="2038">
                  <c:v>132583.64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</c:v>
                </c:pt>
                <c:pt idx="2042">
                  <c:v>127930.355</c:v>
                </c:pt>
                <c:pt idx="2043">
                  <c:v>140042.145</c:v>
                </c:pt>
                <c:pt idx="2044">
                  <c:v>140205.295</c:v>
                </c:pt>
                <c:pt idx="2045">
                  <c:v>140835.175</c:v>
                </c:pt>
                <c:pt idx="2046">
                  <c:v>144062.61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100166.885</c:v>
                </c:pt>
                <c:pt idx="2069">
                  <c:v>98917.175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</c:v>
                </c:pt>
                <c:pt idx="2103">
                  <c:v>92277.025</c:v>
                </c:pt>
                <c:pt idx="2104">
                  <c:v>94081.565</c:v>
                </c:pt>
                <c:pt idx="2105">
                  <c:v>113610.03</c:v>
                </c:pt>
                <c:pt idx="2106">
                  <c:v>122607.56</c:v>
                </c:pt>
              </c:strCache>
            </c:strRef>
          </c:xVal>
          <c:yVal>
            <c:numRef>
              <c:f>Energy_Holidays!$F:$F</c:f>
              <c:numCache>
                <c:formatCode>General</c:formatCode>
                <c:ptCount val="1048576"/>
                <c:pt idx="0">
                  <c:v>0</c:v>
                </c:pt>
                <c:pt idx="1">
                  <c:v>99635.03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99865.755000000005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138095.20000000001</c:v>
                </c:pt>
                <c:pt idx="24">
                  <c:v>116310.59</c:v>
                </c:pt>
                <c:pt idx="25">
                  <c:v>97959.46</c:v>
                </c:pt>
                <c:pt idx="26">
                  <c:v>103769.48</c:v>
                </c:pt>
                <c:pt idx="27">
                  <c:v>118393.31</c:v>
                </c:pt>
                <c:pt idx="28">
                  <c:v>116763.72500000001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122346.33500000001</c:v>
                </c:pt>
                <c:pt idx="87">
                  <c:v>112187.715</c:v>
                </c:pt>
                <c:pt idx="88">
                  <c:v>106418.66499999999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98891.06</c:v>
                </c:pt>
                <c:pt idx="94">
                  <c:v>103999.17</c:v>
                </c:pt>
                <c:pt idx="95">
                  <c:v>103685.45</c:v>
                </c:pt>
                <c:pt idx="96">
                  <c:v>107383.37</c:v>
                </c:pt>
                <c:pt idx="97">
                  <c:v>120235.505</c:v>
                </c:pt>
                <c:pt idx="98">
                  <c:v>122129.77499999999</c:v>
                </c:pt>
                <c:pt idx="99">
                  <c:v>123990.76</c:v>
                </c:pt>
                <c:pt idx="100">
                  <c:v>121753.11500000001</c:v>
                </c:pt>
                <c:pt idx="101">
                  <c:v>110034.16499999999</c:v>
                </c:pt>
                <c:pt idx="102">
                  <c:v>103760.22500000001</c:v>
                </c:pt>
                <c:pt idx="103">
                  <c:v>125107.78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135562.07500000001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143170.05499999999</c:v>
                </c:pt>
                <c:pt idx="182">
                  <c:v>138931</c:v>
                </c:pt>
                <c:pt idx="183">
                  <c:v>138972.42499999999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143176.33499999999</c:v>
                </c:pt>
                <c:pt idx="188">
                  <c:v>143984.39000000001</c:v>
                </c:pt>
                <c:pt idx="189">
                  <c:v>141696.29500000001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124790.69500000001</c:v>
                </c:pt>
                <c:pt idx="194">
                  <c:v>138680.33499999999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130764.58500000001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131866.73000000001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124356.41499999999</c:v>
                </c:pt>
                <c:pt idx="275">
                  <c:v>107544.145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158052.89000000001</c:v>
                </c:pt>
                <c:pt idx="353">
                  <c:v>154924.89000000001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126553.11500000001</c:v>
                </c:pt>
                <c:pt idx="358">
                  <c:v>134583.25</c:v>
                </c:pt>
                <c:pt idx="359">
                  <c:v>119950.37</c:v>
                </c:pt>
                <c:pt idx="360">
                  <c:v>95093.294999999998</c:v>
                </c:pt>
                <c:pt idx="361">
                  <c:v>96394.94</c:v>
                </c:pt>
                <c:pt idx="362">
                  <c:v>100048.44</c:v>
                </c:pt>
                <c:pt idx="363">
                  <c:v>111647.54</c:v>
                </c:pt>
                <c:pt idx="364">
                  <c:v>128552.13499999999</c:v>
                </c:pt>
                <c:pt idx="365">
                  <c:v>146473.83499999999</c:v>
                </c:pt>
                <c:pt idx="366">
                  <c:v>116040.925</c:v>
                </c:pt>
                <c:pt idx="367">
                  <c:v>99622.64</c:v>
                </c:pt>
                <c:pt idx="368">
                  <c:v>97656.445000000007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112392.69500000001</c:v>
                </c:pt>
                <c:pt idx="373">
                  <c:v>111879.54</c:v>
                </c:pt>
                <c:pt idx="374">
                  <c:v>105482.69500000001</c:v>
                </c:pt>
                <c:pt idx="375">
                  <c:v>113049.145</c:v>
                </c:pt>
                <c:pt idx="376">
                  <c:v>141133.08499999999</c:v>
                </c:pt>
                <c:pt idx="377">
                  <c:v>135006.10999999999</c:v>
                </c:pt>
                <c:pt idx="378">
                  <c:v>160011.07500000001</c:v>
                </c:pt>
                <c:pt idx="379">
                  <c:v>120396.33500000001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147817.58499999999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139450.61499999999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112649.60000000001</c:v>
                </c:pt>
                <c:pt idx="391">
                  <c:v>110152.815</c:v>
                </c:pt>
                <c:pt idx="392">
                  <c:v>133718.035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125072.73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98324.645000000004</c:v>
                </c:pt>
                <c:pt idx="453">
                  <c:v>102746.6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116321.60000000001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124266.88499999999</c:v>
                </c:pt>
                <c:pt idx="465">
                  <c:v>109044.9</c:v>
                </c:pt>
                <c:pt idx="466">
                  <c:v>99845.345000000001</c:v>
                </c:pt>
                <c:pt idx="467">
                  <c:v>118614.005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144658.38</c:v>
                </c:pt>
                <c:pt idx="542">
                  <c:v>131730.83499999999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142401.79500000001</c:v>
                </c:pt>
                <c:pt idx="553">
                  <c:v>134056.095</c:v>
                </c:pt>
                <c:pt idx="554">
                  <c:v>138768.04500000001</c:v>
                </c:pt>
                <c:pt idx="555">
                  <c:v>136690.04999999999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131734.10500000001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122664.30499999999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106776.27499999999</c:v>
                </c:pt>
                <c:pt idx="634">
                  <c:v>105931.55499999999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113439.77499999999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112247.94500000001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106284.83</c:v>
                </c:pt>
                <c:pt idx="727">
                  <c:v>99701.43</c:v>
                </c:pt>
                <c:pt idx="728">
                  <c:v>123693.52</c:v>
                </c:pt>
                <c:pt idx="729">
                  <c:v>135571.79500000001</c:v>
                </c:pt>
                <c:pt idx="730">
                  <c:v>112141.83</c:v>
                </c:pt>
                <c:pt idx="731">
                  <c:v>95728.15</c:v>
                </c:pt>
                <c:pt idx="732">
                  <c:v>89403.145000000004</c:v>
                </c:pt>
                <c:pt idx="733">
                  <c:v>86507.47</c:v>
                </c:pt>
                <c:pt idx="734">
                  <c:v>97564.744999999995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136308.73499999999</c:v>
                </c:pt>
                <c:pt idx="738">
                  <c:v>134955.01999999999</c:v>
                </c:pt>
                <c:pt idx="739">
                  <c:v>122777.02499999999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118783.94500000001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141332.05499999999</c:v>
                </c:pt>
                <c:pt idx="755">
                  <c:v>115664.16</c:v>
                </c:pt>
                <c:pt idx="756">
                  <c:v>111936.7</c:v>
                </c:pt>
                <c:pt idx="757">
                  <c:v>98590.06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110662.245</c:v>
                </c:pt>
                <c:pt idx="822">
                  <c:v>97402.264999999999</c:v>
                </c:pt>
                <c:pt idx="823">
                  <c:v>94477.095000000001</c:v>
                </c:pt>
                <c:pt idx="824">
                  <c:v>107895.52499999999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114817.30499999999</c:v>
                </c:pt>
                <c:pt idx="828">
                  <c:v>110160.02499999999</c:v>
                </c:pt>
                <c:pt idx="829">
                  <c:v>99084.74</c:v>
                </c:pt>
                <c:pt idx="830">
                  <c:v>96041.895000000004</c:v>
                </c:pt>
                <c:pt idx="831">
                  <c:v>113287.05499999999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96594.744999999995</c:v>
                </c:pt>
                <c:pt idx="838">
                  <c:v>99945.494999999995</c:v>
                </c:pt>
                <c:pt idx="839">
                  <c:v>111955.175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139275.77499999999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134029.80499999999</c:v>
                </c:pt>
                <c:pt idx="917">
                  <c:v>134084.66500000001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133132.32500000001</c:v>
                </c:pt>
                <c:pt idx="923">
                  <c:v>137352.78</c:v>
                </c:pt>
                <c:pt idx="924">
                  <c:v>138152.10500000001</c:v>
                </c:pt>
                <c:pt idx="925">
                  <c:v>134622.39000000001</c:v>
                </c:pt>
                <c:pt idx="926">
                  <c:v>131387.745</c:v>
                </c:pt>
                <c:pt idx="927">
                  <c:v>124486.69500000001</c:v>
                </c:pt>
                <c:pt idx="928">
                  <c:v>119927.64</c:v>
                </c:pt>
                <c:pt idx="929">
                  <c:v>131868.24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102847.255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118856.41499999999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97053.544999999998</c:v>
                </c:pt>
                <c:pt idx="1013">
                  <c:v>111432.36500000001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85094.375</c:v>
                </c:pt>
                <c:pt idx="1091">
                  <c:v>98638.854999999996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96358.975000000006</c:v>
                </c:pt>
                <c:pt idx="1096">
                  <c:v>95700.479999999996</c:v>
                </c:pt>
                <c:pt idx="1097">
                  <c:v>95959.684999999998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129286.36500000001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124825.02499999999</c:v>
                </c:pt>
                <c:pt idx="1117">
                  <c:v>127305.2</c:v>
                </c:pt>
                <c:pt idx="1118">
                  <c:v>137955.42499999999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128599.46</c:v>
                </c:pt>
                <c:pt idx="1123">
                  <c:v>139114.58499999999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116457.26</c:v>
                </c:pt>
                <c:pt idx="1185">
                  <c:v>97070.345000000001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117551.69500000001</c:v>
                </c:pt>
                <c:pt idx="1192">
                  <c:v>115979.07</c:v>
                </c:pt>
                <c:pt idx="1193">
                  <c:v>105938.47500000001</c:v>
                </c:pt>
                <c:pt idx="1194">
                  <c:v>100571.16499999999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105135.30499999999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139188.48000000001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135759.27499999999</c:v>
                </c:pt>
                <c:pt idx="1281">
                  <c:v>128580.97500000001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133874.47500000001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140542.95000000001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124797.08500000001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108622.42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115490.83500000001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94938.395000000004</c:v>
                </c:pt>
                <c:pt idx="1454">
                  <c:v>112358.815</c:v>
                </c:pt>
                <c:pt idx="1455">
                  <c:v>98191.654999999999</c:v>
                </c:pt>
                <c:pt idx="1456">
                  <c:v>100017.19500000001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99613.865000000005</c:v>
                </c:pt>
                <c:pt idx="1461">
                  <c:v>103381.91499999999</c:v>
                </c:pt>
                <c:pt idx="1462">
                  <c:v>98933.06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93606.214999999997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108078.69500000001</c:v>
                </c:pt>
                <c:pt idx="1472">
                  <c:v>119728.63499999999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114818.66499999999</c:v>
                </c:pt>
                <c:pt idx="1488">
                  <c:v>99801.574999999997</c:v>
                </c:pt>
                <c:pt idx="1489">
                  <c:v>112374.63</c:v>
                </c:pt>
                <c:pt idx="1490">
                  <c:v>138455.45499999999</c:v>
                </c:pt>
                <c:pt idx="1491">
                  <c:v>142113.375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93590.425000000003</c:v>
                </c:pt>
                <c:pt idx="1559">
                  <c:v>108543.63499999999</c:v>
                </c:pt>
                <c:pt idx="1560">
                  <c:v>111999.03999999999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105963.55499999999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95967.404999999999</c:v>
                </c:pt>
                <c:pt idx="1571">
                  <c:v>95654.36</c:v>
                </c:pt>
                <c:pt idx="1572">
                  <c:v>94810.664999999994</c:v>
                </c:pt>
                <c:pt idx="1573">
                  <c:v>100246.51</c:v>
                </c:pt>
                <c:pt idx="1574">
                  <c:v>114240.88499999999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116150.91499999999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137327.70000000001</c:v>
                </c:pt>
                <c:pt idx="1646">
                  <c:v>135182.72500000001</c:v>
                </c:pt>
                <c:pt idx="1647">
                  <c:v>132774.29500000001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133803.98499999999</c:v>
                </c:pt>
                <c:pt idx="1652">
                  <c:v>127092.715</c:v>
                </c:pt>
                <c:pt idx="1653">
                  <c:v>133131.51999999999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131739.20000000001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102386.52499999999</c:v>
                </c:pt>
                <c:pt idx="1727">
                  <c:v>121862.88499999999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106043.02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117265.27499999999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93011.345000000001</c:v>
                </c:pt>
                <c:pt idx="1741">
                  <c:v>113296.31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150553.4</c:v>
                </c:pt>
                <c:pt idx="1816">
                  <c:v>100632.47500000001</c:v>
                </c:pt>
                <c:pt idx="1817">
                  <c:v>90145.615000000005</c:v>
                </c:pt>
                <c:pt idx="1818">
                  <c:v>101818.02499999999</c:v>
                </c:pt>
                <c:pt idx="1819">
                  <c:v>102168.93</c:v>
                </c:pt>
                <c:pt idx="1820">
                  <c:v>98312.744999999995</c:v>
                </c:pt>
                <c:pt idx="1821">
                  <c:v>96120.524999999994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118293.52499999999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89077.854999999996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91886.604999999996</c:v>
                </c:pt>
                <c:pt idx="1838">
                  <c:v>91797.595000000001</c:v>
                </c:pt>
                <c:pt idx="1839">
                  <c:v>119653.94500000001</c:v>
                </c:pt>
                <c:pt idx="1840">
                  <c:v>137302.60500000001</c:v>
                </c:pt>
                <c:pt idx="1841">
                  <c:v>137408.22500000001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106921.55499999999</c:v>
                </c:pt>
                <c:pt idx="1846">
                  <c:v>116291.535</c:v>
                </c:pt>
                <c:pt idx="1847">
                  <c:v>112128.19500000001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116190.55499999999</c:v>
                </c:pt>
                <c:pt idx="1855">
                  <c:v>129812.91499999999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97923.714999999997</c:v>
                </c:pt>
                <c:pt idx="1915">
                  <c:v>95953.205000000002</c:v>
                </c:pt>
                <c:pt idx="1916">
                  <c:v>107687.51</c:v>
                </c:pt>
                <c:pt idx="1917">
                  <c:v>109043.86500000001</c:v>
                </c:pt>
                <c:pt idx="1918">
                  <c:v>110991.625</c:v>
                </c:pt>
                <c:pt idx="1919">
                  <c:v>116302.66499999999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105098.02499999999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106527.94500000001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100737.83500000001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96845.119999999995</c:v>
                </c:pt>
                <c:pt idx="1943">
                  <c:v>96572.934999999998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111665.72500000001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107914.05499999999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122550.94500000001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126788.83500000001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137644.86499999999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143010.26999999999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136255.33499999999</c:v>
                </c:pt>
                <c:pt idx="2015">
                  <c:v>140264.51999999999</c:v>
                </c:pt>
                <c:pt idx="2016">
                  <c:v>138627.10999999999</c:v>
                </c:pt>
                <c:pt idx="2017">
                  <c:v>135266.16500000001</c:v>
                </c:pt>
                <c:pt idx="2018">
                  <c:v>134041.23000000001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140042.14499999999</c:v>
                </c:pt>
                <c:pt idx="2044">
                  <c:v>140205.29500000001</c:v>
                </c:pt>
                <c:pt idx="2045">
                  <c:v>140835.17499999999</c:v>
                </c:pt>
                <c:pt idx="2046">
                  <c:v>144062.60999999999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130141.22500000001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138437.85500000001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100166.88499999999</c:v>
                </c:pt>
                <c:pt idx="2069">
                  <c:v>98917.175000000003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109328.33500000001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112412.44500000001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99585.835000000006</c:v>
                </c:pt>
                <c:pt idx="2103">
                  <c:v>92277.024999999994</c:v>
                </c:pt>
                <c:pt idx="2104">
                  <c:v>94081.565000000002</c:v>
                </c:pt>
                <c:pt idx="2105">
                  <c:v>113610.03</c:v>
                </c:pt>
                <c:pt idx="2106">
                  <c:v>122607.56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B2-4D7F-89A2-08989241A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838072"/>
        <c:axId val="394189280"/>
      </c:scatterChart>
      <c:valAx>
        <c:axId val="393838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Max Daily Temperature (°C)</a:t>
                </a:r>
              </a:p>
            </c:rich>
          </c:tx>
          <c:layout>
            <c:manualLayout>
              <c:xMode val="edge"/>
              <c:yMode val="edge"/>
              <c:x val="0.3289500357909807"/>
              <c:y val="0.88865056199002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9280"/>
        <c:crosses val="autoZero"/>
        <c:crossBetween val="midCat"/>
      </c:valAx>
      <c:valAx>
        <c:axId val="394189280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3807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7927940825578624E-2"/>
          <c:y val="0.94048980876697585"/>
          <c:w val="0.8089924123120974"/>
          <c:h val="5.2542132703490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Effect of Max Temperature and Holidays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30330766904929"/>
          <c:y val="0.14600997858118084"/>
          <c:w val="0.79592063883041253"/>
          <c:h val="0.62482933551057274"/>
        </c:manualLayout>
      </c:layout>
      <c:scatterChart>
        <c:scatterStyle val="lineMarker"/>
        <c:varyColors val="0"/>
        <c:ser>
          <c:idx val="0"/>
          <c:order val="0"/>
          <c:tx>
            <c:strRef>
              <c:f>Energy_Holidays!$G$1</c:f>
              <c:strCache>
                <c:ptCount val="1"/>
                <c:pt idx="0">
                  <c:v>Holiday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4472C4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strRef>
              <c:f>Energy_Holidays!$D:$D</c:f>
              <c:strCache>
                <c:ptCount val="2107"/>
                <c:pt idx="0">
                  <c:v>Demand</c:v>
                </c:pt>
                <c:pt idx="1">
                  <c:v>99635.03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</c:v>
                </c:pt>
                <c:pt idx="24">
                  <c:v>116310.59</c:v>
                </c:pt>
                <c:pt idx="25">
                  <c:v>97959.46</c:v>
                </c:pt>
                <c:pt idx="26">
                  <c:v>103769.48</c:v>
                </c:pt>
                <c:pt idx="27">
                  <c:v>118393.31</c:v>
                </c:pt>
                <c:pt idx="28">
                  <c:v>116763.725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132138.365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119692.025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139465.675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108282.48</c:v>
                </c:pt>
                <c:pt idx="69">
                  <c:v>125828.53</c:v>
                </c:pt>
                <c:pt idx="70">
                  <c:v>124418.415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122346.335</c:v>
                </c:pt>
                <c:pt idx="87">
                  <c:v>112187.715</c:v>
                </c:pt>
                <c:pt idx="88">
                  <c:v>106418.665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98891.06</c:v>
                </c:pt>
                <c:pt idx="94">
                  <c:v>103999.17</c:v>
                </c:pt>
                <c:pt idx="95">
                  <c:v>103685.45</c:v>
                </c:pt>
                <c:pt idx="96">
                  <c:v>107383.37</c:v>
                </c:pt>
                <c:pt idx="97">
                  <c:v>120235.505</c:v>
                </c:pt>
                <c:pt idx="98">
                  <c:v>122129.775</c:v>
                </c:pt>
                <c:pt idx="99">
                  <c:v>123990.76</c:v>
                </c:pt>
                <c:pt idx="100">
                  <c:v>121753.115</c:v>
                </c:pt>
                <c:pt idx="101">
                  <c:v>110034.165</c:v>
                </c:pt>
                <c:pt idx="102">
                  <c:v>103760.225</c:v>
                </c:pt>
                <c:pt idx="103">
                  <c:v>125107.78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131031.415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</c:v>
                </c:pt>
                <c:pt idx="112">
                  <c:v>128598.495</c:v>
                </c:pt>
                <c:pt idx="113">
                  <c:v>126483.805</c:v>
                </c:pt>
                <c:pt idx="114">
                  <c:v>126230.785</c:v>
                </c:pt>
                <c:pt idx="115">
                  <c:v>111803.625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</c:v>
                </c:pt>
                <c:pt idx="119">
                  <c:v>132814.615</c:v>
                </c:pt>
                <c:pt idx="120">
                  <c:v>132669.58</c:v>
                </c:pt>
                <c:pt idx="121">
                  <c:v>126304.445</c:v>
                </c:pt>
                <c:pt idx="122">
                  <c:v>108487.975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136903.27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</c:v>
                </c:pt>
                <c:pt idx="138">
                  <c:v>127524.8</c:v>
                </c:pt>
                <c:pt idx="139">
                  <c:v>133235.48</c:v>
                </c:pt>
                <c:pt idx="140">
                  <c:v>127522.71</c:v>
                </c:pt>
                <c:pt idx="141">
                  <c:v>135361.195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</c:v>
                </c:pt>
                <c:pt idx="145">
                  <c:v>136690.92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</c:v>
                </c:pt>
                <c:pt idx="155">
                  <c:v>147155.265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110715.815</c:v>
                </c:pt>
                <c:pt idx="160">
                  <c:v>132854.135</c:v>
                </c:pt>
                <c:pt idx="161">
                  <c:v>144125.525</c:v>
                </c:pt>
                <c:pt idx="162">
                  <c:v>143465.445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136054.145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137073.775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140431.36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</c:v>
                </c:pt>
                <c:pt idx="177">
                  <c:v>135562.075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143170.055</c:v>
                </c:pt>
                <c:pt idx="182">
                  <c:v>138931</c:v>
                </c:pt>
                <c:pt idx="183">
                  <c:v>138972.425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143176.335</c:v>
                </c:pt>
                <c:pt idx="188">
                  <c:v>143984.39</c:v>
                </c:pt>
                <c:pt idx="189">
                  <c:v>141696.295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</c:v>
                </c:pt>
                <c:pt idx="194">
                  <c:v>138680.335</c:v>
                </c:pt>
                <c:pt idx="195">
                  <c:v>150671.105</c:v>
                </c:pt>
                <c:pt idx="196">
                  <c:v>151270.54</c:v>
                </c:pt>
                <c:pt idx="197">
                  <c:v>144797.98</c:v>
                </c:pt>
                <c:pt idx="198">
                  <c:v>142965.48</c:v>
                </c:pt>
                <c:pt idx="199">
                  <c:v>130187.445</c:v>
                </c:pt>
                <c:pt idx="200">
                  <c:v>131141.355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138418.835</c:v>
                </c:pt>
                <c:pt idx="204">
                  <c:v>142316.295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</c:v>
                </c:pt>
                <c:pt idx="211">
                  <c:v>143544.11</c:v>
                </c:pt>
                <c:pt idx="212">
                  <c:v>139584.955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</c:v>
                </c:pt>
                <c:pt idx="219">
                  <c:v>143060.33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137838.925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</c:v>
                </c:pt>
                <c:pt idx="238">
                  <c:v>135914.68</c:v>
                </c:pt>
                <c:pt idx="239">
                  <c:v>141159.77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137724.895</c:v>
                </c:pt>
                <c:pt idx="244">
                  <c:v>134116.77</c:v>
                </c:pt>
                <c:pt idx="245">
                  <c:v>132794.715</c:v>
                </c:pt>
                <c:pt idx="246">
                  <c:v>132096.335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131619.365</c:v>
                </c:pt>
                <c:pt idx="251">
                  <c:v>136340.7</c:v>
                </c:pt>
                <c:pt idx="252">
                  <c:v>132977.45</c:v>
                </c:pt>
                <c:pt idx="253">
                  <c:v>133541.98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99161.765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131795.485</c:v>
                </c:pt>
                <c:pt idx="260">
                  <c:v>131050.675</c:v>
                </c:pt>
                <c:pt idx="261">
                  <c:v>130764.585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124356.415</c:v>
                </c:pt>
                <c:pt idx="275">
                  <c:v>107544.145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122368.885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101793.035</c:v>
                </c:pt>
                <c:pt idx="308">
                  <c:v>120177.945</c:v>
                </c:pt>
                <c:pt idx="309">
                  <c:v>125985.465</c:v>
                </c:pt>
                <c:pt idx="310">
                  <c:v>120505.585</c:v>
                </c:pt>
                <c:pt idx="311">
                  <c:v>104269.79</c:v>
                </c:pt>
                <c:pt idx="312">
                  <c:v>103793.085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</c:v>
                </c:pt>
                <c:pt idx="318">
                  <c:v>103646.635</c:v>
                </c:pt>
                <c:pt idx="319">
                  <c:v>99761.81</c:v>
                </c:pt>
                <c:pt idx="320">
                  <c:v>124557.225</c:v>
                </c:pt>
                <c:pt idx="321">
                  <c:v>131442.2</c:v>
                </c:pt>
                <c:pt idx="322">
                  <c:v>132353.755</c:v>
                </c:pt>
                <c:pt idx="323">
                  <c:v>138118.705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118894.305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</c:v>
                </c:pt>
                <c:pt idx="333">
                  <c:v>102162.53</c:v>
                </c:pt>
                <c:pt idx="334">
                  <c:v>122452.415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</c:v>
                </c:pt>
                <c:pt idx="349">
                  <c:v>129077.41</c:v>
                </c:pt>
                <c:pt idx="350">
                  <c:v>135930.08</c:v>
                </c:pt>
                <c:pt idx="351">
                  <c:v>152366.3</c:v>
                </c:pt>
                <c:pt idx="352">
                  <c:v>158052.89</c:v>
                </c:pt>
                <c:pt idx="353">
                  <c:v>154924.89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</c:v>
                </c:pt>
                <c:pt idx="358">
                  <c:v>134583.25</c:v>
                </c:pt>
                <c:pt idx="359">
                  <c:v>119950.37</c:v>
                </c:pt>
                <c:pt idx="360">
                  <c:v>95093.295</c:v>
                </c:pt>
                <c:pt idx="361">
                  <c:v>96394.94</c:v>
                </c:pt>
                <c:pt idx="362">
                  <c:v>100048.44</c:v>
                </c:pt>
                <c:pt idx="363">
                  <c:v>111647.54</c:v>
                </c:pt>
                <c:pt idx="364">
                  <c:v>128552.135</c:v>
                </c:pt>
                <c:pt idx="365">
                  <c:v>146473.835</c:v>
                </c:pt>
                <c:pt idx="366">
                  <c:v>116040.925</c:v>
                </c:pt>
                <c:pt idx="367">
                  <c:v>99622.64</c:v>
                </c:pt>
                <c:pt idx="368">
                  <c:v>97656.445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</c:v>
                </c:pt>
                <c:pt idx="373">
                  <c:v>111879.54</c:v>
                </c:pt>
                <c:pt idx="374">
                  <c:v>105482.695</c:v>
                </c:pt>
                <c:pt idx="375">
                  <c:v>113049.145</c:v>
                </c:pt>
                <c:pt idx="376">
                  <c:v>141133.085</c:v>
                </c:pt>
                <c:pt idx="377">
                  <c:v>135006.11</c:v>
                </c:pt>
                <c:pt idx="378">
                  <c:v>160011.075</c:v>
                </c:pt>
                <c:pt idx="379">
                  <c:v>120396.335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147817.585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139450.615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</c:v>
                </c:pt>
                <c:pt idx="391">
                  <c:v>110152.815</c:v>
                </c:pt>
                <c:pt idx="392">
                  <c:v>133718.035</c:v>
                </c:pt>
                <c:pt idx="393">
                  <c:v>134169.83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</c:v>
                </c:pt>
                <c:pt idx="405">
                  <c:v>131271.265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133845.52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156924.83</c:v>
                </c:pt>
                <c:pt idx="420">
                  <c:v>152419.415</c:v>
                </c:pt>
                <c:pt idx="421">
                  <c:v>138064.855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</c:v>
                </c:pt>
                <c:pt idx="433">
                  <c:v>160285.015</c:v>
                </c:pt>
                <c:pt idx="434">
                  <c:v>152599.125</c:v>
                </c:pt>
                <c:pt idx="435">
                  <c:v>135635.705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105388.57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143184.805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125072.73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</c:v>
                </c:pt>
                <c:pt idx="453">
                  <c:v>102746.6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124266.885</c:v>
                </c:pt>
                <c:pt idx="465">
                  <c:v>109044.9</c:v>
                </c:pt>
                <c:pt idx="466">
                  <c:v>99845.345</c:v>
                </c:pt>
                <c:pt idx="467">
                  <c:v>118614.005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100526.305</c:v>
                </c:pt>
                <c:pt idx="474">
                  <c:v>123441.82</c:v>
                </c:pt>
                <c:pt idx="475">
                  <c:v>126846.445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120124.305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104072.435</c:v>
                </c:pt>
                <c:pt idx="482">
                  <c:v>117437.665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</c:v>
                </c:pt>
                <c:pt idx="487">
                  <c:v>98873.535</c:v>
                </c:pt>
                <c:pt idx="488">
                  <c:v>116969.63</c:v>
                </c:pt>
                <c:pt idx="489">
                  <c:v>119014.445</c:v>
                </c:pt>
                <c:pt idx="490">
                  <c:v>124525.185</c:v>
                </c:pt>
                <c:pt idx="491">
                  <c:v>118192.055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119781.135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132170.05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134983.955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116052.805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</c:v>
                </c:pt>
                <c:pt idx="526">
                  <c:v>132859.305</c:v>
                </c:pt>
                <c:pt idx="527">
                  <c:v>132209.515</c:v>
                </c:pt>
                <c:pt idx="528">
                  <c:v>120753.43</c:v>
                </c:pt>
                <c:pt idx="529">
                  <c:v>122771.53</c:v>
                </c:pt>
                <c:pt idx="530">
                  <c:v>122106.95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</c:v>
                </c:pt>
                <c:pt idx="534">
                  <c:v>138023.11</c:v>
                </c:pt>
                <c:pt idx="535">
                  <c:v>123162.185</c:v>
                </c:pt>
                <c:pt idx="536">
                  <c:v>119662.165</c:v>
                </c:pt>
                <c:pt idx="537">
                  <c:v>134435.115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144658.38</c:v>
                </c:pt>
                <c:pt idx="542">
                  <c:v>131730.835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</c:v>
                </c:pt>
                <c:pt idx="553">
                  <c:v>134056.095</c:v>
                </c:pt>
                <c:pt idx="554">
                  <c:v>138768.045</c:v>
                </c:pt>
                <c:pt idx="555">
                  <c:v>136690.05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137582.195</c:v>
                </c:pt>
                <c:pt idx="560">
                  <c:v>145728.26</c:v>
                </c:pt>
                <c:pt idx="561">
                  <c:v>144103.705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137028.05</c:v>
                </c:pt>
                <c:pt idx="567">
                  <c:v>136850.14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145491.33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</c:v>
                </c:pt>
                <c:pt idx="591">
                  <c:v>120382.805</c:v>
                </c:pt>
                <c:pt idx="592">
                  <c:v>113066.245</c:v>
                </c:pt>
                <c:pt idx="593">
                  <c:v>127906.24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</c:v>
                </c:pt>
                <c:pt idx="602">
                  <c:v>141122.795</c:v>
                </c:pt>
                <c:pt idx="603">
                  <c:v>139724.025</c:v>
                </c:pt>
                <c:pt idx="604">
                  <c:v>139920.545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</c:v>
                </c:pt>
                <c:pt idx="611">
                  <c:v>135273.325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</c:v>
                </c:pt>
                <c:pt idx="625">
                  <c:v>131734.105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122664.305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106776.275</c:v>
                </c:pt>
                <c:pt idx="634">
                  <c:v>105931.555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113439.775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124089.47</c:v>
                </c:pt>
                <c:pt idx="644">
                  <c:v>128558.385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101300.775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</c:v>
                </c:pt>
                <c:pt idx="662">
                  <c:v>111289</c:v>
                </c:pt>
                <c:pt idx="663">
                  <c:v>125270.165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104976.21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</c:v>
                </c:pt>
                <c:pt idx="680">
                  <c:v>122634.53</c:v>
                </c:pt>
                <c:pt idx="681">
                  <c:v>117953.885</c:v>
                </c:pt>
                <c:pt idx="682">
                  <c:v>99907.32</c:v>
                </c:pt>
                <c:pt idx="683">
                  <c:v>96805.925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104700.055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</c:v>
                </c:pt>
                <c:pt idx="719">
                  <c:v>109260.305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106284.83</c:v>
                </c:pt>
                <c:pt idx="727">
                  <c:v>99701.43</c:v>
                </c:pt>
                <c:pt idx="728">
                  <c:v>123693.52</c:v>
                </c:pt>
                <c:pt idx="729">
                  <c:v>135571.795</c:v>
                </c:pt>
                <c:pt idx="730">
                  <c:v>112141.83</c:v>
                </c:pt>
                <c:pt idx="731">
                  <c:v>95728.15</c:v>
                </c:pt>
                <c:pt idx="732">
                  <c:v>89403.145</c:v>
                </c:pt>
                <c:pt idx="733">
                  <c:v>86507.47</c:v>
                </c:pt>
                <c:pt idx="734">
                  <c:v>97564.745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136308.735</c:v>
                </c:pt>
                <c:pt idx="738">
                  <c:v>134955.02</c:v>
                </c:pt>
                <c:pt idx="739">
                  <c:v>122777.025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141332.055</c:v>
                </c:pt>
                <c:pt idx="755">
                  <c:v>115664.16</c:v>
                </c:pt>
                <c:pt idx="756">
                  <c:v>111936.7</c:v>
                </c:pt>
                <c:pt idx="757">
                  <c:v>98590.06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110384.275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155060.61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91280.025</c:v>
                </c:pt>
                <c:pt idx="782">
                  <c:v>105341.865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95046.905</c:v>
                </c:pt>
                <c:pt idx="788">
                  <c:v>100495.615</c:v>
                </c:pt>
                <c:pt idx="789">
                  <c:v>131090.775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127633.275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104468.9</c:v>
                </c:pt>
                <c:pt idx="804">
                  <c:v>133227.785</c:v>
                </c:pt>
                <c:pt idx="805">
                  <c:v>139672.835</c:v>
                </c:pt>
                <c:pt idx="806">
                  <c:v>124255.975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131980.985</c:v>
                </c:pt>
                <c:pt idx="811">
                  <c:v>127625.365</c:v>
                </c:pt>
                <c:pt idx="812">
                  <c:v>114696.37</c:v>
                </c:pt>
                <c:pt idx="813">
                  <c:v>111632.835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</c:v>
                </c:pt>
                <c:pt idx="819">
                  <c:v>109640.33</c:v>
                </c:pt>
                <c:pt idx="820">
                  <c:v>107491.87</c:v>
                </c:pt>
                <c:pt idx="821">
                  <c:v>110662.245</c:v>
                </c:pt>
                <c:pt idx="822">
                  <c:v>97402.265</c:v>
                </c:pt>
                <c:pt idx="823">
                  <c:v>94477.095</c:v>
                </c:pt>
                <c:pt idx="824">
                  <c:v>107895.525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114817.305</c:v>
                </c:pt>
                <c:pt idx="828">
                  <c:v>110160.025</c:v>
                </c:pt>
                <c:pt idx="829">
                  <c:v>99084.74</c:v>
                </c:pt>
                <c:pt idx="830">
                  <c:v>96041.895</c:v>
                </c:pt>
                <c:pt idx="831">
                  <c:v>113287.055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96594.745</c:v>
                </c:pt>
                <c:pt idx="838">
                  <c:v>99945.495</c:v>
                </c:pt>
                <c:pt idx="839">
                  <c:v>111955.175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</c:v>
                </c:pt>
                <c:pt idx="845">
                  <c:v>109421.815</c:v>
                </c:pt>
                <c:pt idx="846">
                  <c:v>101548.735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115103.775</c:v>
                </c:pt>
                <c:pt idx="853">
                  <c:v>120718.64</c:v>
                </c:pt>
                <c:pt idx="854">
                  <c:v>129196.445</c:v>
                </c:pt>
                <c:pt idx="855">
                  <c:v>127260.05</c:v>
                </c:pt>
                <c:pt idx="856">
                  <c:v>123150.385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125871.915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</c:v>
                </c:pt>
                <c:pt idx="872">
                  <c:v>105912.16</c:v>
                </c:pt>
                <c:pt idx="873">
                  <c:v>113551.04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</c:v>
                </c:pt>
                <c:pt idx="883">
                  <c:v>140202.735</c:v>
                </c:pt>
                <c:pt idx="884">
                  <c:v>136856.8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120698.915</c:v>
                </c:pt>
                <c:pt idx="893">
                  <c:v>113374.465</c:v>
                </c:pt>
                <c:pt idx="894">
                  <c:v>117691.685</c:v>
                </c:pt>
                <c:pt idx="895">
                  <c:v>135184.95</c:v>
                </c:pt>
                <c:pt idx="896">
                  <c:v>136253.42</c:v>
                </c:pt>
                <c:pt idx="897">
                  <c:v>135303.255</c:v>
                </c:pt>
                <c:pt idx="898">
                  <c:v>135269.635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139814.3</c:v>
                </c:pt>
                <c:pt idx="904">
                  <c:v>140348.57</c:v>
                </c:pt>
                <c:pt idx="905">
                  <c:v>132029.575</c:v>
                </c:pt>
                <c:pt idx="906">
                  <c:v>122393.325</c:v>
                </c:pt>
                <c:pt idx="907">
                  <c:v>118103.865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141351.895</c:v>
                </c:pt>
                <c:pt idx="911">
                  <c:v>138124.06</c:v>
                </c:pt>
                <c:pt idx="912">
                  <c:v>139275.775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134029.805</c:v>
                </c:pt>
                <c:pt idx="917">
                  <c:v>134084.665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</c:v>
                </c:pt>
                <c:pt idx="923">
                  <c:v>137352.78</c:v>
                </c:pt>
                <c:pt idx="924">
                  <c:v>138152.105</c:v>
                </c:pt>
                <c:pt idx="925">
                  <c:v>134622.39</c:v>
                </c:pt>
                <c:pt idx="926">
                  <c:v>131387.745</c:v>
                </c:pt>
                <c:pt idx="927">
                  <c:v>124486.695</c:v>
                </c:pt>
                <c:pt idx="928">
                  <c:v>119927.64</c:v>
                </c:pt>
                <c:pt idx="929">
                  <c:v>131868.24</c:v>
                </c:pt>
                <c:pt idx="930">
                  <c:v>136121.835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140073.895</c:v>
                </c:pt>
                <c:pt idx="934">
                  <c:v>122397.13</c:v>
                </c:pt>
                <c:pt idx="935">
                  <c:v>118007.665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141647.895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138963.175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129223.805</c:v>
                </c:pt>
                <c:pt idx="961">
                  <c:v>133562.985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</c:v>
                </c:pt>
                <c:pt idx="965">
                  <c:v>133809.455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</c:v>
                </c:pt>
                <c:pt idx="977">
                  <c:v>103964.33</c:v>
                </c:pt>
                <c:pt idx="978">
                  <c:v>128001.055</c:v>
                </c:pt>
                <c:pt idx="979">
                  <c:v>137696.67</c:v>
                </c:pt>
                <c:pt idx="980">
                  <c:v>134819.945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131986.805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102847.255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118856.415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97053.545</c:v>
                </c:pt>
                <c:pt idx="1013">
                  <c:v>111432.365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</c:v>
                </c:pt>
                <c:pt idx="1018">
                  <c:v>102037.165</c:v>
                </c:pt>
                <c:pt idx="1019">
                  <c:v>98108.815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108412.665</c:v>
                </c:pt>
                <c:pt idx="1025">
                  <c:v>102195.975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95368.165</c:v>
                </c:pt>
                <c:pt idx="1041">
                  <c:v>104632.79</c:v>
                </c:pt>
                <c:pt idx="1042">
                  <c:v>100592.295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</c:v>
                </c:pt>
                <c:pt idx="1046">
                  <c:v>104194.345</c:v>
                </c:pt>
                <c:pt idx="1047">
                  <c:v>98774.235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135162.115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</c:v>
                </c:pt>
                <c:pt idx="1065">
                  <c:v>154632.335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120821.055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138949.675</c:v>
                </c:pt>
                <c:pt idx="1084">
                  <c:v>142870.395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85094.375</c:v>
                </c:pt>
                <c:pt idx="1091">
                  <c:v>98638.855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</c:v>
                </c:pt>
                <c:pt idx="1096">
                  <c:v>95700.48</c:v>
                </c:pt>
                <c:pt idx="1097">
                  <c:v>95959.685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124825.025</c:v>
                </c:pt>
                <c:pt idx="1117">
                  <c:v>127305.2</c:v>
                </c:pt>
                <c:pt idx="1118">
                  <c:v>137955.425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128599.46</c:v>
                </c:pt>
                <c:pt idx="1123">
                  <c:v>139114.585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120035.385</c:v>
                </c:pt>
                <c:pt idx="1148">
                  <c:v>124481.415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111096.305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120398.885</c:v>
                </c:pt>
                <c:pt idx="1166">
                  <c:v>104486.18</c:v>
                </c:pt>
                <c:pt idx="1167">
                  <c:v>97542.31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</c:v>
                </c:pt>
                <c:pt idx="1174">
                  <c:v>111617.945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</c:v>
                </c:pt>
                <c:pt idx="1180">
                  <c:v>98918.515</c:v>
                </c:pt>
                <c:pt idx="1181">
                  <c:v>112488.215</c:v>
                </c:pt>
                <c:pt idx="1182">
                  <c:v>116809.365</c:v>
                </c:pt>
                <c:pt idx="1183">
                  <c:v>117744.005</c:v>
                </c:pt>
                <c:pt idx="1184">
                  <c:v>116457.26</c:v>
                </c:pt>
                <c:pt idx="1185">
                  <c:v>97070.345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</c:v>
                </c:pt>
                <c:pt idx="1192">
                  <c:v>115979.07</c:v>
                </c:pt>
                <c:pt idx="1193">
                  <c:v>105938.475</c:v>
                </c:pt>
                <c:pt idx="1194">
                  <c:v>100571.165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105135.305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106654.955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118254.555</c:v>
                </c:pt>
                <c:pt idx="1224">
                  <c:v>122876.865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131900.52</c:v>
                </c:pt>
                <c:pt idx="1232">
                  <c:v>133399.23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124046.805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132038.425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</c:v>
                </c:pt>
                <c:pt idx="1257">
                  <c:v>117037.865</c:v>
                </c:pt>
                <c:pt idx="1258">
                  <c:v>113420.985</c:v>
                </c:pt>
                <c:pt idx="1259">
                  <c:v>127261.295</c:v>
                </c:pt>
                <c:pt idx="1260">
                  <c:v>131574.605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138518.735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143542.02</c:v>
                </c:pt>
                <c:pt idx="1269">
                  <c:v>140296.4</c:v>
                </c:pt>
                <c:pt idx="1270">
                  <c:v>132165.425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139188.48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135759.275</c:v>
                </c:pt>
                <c:pt idx="1281">
                  <c:v>128580.975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</c:v>
                </c:pt>
                <c:pt idx="1332">
                  <c:v>130210.94</c:v>
                </c:pt>
                <c:pt idx="1333">
                  <c:v>116471.775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</c:v>
                </c:pt>
                <c:pt idx="1339">
                  <c:v>130466.915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112935.04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108622.42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</c:v>
                </c:pt>
                <c:pt idx="1382">
                  <c:v>96584.745</c:v>
                </c:pt>
                <c:pt idx="1383">
                  <c:v>90918.615</c:v>
                </c:pt>
                <c:pt idx="1384">
                  <c:v>108070.275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</c:v>
                </c:pt>
                <c:pt idx="1388">
                  <c:v>107940.16</c:v>
                </c:pt>
                <c:pt idx="1389">
                  <c:v>99368.855</c:v>
                </c:pt>
                <c:pt idx="1390">
                  <c:v>98427.53</c:v>
                </c:pt>
                <c:pt idx="1391">
                  <c:v>105893.615</c:v>
                </c:pt>
                <c:pt idx="1392">
                  <c:v>109241.565</c:v>
                </c:pt>
                <c:pt idx="1393">
                  <c:v>111423.365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</c:v>
                </c:pt>
                <c:pt idx="1397">
                  <c:v>95624.015</c:v>
                </c:pt>
                <c:pt idx="1398">
                  <c:v>110196.615</c:v>
                </c:pt>
                <c:pt idx="1399">
                  <c:v>113459.025</c:v>
                </c:pt>
                <c:pt idx="1400">
                  <c:v>114402.745</c:v>
                </c:pt>
                <c:pt idx="1401">
                  <c:v>119350.665</c:v>
                </c:pt>
                <c:pt idx="1402">
                  <c:v>116793.855</c:v>
                </c:pt>
                <c:pt idx="1403">
                  <c:v>93859.285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100696.565</c:v>
                </c:pt>
                <c:pt idx="1407">
                  <c:v>106387.195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</c:v>
                </c:pt>
                <c:pt idx="1433">
                  <c:v>107666.305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99110.775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111880.525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</c:v>
                </c:pt>
                <c:pt idx="1454">
                  <c:v>112358.815</c:v>
                </c:pt>
                <c:pt idx="1455">
                  <c:v>98191.655</c:v>
                </c:pt>
                <c:pt idx="1456">
                  <c:v>100017.195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</c:v>
                </c:pt>
                <c:pt idx="1461">
                  <c:v>103381.915</c:v>
                </c:pt>
                <c:pt idx="1462">
                  <c:v>98933.06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93606.215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</c:v>
                </c:pt>
                <c:pt idx="1472">
                  <c:v>119728.635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114818.665</c:v>
                </c:pt>
                <c:pt idx="1488">
                  <c:v>99801.575</c:v>
                </c:pt>
                <c:pt idx="1489">
                  <c:v>112374.63</c:v>
                </c:pt>
                <c:pt idx="1490">
                  <c:v>138455.455</c:v>
                </c:pt>
                <c:pt idx="1491">
                  <c:v>142113.375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133287.585</c:v>
                </c:pt>
                <c:pt idx="1496">
                  <c:v>119168.96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108972.305</c:v>
                </c:pt>
                <c:pt idx="1513">
                  <c:v>110235.335</c:v>
                </c:pt>
                <c:pt idx="1514">
                  <c:v>109901.76</c:v>
                </c:pt>
                <c:pt idx="1515">
                  <c:v>99890.25</c:v>
                </c:pt>
                <c:pt idx="1516">
                  <c:v>106877.865</c:v>
                </c:pt>
                <c:pt idx="1517">
                  <c:v>133476.605</c:v>
                </c:pt>
                <c:pt idx="1518">
                  <c:v>123114.115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146265.115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</c:v>
                </c:pt>
                <c:pt idx="1527">
                  <c:v>114519.865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101994.055</c:v>
                </c:pt>
                <c:pt idx="1531">
                  <c:v>103219.08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121954.385</c:v>
                </c:pt>
                <c:pt idx="1539">
                  <c:v>123290.835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</c:v>
                </c:pt>
                <c:pt idx="1559">
                  <c:v>108543.635</c:v>
                </c:pt>
                <c:pt idx="1560">
                  <c:v>111999.04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105963.555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95967.405</c:v>
                </c:pt>
                <c:pt idx="1571">
                  <c:v>95654.36</c:v>
                </c:pt>
                <c:pt idx="1572">
                  <c:v>94810.665</c:v>
                </c:pt>
                <c:pt idx="1573">
                  <c:v>100246.51</c:v>
                </c:pt>
                <c:pt idx="1574">
                  <c:v>114240.885</c:v>
                </c:pt>
                <c:pt idx="1575">
                  <c:v>113264.23</c:v>
                </c:pt>
                <c:pt idx="1576">
                  <c:v>98112.465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118307.525</c:v>
                </c:pt>
                <c:pt idx="1581">
                  <c:v>110515.6</c:v>
                </c:pt>
                <c:pt idx="1582">
                  <c:v>111462.385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126264.775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112990.635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</c:v>
                </c:pt>
                <c:pt idx="1612">
                  <c:v>133869.14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134971.775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108133.03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129972.915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144504.33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146856.8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116150.915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</c:v>
                </c:pt>
                <c:pt idx="1646">
                  <c:v>135182.725</c:v>
                </c:pt>
                <c:pt idx="1647">
                  <c:v>132774.295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133803.985</c:v>
                </c:pt>
                <c:pt idx="1652">
                  <c:v>127092.715</c:v>
                </c:pt>
                <c:pt idx="1653">
                  <c:v>133131.52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</c:v>
                </c:pt>
                <c:pt idx="1658">
                  <c:v>132941.77</c:v>
                </c:pt>
                <c:pt idx="1659">
                  <c:v>135339.82</c:v>
                </c:pt>
                <c:pt idx="1660">
                  <c:v>134119.14</c:v>
                </c:pt>
                <c:pt idx="1661">
                  <c:v>132101.86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118413.135</c:v>
                </c:pt>
                <c:pt idx="1671">
                  <c:v>133205.18</c:v>
                </c:pt>
                <c:pt idx="1672">
                  <c:v>138858.045</c:v>
                </c:pt>
                <c:pt idx="1673">
                  <c:v>140275.83</c:v>
                </c:pt>
                <c:pt idx="1674">
                  <c:v>137651.135</c:v>
                </c:pt>
                <c:pt idx="1675">
                  <c:v>135633.89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125652.055</c:v>
                </c:pt>
                <c:pt idx="1679">
                  <c:v>132120.39</c:v>
                </c:pt>
                <c:pt idx="1680">
                  <c:v>136315.38</c:v>
                </c:pt>
                <c:pt idx="1681">
                  <c:v>133004.73</c:v>
                </c:pt>
                <c:pt idx="1682">
                  <c:v>142555.105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131438.55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</c:v>
                </c:pt>
                <c:pt idx="1697">
                  <c:v>107303.475</c:v>
                </c:pt>
                <c:pt idx="1698">
                  <c:v>113980.3</c:v>
                </c:pt>
                <c:pt idx="1699">
                  <c:v>132704.365</c:v>
                </c:pt>
                <c:pt idx="1700">
                  <c:v>130964.885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131871.08</c:v>
                </c:pt>
                <c:pt idx="1704">
                  <c:v>107616.03</c:v>
                </c:pt>
                <c:pt idx="1705">
                  <c:v>106779.475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</c:v>
                </c:pt>
                <c:pt idx="1714">
                  <c:v>131665.015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102386.525</c:v>
                </c:pt>
                <c:pt idx="1727">
                  <c:v>121862.885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106043.02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117265.275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</c:v>
                </c:pt>
                <c:pt idx="1741">
                  <c:v>113296.31</c:v>
                </c:pt>
                <c:pt idx="1742">
                  <c:v>117504.775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</c:v>
                </c:pt>
                <c:pt idx="1761">
                  <c:v>102830.555</c:v>
                </c:pt>
                <c:pt idx="1762">
                  <c:v>112634.635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96867.015</c:v>
                </c:pt>
                <c:pt idx="1769">
                  <c:v>107279.84</c:v>
                </c:pt>
                <c:pt idx="1770">
                  <c:v>96817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</c:v>
                </c:pt>
                <c:pt idx="1788">
                  <c:v>97245.765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97577.415</c:v>
                </c:pt>
                <c:pt idx="1804">
                  <c:v>127910.835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</c:v>
                </c:pt>
                <c:pt idx="1814">
                  <c:v>125050.61</c:v>
                </c:pt>
                <c:pt idx="1815">
                  <c:v>150553.4</c:v>
                </c:pt>
                <c:pt idx="1816">
                  <c:v>100632.475</c:v>
                </c:pt>
                <c:pt idx="1817">
                  <c:v>90145.615</c:v>
                </c:pt>
                <c:pt idx="1818">
                  <c:v>101818.025</c:v>
                </c:pt>
                <c:pt idx="1819">
                  <c:v>102168.93</c:v>
                </c:pt>
                <c:pt idx="1820">
                  <c:v>98312.745</c:v>
                </c:pt>
                <c:pt idx="1821">
                  <c:v>96120.525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118293.525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89077.855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91886.605</c:v>
                </c:pt>
                <c:pt idx="1838">
                  <c:v>91797.595</c:v>
                </c:pt>
                <c:pt idx="1839">
                  <c:v>119653.945</c:v>
                </c:pt>
                <c:pt idx="1840">
                  <c:v>137302.605</c:v>
                </c:pt>
                <c:pt idx="1841">
                  <c:v>137408.225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106921.555</c:v>
                </c:pt>
                <c:pt idx="1846">
                  <c:v>116291.535</c:v>
                </c:pt>
                <c:pt idx="1847">
                  <c:v>112128.195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116190.555</c:v>
                </c:pt>
                <c:pt idx="1855">
                  <c:v>129812.915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108300.635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108949.055</c:v>
                </c:pt>
                <c:pt idx="1879">
                  <c:v>96922.02</c:v>
                </c:pt>
                <c:pt idx="1880">
                  <c:v>106129.665</c:v>
                </c:pt>
                <c:pt idx="1881">
                  <c:v>122619.055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119734.635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94641.7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120272.775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97664.935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</c:v>
                </c:pt>
                <c:pt idx="1908">
                  <c:v>97449.685</c:v>
                </c:pt>
                <c:pt idx="1909">
                  <c:v>112906.945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97923.715</c:v>
                </c:pt>
                <c:pt idx="1915">
                  <c:v>95953.205</c:v>
                </c:pt>
                <c:pt idx="1916">
                  <c:v>107687.51</c:v>
                </c:pt>
                <c:pt idx="1917">
                  <c:v>109043.865</c:v>
                </c:pt>
                <c:pt idx="1918">
                  <c:v>110991.625</c:v>
                </c:pt>
                <c:pt idx="1919">
                  <c:v>116302.665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105098.025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96845.12</c:v>
                </c:pt>
                <c:pt idx="1943">
                  <c:v>96572.935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107914.055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132039.705</c:v>
                </c:pt>
                <c:pt idx="1980">
                  <c:v>132710.36</c:v>
                </c:pt>
                <c:pt idx="1981">
                  <c:v>130801.825</c:v>
                </c:pt>
                <c:pt idx="1982">
                  <c:v>133322.025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124792.975</c:v>
                </c:pt>
                <c:pt idx="1987">
                  <c:v>141571.295</c:v>
                </c:pt>
                <c:pt idx="1988">
                  <c:v>137795.795</c:v>
                </c:pt>
                <c:pt idx="1989">
                  <c:v>141444.445</c:v>
                </c:pt>
                <c:pt idx="1990">
                  <c:v>134684.585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131466.24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137644.865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143010.27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136255.335</c:v>
                </c:pt>
                <c:pt idx="2015">
                  <c:v>140264.52</c:v>
                </c:pt>
                <c:pt idx="2016">
                  <c:v>138627.11</c:v>
                </c:pt>
                <c:pt idx="2017">
                  <c:v>135266.165</c:v>
                </c:pt>
                <c:pt idx="2018">
                  <c:v>134041.23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133668.935</c:v>
                </c:pt>
                <c:pt idx="2023">
                  <c:v>135296.8</c:v>
                </c:pt>
                <c:pt idx="2024">
                  <c:v>143158.89</c:v>
                </c:pt>
                <c:pt idx="2025">
                  <c:v>143109.355</c:v>
                </c:pt>
                <c:pt idx="2026">
                  <c:v>125303.885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</c:v>
                </c:pt>
                <c:pt idx="2030">
                  <c:v>138666.105</c:v>
                </c:pt>
                <c:pt idx="2031">
                  <c:v>142476.365</c:v>
                </c:pt>
                <c:pt idx="2032">
                  <c:v>133822.7</c:v>
                </c:pt>
                <c:pt idx="2033">
                  <c:v>128417.22</c:v>
                </c:pt>
                <c:pt idx="2034">
                  <c:v>123014.555</c:v>
                </c:pt>
                <c:pt idx="2035">
                  <c:v>132571.33</c:v>
                </c:pt>
                <c:pt idx="2036">
                  <c:v>132720.395</c:v>
                </c:pt>
                <c:pt idx="2037">
                  <c:v>130547.735</c:v>
                </c:pt>
                <c:pt idx="2038">
                  <c:v>132583.64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</c:v>
                </c:pt>
                <c:pt idx="2042">
                  <c:v>127930.355</c:v>
                </c:pt>
                <c:pt idx="2043">
                  <c:v>140042.145</c:v>
                </c:pt>
                <c:pt idx="2044">
                  <c:v>140205.295</c:v>
                </c:pt>
                <c:pt idx="2045">
                  <c:v>140835.175</c:v>
                </c:pt>
                <c:pt idx="2046">
                  <c:v>144062.61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100166.885</c:v>
                </c:pt>
                <c:pt idx="2069">
                  <c:v>98917.175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</c:v>
                </c:pt>
                <c:pt idx="2103">
                  <c:v>92277.025</c:v>
                </c:pt>
                <c:pt idx="2104">
                  <c:v>94081.565</c:v>
                </c:pt>
                <c:pt idx="2105">
                  <c:v>113610.03</c:v>
                </c:pt>
                <c:pt idx="2106">
                  <c:v>122607.56</c:v>
                </c:pt>
              </c:strCache>
            </c:strRef>
          </c:xVal>
          <c:yVal>
            <c:numRef>
              <c:f>Energy_Holidays!$G:$G</c:f>
              <c:numCache>
                <c:formatCode>General</c:formatCode>
                <c:ptCount val="1048576"/>
                <c:pt idx="0">
                  <c:v>0</c:v>
                </c:pt>
                <c:pt idx="1">
                  <c:v>99635.03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103769.48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108282.48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98891.06</c:v>
                </c:pt>
                <c:pt idx="94">
                  <c:v>103999.17</c:v>
                </c:pt>
                <c:pt idx="95">
                  <c:v>#N/A</c:v>
                </c:pt>
                <c:pt idx="96">
                  <c:v>107383.37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111803.625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110715.815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107544.145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101793.035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119950.37</c:v>
                </c:pt>
                <c:pt idx="360">
                  <c:v>95093.294999999998</c:v>
                </c:pt>
                <c:pt idx="361">
                  <c:v>#N/A</c:v>
                </c:pt>
                <c:pt idx="362">
                  <c:v>100048.44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116040.925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110152.815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105388.57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98324.645000000004</c:v>
                </c:pt>
                <c:pt idx="453">
                  <c:v>102746.6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104072.435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122106.95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113439.77499999999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104976.21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106284.83</c:v>
                </c:pt>
                <c:pt idx="727">
                  <c:v>99701.43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89403.145000000004</c:v>
                </c:pt>
                <c:pt idx="733">
                  <c:v>86507.47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98590.06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104468.9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96594.744999999995</c:v>
                </c:pt>
                <c:pt idx="838">
                  <c:v>99945.494999999995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101548.735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117691.685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102847.255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100592.295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85094.375</c:v>
                </c:pt>
                <c:pt idx="1091">
                  <c:v>98638.854999999996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95959.684999999998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128599.46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97542.31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97070.345000000001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106654.955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113420.985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108622.42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100696.565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98191.654999999999</c:v>
                </c:pt>
                <c:pt idx="1456">
                  <c:v>100017.19500000001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98933.06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114818.66499999999</c:v>
                </c:pt>
                <c:pt idx="1488">
                  <c:v>#N/A</c:v>
                </c:pt>
                <c:pt idx="1489">
                  <c:v>112374.63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103219.08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95967.404999999999</c:v>
                </c:pt>
                <c:pt idx="1571">
                  <c:v>95654.36</c:v>
                </c:pt>
                <c:pt idx="1572">
                  <c:v>94810.664999999994</c:v>
                </c:pt>
                <c:pt idx="1573">
                  <c:v>100246.51</c:v>
                </c:pt>
                <c:pt idx="1574">
                  <c:v>#N/A</c:v>
                </c:pt>
                <c:pt idx="1575">
                  <c:v>#N/A</c:v>
                </c:pt>
                <c:pt idx="1576">
                  <c:v>98112.464999999997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108133.03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106043.02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96817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98312.744999999995</c:v>
                </c:pt>
                <c:pt idx="1821">
                  <c:v>96120.524999999994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89077.854999999996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94641.7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96845.119999999995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124792.97500000001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2E-4DD8-8CDC-3B7A4C8F4303}"/>
            </c:ext>
          </c:extLst>
        </c:ser>
        <c:ser>
          <c:idx val="1"/>
          <c:order val="1"/>
          <c:tx>
            <c:strRef>
              <c:f>Energy_Holidays!$H$1</c:f>
              <c:strCache>
                <c:ptCount val="1"/>
                <c:pt idx="0">
                  <c:v>Working Day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FF0000"/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strRef>
              <c:f>Energy_Holidays!$D:$D</c:f>
              <c:strCache>
                <c:ptCount val="2107"/>
                <c:pt idx="0">
                  <c:v>Demand</c:v>
                </c:pt>
                <c:pt idx="1">
                  <c:v>99635.03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</c:v>
                </c:pt>
                <c:pt idx="24">
                  <c:v>116310.59</c:v>
                </c:pt>
                <c:pt idx="25">
                  <c:v>97959.46</c:v>
                </c:pt>
                <c:pt idx="26">
                  <c:v>103769.48</c:v>
                </c:pt>
                <c:pt idx="27">
                  <c:v>118393.31</c:v>
                </c:pt>
                <c:pt idx="28">
                  <c:v>116763.725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132138.365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119692.025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139465.675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108282.48</c:v>
                </c:pt>
                <c:pt idx="69">
                  <c:v>125828.53</c:v>
                </c:pt>
                <c:pt idx="70">
                  <c:v>124418.415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122346.335</c:v>
                </c:pt>
                <c:pt idx="87">
                  <c:v>112187.715</c:v>
                </c:pt>
                <c:pt idx="88">
                  <c:v>106418.665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98891.06</c:v>
                </c:pt>
                <c:pt idx="94">
                  <c:v>103999.17</c:v>
                </c:pt>
                <c:pt idx="95">
                  <c:v>103685.45</c:v>
                </c:pt>
                <c:pt idx="96">
                  <c:v>107383.37</c:v>
                </c:pt>
                <c:pt idx="97">
                  <c:v>120235.505</c:v>
                </c:pt>
                <c:pt idx="98">
                  <c:v>122129.775</c:v>
                </c:pt>
                <c:pt idx="99">
                  <c:v>123990.76</c:v>
                </c:pt>
                <c:pt idx="100">
                  <c:v>121753.115</c:v>
                </c:pt>
                <c:pt idx="101">
                  <c:v>110034.165</c:v>
                </c:pt>
                <c:pt idx="102">
                  <c:v>103760.225</c:v>
                </c:pt>
                <c:pt idx="103">
                  <c:v>125107.78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131031.415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</c:v>
                </c:pt>
                <c:pt idx="112">
                  <c:v>128598.495</c:v>
                </c:pt>
                <c:pt idx="113">
                  <c:v>126483.805</c:v>
                </c:pt>
                <c:pt idx="114">
                  <c:v>126230.785</c:v>
                </c:pt>
                <c:pt idx="115">
                  <c:v>111803.625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</c:v>
                </c:pt>
                <c:pt idx="119">
                  <c:v>132814.615</c:v>
                </c:pt>
                <c:pt idx="120">
                  <c:v>132669.58</c:v>
                </c:pt>
                <c:pt idx="121">
                  <c:v>126304.445</c:v>
                </c:pt>
                <c:pt idx="122">
                  <c:v>108487.975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136903.27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</c:v>
                </c:pt>
                <c:pt idx="138">
                  <c:v>127524.8</c:v>
                </c:pt>
                <c:pt idx="139">
                  <c:v>133235.48</c:v>
                </c:pt>
                <c:pt idx="140">
                  <c:v>127522.71</c:v>
                </c:pt>
                <c:pt idx="141">
                  <c:v>135361.195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</c:v>
                </c:pt>
                <c:pt idx="145">
                  <c:v>136690.92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</c:v>
                </c:pt>
                <c:pt idx="155">
                  <c:v>147155.265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110715.815</c:v>
                </c:pt>
                <c:pt idx="160">
                  <c:v>132854.135</c:v>
                </c:pt>
                <c:pt idx="161">
                  <c:v>144125.525</c:v>
                </c:pt>
                <c:pt idx="162">
                  <c:v>143465.445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136054.145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137073.775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140431.36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</c:v>
                </c:pt>
                <c:pt idx="177">
                  <c:v>135562.075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143170.055</c:v>
                </c:pt>
                <c:pt idx="182">
                  <c:v>138931</c:v>
                </c:pt>
                <c:pt idx="183">
                  <c:v>138972.425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143176.335</c:v>
                </c:pt>
                <c:pt idx="188">
                  <c:v>143984.39</c:v>
                </c:pt>
                <c:pt idx="189">
                  <c:v>141696.295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</c:v>
                </c:pt>
                <c:pt idx="194">
                  <c:v>138680.335</c:v>
                </c:pt>
                <c:pt idx="195">
                  <c:v>150671.105</c:v>
                </c:pt>
                <c:pt idx="196">
                  <c:v>151270.54</c:v>
                </c:pt>
                <c:pt idx="197">
                  <c:v>144797.98</c:v>
                </c:pt>
                <c:pt idx="198">
                  <c:v>142965.48</c:v>
                </c:pt>
                <c:pt idx="199">
                  <c:v>130187.445</c:v>
                </c:pt>
                <c:pt idx="200">
                  <c:v>131141.355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138418.835</c:v>
                </c:pt>
                <c:pt idx="204">
                  <c:v>142316.295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</c:v>
                </c:pt>
                <c:pt idx="211">
                  <c:v>143544.11</c:v>
                </c:pt>
                <c:pt idx="212">
                  <c:v>139584.955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</c:v>
                </c:pt>
                <c:pt idx="219">
                  <c:v>143060.33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137838.925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</c:v>
                </c:pt>
                <c:pt idx="238">
                  <c:v>135914.68</c:v>
                </c:pt>
                <c:pt idx="239">
                  <c:v>141159.77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137724.895</c:v>
                </c:pt>
                <c:pt idx="244">
                  <c:v>134116.77</c:v>
                </c:pt>
                <c:pt idx="245">
                  <c:v>132794.715</c:v>
                </c:pt>
                <c:pt idx="246">
                  <c:v>132096.335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131619.365</c:v>
                </c:pt>
                <c:pt idx="251">
                  <c:v>136340.7</c:v>
                </c:pt>
                <c:pt idx="252">
                  <c:v>132977.45</c:v>
                </c:pt>
                <c:pt idx="253">
                  <c:v>133541.98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99161.765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131795.485</c:v>
                </c:pt>
                <c:pt idx="260">
                  <c:v>131050.675</c:v>
                </c:pt>
                <c:pt idx="261">
                  <c:v>130764.585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124356.415</c:v>
                </c:pt>
                <c:pt idx="275">
                  <c:v>107544.145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122368.885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101793.035</c:v>
                </c:pt>
                <c:pt idx="308">
                  <c:v>120177.945</c:v>
                </c:pt>
                <c:pt idx="309">
                  <c:v>125985.465</c:v>
                </c:pt>
                <c:pt idx="310">
                  <c:v>120505.585</c:v>
                </c:pt>
                <c:pt idx="311">
                  <c:v>104269.79</c:v>
                </c:pt>
                <c:pt idx="312">
                  <c:v>103793.085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</c:v>
                </c:pt>
                <c:pt idx="318">
                  <c:v>103646.635</c:v>
                </c:pt>
                <c:pt idx="319">
                  <c:v>99761.81</c:v>
                </c:pt>
                <c:pt idx="320">
                  <c:v>124557.225</c:v>
                </c:pt>
                <c:pt idx="321">
                  <c:v>131442.2</c:v>
                </c:pt>
                <c:pt idx="322">
                  <c:v>132353.755</c:v>
                </c:pt>
                <c:pt idx="323">
                  <c:v>138118.705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118894.305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</c:v>
                </c:pt>
                <c:pt idx="333">
                  <c:v>102162.53</c:v>
                </c:pt>
                <c:pt idx="334">
                  <c:v>122452.415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</c:v>
                </c:pt>
                <c:pt idx="349">
                  <c:v>129077.41</c:v>
                </c:pt>
                <c:pt idx="350">
                  <c:v>135930.08</c:v>
                </c:pt>
                <c:pt idx="351">
                  <c:v>152366.3</c:v>
                </c:pt>
                <c:pt idx="352">
                  <c:v>158052.89</c:v>
                </c:pt>
                <c:pt idx="353">
                  <c:v>154924.89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</c:v>
                </c:pt>
                <c:pt idx="358">
                  <c:v>134583.25</c:v>
                </c:pt>
                <c:pt idx="359">
                  <c:v>119950.37</c:v>
                </c:pt>
                <c:pt idx="360">
                  <c:v>95093.295</c:v>
                </c:pt>
                <c:pt idx="361">
                  <c:v>96394.94</c:v>
                </c:pt>
                <c:pt idx="362">
                  <c:v>100048.44</c:v>
                </c:pt>
                <c:pt idx="363">
                  <c:v>111647.54</c:v>
                </c:pt>
                <c:pt idx="364">
                  <c:v>128552.135</c:v>
                </c:pt>
                <c:pt idx="365">
                  <c:v>146473.835</c:v>
                </c:pt>
                <c:pt idx="366">
                  <c:v>116040.925</c:v>
                </c:pt>
                <c:pt idx="367">
                  <c:v>99622.64</c:v>
                </c:pt>
                <c:pt idx="368">
                  <c:v>97656.445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</c:v>
                </c:pt>
                <c:pt idx="373">
                  <c:v>111879.54</c:v>
                </c:pt>
                <c:pt idx="374">
                  <c:v>105482.695</c:v>
                </c:pt>
                <c:pt idx="375">
                  <c:v>113049.145</c:v>
                </c:pt>
                <c:pt idx="376">
                  <c:v>141133.085</c:v>
                </c:pt>
                <c:pt idx="377">
                  <c:v>135006.11</c:v>
                </c:pt>
                <c:pt idx="378">
                  <c:v>160011.075</c:v>
                </c:pt>
                <c:pt idx="379">
                  <c:v>120396.335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147817.585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139450.615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</c:v>
                </c:pt>
                <c:pt idx="391">
                  <c:v>110152.815</c:v>
                </c:pt>
                <c:pt idx="392">
                  <c:v>133718.035</c:v>
                </c:pt>
                <c:pt idx="393">
                  <c:v>134169.83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</c:v>
                </c:pt>
                <c:pt idx="405">
                  <c:v>131271.265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133845.52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156924.83</c:v>
                </c:pt>
                <c:pt idx="420">
                  <c:v>152419.415</c:v>
                </c:pt>
                <c:pt idx="421">
                  <c:v>138064.855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</c:v>
                </c:pt>
                <c:pt idx="433">
                  <c:v>160285.015</c:v>
                </c:pt>
                <c:pt idx="434">
                  <c:v>152599.125</c:v>
                </c:pt>
                <c:pt idx="435">
                  <c:v>135635.705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105388.57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143184.805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125072.73</c:v>
                </c:pt>
                <c:pt idx="450">
                  <c:v>101740.89</c:v>
                </c:pt>
                <c:pt idx="451">
                  <c:v>102726.745</c:v>
                </c:pt>
                <c:pt idx="452">
                  <c:v>98324.645</c:v>
                </c:pt>
                <c:pt idx="453">
                  <c:v>102746.6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124266.885</c:v>
                </c:pt>
                <c:pt idx="465">
                  <c:v>109044.9</c:v>
                </c:pt>
                <c:pt idx="466">
                  <c:v>99845.345</c:v>
                </c:pt>
                <c:pt idx="467">
                  <c:v>118614.005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100526.305</c:v>
                </c:pt>
                <c:pt idx="474">
                  <c:v>123441.82</c:v>
                </c:pt>
                <c:pt idx="475">
                  <c:v>126846.445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120124.305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104072.435</c:v>
                </c:pt>
                <c:pt idx="482">
                  <c:v>117437.665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</c:v>
                </c:pt>
                <c:pt idx="487">
                  <c:v>98873.535</c:v>
                </c:pt>
                <c:pt idx="488">
                  <c:v>116969.63</c:v>
                </c:pt>
                <c:pt idx="489">
                  <c:v>119014.445</c:v>
                </c:pt>
                <c:pt idx="490">
                  <c:v>124525.185</c:v>
                </c:pt>
                <c:pt idx="491">
                  <c:v>118192.055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119781.135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132170.05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134983.955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116052.805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</c:v>
                </c:pt>
                <c:pt idx="526">
                  <c:v>132859.305</c:v>
                </c:pt>
                <c:pt idx="527">
                  <c:v>132209.515</c:v>
                </c:pt>
                <c:pt idx="528">
                  <c:v>120753.43</c:v>
                </c:pt>
                <c:pt idx="529">
                  <c:v>122771.53</c:v>
                </c:pt>
                <c:pt idx="530">
                  <c:v>122106.95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</c:v>
                </c:pt>
                <c:pt idx="534">
                  <c:v>138023.11</c:v>
                </c:pt>
                <c:pt idx="535">
                  <c:v>123162.185</c:v>
                </c:pt>
                <c:pt idx="536">
                  <c:v>119662.165</c:v>
                </c:pt>
                <c:pt idx="537">
                  <c:v>134435.115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144658.38</c:v>
                </c:pt>
                <c:pt idx="542">
                  <c:v>131730.835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</c:v>
                </c:pt>
                <c:pt idx="553">
                  <c:v>134056.095</c:v>
                </c:pt>
                <c:pt idx="554">
                  <c:v>138768.045</c:v>
                </c:pt>
                <c:pt idx="555">
                  <c:v>136690.05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137582.195</c:v>
                </c:pt>
                <c:pt idx="560">
                  <c:v>145728.26</c:v>
                </c:pt>
                <c:pt idx="561">
                  <c:v>144103.705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137028.05</c:v>
                </c:pt>
                <c:pt idx="567">
                  <c:v>136850.14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145491.33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</c:v>
                </c:pt>
                <c:pt idx="591">
                  <c:v>120382.805</c:v>
                </c:pt>
                <c:pt idx="592">
                  <c:v>113066.245</c:v>
                </c:pt>
                <c:pt idx="593">
                  <c:v>127906.24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</c:v>
                </c:pt>
                <c:pt idx="602">
                  <c:v>141122.795</c:v>
                </c:pt>
                <c:pt idx="603">
                  <c:v>139724.025</c:v>
                </c:pt>
                <c:pt idx="604">
                  <c:v>139920.545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</c:v>
                </c:pt>
                <c:pt idx="611">
                  <c:v>135273.325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</c:v>
                </c:pt>
                <c:pt idx="625">
                  <c:v>131734.105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122664.305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106776.275</c:v>
                </c:pt>
                <c:pt idx="634">
                  <c:v>105931.555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113439.775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124089.47</c:v>
                </c:pt>
                <c:pt idx="644">
                  <c:v>128558.385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101300.775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</c:v>
                </c:pt>
                <c:pt idx="662">
                  <c:v>111289</c:v>
                </c:pt>
                <c:pt idx="663">
                  <c:v>125270.165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104976.21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</c:v>
                </c:pt>
                <c:pt idx="680">
                  <c:v>122634.53</c:v>
                </c:pt>
                <c:pt idx="681">
                  <c:v>117953.885</c:v>
                </c:pt>
                <c:pt idx="682">
                  <c:v>99907.32</c:v>
                </c:pt>
                <c:pt idx="683">
                  <c:v>96805.925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104700.055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</c:v>
                </c:pt>
                <c:pt idx="719">
                  <c:v>109260.305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106284.83</c:v>
                </c:pt>
                <c:pt idx="727">
                  <c:v>99701.43</c:v>
                </c:pt>
                <c:pt idx="728">
                  <c:v>123693.52</c:v>
                </c:pt>
                <c:pt idx="729">
                  <c:v>135571.795</c:v>
                </c:pt>
                <c:pt idx="730">
                  <c:v>112141.83</c:v>
                </c:pt>
                <c:pt idx="731">
                  <c:v>95728.15</c:v>
                </c:pt>
                <c:pt idx="732">
                  <c:v>89403.145</c:v>
                </c:pt>
                <c:pt idx="733">
                  <c:v>86507.47</c:v>
                </c:pt>
                <c:pt idx="734">
                  <c:v>97564.745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136308.735</c:v>
                </c:pt>
                <c:pt idx="738">
                  <c:v>134955.02</c:v>
                </c:pt>
                <c:pt idx="739">
                  <c:v>122777.025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141332.055</c:v>
                </c:pt>
                <c:pt idx="755">
                  <c:v>115664.16</c:v>
                </c:pt>
                <c:pt idx="756">
                  <c:v>111936.7</c:v>
                </c:pt>
                <c:pt idx="757">
                  <c:v>98590.06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110384.275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155060.61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91280.025</c:v>
                </c:pt>
                <c:pt idx="782">
                  <c:v>105341.865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95046.905</c:v>
                </c:pt>
                <c:pt idx="788">
                  <c:v>100495.615</c:v>
                </c:pt>
                <c:pt idx="789">
                  <c:v>131090.775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127633.275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104468.9</c:v>
                </c:pt>
                <c:pt idx="804">
                  <c:v>133227.785</c:v>
                </c:pt>
                <c:pt idx="805">
                  <c:v>139672.835</c:v>
                </c:pt>
                <c:pt idx="806">
                  <c:v>124255.975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131980.985</c:v>
                </c:pt>
                <c:pt idx="811">
                  <c:v>127625.365</c:v>
                </c:pt>
                <c:pt idx="812">
                  <c:v>114696.37</c:v>
                </c:pt>
                <c:pt idx="813">
                  <c:v>111632.835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</c:v>
                </c:pt>
                <c:pt idx="819">
                  <c:v>109640.33</c:v>
                </c:pt>
                <c:pt idx="820">
                  <c:v>107491.87</c:v>
                </c:pt>
                <c:pt idx="821">
                  <c:v>110662.245</c:v>
                </c:pt>
                <c:pt idx="822">
                  <c:v>97402.265</c:v>
                </c:pt>
                <c:pt idx="823">
                  <c:v>94477.095</c:v>
                </c:pt>
                <c:pt idx="824">
                  <c:v>107895.525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114817.305</c:v>
                </c:pt>
                <c:pt idx="828">
                  <c:v>110160.025</c:v>
                </c:pt>
                <c:pt idx="829">
                  <c:v>99084.74</c:v>
                </c:pt>
                <c:pt idx="830">
                  <c:v>96041.895</c:v>
                </c:pt>
                <c:pt idx="831">
                  <c:v>113287.055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97436.41</c:v>
                </c:pt>
                <c:pt idx="836">
                  <c:v>99608.57</c:v>
                </c:pt>
                <c:pt idx="837">
                  <c:v>96594.745</c:v>
                </c:pt>
                <c:pt idx="838">
                  <c:v>99945.495</c:v>
                </c:pt>
                <c:pt idx="839">
                  <c:v>111955.175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</c:v>
                </c:pt>
                <c:pt idx="845">
                  <c:v>109421.815</c:v>
                </c:pt>
                <c:pt idx="846">
                  <c:v>101548.735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115103.775</c:v>
                </c:pt>
                <c:pt idx="853">
                  <c:v>120718.64</c:v>
                </c:pt>
                <c:pt idx="854">
                  <c:v>129196.445</c:v>
                </c:pt>
                <c:pt idx="855">
                  <c:v>127260.05</c:v>
                </c:pt>
                <c:pt idx="856">
                  <c:v>123150.385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125871.915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</c:v>
                </c:pt>
                <c:pt idx="872">
                  <c:v>105912.16</c:v>
                </c:pt>
                <c:pt idx="873">
                  <c:v>113551.04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</c:v>
                </c:pt>
                <c:pt idx="883">
                  <c:v>140202.735</c:v>
                </c:pt>
                <c:pt idx="884">
                  <c:v>136856.8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120698.915</c:v>
                </c:pt>
                <c:pt idx="893">
                  <c:v>113374.465</c:v>
                </c:pt>
                <c:pt idx="894">
                  <c:v>117691.685</c:v>
                </c:pt>
                <c:pt idx="895">
                  <c:v>135184.95</c:v>
                </c:pt>
                <c:pt idx="896">
                  <c:v>136253.42</c:v>
                </c:pt>
                <c:pt idx="897">
                  <c:v>135303.255</c:v>
                </c:pt>
                <c:pt idx="898">
                  <c:v>135269.635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139814.3</c:v>
                </c:pt>
                <c:pt idx="904">
                  <c:v>140348.57</c:v>
                </c:pt>
                <c:pt idx="905">
                  <c:v>132029.575</c:v>
                </c:pt>
                <c:pt idx="906">
                  <c:v>122393.325</c:v>
                </c:pt>
                <c:pt idx="907">
                  <c:v>118103.865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141351.895</c:v>
                </c:pt>
                <c:pt idx="911">
                  <c:v>138124.06</c:v>
                </c:pt>
                <c:pt idx="912">
                  <c:v>139275.775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134029.805</c:v>
                </c:pt>
                <c:pt idx="917">
                  <c:v>134084.665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</c:v>
                </c:pt>
                <c:pt idx="923">
                  <c:v>137352.78</c:v>
                </c:pt>
                <c:pt idx="924">
                  <c:v>138152.105</c:v>
                </c:pt>
                <c:pt idx="925">
                  <c:v>134622.39</c:v>
                </c:pt>
                <c:pt idx="926">
                  <c:v>131387.745</c:v>
                </c:pt>
                <c:pt idx="927">
                  <c:v>124486.695</c:v>
                </c:pt>
                <c:pt idx="928">
                  <c:v>119927.64</c:v>
                </c:pt>
                <c:pt idx="929">
                  <c:v>131868.24</c:v>
                </c:pt>
                <c:pt idx="930">
                  <c:v>136121.835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140073.895</c:v>
                </c:pt>
                <c:pt idx="934">
                  <c:v>122397.13</c:v>
                </c:pt>
                <c:pt idx="935">
                  <c:v>118007.665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141647.895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138963.175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129223.805</c:v>
                </c:pt>
                <c:pt idx="961">
                  <c:v>133562.985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</c:v>
                </c:pt>
                <c:pt idx="965">
                  <c:v>133809.455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</c:v>
                </c:pt>
                <c:pt idx="977">
                  <c:v>103964.33</c:v>
                </c:pt>
                <c:pt idx="978">
                  <c:v>128001.055</c:v>
                </c:pt>
                <c:pt idx="979">
                  <c:v>137696.67</c:v>
                </c:pt>
                <c:pt idx="980">
                  <c:v>134819.945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131986.805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102847.255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118856.415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97053.545</c:v>
                </c:pt>
                <c:pt idx="1013">
                  <c:v>111432.365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</c:v>
                </c:pt>
                <c:pt idx="1018">
                  <c:v>102037.165</c:v>
                </c:pt>
                <c:pt idx="1019">
                  <c:v>98108.815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108412.665</c:v>
                </c:pt>
                <c:pt idx="1025">
                  <c:v>102195.975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95368.165</c:v>
                </c:pt>
                <c:pt idx="1041">
                  <c:v>104632.79</c:v>
                </c:pt>
                <c:pt idx="1042">
                  <c:v>100592.295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</c:v>
                </c:pt>
                <c:pt idx="1046">
                  <c:v>104194.345</c:v>
                </c:pt>
                <c:pt idx="1047">
                  <c:v>98774.235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135162.115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</c:v>
                </c:pt>
                <c:pt idx="1065">
                  <c:v>154632.335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120821.055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138949.675</c:v>
                </c:pt>
                <c:pt idx="1084">
                  <c:v>142870.395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85094.375</c:v>
                </c:pt>
                <c:pt idx="1091">
                  <c:v>98638.855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</c:v>
                </c:pt>
                <c:pt idx="1096">
                  <c:v>95700.48</c:v>
                </c:pt>
                <c:pt idx="1097">
                  <c:v>95959.685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124825.025</c:v>
                </c:pt>
                <c:pt idx="1117">
                  <c:v>127305.2</c:v>
                </c:pt>
                <c:pt idx="1118">
                  <c:v>137955.425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128599.46</c:v>
                </c:pt>
                <c:pt idx="1123">
                  <c:v>139114.585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120035.385</c:v>
                </c:pt>
                <c:pt idx="1148">
                  <c:v>124481.415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111096.305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120398.885</c:v>
                </c:pt>
                <c:pt idx="1166">
                  <c:v>104486.18</c:v>
                </c:pt>
                <c:pt idx="1167">
                  <c:v>97542.31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</c:v>
                </c:pt>
                <c:pt idx="1174">
                  <c:v>111617.945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</c:v>
                </c:pt>
                <c:pt idx="1180">
                  <c:v>98918.515</c:v>
                </c:pt>
                <c:pt idx="1181">
                  <c:v>112488.215</c:v>
                </c:pt>
                <c:pt idx="1182">
                  <c:v>116809.365</c:v>
                </c:pt>
                <c:pt idx="1183">
                  <c:v>117744.005</c:v>
                </c:pt>
                <c:pt idx="1184">
                  <c:v>116457.26</c:v>
                </c:pt>
                <c:pt idx="1185">
                  <c:v>97070.345</c:v>
                </c:pt>
                <c:pt idx="1186">
                  <c:v>99687.64</c:v>
                </c:pt>
                <c:pt idx="1187">
                  <c:v>98817.03</c:v>
                </c:pt>
                <c:pt idx="1188">
                  <c:v>98258.25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</c:v>
                </c:pt>
                <c:pt idx="1192">
                  <c:v>115979.07</c:v>
                </c:pt>
                <c:pt idx="1193">
                  <c:v>105938.475</c:v>
                </c:pt>
                <c:pt idx="1194">
                  <c:v>100571.165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105135.305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106654.955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118254.555</c:v>
                </c:pt>
                <c:pt idx="1224">
                  <c:v>122876.865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131900.52</c:v>
                </c:pt>
                <c:pt idx="1232">
                  <c:v>133399.23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124046.805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132038.425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</c:v>
                </c:pt>
                <c:pt idx="1257">
                  <c:v>117037.865</c:v>
                </c:pt>
                <c:pt idx="1258">
                  <c:v>113420.985</c:v>
                </c:pt>
                <c:pt idx="1259">
                  <c:v>127261.295</c:v>
                </c:pt>
                <c:pt idx="1260">
                  <c:v>131574.605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138518.735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143542.02</c:v>
                </c:pt>
                <c:pt idx="1269">
                  <c:v>140296.4</c:v>
                </c:pt>
                <c:pt idx="1270">
                  <c:v>132165.425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139188.48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135759.275</c:v>
                </c:pt>
                <c:pt idx="1281">
                  <c:v>128580.975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</c:v>
                </c:pt>
                <c:pt idx="1332">
                  <c:v>130210.94</c:v>
                </c:pt>
                <c:pt idx="1333">
                  <c:v>116471.775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</c:v>
                </c:pt>
                <c:pt idx="1339">
                  <c:v>130466.915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112935.04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108622.42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</c:v>
                </c:pt>
                <c:pt idx="1382">
                  <c:v>96584.745</c:v>
                </c:pt>
                <c:pt idx="1383">
                  <c:v>90918.615</c:v>
                </c:pt>
                <c:pt idx="1384">
                  <c:v>108070.275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</c:v>
                </c:pt>
                <c:pt idx="1388">
                  <c:v>107940.16</c:v>
                </c:pt>
                <c:pt idx="1389">
                  <c:v>99368.855</c:v>
                </c:pt>
                <c:pt idx="1390">
                  <c:v>98427.53</c:v>
                </c:pt>
                <c:pt idx="1391">
                  <c:v>105893.615</c:v>
                </c:pt>
                <c:pt idx="1392">
                  <c:v>109241.565</c:v>
                </c:pt>
                <c:pt idx="1393">
                  <c:v>111423.365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</c:v>
                </c:pt>
                <c:pt idx="1397">
                  <c:v>95624.015</c:v>
                </c:pt>
                <c:pt idx="1398">
                  <c:v>110196.615</c:v>
                </c:pt>
                <c:pt idx="1399">
                  <c:v>113459.025</c:v>
                </c:pt>
                <c:pt idx="1400">
                  <c:v>114402.745</c:v>
                </c:pt>
                <c:pt idx="1401">
                  <c:v>119350.665</c:v>
                </c:pt>
                <c:pt idx="1402">
                  <c:v>116793.855</c:v>
                </c:pt>
                <c:pt idx="1403">
                  <c:v>93859.285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100696.565</c:v>
                </c:pt>
                <c:pt idx="1407">
                  <c:v>106387.195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</c:v>
                </c:pt>
                <c:pt idx="1433">
                  <c:v>107666.305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99110.775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111880.525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</c:v>
                </c:pt>
                <c:pt idx="1454">
                  <c:v>112358.815</c:v>
                </c:pt>
                <c:pt idx="1455">
                  <c:v>98191.655</c:v>
                </c:pt>
                <c:pt idx="1456">
                  <c:v>100017.195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</c:v>
                </c:pt>
                <c:pt idx="1461">
                  <c:v>103381.915</c:v>
                </c:pt>
                <c:pt idx="1462">
                  <c:v>98933.06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93606.215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</c:v>
                </c:pt>
                <c:pt idx="1472">
                  <c:v>119728.635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114818.665</c:v>
                </c:pt>
                <c:pt idx="1488">
                  <c:v>99801.575</c:v>
                </c:pt>
                <c:pt idx="1489">
                  <c:v>112374.63</c:v>
                </c:pt>
                <c:pt idx="1490">
                  <c:v>138455.455</c:v>
                </c:pt>
                <c:pt idx="1491">
                  <c:v>142113.375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133287.585</c:v>
                </c:pt>
                <c:pt idx="1496">
                  <c:v>119168.96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108972.305</c:v>
                </c:pt>
                <c:pt idx="1513">
                  <c:v>110235.335</c:v>
                </c:pt>
                <c:pt idx="1514">
                  <c:v>109901.76</c:v>
                </c:pt>
                <c:pt idx="1515">
                  <c:v>99890.25</c:v>
                </c:pt>
                <c:pt idx="1516">
                  <c:v>106877.865</c:v>
                </c:pt>
                <c:pt idx="1517">
                  <c:v>133476.605</c:v>
                </c:pt>
                <c:pt idx="1518">
                  <c:v>123114.115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146265.115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</c:v>
                </c:pt>
                <c:pt idx="1527">
                  <c:v>114519.865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101994.055</c:v>
                </c:pt>
                <c:pt idx="1531">
                  <c:v>103219.08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121954.385</c:v>
                </c:pt>
                <c:pt idx="1539">
                  <c:v>123290.835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</c:v>
                </c:pt>
                <c:pt idx="1559">
                  <c:v>108543.635</c:v>
                </c:pt>
                <c:pt idx="1560">
                  <c:v>111999.04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105963.555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95967.405</c:v>
                </c:pt>
                <c:pt idx="1571">
                  <c:v>95654.36</c:v>
                </c:pt>
                <c:pt idx="1572">
                  <c:v>94810.665</c:v>
                </c:pt>
                <c:pt idx="1573">
                  <c:v>100246.51</c:v>
                </c:pt>
                <c:pt idx="1574">
                  <c:v>114240.885</c:v>
                </c:pt>
                <c:pt idx="1575">
                  <c:v>113264.23</c:v>
                </c:pt>
                <c:pt idx="1576">
                  <c:v>98112.465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118307.525</c:v>
                </c:pt>
                <c:pt idx="1581">
                  <c:v>110515.6</c:v>
                </c:pt>
                <c:pt idx="1582">
                  <c:v>111462.385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126264.775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112990.635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</c:v>
                </c:pt>
                <c:pt idx="1612">
                  <c:v>133869.14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134971.775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108133.03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129972.915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144504.33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146856.8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116150.915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</c:v>
                </c:pt>
                <c:pt idx="1646">
                  <c:v>135182.725</c:v>
                </c:pt>
                <c:pt idx="1647">
                  <c:v>132774.295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133803.985</c:v>
                </c:pt>
                <c:pt idx="1652">
                  <c:v>127092.715</c:v>
                </c:pt>
                <c:pt idx="1653">
                  <c:v>133131.52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</c:v>
                </c:pt>
                <c:pt idx="1658">
                  <c:v>132941.77</c:v>
                </c:pt>
                <c:pt idx="1659">
                  <c:v>135339.82</c:v>
                </c:pt>
                <c:pt idx="1660">
                  <c:v>134119.14</c:v>
                </c:pt>
                <c:pt idx="1661">
                  <c:v>132101.86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118413.135</c:v>
                </c:pt>
                <c:pt idx="1671">
                  <c:v>133205.18</c:v>
                </c:pt>
                <c:pt idx="1672">
                  <c:v>138858.045</c:v>
                </c:pt>
                <c:pt idx="1673">
                  <c:v>140275.83</c:v>
                </c:pt>
                <c:pt idx="1674">
                  <c:v>137651.135</c:v>
                </c:pt>
                <c:pt idx="1675">
                  <c:v>135633.89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125652.055</c:v>
                </c:pt>
                <c:pt idx="1679">
                  <c:v>132120.39</c:v>
                </c:pt>
                <c:pt idx="1680">
                  <c:v>136315.38</c:v>
                </c:pt>
                <c:pt idx="1681">
                  <c:v>133004.73</c:v>
                </c:pt>
                <c:pt idx="1682">
                  <c:v>142555.105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131438.55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</c:v>
                </c:pt>
                <c:pt idx="1697">
                  <c:v>107303.475</c:v>
                </c:pt>
                <c:pt idx="1698">
                  <c:v>113980.3</c:v>
                </c:pt>
                <c:pt idx="1699">
                  <c:v>132704.365</c:v>
                </c:pt>
                <c:pt idx="1700">
                  <c:v>130964.885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131871.08</c:v>
                </c:pt>
                <c:pt idx="1704">
                  <c:v>107616.03</c:v>
                </c:pt>
                <c:pt idx="1705">
                  <c:v>106779.475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</c:v>
                </c:pt>
                <c:pt idx="1714">
                  <c:v>131665.015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102386.525</c:v>
                </c:pt>
                <c:pt idx="1727">
                  <c:v>121862.885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106043.02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117265.275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</c:v>
                </c:pt>
                <c:pt idx="1741">
                  <c:v>113296.31</c:v>
                </c:pt>
                <c:pt idx="1742">
                  <c:v>117504.775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</c:v>
                </c:pt>
                <c:pt idx="1761">
                  <c:v>102830.555</c:v>
                </c:pt>
                <c:pt idx="1762">
                  <c:v>112634.635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96867.015</c:v>
                </c:pt>
                <c:pt idx="1769">
                  <c:v>107279.84</c:v>
                </c:pt>
                <c:pt idx="1770">
                  <c:v>96817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</c:v>
                </c:pt>
                <c:pt idx="1788">
                  <c:v>97245.765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97577.415</c:v>
                </c:pt>
                <c:pt idx="1804">
                  <c:v>127910.835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</c:v>
                </c:pt>
                <c:pt idx="1814">
                  <c:v>125050.61</c:v>
                </c:pt>
                <c:pt idx="1815">
                  <c:v>150553.4</c:v>
                </c:pt>
                <c:pt idx="1816">
                  <c:v>100632.475</c:v>
                </c:pt>
                <c:pt idx="1817">
                  <c:v>90145.615</c:v>
                </c:pt>
                <c:pt idx="1818">
                  <c:v>101818.025</c:v>
                </c:pt>
                <c:pt idx="1819">
                  <c:v>102168.93</c:v>
                </c:pt>
                <c:pt idx="1820">
                  <c:v>98312.745</c:v>
                </c:pt>
                <c:pt idx="1821">
                  <c:v>96120.525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118293.525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89077.855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91886.605</c:v>
                </c:pt>
                <c:pt idx="1838">
                  <c:v>91797.595</c:v>
                </c:pt>
                <c:pt idx="1839">
                  <c:v>119653.945</c:v>
                </c:pt>
                <c:pt idx="1840">
                  <c:v>137302.605</c:v>
                </c:pt>
                <c:pt idx="1841">
                  <c:v>137408.225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106921.555</c:v>
                </c:pt>
                <c:pt idx="1846">
                  <c:v>116291.535</c:v>
                </c:pt>
                <c:pt idx="1847">
                  <c:v>112128.195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101233.205</c:v>
                </c:pt>
                <c:pt idx="1853">
                  <c:v>103134.46</c:v>
                </c:pt>
                <c:pt idx="1854">
                  <c:v>116190.555</c:v>
                </c:pt>
                <c:pt idx="1855">
                  <c:v>129812.915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108300.635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108949.055</c:v>
                </c:pt>
                <c:pt idx="1879">
                  <c:v>96922.02</c:v>
                </c:pt>
                <c:pt idx="1880">
                  <c:v>106129.665</c:v>
                </c:pt>
                <c:pt idx="1881">
                  <c:v>122619.055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119734.635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94641.7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120272.775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97664.935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</c:v>
                </c:pt>
                <c:pt idx="1908">
                  <c:v>97449.685</c:v>
                </c:pt>
                <c:pt idx="1909">
                  <c:v>112906.945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97923.715</c:v>
                </c:pt>
                <c:pt idx="1915">
                  <c:v>95953.205</c:v>
                </c:pt>
                <c:pt idx="1916">
                  <c:v>107687.51</c:v>
                </c:pt>
                <c:pt idx="1917">
                  <c:v>109043.865</c:v>
                </c:pt>
                <c:pt idx="1918">
                  <c:v>110991.625</c:v>
                </c:pt>
                <c:pt idx="1919">
                  <c:v>116302.665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105098.025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94831.23</c:v>
                </c:pt>
                <c:pt idx="1928">
                  <c:v>92097.07</c:v>
                </c:pt>
                <c:pt idx="1929">
                  <c:v>101760.09</c:v>
                </c:pt>
                <c:pt idx="1930">
                  <c:v>100025.9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96845.12</c:v>
                </c:pt>
                <c:pt idx="1943">
                  <c:v>96572.935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107914.055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132039.705</c:v>
                </c:pt>
                <c:pt idx="1980">
                  <c:v>132710.36</c:v>
                </c:pt>
                <c:pt idx="1981">
                  <c:v>130801.825</c:v>
                </c:pt>
                <c:pt idx="1982">
                  <c:v>133322.025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124792.975</c:v>
                </c:pt>
                <c:pt idx="1987">
                  <c:v>141571.295</c:v>
                </c:pt>
                <c:pt idx="1988">
                  <c:v>137795.795</c:v>
                </c:pt>
                <c:pt idx="1989">
                  <c:v>141444.445</c:v>
                </c:pt>
                <c:pt idx="1990">
                  <c:v>134684.585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131466.24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137644.865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143010.27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136255.335</c:v>
                </c:pt>
                <c:pt idx="2015">
                  <c:v>140264.52</c:v>
                </c:pt>
                <c:pt idx="2016">
                  <c:v>138627.11</c:v>
                </c:pt>
                <c:pt idx="2017">
                  <c:v>135266.165</c:v>
                </c:pt>
                <c:pt idx="2018">
                  <c:v>134041.23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133668.935</c:v>
                </c:pt>
                <c:pt idx="2023">
                  <c:v>135296.8</c:v>
                </c:pt>
                <c:pt idx="2024">
                  <c:v>143158.89</c:v>
                </c:pt>
                <c:pt idx="2025">
                  <c:v>143109.355</c:v>
                </c:pt>
                <c:pt idx="2026">
                  <c:v>125303.885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</c:v>
                </c:pt>
                <c:pt idx="2030">
                  <c:v>138666.105</c:v>
                </c:pt>
                <c:pt idx="2031">
                  <c:v>142476.365</c:v>
                </c:pt>
                <c:pt idx="2032">
                  <c:v>133822.7</c:v>
                </c:pt>
                <c:pt idx="2033">
                  <c:v>128417.22</c:v>
                </c:pt>
                <c:pt idx="2034">
                  <c:v>123014.555</c:v>
                </c:pt>
                <c:pt idx="2035">
                  <c:v>132571.33</c:v>
                </c:pt>
                <c:pt idx="2036">
                  <c:v>132720.395</c:v>
                </c:pt>
                <c:pt idx="2037">
                  <c:v>130547.735</c:v>
                </c:pt>
                <c:pt idx="2038">
                  <c:v>132583.64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</c:v>
                </c:pt>
                <c:pt idx="2042">
                  <c:v>127930.355</c:v>
                </c:pt>
                <c:pt idx="2043">
                  <c:v>140042.145</c:v>
                </c:pt>
                <c:pt idx="2044">
                  <c:v>140205.295</c:v>
                </c:pt>
                <c:pt idx="2045">
                  <c:v>140835.175</c:v>
                </c:pt>
                <c:pt idx="2046">
                  <c:v>144062.61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100166.885</c:v>
                </c:pt>
                <c:pt idx="2069">
                  <c:v>98917.175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</c:v>
                </c:pt>
                <c:pt idx="2103">
                  <c:v>92277.025</c:v>
                </c:pt>
                <c:pt idx="2104">
                  <c:v>94081.565</c:v>
                </c:pt>
                <c:pt idx="2105">
                  <c:v>113610.03</c:v>
                </c:pt>
                <c:pt idx="2106">
                  <c:v>122607.56</c:v>
                </c:pt>
              </c:strCache>
            </c:strRef>
          </c:xVal>
          <c:yVal>
            <c:numRef>
              <c:f>Energy_Holidays!$H:$H</c:f>
              <c:numCache>
                <c:formatCode>General</c:formatCode>
                <c:ptCount val="1048576"/>
                <c:pt idx="0">
                  <c:v>0</c:v>
                </c:pt>
                <c:pt idx="1">
                  <c:v>#N/A</c:v>
                </c:pt>
                <c:pt idx="2">
                  <c:v>129606.01</c:v>
                </c:pt>
                <c:pt idx="3">
                  <c:v>142300.54</c:v>
                </c:pt>
                <c:pt idx="4">
                  <c:v>104330.715</c:v>
                </c:pt>
                <c:pt idx="5">
                  <c:v>118132.2</c:v>
                </c:pt>
                <c:pt idx="6">
                  <c:v>130672.485</c:v>
                </c:pt>
                <c:pt idx="7">
                  <c:v>153514.82</c:v>
                </c:pt>
                <c:pt idx="8">
                  <c:v>142015.655</c:v>
                </c:pt>
                <c:pt idx="9">
                  <c:v>121801.155</c:v>
                </c:pt>
                <c:pt idx="10">
                  <c:v>103043.66</c:v>
                </c:pt>
                <c:pt idx="11">
                  <c:v>99865.755000000005</c:v>
                </c:pt>
                <c:pt idx="12">
                  <c:v>131261.125</c:v>
                </c:pt>
                <c:pt idx="13">
                  <c:v>126527.36</c:v>
                </c:pt>
                <c:pt idx="14">
                  <c:v>119741.62</c:v>
                </c:pt>
                <c:pt idx="15">
                  <c:v>118411.22</c:v>
                </c:pt>
                <c:pt idx="16">
                  <c:v>116690.765</c:v>
                </c:pt>
                <c:pt idx="17">
                  <c:v>99371.31</c:v>
                </c:pt>
                <c:pt idx="18">
                  <c:v>97728.75</c:v>
                </c:pt>
                <c:pt idx="19">
                  <c:v>116883.15</c:v>
                </c:pt>
                <c:pt idx="20">
                  <c:v>128968.125</c:v>
                </c:pt>
                <c:pt idx="21">
                  <c:v>148702.505</c:v>
                </c:pt>
                <c:pt idx="22">
                  <c:v>153232.1</c:v>
                </c:pt>
                <c:pt idx="23">
                  <c:v>138095.20000000001</c:v>
                </c:pt>
                <c:pt idx="24">
                  <c:v>116310.59</c:v>
                </c:pt>
                <c:pt idx="25">
                  <c:v>97959.46</c:v>
                </c:pt>
                <c:pt idx="26">
                  <c:v>#N/A</c:v>
                </c:pt>
                <c:pt idx="27">
                  <c:v>118393.31</c:v>
                </c:pt>
                <c:pt idx="28">
                  <c:v>116763.72500000001</c:v>
                </c:pt>
                <c:pt idx="29">
                  <c:v>119313.73</c:v>
                </c:pt>
                <c:pt idx="30">
                  <c:v>121018.15</c:v>
                </c:pt>
                <c:pt idx="31">
                  <c:v>103822.97</c:v>
                </c:pt>
                <c:pt idx="32">
                  <c:v>100178.84</c:v>
                </c:pt>
                <c:pt idx="33">
                  <c:v>118694.16</c:v>
                </c:pt>
                <c:pt idx="34">
                  <c:v>122880.13</c:v>
                </c:pt>
                <c:pt idx="35">
                  <c:v>117398.03</c:v>
                </c:pt>
                <c:pt idx="36">
                  <c:v>122279.425</c:v>
                </c:pt>
                <c:pt idx="37">
                  <c:v>141837.005</c:v>
                </c:pt>
                <c:pt idx="38">
                  <c:v>132138.36499999999</c:v>
                </c:pt>
                <c:pt idx="39">
                  <c:v>112108.215</c:v>
                </c:pt>
                <c:pt idx="40">
                  <c:v>126813.075</c:v>
                </c:pt>
                <c:pt idx="41">
                  <c:v>145948.565</c:v>
                </c:pt>
                <c:pt idx="42">
                  <c:v>149322.85</c:v>
                </c:pt>
                <c:pt idx="43">
                  <c:v>131376.78</c:v>
                </c:pt>
                <c:pt idx="44">
                  <c:v>136070.62</c:v>
                </c:pt>
                <c:pt idx="45">
                  <c:v>119692.02499999999</c:v>
                </c:pt>
                <c:pt idx="46">
                  <c:v>125287.71</c:v>
                </c:pt>
                <c:pt idx="47">
                  <c:v>131832.63</c:v>
                </c:pt>
                <c:pt idx="48">
                  <c:v>127666.01</c:v>
                </c:pt>
                <c:pt idx="49">
                  <c:v>125972.765</c:v>
                </c:pt>
                <c:pt idx="50">
                  <c:v>139399.69</c:v>
                </c:pt>
                <c:pt idx="51">
                  <c:v>139465.67499999999</c:v>
                </c:pt>
                <c:pt idx="52">
                  <c:v>136283.03</c:v>
                </c:pt>
                <c:pt idx="53">
                  <c:v>138016.35</c:v>
                </c:pt>
                <c:pt idx="54">
                  <c:v>135255.815</c:v>
                </c:pt>
                <c:pt idx="55">
                  <c:v>120263.515</c:v>
                </c:pt>
                <c:pt idx="56">
                  <c:v>130062.755</c:v>
                </c:pt>
                <c:pt idx="57">
                  <c:v>131525.85500000001</c:v>
                </c:pt>
                <c:pt idx="58">
                  <c:v>131069.4</c:v>
                </c:pt>
                <c:pt idx="59">
                  <c:v>116275.73</c:v>
                </c:pt>
                <c:pt idx="60">
                  <c:v>103462.78</c:v>
                </c:pt>
                <c:pt idx="61">
                  <c:v>123301.83500000001</c:v>
                </c:pt>
                <c:pt idx="62">
                  <c:v>126750.29</c:v>
                </c:pt>
                <c:pt idx="63">
                  <c:v>120764.185</c:v>
                </c:pt>
                <c:pt idx="64">
                  <c:v>114967.345</c:v>
                </c:pt>
                <c:pt idx="65">
                  <c:v>117053.75</c:v>
                </c:pt>
                <c:pt idx="66">
                  <c:v>108344.575</c:v>
                </c:pt>
                <c:pt idx="67">
                  <c:v>106348.78</c:v>
                </c:pt>
                <c:pt idx="68">
                  <c:v>#N/A</c:v>
                </c:pt>
                <c:pt idx="69">
                  <c:v>125828.53</c:v>
                </c:pt>
                <c:pt idx="70">
                  <c:v>124418.41499999999</c:v>
                </c:pt>
                <c:pt idx="71">
                  <c:v>121683.65</c:v>
                </c:pt>
                <c:pt idx="72">
                  <c:v>120929.815</c:v>
                </c:pt>
                <c:pt idx="73">
                  <c:v>108738.82</c:v>
                </c:pt>
                <c:pt idx="74">
                  <c:v>100170.295</c:v>
                </c:pt>
                <c:pt idx="75">
                  <c:v>123787.075</c:v>
                </c:pt>
                <c:pt idx="76">
                  <c:v>125600.86</c:v>
                </c:pt>
                <c:pt idx="77">
                  <c:v>127975.815</c:v>
                </c:pt>
                <c:pt idx="78">
                  <c:v>128319.45</c:v>
                </c:pt>
                <c:pt idx="79">
                  <c:v>119491.32</c:v>
                </c:pt>
                <c:pt idx="80">
                  <c:v>106754.8</c:v>
                </c:pt>
                <c:pt idx="81">
                  <c:v>106555.03</c:v>
                </c:pt>
                <c:pt idx="82">
                  <c:v>122810.05</c:v>
                </c:pt>
                <c:pt idx="83">
                  <c:v>123234.935</c:v>
                </c:pt>
                <c:pt idx="84">
                  <c:v>122268.86</c:v>
                </c:pt>
                <c:pt idx="85">
                  <c:v>121998.2</c:v>
                </c:pt>
                <c:pt idx="86">
                  <c:v>122346.33500000001</c:v>
                </c:pt>
                <c:pt idx="87">
                  <c:v>112187.715</c:v>
                </c:pt>
                <c:pt idx="88">
                  <c:v>106418.66499999999</c:v>
                </c:pt>
                <c:pt idx="89">
                  <c:v>123061.87</c:v>
                </c:pt>
                <c:pt idx="90">
                  <c:v>125795.325</c:v>
                </c:pt>
                <c:pt idx="91">
                  <c:v>122042.265</c:v>
                </c:pt>
                <c:pt idx="92">
                  <c:v>113838.41</c:v>
                </c:pt>
                <c:pt idx="93">
                  <c:v>#N/A</c:v>
                </c:pt>
                <c:pt idx="94">
                  <c:v>#N/A</c:v>
                </c:pt>
                <c:pt idx="95">
                  <c:v>103685.45</c:v>
                </c:pt>
                <c:pt idx="96">
                  <c:v>#N/A</c:v>
                </c:pt>
                <c:pt idx="97">
                  <c:v>120235.505</c:v>
                </c:pt>
                <c:pt idx="98">
                  <c:v>122129.77499999999</c:v>
                </c:pt>
                <c:pt idx="99">
                  <c:v>123990.76</c:v>
                </c:pt>
                <c:pt idx="100">
                  <c:v>121753.11500000001</c:v>
                </c:pt>
                <c:pt idx="101">
                  <c:v>110034.16499999999</c:v>
                </c:pt>
                <c:pt idx="102">
                  <c:v>103760.22500000001</c:v>
                </c:pt>
                <c:pt idx="103">
                  <c:v>125107.78</c:v>
                </c:pt>
                <c:pt idx="104">
                  <c:v>127793.38</c:v>
                </c:pt>
                <c:pt idx="105">
                  <c:v>126673.935</c:v>
                </c:pt>
                <c:pt idx="106">
                  <c:v>126937.94</c:v>
                </c:pt>
                <c:pt idx="107">
                  <c:v>131031.41499999999</c:v>
                </c:pt>
                <c:pt idx="108">
                  <c:v>109763.985</c:v>
                </c:pt>
                <c:pt idx="109">
                  <c:v>107160.54</c:v>
                </c:pt>
                <c:pt idx="110">
                  <c:v>126696.19</c:v>
                </c:pt>
                <c:pt idx="111">
                  <c:v>127973.58500000001</c:v>
                </c:pt>
                <c:pt idx="112">
                  <c:v>128598.495</c:v>
                </c:pt>
                <c:pt idx="113">
                  <c:v>126483.80499999999</c:v>
                </c:pt>
                <c:pt idx="114">
                  <c:v>126230.785</c:v>
                </c:pt>
                <c:pt idx="115">
                  <c:v>#N/A</c:v>
                </c:pt>
                <c:pt idx="116">
                  <c:v>108217.82</c:v>
                </c:pt>
                <c:pt idx="117">
                  <c:v>127855.22</c:v>
                </c:pt>
                <c:pt idx="118">
                  <c:v>132642.14000000001</c:v>
                </c:pt>
                <c:pt idx="119">
                  <c:v>132814.61499999999</c:v>
                </c:pt>
                <c:pt idx="120">
                  <c:v>132669.57999999999</c:v>
                </c:pt>
                <c:pt idx="121">
                  <c:v>126304.44500000001</c:v>
                </c:pt>
                <c:pt idx="122">
                  <c:v>108487.97500000001</c:v>
                </c:pt>
                <c:pt idx="123">
                  <c:v>109233.34</c:v>
                </c:pt>
                <c:pt idx="124">
                  <c:v>122375.47</c:v>
                </c:pt>
                <c:pt idx="125">
                  <c:v>123734.86500000001</c:v>
                </c:pt>
                <c:pt idx="126">
                  <c:v>129121.86</c:v>
                </c:pt>
                <c:pt idx="127">
                  <c:v>131237.185</c:v>
                </c:pt>
                <c:pt idx="128">
                  <c:v>131138.73000000001</c:v>
                </c:pt>
                <c:pt idx="129">
                  <c:v>108377.05</c:v>
                </c:pt>
                <c:pt idx="130">
                  <c:v>103811.28</c:v>
                </c:pt>
                <c:pt idx="131">
                  <c:v>123740.245</c:v>
                </c:pt>
                <c:pt idx="132">
                  <c:v>129312.58</c:v>
                </c:pt>
                <c:pt idx="133">
                  <c:v>136903.26999999999</c:v>
                </c:pt>
                <c:pt idx="134">
                  <c:v>135217.65</c:v>
                </c:pt>
                <c:pt idx="135">
                  <c:v>135172.41</c:v>
                </c:pt>
                <c:pt idx="136">
                  <c:v>117136.63</c:v>
                </c:pt>
                <c:pt idx="137">
                  <c:v>111897.08500000001</c:v>
                </c:pt>
                <c:pt idx="138">
                  <c:v>127524.8</c:v>
                </c:pt>
                <c:pt idx="139">
                  <c:v>133235.48000000001</c:v>
                </c:pt>
                <c:pt idx="140">
                  <c:v>127522.71</c:v>
                </c:pt>
                <c:pt idx="141">
                  <c:v>135361.19500000001</c:v>
                </c:pt>
                <c:pt idx="142">
                  <c:v>133422.46</c:v>
                </c:pt>
                <c:pt idx="143">
                  <c:v>119331.85</c:v>
                </c:pt>
                <c:pt idx="144">
                  <c:v>118783.08500000001</c:v>
                </c:pt>
                <c:pt idx="145">
                  <c:v>136690.92000000001</c:v>
                </c:pt>
                <c:pt idx="146">
                  <c:v>140886.995</c:v>
                </c:pt>
                <c:pt idx="147">
                  <c:v>133103.37</c:v>
                </c:pt>
                <c:pt idx="148">
                  <c:v>127900.235</c:v>
                </c:pt>
                <c:pt idx="149">
                  <c:v>132338.94</c:v>
                </c:pt>
                <c:pt idx="150">
                  <c:v>114669.79</c:v>
                </c:pt>
                <c:pt idx="151">
                  <c:v>113261.26</c:v>
                </c:pt>
                <c:pt idx="152">
                  <c:v>140919.995</c:v>
                </c:pt>
                <c:pt idx="153">
                  <c:v>148534.505</c:v>
                </c:pt>
                <c:pt idx="154">
                  <c:v>146902.95000000001</c:v>
                </c:pt>
                <c:pt idx="155">
                  <c:v>147155.26500000001</c:v>
                </c:pt>
                <c:pt idx="156">
                  <c:v>142625.035</c:v>
                </c:pt>
                <c:pt idx="157">
                  <c:v>120128.295</c:v>
                </c:pt>
                <c:pt idx="158">
                  <c:v>109609.685</c:v>
                </c:pt>
                <c:pt idx="159">
                  <c:v>#N/A</c:v>
                </c:pt>
                <c:pt idx="160">
                  <c:v>132854.13500000001</c:v>
                </c:pt>
                <c:pt idx="161">
                  <c:v>144125.52499999999</c:v>
                </c:pt>
                <c:pt idx="162">
                  <c:v>143465.44500000001</c:v>
                </c:pt>
                <c:pt idx="163">
                  <c:v>145005.62</c:v>
                </c:pt>
                <c:pt idx="164">
                  <c:v>123754.55</c:v>
                </c:pt>
                <c:pt idx="165">
                  <c:v>119125.62</c:v>
                </c:pt>
                <c:pt idx="166">
                  <c:v>136054.14499999999</c:v>
                </c:pt>
                <c:pt idx="167">
                  <c:v>139073.785</c:v>
                </c:pt>
                <c:pt idx="168">
                  <c:v>134290.46</c:v>
                </c:pt>
                <c:pt idx="169">
                  <c:v>137073.77499999999</c:v>
                </c:pt>
                <c:pt idx="170">
                  <c:v>139781.245</c:v>
                </c:pt>
                <c:pt idx="171">
                  <c:v>129576.36</c:v>
                </c:pt>
                <c:pt idx="172">
                  <c:v>124910.57</c:v>
                </c:pt>
                <c:pt idx="173">
                  <c:v>140431.35999999999</c:v>
                </c:pt>
                <c:pt idx="174">
                  <c:v>133171.4</c:v>
                </c:pt>
                <c:pt idx="175">
                  <c:v>135407.57</c:v>
                </c:pt>
                <c:pt idx="176">
                  <c:v>137379.23000000001</c:v>
                </c:pt>
                <c:pt idx="177">
                  <c:v>135562.07500000001</c:v>
                </c:pt>
                <c:pt idx="178">
                  <c:v>124587.43</c:v>
                </c:pt>
                <c:pt idx="179">
                  <c:v>119277.48</c:v>
                </c:pt>
                <c:pt idx="180">
                  <c:v>139468.155</c:v>
                </c:pt>
                <c:pt idx="181">
                  <c:v>143170.05499999999</c:v>
                </c:pt>
                <c:pt idx="182">
                  <c:v>138931</c:v>
                </c:pt>
                <c:pt idx="183">
                  <c:v>138972.42499999999</c:v>
                </c:pt>
                <c:pt idx="184">
                  <c:v>145713.81</c:v>
                </c:pt>
                <c:pt idx="185">
                  <c:v>130073.27</c:v>
                </c:pt>
                <c:pt idx="186">
                  <c:v>117312.925</c:v>
                </c:pt>
                <c:pt idx="187">
                  <c:v>143176.33499999999</c:v>
                </c:pt>
                <c:pt idx="188">
                  <c:v>143984.39000000001</c:v>
                </c:pt>
                <c:pt idx="189">
                  <c:v>141696.29500000001</c:v>
                </c:pt>
                <c:pt idx="190">
                  <c:v>141994.375</c:v>
                </c:pt>
                <c:pt idx="191">
                  <c:v>136884.095</c:v>
                </c:pt>
                <c:pt idx="192">
                  <c:v>123971.705</c:v>
                </c:pt>
                <c:pt idx="193">
                  <c:v>124790.69500000001</c:v>
                </c:pt>
                <c:pt idx="194">
                  <c:v>138680.33499999999</c:v>
                </c:pt>
                <c:pt idx="195">
                  <c:v>150671.10500000001</c:v>
                </c:pt>
                <c:pt idx="196">
                  <c:v>151270.54</c:v>
                </c:pt>
                <c:pt idx="197">
                  <c:v>144797.98000000001</c:v>
                </c:pt>
                <c:pt idx="198">
                  <c:v>142965.48000000001</c:v>
                </c:pt>
                <c:pt idx="199">
                  <c:v>130187.44500000001</c:v>
                </c:pt>
                <c:pt idx="200">
                  <c:v>131141.35500000001</c:v>
                </c:pt>
                <c:pt idx="201">
                  <c:v>146154.37</c:v>
                </c:pt>
                <c:pt idx="202">
                  <c:v>138931.81</c:v>
                </c:pt>
                <c:pt idx="203">
                  <c:v>138418.83499999999</c:v>
                </c:pt>
                <c:pt idx="204">
                  <c:v>142316.29500000001</c:v>
                </c:pt>
                <c:pt idx="205">
                  <c:v>136837.155</c:v>
                </c:pt>
                <c:pt idx="206">
                  <c:v>121021.425</c:v>
                </c:pt>
                <c:pt idx="207">
                  <c:v>120396.735</c:v>
                </c:pt>
                <c:pt idx="208">
                  <c:v>142470.43</c:v>
                </c:pt>
                <c:pt idx="209">
                  <c:v>144008.37</c:v>
                </c:pt>
                <c:pt idx="210">
                  <c:v>142637.76000000001</c:v>
                </c:pt>
                <c:pt idx="211">
                  <c:v>143544.10999999999</c:v>
                </c:pt>
                <c:pt idx="212">
                  <c:v>139584.95499999999</c:v>
                </c:pt>
                <c:pt idx="213">
                  <c:v>125032.57</c:v>
                </c:pt>
                <c:pt idx="214">
                  <c:v>117638.065</c:v>
                </c:pt>
                <c:pt idx="215">
                  <c:v>141451.72500000001</c:v>
                </c:pt>
                <c:pt idx="216">
                  <c:v>147550.185</c:v>
                </c:pt>
                <c:pt idx="217">
                  <c:v>142325.99</c:v>
                </c:pt>
                <c:pt idx="218">
                  <c:v>143642.35500000001</c:v>
                </c:pt>
                <c:pt idx="219">
                  <c:v>143060.32999999999</c:v>
                </c:pt>
                <c:pt idx="220">
                  <c:v>125830.535</c:v>
                </c:pt>
                <c:pt idx="221">
                  <c:v>120008.455</c:v>
                </c:pt>
                <c:pt idx="222">
                  <c:v>130978.095</c:v>
                </c:pt>
                <c:pt idx="223">
                  <c:v>135616.125</c:v>
                </c:pt>
                <c:pt idx="224">
                  <c:v>138900.5</c:v>
                </c:pt>
                <c:pt idx="225">
                  <c:v>140905.85</c:v>
                </c:pt>
                <c:pt idx="226">
                  <c:v>137838.92499999999</c:v>
                </c:pt>
                <c:pt idx="227">
                  <c:v>122088.76</c:v>
                </c:pt>
                <c:pt idx="228">
                  <c:v>116648.77</c:v>
                </c:pt>
                <c:pt idx="229">
                  <c:v>137008.71</c:v>
                </c:pt>
                <c:pt idx="230">
                  <c:v>148093.96</c:v>
                </c:pt>
                <c:pt idx="231">
                  <c:v>144024.66</c:v>
                </c:pt>
                <c:pt idx="232">
                  <c:v>131575.79</c:v>
                </c:pt>
                <c:pt idx="233">
                  <c:v>126570.47</c:v>
                </c:pt>
                <c:pt idx="234">
                  <c:v>112275.15</c:v>
                </c:pt>
                <c:pt idx="235">
                  <c:v>111793.015</c:v>
                </c:pt>
                <c:pt idx="236">
                  <c:v>128868.255</c:v>
                </c:pt>
                <c:pt idx="237">
                  <c:v>135051.54500000001</c:v>
                </c:pt>
                <c:pt idx="238">
                  <c:v>135914.68</c:v>
                </c:pt>
                <c:pt idx="239">
                  <c:v>141159.76999999999</c:v>
                </c:pt>
                <c:pt idx="240">
                  <c:v>134755.505</c:v>
                </c:pt>
                <c:pt idx="241">
                  <c:v>124448.5</c:v>
                </c:pt>
                <c:pt idx="242">
                  <c:v>116744.215</c:v>
                </c:pt>
                <c:pt idx="243">
                  <c:v>137724.89499999999</c:v>
                </c:pt>
                <c:pt idx="244">
                  <c:v>134116.76999999999</c:v>
                </c:pt>
                <c:pt idx="245">
                  <c:v>132794.715</c:v>
                </c:pt>
                <c:pt idx="246">
                  <c:v>132096.33499999999</c:v>
                </c:pt>
                <c:pt idx="247">
                  <c:v>131384.88</c:v>
                </c:pt>
                <c:pt idx="248">
                  <c:v>115799.32</c:v>
                </c:pt>
                <c:pt idx="249">
                  <c:v>109641.375</c:v>
                </c:pt>
                <c:pt idx="250">
                  <c:v>131619.36499999999</c:v>
                </c:pt>
                <c:pt idx="251">
                  <c:v>136340.70000000001</c:v>
                </c:pt>
                <c:pt idx="252">
                  <c:v>132977.45000000001</c:v>
                </c:pt>
                <c:pt idx="253">
                  <c:v>133541.98000000001</c:v>
                </c:pt>
                <c:pt idx="254">
                  <c:v>123968.9</c:v>
                </c:pt>
                <c:pt idx="255">
                  <c:v>108790.005</c:v>
                </c:pt>
                <c:pt idx="256">
                  <c:v>99161.764999999999</c:v>
                </c:pt>
                <c:pt idx="257">
                  <c:v>116574.17</c:v>
                </c:pt>
                <c:pt idx="258">
                  <c:v>123750.5</c:v>
                </c:pt>
                <c:pt idx="259">
                  <c:v>131795.48499999999</c:v>
                </c:pt>
                <c:pt idx="260">
                  <c:v>131050.675</c:v>
                </c:pt>
                <c:pt idx="261">
                  <c:v>130764.58500000001</c:v>
                </c:pt>
                <c:pt idx="262">
                  <c:v>112377.185</c:v>
                </c:pt>
                <c:pt idx="263">
                  <c:v>103708.925</c:v>
                </c:pt>
                <c:pt idx="264">
                  <c:v>120096.71</c:v>
                </c:pt>
                <c:pt idx="265">
                  <c:v>127755.095</c:v>
                </c:pt>
                <c:pt idx="266">
                  <c:v>131866.73000000001</c:v>
                </c:pt>
                <c:pt idx="267">
                  <c:v>130937.625</c:v>
                </c:pt>
                <c:pt idx="268">
                  <c:v>124278.93</c:v>
                </c:pt>
                <c:pt idx="269">
                  <c:v>111064.49</c:v>
                </c:pt>
                <c:pt idx="270">
                  <c:v>106431.815</c:v>
                </c:pt>
                <c:pt idx="271">
                  <c:v>121796.715</c:v>
                </c:pt>
                <c:pt idx="272">
                  <c:v>126691.8</c:v>
                </c:pt>
                <c:pt idx="273">
                  <c:v>129641.245</c:v>
                </c:pt>
                <c:pt idx="274">
                  <c:v>124356.41499999999</c:v>
                </c:pt>
                <c:pt idx="275">
                  <c:v>#N/A</c:v>
                </c:pt>
                <c:pt idx="276">
                  <c:v>100598.55</c:v>
                </c:pt>
                <c:pt idx="277">
                  <c:v>103828.88</c:v>
                </c:pt>
                <c:pt idx="278">
                  <c:v>125194.87</c:v>
                </c:pt>
                <c:pt idx="279">
                  <c:v>127225.245</c:v>
                </c:pt>
                <c:pt idx="280">
                  <c:v>117282.765</c:v>
                </c:pt>
                <c:pt idx="281">
                  <c:v>122121.325</c:v>
                </c:pt>
                <c:pt idx="282">
                  <c:v>126989.905</c:v>
                </c:pt>
                <c:pt idx="283">
                  <c:v>112604.825</c:v>
                </c:pt>
                <c:pt idx="284">
                  <c:v>105376.33500000001</c:v>
                </c:pt>
                <c:pt idx="285">
                  <c:v>120916.215</c:v>
                </c:pt>
                <c:pt idx="286">
                  <c:v>122830.38</c:v>
                </c:pt>
                <c:pt idx="287">
                  <c:v>126919.19500000001</c:v>
                </c:pt>
                <c:pt idx="288">
                  <c:v>130260.37</c:v>
                </c:pt>
                <c:pt idx="289">
                  <c:v>123985.97</c:v>
                </c:pt>
                <c:pt idx="290">
                  <c:v>104916.345</c:v>
                </c:pt>
                <c:pt idx="291">
                  <c:v>100812.04</c:v>
                </c:pt>
                <c:pt idx="292">
                  <c:v>120795</c:v>
                </c:pt>
                <c:pt idx="293">
                  <c:v>126655.49</c:v>
                </c:pt>
                <c:pt idx="294">
                  <c:v>122368.88499999999</c:v>
                </c:pt>
                <c:pt idx="295">
                  <c:v>121471.64</c:v>
                </c:pt>
                <c:pt idx="296">
                  <c:v>120420.7</c:v>
                </c:pt>
                <c:pt idx="297">
                  <c:v>106813.03</c:v>
                </c:pt>
                <c:pt idx="298">
                  <c:v>102279.745</c:v>
                </c:pt>
                <c:pt idx="299">
                  <c:v>115297.34</c:v>
                </c:pt>
                <c:pt idx="300">
                  <c:v>116619.57</c:v>
                </c:pt>
                <c:pt idx="301">
                  <c:v>122887.41</c:v>
                </c:pt>
                <c:pt idx="302">
                  <c:v>124222.935</c:v>
                </c:pt>
                <c:pt idx="303">
                  <c:v>121256.97</c:v>
                </c:pt>
                <c:pt idx="304">
                  <c:v>106353.44</c:v>
                </c:pt>
                <c:pt idx="305">
                  <c:v>103629.645</c:v>
                </c:pt>
                <c:pt idx="306">
                  <c:v>113791.75</c:v>
                </c:pt>
                <c:pt idx="307">
                  <c:v>#N/A</c:v>
                </c:pt>
                <c:pt idx="308">
                  <c:v>120177.94500000001</c:v>
                </c:pt>
                <c:pt idx="309">
                  <c:v>125985.465</c:v>
                </c:pt>
                <c:pt idx="310">
                  <c:v>120505.58500000001</c:v>
                </c:pt>
                <c:pt idx="311">
                  <c:v>104269.79</c:v>
                </c:pt>
                <c:pt idx="312">
                  <c:v>103793.08500000001</c:v>
                </c:pt>
                <c:pt idx="313">
                  <c:v>127234.72</c:v>
                </c:pt>
                <c:pt idx="314">
                  <c:v>121617.28</c:v>
                </c:pt>
                <c:pt idx="315">
                  <c:v>121566.645</c:v>
                </c:pt>
                <c:pt idx="316">
                  <c:v>123775.16</c:v>
                </c:pt>
                <c:pt idx="317">
                  <c:v>117078.58500000001</c:v>
                </c:pt>
                <c:pt idx="318">
                  <c:v>103646.63499999999</c:v>
                </c:pt>
                <c:pt idx="319">
                  <c:v>99761.81</c:v>
                </c:pt>
                <c:pt idx="320">
                  <c:v>124557.22500000001</c:v>
                </c:pt>
                <c:pt idx="321">
                  <c:v>131442.20000000001</c:v>
                </c:pt>
                <c:pt idx="322">
                  <c:v>132353.755</c:v>
                </c:pt>
                <c:pt idx="323">
                  <c:v>138118.70499999999</c:v>
                </c:pt>
                <c:pt idx="324">
                  <c:v>123412.685</c:v>
                </c:pt>
                <c:pt idx="325">
                  <c:v>102647.905</c:v>
                </c:pt>
                <c:pt idx="326">
                  <c:v>98621.62</c:v>
                </c:pt>
                <c:pt idx="327">
                  <c:v>114406.825</c:v>
                </c:pt>
                <c:pt idx="328">
                  <c:v>118894.30499999999</c:v>
                </c:pt>
                <c:pt idx="329">
                  <c:v>124728.875</c:v>
                </c:pt>
                <c:pt idx="330">
                  <c:v>112907.145</c:v>
                </c:pt>
                <c:pt idx="331">
                  <c:v>117492.82</c:v>
                </c:pt>
                <c:pt idx="332">
                  <c:v>105011.19500000001</c:v>
                </c:pt>
                <c:pt idx="333">
                  <c:v>102162.53</c:v>
                </c:pt>
                <c:pt idx="334">
                  <c:v>122452.41499999999</c:v>
                </c:pt>
                <c:pt idx="335">
                  <c:v>117115.62</c:v>
                </c:pt>
                <c:pt idx="336">
                  <c:v>115230.125</c:v>
                </c:pt>
                <c:pt idx="337">
                  <c:v>121699.425</c:v>
                </c:pt>
                <c:pt idx="338">
                  <c:v>129148.52</c:v>
                </c:pt>
                <c:pt idx="339">
                  <c:v>115606.005</c:v>
                </c:pt>
                <c:pt idx="340">
                  <c:v>112025.29</c:v>
                </c:pt>
                <c:pt idx="341">
                  <c:v>129059.645</c:v>
                </c:pt>
                <c:pt idx="342">
                  <c:v>136800.91</c:v>
                </c:pt>
                <c:pt idx="343">
                  <c:v>125965.02</c:v>
                </c:pt>
                <c:pt idx="344">
                  <c:v>125807.495</c:v>
                </c:pt>
                <c:pt idx="345">
                  <c:v>116597.81</c:v>
                </c:pt>
                <c:pt idx="346">
                  <c:v>106139.41</c:v>
                </c:pt>
                <c:pt idx="347">
                  <c:v>105218.515</c:v>
                </c:pt>
                <c:pt idx="348">
                  <c:v>125784.96000000001</c:v>
                </c:pt>
                <c:pt idx="349">
                  <c:v>129077.41</c:v>
                </c:pt>
                <c:pt idx="350">
                  <c:v>135930.07999999999</c:v>
                </c:pt>
                <c:pt idx="351">
                  <c:v>152366.29999999999</c:v>
                </c:pt>
                <c:pt idx="352">
                  <c:v>158052.89000000001</c:v>
                </c:pt>
                <c:pt idx="353">
                  <c:v>154924.89000000001</c:v>
                </c:pt>
                <c:pt idx="354">
                  <c:v>133421.03</c:v>
                </c:pt>
                <c:pt idx="355">
                  <c:v>113802.21</c:v>
                </c:pt>
                <c:pt idx="356">
                  <c:v>119477.515</c:v>
                </c:pt>
                <c:pt idx="357">
                  <c:v>126553.11500000001</c:v>
                </c:pt>
                <c:pt idx="358">
                  <c:v>134583.25</c:v>
                </c:pt>
                <c:pt idx="359">
                  <c:v>#N/A</c:v>
                </c:pt>
                <c:pt idx="360">
                  <c:v>#N/A</c:v>
                </c:pt>
                <c:pt idx="361">
                  <c:v>96394.94</c:v>
                </c:pt>
                <c:pt idx="362">
                  <c:v>#N/A</c:v>
                </c:pt>
                <c:pt idx="363">
                  <c:v>111647.54</c:v>
                </c:pt>
                <c:pt idx="364">
                  <c:v>128552.13499999999</c:v>
                </c:pt>
                <c:pt idx="365">
                  <c:v>146473.83499999999</c:v>
                </c:pt>
                <c:pt idx="366">
                  <c:v>#N/A</c:v>
                </c:pt>
                <c:pt idx="367">
                  <c:v>99622.64</c:v>
                </c:pt>
                <c:pt idx="368">
                  <c:v>97656.445000000007</c:v>
                </c:pt>
                <c:pt idx="369">
                  <c:v>110932.505</c:v>
                </c:pt>
                <c:pt idx="370">
                  <c:v>117873.58</c:v>
                </c:pt>
                <c:pt idx="371">
                  <c:v>115064.265</c:v>
                </c:pt>
                <c:pt idx="372">
                  <c:v>112392.69500000001</c:v>
                </c:pt>
                <c:pt idx="373">
                  <c:v>111879.54</c:v>
                </c:pt>
                <c:pt idx="374">
                  <c:v>105482.69500000001</c:v>
                </c:pt>
                <c:pt idx="375">
                  <c:v>113049.145</c:v>
                </c:pt>
                <c:pt idx="376">
                  <c:v>141133.08499999999</c:v>
                </c:pt>
                <c:pt idx="377">
                  <c:v>135006.10999999999</c:v>
                </c:pt>
                <c:pt idx="378">
                  <c:v>160011.07500000001</c:v>
                </c:pt>
                <c:pt idx="379">
                  <c:v>120396.33500000001</c:v>
                </c:pt>
                <c:pt idx="380">
                  <c:v>113244.79</c:v>
                </c:pt>
                <c:pt idx="381">
                  <c:v>103046.17</c:v>
                </c:pt>
                <c:pt idx="382">
                  <c:v>114097.07</c:v>
                </c:pt>
                <c:pt idx="383">
                  <c:v>147817.58499999999</c:v>
                </c:pt>
                <c:pt idx="384">
                  <c:v>148612.37</c:v>
                </c:pt>
                <c:pt idx="385">
                  <c:v>142471.51</c:v>
                </c:pt>
                <c:pt idx="386">
                  <c:v>139450.61499999999</c:v>
                </c:pt>
                <c:pt idx="387">
                  <c:v>129135.185</c:v>
                </c:pt>
                <c:pt idx="388">
                  <c:v>108097.845</c:v>
                </c:pt>
                <c:pt idx="389">
                  <c:v>103396.3</c:v>
                </c:pt>
                <c:pt idx="390">
                  <c:v>112649.60000000001</c:v>
                </c:pt>
                <c:pt idx="391">
                  <c:v>#N/A</c:v>
                </c:pt>
                <c:pt idx="392">
                  <c:v>133718.035</c:v>
                </c:pt>
                <c:pt idx="393">
                  <c:v>134169.82999999999</c:v>
                </c:pt>
                <c:pt idx="394">
                  <c:v>123615.21</c:v>
                </c:pt>
                <c:pt idx="395">
                  <c:v>107579.345</c:v>
                </c:pt>
                <c:pt idx="396">
                  <c:v>101279.65</c:v>
                </c:pt>
                <c:pt idx="397">
                  <c:v>121942.895</c:v>
                </c:pt>
                <c:pt idx="398">
                  <c:v>133989.155</c:v>
                </c:pt>
                <c:pt idx="399">
                  <c:v>122594.47500000001</c:v>
                </c:pt>
                <c:pt idx="400">
                  <c:v>119919.605</c:v>
                </c:pt>
                <c:pt idx="401">
                  <c:v>126330.55</c:v>
                </c:pt>
                <c:pt idx="402">
                  <c:v>123737.01</c:v>
                </c:pt>
                <c:pt idx="403">
                  <c:v>124436.81</c:v>
                </c:pt>
                <c:pt idx="404">
                  <c:v>129327.22500000001</c:v>
                </c:pt>
                <c:pt idx="405">
                  <c:v>131271.26500000001</c:v>
                </c:pt>
                <c:pt idx="406">
                  <c:v>132265.005</c:v>
                </c:pt>
                <c:pt idx="407">
                  <c:v>131003.79</c:v>
                </c:pt>
                <c:pt idx="408">
                  <c:v>133845.51999999999</c:v>
                </c:pt>
                <c:pt idx="409">
                  <c:v>120839.995</c:v>
                </c:pt>
                <c:pt idx="410">
                  <c:v>104364.735</c:v>
                </c:pt>
                <c:pt idx="411">
                  <c:v>120863.325</c:v>
                </c:pt>
                <c:pt idx="412">
                  <c:v>117062.035</c:v>
                </c:pt>
                <c:pt idx="413">
                  <c:v>119481.79</c:v>
                </c:pt>
                <c:pt idx="414">
                  <c:v>125964.185</c:v>
                </c:pt>
                <c:pt idx="415">
                  <c:v>122991.66</c:v>
                </c:pt>
                <c:pt idx="416">
                  <c:v>105911.71</c:v>
                </c:pt>
                <c:pt idx="417">
                  <c:v>107884.355</c:v>
                </c:pt>
                <c:pt idx="418">
                  <c:v>130527.325</c:v>
                </c:pt>
                <c:pt idx="419">
                  <c:v>156924.82999999999</c:v>
                </c:pt>
                <c:pt idx="420">
                  <c:v>152419.41500000001</c:v>
                </c:pt>
                <c:pt idx="421">
                  <c:v>138064.85500000001</c:v>
                </c:pt>
                <c:pt idx="422">
                  <c:v>122575.935</c:v>
                </c:pt>
                <c:pt idx="423">
                  <c:v>110545.84</c:v>
                </c:pt>
                <c:pt idx="424">
                  <c:v>105781.985</c:v>
                </c:pt>
                <c:pt idx="425">
                  <c:v>125400.08</c:v>
                </c:pt>
                <c:pt idx="426">
                  <c:v>142242.595</c:v>
                </c:pt>
                <c:pt idx="427">
                  <c:v>145182.98000000001</c:v>
                </c:pt>
                <c:pt idx="428">
                  <c:v>136226.12</c:v>
                </c:pt>
                <c:pt idx="429">
                  <c:v>149376.57</c:v>
                </c:pt>
                <c:pt idx="430">
                  <c:v>124692.315</c:v>
                </c:pt>
                <c:pt idx="431">
                  <c:v>117707.95</c:v>
                </c:pt>
                <c:pt idx="432">
                  <c:v>131465.82500000001</c:v>
                </c:pt>
                <c:pt idx="433">
                  <c:v>160285.01500000001</c:v>
                </c:pt>
                <c:pt idx="434">
                  <c:v>152599.125</c:v>
                </c:pt>
                <c:pt idx="435">
                  <c:v>135635.70499999999</c:v>
                </c:pt>
                <c:pt idx="436">
                  <c:v>141414.35</c:v>
                </c:pt>
                <c:pt idx="437">
                  <c:v>119690.755</c:v>
                </c:pt>
                <c:pt idx="438">
                  <c:v>111329.62</c:v>
                </c:pt>
                <c:pt idx="439">
                  <c:v>#N/A</c:v>
                </c:pt>
                <c:pt idx="440">
                  <c:v>123073.98</c:v>
                </c:pt>
                <c:pt idx="441">
                  <c:v>135047.625</c:v>
                </c:pt>
                <c:pt idx="442">
                  <c:v>143184.80499999999</c:v>
                </c:pt>
                <c:pt idx="443">
                  <c:v>118189.72</c:v>
                </c:pt>
                <c:pt idx="444">
                  <c:v>105484.1</c:v>
                </c:pt>
                <c:pt idx="445">
                  <c:v>100394.06</c:v>
                </c:pt>
                <c:pt idx="446">
                  <c:v>117796.715</c:v>
                </c:pt>
                <c:pt idx="447">
                  <c:v>124081.46</c:v>
                </c:pt>
                <c:pt idx="448">
                  <c:v>126074.895</c:v>
                </c:pt>
                <c:pt idx="449">
                  <c:v>125072.73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118281.13</c:v>
                </c:pt>
                <c:pt idx="455">
                  <c:v>122625.21</c:v>
                </c:pt>
                <c:pt idx="456">
                  <c:v>122964.715</c:v>
                </c:pt>
                <c:pt idx="457">
                  <c:v>116321.60000000001</c:v>
                </c:pt>
                <c:pt idx="458">
                  <c:v>102832.72</c:v>
                </c:pt>
                <c:pt idx="459">
                  <c:v>102084</c:v>
                </c:pt>
                <c:pt idx="460">
                  <c:v>120445.735</c:v>
                </c:pt>
                <c:pt idx="461">
                  <c:v>120371.235</c:v>
                </c:pt>
                <c:pt idx="462">
                  <c:v>125657.125</c:v>
                </c:pt>
                <c:pt idx="463">
                  <c:v>125663.33</c:v>
                </c:pt>
                <c:pt idx="464">
                  <c:v>124266.88499999999</c:v>
                </c:pt>
                <c:pt idx="465">
                  <c:v>109044.9</c:v>
                </c:pt>
                <c:pt idx="466">
                  <c:v>99845.345000000001</c:v>
                </c:pt>
                <c:pt idx="467">
                  <c:v>118614.005</c:v>
                </c:pt>
                <c:pt idx="468">
                  <c:v>123808.76</c:v>
                </c:pt>
                <c:pt idx="469">
                  <c:v>124686.63</c:v>
                </c:pt>
                <c:pt idx="470">
                  <c:v>126519.065</c:v>
                </c:pt>
                <c:pt idx="471">
                  <c:v>124721.485</c:v>
                </c:pt>
                <c:pt idx="472">
                  <c:v>108525.965</c:v>
                </c:pt>
                <c:pt idx="473">
                  <c:v>100526.30499999999</c:v>
                </c:pt>
                <c:pt idx="474">
                  <c:v>123441.82</c:v>
                </c:pt>
                <c:pt idx="475">
                  <c:v>126846.44500000001</c:v>
                </c:pt>
                <c:pt idx="476">
                  <c:v>125204.785</c:v>
                </c:pt>
                <c:pt idx="477">
                  <c:v>125514.14</c:v>
                </c:pt>
                <c:pt idx="478">
                  <c:v>120124.30499999999</c:v>
                </c:pt>
                <c:pt idx="479">
                  <c:v>108773.745</c:v>
                </c:pt>
                <c:pt idx="480">
                  <c:v>105642.28</c:v>
                </c:pt>
                <c:pt idx="481">
                  <c:v>#N/A</c:v>
                </c:pt>
                <c:pt idx="482">
                  <c:v>117437.66499999999</c:v>
                </c:pt>
                <c:pt idx="483">
                  <c:v>118531.5</c:v>
                </c:pt>
                <c:pt idx="484">
                  <c:v>126847.02</c:v>
                </c:pt>
                <c:pt idx="485">
                  <c:v>122054.13</c:v>
                </c:pt>
                <c:pt idx="486">
                  <c:v>103505.19500000001</c:v>
                </c:pt>
                <c:pt idx="487">
                  <c:v>98873.535000000003</c:v>
                </c:pt>
                <c:pt idx="488">
                  <c:v>116969.63</c:v>
                </c:pt>
                <c:pt idx="489">
                  <c:v>119014.44500000001</c:v>
                </c:pt>
                <c:pt idx="490">
                  <c:v>124525.185</c:v>
                </c:pt>
                <c:pt idx="491">
                  <c:v>118192.05499999999</c:v>
                </c:pt>
                <c:pt idx="492">
                  <c:v>120421.32</c:v>
                </c:pt>
                <c:pt idx="493">
                  <c:v>106052.64</c:v>
                </c:pt>
                <c:pt idx="494">
                  <c:v>103487.28</c:v>
                </c:pt>
                <c:pt idx="495">
                  <c:v>119781.13499999999</c:v>
                </c:pt>
                <c:pt idx="496">
                  <c:v>119611.88</c:v>
                </c:pt>
                <c:pt idx="497">
                  <c:v>123616.28</c:v>
                </c:pt>
                <c:pt idx="498">
                  <c:v>120693.53</c:v>
                </c:pt>
                <c:pt idx="499">
                  <c:v>118800.07</c:v>
                </c:pt>
                <c:pt idx="500">
                  <c:v>101945.995</c:v>
                </c:pt>
                <c:pt idx="501">
                  <c:v>99697.62</c:v>
                </c:pt>
                <c:pt idx="502">
                  <c:v>121182.69500000001</c:v>
                </c:pt>
                <c:pt idx="503">
                  <c:v>124209.405</c:v>
                </c:pt>
                <c:pt idx="504">
                  <c:v>124352.215</c:v>
                </c:pt>
                <c:pt idx="505">
                  <c:v>124392.29</c:v>
                </c:pt>
                <c:pt idx="506">
                  <c:v>127705.84</c:v>
                </c:pt>
                <c:pt idx="507">
                  <c:v>112336.78</c:v>
                </c:pt>
                <c:pt idx="508">
                  <c:v>101618.98</c:v>
                </c:pt>
                <c:pt idx="509">
                  <c:v>121424.42</c:v>
                </c:pt>
                <c:pt idx="510">
                  <c:v>131916.405</c:v>
                </c:pt>
                <c:pt idx="511">
                  <c:v>132170.04999999999</c:v>
                </c:pt>
                <c:pt idx="512">
                  <c:v>137080.875</c:v>
                </c:pt>
                <c:pt idx="513">
                  <c:v>134317.62</c:v>
                </c:pt>
                <c:pt idx="514">
                  <c:v>119938.795</c:v>
                </c:pt>
                <c:pt idx="515">
                  <c:v>118751.965</c:v>
                </c:pt>
                <c:pt idx="516">
                  <c:v>134983.95499999999</c:v>
                </c:pt>
                <c:pt idx="517">
                  <c:v>140402.15</c:v>
                </c:pt>
                <c:pt idx="518">
                  <c:v>141195.03</c:v>
                </c:pt>
                <c:pt idx="519">
                  <c:v>141292.56</c:v>
                </c:pt>
                <c:pt idx="520">
                  <c:v>137717.255</c:v>
                </c:pt>
                <c:pt idx="521">
                  <c:v>122764.33</c:v>
                </c:pt>
                <c:pt idx="522">
                  <c:v>116052.80499999999</c:v>
                </c:pt>
                <c:pt idx="523">
                  <c:v>134829.755</c:v>
                </c:pt>
                <c:pt idx="524">
                  <c:v>135306.005</c:v>
                </c:pt>
                <c:pt idx="525">
                  <c:v>137305.35500000001</c:v>
                </c:pt>
                <c:pt idx="526">
                  <c:v>132859.30499999999</c:v>
                </c:pt>
                <c:pt idx="527">
                  <c:v>132209.51500000001</c:v>
                </c:pt>
                <c:pt idx="528">
                  <c:v>120753.43</c:v>
                </c:pt>
                <c:pt idx="529">
                  <c:v>122771.53</c:v>
                </c:pt>
                <c:pt idx="530">
                  <c:v>#N/A</c:v>
                </c:pt>
                <c:pt idx="531">
                  <c:v>138466.56</c:v>
                </c:pt>
                <c:pt idx="532">
                  <c:v>140904.59</c:v>
                </c:pt>
                <c:pt idx="533">
                  <c:v>140741.16500000001</c:v>
                </c:pt>
                <c:pt idx="534">
                  <c:v>138023.10999999999</c:v>
                </c:pt>
                <c:pt idx="535">
                  <c:v>123162.185</c:v>
                </c:pt>
                <c:pt idx="536">
                  <c:v>119662.16499999999</c:v>
                </c:pt>
                <c:pt idx="537">
                  <c:v>134435.11499999999</c:v>
                </c:pt>
                <c:pt idx="538">
                  <c:v>137511.315</c:v>
                </c:pt>
                <c:pt idx="539">
                  <c:v>133813.285</c:v>
                </c:pt>
                <c:pt idx="540">
                  <c:v>136740.005</c:v>
                </c:pt>
                <c:pt idx="541">
                  <c:v>144658.38</c:v>
                </c:pt>
                <c:pt idx="542">
                  <c:v>131730.83499999999</c:v>
                </c:pt>
                <c:pt idx="543">
                  <c:v>126455.935</c:v>
                </c:pt>
                <c:pt idx="544">
                  <c:v>148639.995</c:v>
                </c:pt>
                <c:pt idx="545">
                  <c:v>142146.31</c:v>
                </c:pt>
                <c:pt idx="546">
                  <c:v>136071.965</c:v>
                </c:pt>
                <c:pt idx="547">
                  <c:v>141078.46</c:v>
                </c:pt>
                <c:pt idx="548">
                  <c:v>136676.715</c:v>
                </c:pt>
                <c:pt idx="549">
                  <c:v>118683.565</c:v>
                </c:pt>
                <c:pt idx="550">
                  <c:v>112556.405</c:v>
                </c:pt>
                <c:pt idx="551">
                  <c:v>135712.245</c:v>
                </c:pt>
                <c:pt idx="552">
                  <c:v>142401.79500000001</c:v>
                </c:pt>
                <c:pt idx="553">
                  <c:v>134056.095</c:v>
                </c:pt>
                <c:pt idx="554">
                  <c:v>138768.04500000001</c:v>
                </c:pt>
                <c:pt idx="555">
                  <c:v>136690.04999999999</c:v>
                </c:pt>
                <c:pt idx="556">
                  <c:v>122369.535</c:v>
                </c:pt>
                <c:pt idx="557">
                  <c:v>119218.23</c:v>
                </c:pt>
                <c:pt idx="558">
                  <c:v>128207.125</c:v>
                </c:pt>
                <c:pt idx="559">
                  <c:v>137582.19500000001</c:v>
                </c:pt>
                <c:pt idx="560">
                  <c:v>145728.26</c:v>
                </c:pt>
                <c:pt idx="561">
                  <c:v>144103.70499999999</c:v>
                </c:pt>
                <c:pt idx="562">
                  <c:v>141166.85</c:v>
                </c:pt>
                <c:pt idx="563">
                  <c:v>120659.15</c:v>
                </c:pt>
                <c:pt idx="564">
                  <c:v>113418.125</c:v>
                </c:pt>
                <c:pt idx="565">
                  <c:v>127367.015</c:v>
                </c:pt>
                <c:pt idx="566">
                  <c:v>137028.04999999999</c:v>
                </c:pt>
                <c:pt idx="567">
                  <c:v>136850.14000000001</c:v>
                </c:pt>
                <c:pt idx="568">
                  <c:v>136127.125</c:v>
                </c:pt>
                <c:pt idx="569">
                  <c:v>128777.82</c:v>
                </c:pt>
                <c:pt idx="570">
                  <c:v>119888.575</c:v>
                </c:pt>
                <c:pt idx="571">
                  <c:v>120126.905</c:v>
                </c:pt>
                <c:pt idx="572">
                  <c:v>138134.63500000001</c:v>
                </c:pt>
                <c:pt idx="573">
                  <c:v>146465.69</c:v>
                </c:pt>
                <c:pt idx="574">
                  <c:v>143209.755</c:v>
                </c:pt>
                <c:pt idx="575">
                  <c:v>142341.63500000001</c:v>
                </c:pt>
                <c:pt idx="576">
                  <c:v>139822.93</c:v>
                </c:pt>
                <c:pt idx="577">
                  <c:v>121548.535</c:v>
                </c:pt>
                <c:pt idx="578">
                  <c:v>114481.28</c:v>
                </c:pt>
                <c:pt idx="579">
                  <c:v>137934.845</c:v>
                </c:pt>
                <c:pt idx="580">
                  <c:v>137301.69</c:v>
                </c:pt>
                <c:pt idx="581">
                  <c:v>140922.715</c:v>
                </c:pt>
                <c:pt idx="582">
                  <c:v>142671.51</c:v>
                </c:pt>
                <c:pt idx="583">
                  <c:v>145491.32999999999</c:v>
                </c:pt>
                <c:pt idx="584">
                  <c:v>130907.095</c:v>
                </c:pt>
                <c:pt idx="585">
                  <c:v>120379.285</c:v>
                </c:pt>
                <c:pt idx="586">
                  <c:v>138506.45000000001</c:v>
                </c:pt>
                <c:pt idx="587">
                  <c:v>132819.535</c:v>
                </c:pt>
                <c:pt idx="588">
                  <c:v>130616.67</c:v>
                </c:pt>
                <c:pt idx="589">
                  <c:v>138368.4</c:v>
                </c:pt>
                <c:pt idx="590">
                  <c:v>134885.67000000001</c:v>
                </c:pt>
                <c:pt idx="591">
                  <c:v>120382.80499999999</c:v>
                </c:pt>
                <c:pt idx="592">
                  <c:v>113066.245</c:v>
                </c:pt>
                <c:pt idx="593">
                  <c:v>127906.24000000001</c:v>
                </c:pt>
                <c:pt idx="594">
                  <c:v>124975.11</c:v>
                </c:pt>
                <c:pt idx="595">
                  <c:v>132561.22</c:v>
                </c:pt>
                <c:pt idx="596">
                  <c:v>123434.505</c:v>
                </c:pt>
                <c:pt idx="597">
                  <c:v>132569.74</c:v>
                </c:pt>
                <c:pt idx="598">
                  <c:v>121052.06</c:v>
                </c:pt>
                <c:pt idx="599">
                  <c:v>119118.545</c:v>
                </c:pt>
                <c:pt idx="600">
                  <c:v>139203.5</c:v>
                </c:pt>
                <c:pt idx="601">
                  <c:v>138640.39000000001</c:v>
                </c:pt>
                <c:pt idx="602">
                  <c:v>141122.79500000001</c:v>
                </c:pt>
                <c:pt idx="603">
                  <c:v>139724.02499999999</c:v>
                </c:pt>
                <c:pt idx="604">
                  <c:v>139920.54500000001</c:v>
                </c:pt>
                <c:pt idx="605">
                  <c:v>119573.22</c:v>
                </c:pt>
                <c:pt idx="606">
                  <c:v>114832.425</c:v>
                </c:pt>
                <c:pt idx="607">
                  <c:v>125055.69</c:v>
                </c:pt>
                <c:pt idx="608">
                  <c:v>133748.44</c:v>
                </c:pt>
                <c:pt idx="609">
                  <c:v>128834.065</c:v>
                </c:pt>
                <c:pt idx="610">
                  <c:v>134246.16500000001</c:v>
                </c:pt>
                <c:pt idx="611">
                  <c:v>135273.32500000001</c:v>
                </c:pt>
                <c:pt idx="612">
                  <c:v>118621.96</c:v>
                </c:pt>
                <c:pt idx="613">
                  <c:v>110986.005</c:v>
                </c:pt>
                <c:pt idx="614">
                  <c:v>127275.815</c:v>
                </c:pt>
                <c:pt idx="615">
                  <c:v>129542.36500000001</c:v>
                </c:pt>
                <c:pt idx="616">
                  <c:v>123307.02</c:v>
                </c:pt>
                <c:pt idx="617">
                  <c:v>117722.95</c:v>
                </c:pt>
                <c:pt idx="618">
                  <c:v>125432.605</c:v>
                </c:pt>
                <c:pt idx="619">
                  <c:v>111412.995</c:v>
                </c:pt>
                <c:pt idx="620">
                  <c:v>109125.215</c:v>
                </c:pt>
                <c:pt idx="621">
                  <c:v>130967.28</c:v>
                </c:pt>
                <c:pt idx="622">
                  <c:v>134720.155</c:v>
                </c:pt>
                <c:pt idx="623">
                  <c:v>130650.88</c:v>
                </c:pt>
                <c:pt idx="624">
                  <c:v>134234.45000000001</c:v>
                </c:pt>
                <c:pt idx="625">
                  <c:v>131734.10500000001</c:v>
                </c:pt>
                <c:pt idx="626">
                  <c:v>106709.54</c:v>
                </c:pt>
                <c:pt idx="627">
                  <c:v>110314.625</c:v>
                </c:pt>
                <c:pt idx="628">
                  <c:v>127391.09</c:v>
                </c:pt>
                <c:pt idx="629">
                  <c:v>122664.30499999999</c:v>
                </c:pt>
                <c:pt idx="630">
                  <c:v>127208.57</c:v>
                </c:pt>
                <c:pt idx="631">
                  <c:v>131357.34</c:v>
                </c:pt>
                <c:pt idx="632">
                  <c:v>127420.43</c:v>
                </c:pt>
                <c:pt idx="633">
                  <c:v>106776.27499999999</c:v>
                </c:pt>
                <c:pt idx="634">
                  <c:v>105931.55499999999</c:v>
                </c:pt>
                <c:pt idx="635">
                  <c:v>124343.19</c:v>
                </c:pt>
                <c:pt idx="636">
                  <c:v>126888.77</c:v>
                </c:pt>
                <c:pt idx="637">
                  <c:v>121143.25</c:v>
                </c:pt>
                <c:pt idx="638">
                  <c:v>122858.49</c:v>
                </c:pt>
                <c:pt idx="639">
                  <c:v>#N/A</c:v>
                </c:pt>
                <c:pt idx="640">
                  <c:v>109181.26</c:v>
                </c:pt>
                <c:pt idx="641">
                  <c:v>97992.93</c:v>
                </c:pt>
                <c:pt idx="642">
                  <c:v>115839.01</c:v>
                </c:pt>
                <c:pt idx="643">
                  <c:v>124089.47</c:v>
                </c:pt>
                <c:pt idx="644">
                  <c:v>128558.38499999999</c:v>
                </c:pt>
                <c:pt idx="645">
                  <c:v>115898.54</c:v>
                </c:pt>
                <c:pt idx="646">
                  <c:v>116197.73</c:v>
                </c:pt>
                <c:pt idx="647">
                  <c:v>101300.77499999999</c:v>
                </c:pt>
                <c:pt idx="648">
                  <c:v>94954.16</c:v>
                </c:pt>
                <c:pt idx="649">
                  <c:v>116831.43</c:v>
                </c:pt>
                <c:pt idx="650">
                  <c:v>124665.82</c:v>
                </c:pt>
                <c:pt idx="651">
                  <c:v>128612.3</c:v>
                </c:pt>
                <c:pt idx="652">
                  <c:v>128242.765</c:v>
                </c:pt>
                <c:pt idx="653">
                  <c:v>121731.485</c:v>
                </c:pt>
                <c:pt idx="654">
                  <c:v>97887.485000000001</c:v>
                </c:pt>
                <c:pt idx="655">
                  <c:v>101793.035</c:v>
                </c:pt>
                <c:pt idx="656">
                  <c:v>116042.845</c:v>
                </c:pt>
                <c:pt idx="657">
                  <c:v>123265.44</c:v>
                </c:pt>
                <c:pt idx="658">
                  <c:v>126362.045</c:v>
                </c:pt>
                <c:pt idx="659">
                  <c:v>114867.16</c:v>
                </c:pt>
                <c:pt idx="660">
                  <c:v>122975.285</c:v>
                </c:pt>
                <c:pt idx="661">
                  <c:v>114184.19500000001</c:v>
                </c:pt>
                <c:pt idx="662">
                  <c:v>111289</c:v>
                </c:pt>
                <c:pt idx="663">
                  <c:v>125270.16499999999</c:v>
                </c:pt>
                <c:pt idx="664">
                  <c:v>117138.355</c:v>
                </c:pt>
                <c:pt idx="665">
                  <c:v>121605.395</c:v>
                </c:pt>
                <c:pt idx="666">
                  <c:v>120142.43</c:v>
                </c:pt>
                <c:pt idx="667">
                  <c:v>119820.71</c:v>
                </c:pt>
                <c:pt idx="668">
                  <c:v>104191.105</c:v>
                </c:pt>
                <c:pt idx="669">
                  <c:v>94325.72</c:v>
                </c:pt>
                <c:pt idx="670">
                  <c:v>110661.43</c:v>
                </c:pt>
                <c:pt idx="671">
                  <c:v>#N/A</c:v>
                </c:pt>
                <c:pt idx="672">
                  <c:v>119904.48</c:v>
                </c:pt>
                <c:pt idx="673">
                  <c:v>118677.495</c:v>
                </c:pt>
                <c:pt idx="674">
                  <c:v>113666.485</c:v>
                </c:pt>
                <c:pt idx="675">
                  <c:v>101810.75</c:v>
                </c:pt>
                <c:pt idx="676">
                  <c:v>96934.925000000003</c:v>
                </c:pt>
                <c:pt idx="677">
                  <c:v>116230.34</c:v>
                </c:pt>
                <c:pt idx="678">
                  <c:v>117794.595</c:v>
                </c:pt>
                <c:pt idx="679">
                  <c:v>122131.11500000001</c:v>
                </c:pt>
                <c:pt idx="680">
                  <c:v>122634.53</c:v>
                </c:pt>
                <c:pt idx="681">
                  <c:v>117953.88499999999</c:v>
                </c:pt>
                <c:pt idx="682">
                  <c:v>99907.32</c:v>
                </c:pt>
                <c:pt idx="683">
                  <c:v>96805.925000000003</c:v>
                </c:pt>
                <c:pt idx="684">
                  <c:v>116817.15</c:v>
                </c:pt>
                <c:pt idx="685">
                  <c:v>119905.59</c:v>
                </c:pt>
                <c:pt idx="686">
                  <c:v>122146.66</c:v>
                </c:pt>
                <c:pt idx="687">
                  <c:v>122464.645</c:v>
                </c:pt>
                <c:pt idx="688">
                  <c:v>121441.05</c:v>
                </c:pt>
                <c:pt idx="689">
                  <c:v>106868.5</c:v>
                </c:pt>
                <c:pt idx="690">
                  <c:v>112098.33500000001</c:v>
                </c:pt>
                <c:pt idx="691">
                  <c:v>138681.815</c:v>
                </c:pt>
                <c:pt idx="692">
                  <c:v>126617.72</c:v>
                </c:pt>
                <c:pt idx="693">
                  <c:v>118119.01</c:v>
                </c:pt>
                <c:pt idx="694">
                  <c:v>120308.545</c:v>
                </c:pt>
                <c:pt idx="695">
                  <c:v>116011.565</c:v>
                </c:pt>
                <c:pt idx="696">
                  <c:v>104700.05499999999</c:v>
                </c:pt>
                <c:pt idx="697">
                  <c:v>102718.9</c:v>
                </c:pt>
                <c:pt idx="698">
                  <c:v>118666.37</c:v>
                </c:pt>
                <c:pt idx="699">
                  <c:v>119169.17</c:v>
                </c:pt>
                <c:pt idx="700">
                  <c:v>121067.59</c:v>
                </c:pt>
                <c:pt idx="701">
                  <c:v>113024.02</c:v>
                </c:pt>
                <c:pt idx="702">
                  <c:v>109318.355</c:v>
                </c:pt>
                <c:pt idx="703">
                  <c:v>98899.494999999995</c:v>
                </c:pt>
                <c:pt idx="704">
                  <c:v>97300.36</c:v>
                </c:pt>
                <c:pt idx="705">
                  <c:v>109670</c:v>
                </c:pt>
                <c:pt idx="706">
                  <c:v>111228.06</c:v>
                </c:pt>
                <c:pt idx="707">
                  <c:v>112738.08</c:v>
                </c:pt>
                <c:pt idx="708">
                  <c:v>105445.65</c:v>
                </c:pt>
                <c:pt idx="709">
                  <c:v>105664.09</c:v>
                </c:pt>
                <c:pt idx="710">
                  <c:v>98622.865000000005</c:v>
                </c:pt>
                <c:pt idx="711">
                  <c:v>93673.19</c:v>
                </c:pt>
                <c:pt idx="712">
                  <c:v>120390.11</c:v>
                </c:pt>
                <c:pt idx="713">
                  <c:v>128831.65</c:v>
                </c:pt>
                <c:pt idx="714">
                  <c:v>111423.765</c:v>
                </c:pt>
                <c:pt idx="715">
                  <c:v>107072.36</c:v>
                </c:pt>
                <c:pt idx="716">
                  <c:v>113698.06</c:v>
                </c:pt>
                <c:pt idx="717">
                  <c:v>90227.48</c:v>
                </c:pt>
                <c:pt idx="718">
                  <c:v>90911.085000000006</c:v>
                </c:pt>
                <c:pt idx="719">
                  <c:v>109260.30499999999</c:v>
                </c:pt>
                <c:pt idx="720">
                  <c:v>106451.255</c:v>
                </c:pt>
                <c:pt idx="721">
                  <c:v>104389.51</c:v>
                </c:pt>
                <c:pt idx="722">
                  <c:v>105513.235</c:v>
                </c:pt>
                <c:pt idx="723">
                  <c:v>112247.94500000001</c:v>
                </c:pt>
                <c:pt idx="724">
                  <c:v>114843.875</c:v>
                </c:pt>
                <c:pt idx="725">
                  <c:v>114468.17</c:v>
                </c:pt>
                <c:pt idx="726">
                  <c:v>#N/A</c:v>
                </c:pt>
                <c:pt idx="727">
                  <c:v>#N/A</c:v>
                </c:pt>
                <c:pt idx="728">
                  <c:v>123693.52</c:v>
                </c:pt>
                <c:pt idx="729">
                  <c:v>135571.79500000001</c:v>
                </c:pt>
                <c:pt idx="730">
                  <c:v>112141.83</c:v>
                </c:pt>
                <c:pt idx="731">
                  <c:v>95728.15</c:v>
                </c:pt>
                <c:pt idx="732">
                  <c:v>#N/A</c:v>
                </c:pt>
                <c:pt idx="733">
                  <c:v>#N/A</c:v>
                </c:pt>
                <c:pt idx="734">
                  <c:v>97564.744999999995</c:v>
                </c:pt>
                <c:pt idx="735">
                  <c:v>116606.795</c:v>
                </c:pt>
                <c:pt idx="736">
                  <c:v>128079.845</c:v>
                </c:pt>
                <c:pt idx="737">
                  <c:v>136308.73499999999</c:v>
                </c:pt>
                <c:pt idx="738">
                  <c:v>134955.01999999999</c:v>
                </c:pt>
                <c:pt idx="739">
                  <c:v>122777.02499999999</c:v>
                </c:pt>
                <c:pt idx="740">
                  <c:v>116211.99</c:v>
                </c:pt>
                <c:pt idx="741">
                  <c:v>120366.32</c:v>
                </c:pt>
                <c:pt idx="742">
                  <c:v>111595.855</c:v>
                </c:pt>
                <c:pt idx="743">
                  <c:v>118783.94500000001</c:v>
                </c:pt>
                <c:pt idx="744">
                  <c:v>111341.675</c:v>
                </c:pt>
                <c:pt idx="745">
                  <c:v>88996.625</c:v>
                </c:pt>
                <c:pt idx="746">
                  <c:v>90294</c:v>
                </c:pt>
                <c:pt idx="747">
                  <c:v>120928.705</c:v>
                </c:pt>
                <c:pt idx="748">
                  <c:v>140517.65</c:v>
                </c:pt>
                <c:pt idx="749">
                  <c:v>111211.35</c:v>
                </c:pt>
                <c:pt idx="750">
                  <c:v>112371.41</c:v>
                </c:pt>
                <c:pt idx="751">
                  <c:v>107937.685</c:v>
                </c:pt>
                <c:pt idx="752">
                  <c:v>96779.07</c:v>
                </c:pt>
                <c:pt idx="753">
                  <c:v>103291.61</c:v>
                </c:pt>
                <c:pt idx="754">
                  <c:v>141332.05499999999</c:v>
                </c:pt>
                <c:pt idx="755">
                  <c:v>115664.16</c:v>
                </c:pt>
                <c:pt idx="756">
                  <c:v>111936.7</c:v>
                </c:pt>
                <c:pt idx="757">
                  <c:v>#N/A</c:v>
                </c:pt>
                <c:pt idx="758">
                  <c:v>112513.82</c:v>
                </c:pt>
                <c:pt idx="759">
                  <c:v>108336.53</c:v>
                </c:pt>
                <c:pt idx="760">
                  <c:v>109020.58</c:v>
                </c:pt>
                <c:pt idx="761">
                  <c:v>124292.955</c:v>
                </c:pt>
                <c:pt idx="762">
                  <c:v>112863.01</c:v>
                </c:pt>
                <c:pt idx="763">
                  <c:v>114133.73</c:v>
                </c:pt>
                <c:pt idx="764">
                  <c:v>110669.27</c:v>
                </c:pt>
                <c:pt idx="765">
                  <c:v>117452.27</c:v>
                </c:pt>
                <c:pt idx="766">
                  <c:v>117361.7</c:v>
                </c:pt>
                <c:pt idx="767">
                  <c:v>110384.27499999999</c:v>
                </c:pt>
                <c:pt idx="768">
                  <c:v>108761.37</c:v>
                </c:pt>
                <c:pt idx="769">
                  <c:v>111543.81</c:v>
                </c:pt>
                <c:pt idx="770">
                  <c:v>142213.66</c:v>
                </c:pt>
                <c:pt idx="771">
                  <c:v>155060.60999999999</c:v>
                </c:pt>
                <c:pt idx="772">
                  <c:v>138793.59</c:v>
                </c:pt>
                <c:pt idx="773">
                  <c:v>111983.51</c:v>
                </c:pt>
                <c:pt idx="774">
                  <c:v>89003.15</c:v>
                </c:pt>
                <c:pt idx="775">
                  <c:v>104844.105</c:v>
                </c:pt>
                <c:pt idx="776">
                  <c:v>111613.05</c:v>
                </c:pt>
                <c:pt idx="777">
                  <c:v>116299.39</c:v>
                </c:pt>
                <c:pt idx="778">
                  <c:v>119947.59</c:v>
                </c:pt>
                <c:pt idx="779">
                  <c:v>111885.97</c:v>
                </c:pt>
                <c:pt idx="780">
                  <c:v>95623.35</c:v>
                </c:pt>
                <c:pt idx="781">
                  <c:v>91280.024999999994</c:v>
                </c:pt>
                <c:pt idx="782">
                  <c:v>105341.86500000001</c:v>
                </c:pt>
                <c:pt idx="783">
                  <c:v>112351.47</c:v>
                </c:pt>
                <c:pt idx="784">
                  <c:v>116690.17</c:v>
                </c:pt>
                <c:pt idx="785">
                  <c:v>117948.685</c:v>
                </c:pt>
                <c:pt idx="786">
                  <c:v>111229.52</c:v>
                </c:pt>
                <c:pt idx="787">
                  <c:v>95046.904999999999</c:v>
                </c:pt>
                <c:pt idx="788">
                  <c:v>100495.61500000001</c:v>
                </c:pt>
                <c:pt idx="789">
                  <c:v>131090.77499999999</c:v>
                </c:pt>
                <c:pt idx="790">
                  <c:v>140167.5</c:v>
                </c:pt>
                <c:pt idx="791">
                  <c:v>137291.97</c:v>
                </c:pt>
                <c:pt idx="792">
                  <c:v>127633.27499999999</c:v>
                </c:pt>
                <c:pt idx="793">
                  <c:v>124311.33</c:v>
                </c:pt>
                <c:pt idx="794">
                  <c:v>116083.295</c:v>
                </c:pt>
                <c:pt idx="795">
                  <c:v>103539.02</c:v>
                </c:pt>
                <c:pt idx="796">
                  <c:v>116447.855</c:v>
                </c:pt>
                <c:pt idx="797">
                  <c:v>117931.46</c:v>
                </c:pt>
                <c:pt idx="798">
                  <c:v>124370.765</c:v>
                </c:pt>
                <c:pt idx="799">
                  <c:v>129649.25</c:v>
                </c:pt>
                <c:pt idx="800">
                  <c:v>125346.075</c:v>
                </c:pt>
                <c:pt idx="801">
                  <c:v>108816.81</c:v>
                </c:pt>
                <c:pt idx="802">
                  <c:v>102617.51</c:v>
                </c:pt>
                <c:pt idx="803">
                  <c:v>#N/A</c:v>
                </c:pt>
                <c:pt idx="804">
                  <c:v>133227.785</c:v>
                </c:pt>
                <c:pt idx="805">
                  <c:v>139672.83499999999</c:v>
                </c:pt>
                <c:pt idx="806">
                  <c:v>124255.97500000001</c:v>
                </c:pt>
                <c:pt idx="807">
                  <c:v>111612.075</c:v>
                </c:pt>
                <c:pt idx="808">
                  <c:v>107731.78</c:v>
                </c:pt>
                <c:pt idx="809">
                  <c:v>113593.82</c:v>
                </c:pt>
                <c:pt idx="810">
                  <c:v>131980.98499999999</c:v>
                </c:pt>
                <c:pt idx="811">
                  <c:v>127625.36500000001</c:v>
                </c:pt>
                <c:pt idx="812">
                  <c:v>114696.37</c:v>
                </c:pt>
                <c:pt idx="813">
                  <c:v>111632.83500000001</c:v>
                </c:pt>
                <c:pt idx="814">
                  <c:v>115411.41</c:v>
                </c:pt>
                <c:pt idx="815">
                  <c:v>107465.98</c:v>
                </c:pt>
                <c:pt idx="816">
                  <c:v>104189.1</c:v>
                </c:pt>
                <c:pt idx="817">
                  <c:v>116237.22</c:v>
                </c:pt>
                <c:pt idx="818">
                  <c:v>111032.97500000001</c:v>
                </c:pt>
                <c:pt idx="819">
                  <c:v>109640.33</c:v>
                </c:pt>
                <c:pt idx="820">
                  <c:v>107491.87</c:v>
                </c:pt>
                <c:pt idx="821">
                  <c:v>110662.245</c:v>
                </c:pt>
                <c:pt idx="822">
                  <c:v>97402.264999999999</c:v>
                </c:pt>
                <c:pt idx="823">
                  <c:v>94477.095000000001</c:v>
                </c:pt>
                <c:pt idx="824">
                  <c:v>107895.52499999999</c:v>
                </c:pt>
                <c:pt idx="825">
                  <c:v>113138.67</c:v>
                </c:pt>
                <c:pt idx="826">
                  <c:v>114191.35</c:v>
                </c:pt>
                <c:pt idx="827">
                  <c:v>114817.30499999999</c:v>
                </c:pt>
                <c:pt idx="828">
                  <c:v>110160.02499999999</c:v>
                </c:pt>
                <c:pt idx="829">
                  <c:v>99084.74</c:v>
                </c:pt>
                <c:pt idx="830">
                  <c:v>96041.895000000004</c:v>
                </c:pt>
                <c:pt idx="831">
                  <c:v>113287.05499999999</c:v>
                </c:pt>
                <c:pt idx="832">
                  <c:v>114159.965</c:v>
                </c:pt>
                <c:pt idx="833">
                  <c:v>114335.995</c:v>
                </c:pt>
                <c:pt idx="834">
                  <c:v>112704.045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111955.175</c:v>
                </c:pt>
                <c:pt idx="840">
                  <c:v>114436.97</c:v>
                </c:pt>
                <c:pt idx="841">
                  <c:v>112816.68</c:v>
                </c:pt>
                <c:pt idx="842">
                  <c:v>114522.44</c:v>
                </c:pt>
                <c:pt idx="843">
                  <c:v>102528.4</c:v>
                </c:pt>
                <c:pt idx="844">
                  <c:v>97356.565000000002</c:v>
                </c:pt>
                <c:pt idx="845">
                  <c:v>109421.815</c:v>
                </c:pt>
                <c:pt idx="846">
                  <c:v>#N/A</c:v>
                </c:pt>
                <c:pt idx="847">
                  <c:v>116795.245</c:v>
                </c:pt>
                <c:pt idx="848">
                  <c:v>126329.53</c:v>
                </c:pt>
                <c:pt idx="849">
                  <c:v>120144.19</c:v>
                </c:pt>
                <c:pt idx="850">
                  <c:v>104864.05</c:v>
                </c:pt>
                <c:pt idx="851">
                  <c:v>103756.535</c:v>
                </c:pt>
                <c:pt idx="852">
                  <c:v>115103.77499999999</c:v>
                </c:pt>
                <c:pt idx="853">
                  <c:v>120718.64</c:v>
                </c:pt>
                <c:pt idx="854">
                  <c:v>129196.44500000001</c:v>
                </c:pt>
                <c:pt idx="855">
                  <c:v>127260.05</c:v>
                </c:pt>
                <c:pt idx="856">
                  <c:v>123150.38499999999</c:v>
                </c:pt>
                <c:pt idx="857">
                  <c:v>105013.07</c:v>
                </c:pt>
                <c:pt idx="858">
                  <c:v>107424.07</c:v>
                </c:pt>
                <c:pt idx="859">
                  <c:v>125858.27</c:v>
                </c:pt>
                <c:pt idx="860">
                  <c:v>126760.71</c:v>
                </c:pt>
                <c:pt idx="861">
                  <c:v>125747.735</c:v>
                </c:pt>
                <c:pt idx="862">
                  <c:v>128753.13</c:v>
                </c:pt>
                <c:pt idx="863">
                  <c:v>123523</c:v>
                </c:pt>
                <c:pt idx="864">
                  <c:v>109477.42</c:v>
                </c:pt>
                <c:pt idx="865">
                  <c:v>107497.03</c:v>
                </c:pt>
                <c:pt idx="866">
                  <c:v>125871.91499999999</c:v>
                </c:pt>
                <c:pt idx="867">
                  <c:v>127820.715</c:v>
                </c:pt>
                <c:pt idx="868">
                  <c:v>125072.675</c:v>
                </c:pt>
                <c:pt idx="869">
                  <c:v>122910.48</c:v>
                </c:pt>
                <c:pt idx="870">
                  <c:v>123351.45</c:v>
                </c:pt>
                <c:pt idx="871">
                  <c:v>109111.61500000001</c:v>
                </c:pt>
                <c:pt idx="872">
                  <c:v>105912.16</c:v>
                </c:pt>
                <c:pt idx="873">
                  <c:v>113551.03999999999</c:v>
                </c:pt>
                <c:pt idx="874">
                  <c:v>119127.205</c:v>
                </c:pt>
                <c:pt idx="875">
                  <c:v>121571.97</c:v>
                </c:pt>
                <c:pt idx="876">
                  <c:v>124010.03</c:v>
                </c:pt>
                <c:pt idx="877">
                  <c:v>123130.6</c:v>
                </c:pt>
                <c:pt idx="878">
                  <c:v>104643.675</c:v>
                </c:pt>
                <c:pt idx="879">
                  <c:v>110029.55</c:v>
                </c:pt>
                <c:pt idx="880">
                  <c:v>130516.1</c:v>
                </c:pt>
                <c:pt idx="881">
                  <c:v>132762.38</c:v>
                </c:pt>
                <c:pt idx="882">
                  <c:v>139030.79500000001</c:v>
                </c:pt>
                <c:pt idx="883">
                  <c:v>140202.73499999999</c:v>
                </c:pt>
                <c:pt idx="884">
                  <c:v>136856.79999999999</c:v>
                </c:pt>
                <c:pt idx="885">
                  <c:v>122161.405</c:v>
                </c:pt>
                <c:pt idx="886">
                  <c:v>118953.95</c:v>
                </c:pt>
                <c:pt idx="887">
                  <c:v>132877.45000000001</c:v>
                </c:pt>
                <c:pt idx="888">
                  <c:v>133274.53</c:v>
                </c:pt>
                <c:pt idx="889">
                  <c:v>136116.12</c:v>
                </c:pt>
                <c:pt idx="890">
                  <c:v>139511.78</c:v>
                </c:pt>
                <c:pt idx="891">
                  <c:v>130994.54</c:v>
                </c:pt>
                <c:pt idx="892">
                  <c:v>120698.91499999999</c:v>
                </c:pt>
                <c:pt idx="893">
                  <c:v>113374.465</c:v>
                </c:pt>
                <c:pt idx="894">
                  <c:v>#N/A</c:v>
                </c:pt>
                <c:pt idx="895">
                  <c:v>135184.95000000001</c:v>
                </c:pt>
                <c:pt idx="896">
                  <c:v>136253.42000000001</c:v>
                </c:pt>
                <c:pt idx="897">
                  <c:v>135303.255</c:v>
                </c:pt>
                <c:pt idx="898">
                  <c:v>135269.63500000001</c:v>
                </c:pt>
                <c:pt idx="899">
                  <c:v>121178.68</c:v>
                </c:pt>
                <c:pt idx="900">
                  <c:v>116112.74</c:v>
                </c:pt>
                <c:pt idx="901">
                  <c:v>134925.74</c:v>
                </c:pt>
                <c:pt idx="902">
                  <c:v>131996.97</c:v>
                </c:pt>
                <c:pt idx="903">
                  <c:v>139814.29999999999</c:v>
                </c:pt>
                <c:pt idx="904">
                  <c:v>140348.57</c:v>
                </c:pt>
                <c:pt idx="905">
                  <c:v>132029.57500000001</c:v>
                </c:pt>
                <c:pt idx="906">
                  <c:v>122393.325</c:v>
                </c:pt>
                <c:pt idx="907">
                  <c:v>118103.86500000001</c:v>
                </c:pt>
                <c:pt idx="908">
                  <c:v>138040.38</c:v>
                </c:pt>
                <c:pt idx="909">
                  <c:v>144526.63</c:v>
                </c:pt>
                <c:pt idx="910">
                  <c:v>141351.89499999999</c:v>
                </c:pt>
                <c:pt idx="911">
                  <c:v>138124.06</c:v>
                </c:pt>
                <c:pt idx="912">
                  <c:v>139275.77499999999</c:v>
                </c:pt>
                <c:pt idx="913">
                  <c:v>125949.5</c:v>
                </c:pt>
                <c:pt idx="914">
                  <c:v>120137.45</c:v>
                </c:pt>
                <c:pt idx="915">
                  <c:v>139765.32</c:v>
                </c:pt>
                <c:pt idx="916">
                  <c:v>134029.80499999999</c:v>
                </c:pt>
                <c:pt idx="917">
                  <c:v>134084.66500000001</c:v>
                </c:pt>
                <c:pt idx="918">
                  <c:v>137899.715</c:v>
                </c:pt>
                <c:pt idx="919">
                  <c:v>134078.07</c:v>
                </c:pt>
                <c:pt idx="920">
                  <c:v>123687.97</c:v>
                </c:pt>
                <c:pt idx="921">
                  <c:v>116064.03</c:v>
                </c:pt>
                <c:pt idx="922">
                  <c:v>133132.32500000001</c:v>
                </c:pt>
                <c:pt idx="923">
                  <c:v>137352.78</c:v>
                </c:pt>
                <c:pt idx="924">
                  <c:v>138152.10500000001</c:v>
                </c:pt>
                <c:pt idx="925">
                  <c:v>134622.39000000001</c:v>
                </c:pt>
                <c:pt idx="926">
                  <c:v>131387.745</c:v>
                </c:pt>
                <c:pt idx="927">
                  <c:v>124486.69500000001</c:v>
                </c:pt>
                <c:pt idx="928">
                  <c:v>119927.64</c:v>
                </c:pt>
                <c:pt idx="929">
                  <c:v>131868.24</c:v>
                </c:pt>
                <c:pt idx="930">
                  <c:v>136121.83499999999</c:v>
                </c:pt>
                <c:pt idx="931">
                  <c:v>133906.26</c:v>
                </c:pt>
                <c:pt idx="932">
                  <c:v>139316.29</c:v>
                </c:pt>
                <c:pt idx="933">
                  <c:v>140073.89499999999</c:v>
                </c:pt>
                <c:pt idx="934">
                  <c:v>122397.13</c:v>
                </c:pt>
                <c:pt idx="935">
                  <c:v>118007.66499999999</c:v>
                </c:pt>
                <c:pt idx="936">
                  <c:v>136330.59</c:v>
                </c:pt>
                <c:pt idx="937">
                  <c:v>129699.265</c:v>
                </c:pt>
                <c:pt idx="938">
                  <c:v>133198.34</c:v>
                </c:pt>
                <c:pt idx="939">
                  <c:v>136003.91500000001</c:v>
                </c:pt>
                <c:pt idx="940">
                  <c:v>130432.05</c:v>
                </c:pt>
                <c:pt idx="941">
                  <c:v>111331.235</c:v>
                </c:pt>
                <c:pt idx="942">
                  <c:v>107580.495</c:v>
                </c:pt>
                <c:pt idx="943">
                  <c:v>132276.88</c:v>
                </c:pt>
                <c:pt idx="944">
                  <c:v>137617.88</c:v>
                </c:pt>
                <c:pt idx="945">
                  <c:v>140729.185</c:v>
                </c:pt>
                <c:pt idx="946">
                  <c:v>151355.43</c:v>
                </c:pt>
                <c:pt idx="947">
                  <c:v>141647.89499999999</c:v>
                </c:pt>
                <c:pt idx="948">
                  <c:v>116696.455</c:v>
                </c:pt>
                <c:pt idx="949">
                  <c:v>117351.14</c:v>
                </c:pt>
                <c:pt idx="950">
                  <c:v>138963.17499999999</c:v>
                </c:pt>
                <c:pt idx="951">
                  <c:v>139108.435</c:v>
                </c:pt>
                <c:pt idx="952">
                  <c:v>130044.375</c:v>
                </c:pt>
                <c:pt idx="953">
                  <c:v>122361.925</c:v>
                </c:pt>
                <c:pt idx="954">
                  <c:v>122862.345</c:v>
                </c:pt>
                <c:pt idx="955">
                  <c:v>113669.45</c:v>
                </c:pt>
                <c:pt idx="956">
                  <c:v>106274.56</c:v>
                </c:pt>
                <c:pt idx="957">
                  <c:v>121533.955</c:v>
                </c:pt>
                <c:pt idx="958">
                  <c:v>127193.3</c:v>
                </c:pt>
                <c:pt idx="959">
                  <c:v>121445.38</c:v>
                </c:pt>
                <c:pt idx="960">
                  <c:v>129223.80499999999</c:v>
                </c:pt>
                <c:pt idx="961">
                  <c:v>133562.98499999999</c:v>
                </c:pt>
                <c:pt idx="962">
                  <c:v>124852.67</c:v>
                </c:pt>
                <c:pt idx="963">
                  <c:v>119798.995</c:v>
                </c:pt>
                <c:pt idx="964">
                  <c:v>140410.29500000001</c:v>
                </c:pt>
                <c:pt idx="965">
                  <c:v>133809.45499999999</c:v>
                </c:pt>
                <c:pt idx="966">
                  <c:v>133056.82</c:v>
                </c:pt>
                <c:pt idx="967">
                  <c:v>135619.94</c:v>
                </c:pt>
                <c:pt idx="968">
                  <c:v>133666.57500000001</c:v>
                </c:pt>
                <c:pt idx="969">
                  <c:v>117444.1</c:v>
                </c:pt>
                <c:pt idx="970">
                  <c:v>115177.935</c:v>
                </c:pt>
                <c:pt idx="971">
                  <c:v>139414.495</c:v>
                </c:pt>
                <c:pt idx="972">
                  <c:v>139814.04</c:v>
                </c:pt>
                <c:pt idx="973">
                  <c:v>137513.465</c:v>
                </c:pt>
                <c:pt idx="974">
                  <c:v>133982.255</c:v>
                </c:pt>
                <c:pt idx="975">
                  <c:v>128707.425</c:v>
                </c:pt>
                <c:pt idx="976">
                  <c:v>114098.11500000001</c:v>
                </c:pt>
                <c:pt idx="977">
                  <c:v>103964.33</c:v>
                </c:pt>
                <c:pt idx="978">
                  <c:v>128001.05499999999</c:v>
                </c:pt>
                <c:pt idx="979">
                  <c:v>137696.67000000001</c:v>
                </c:pt>
                <c:pt idx="980">
                  <c:v>134819.94500000001</c:v>
                </c:pt>
                <c:pt idx="981">
                  <c:v>133405.72</c:v>
                </c:pt>
                <c:pt idx="982">
                  <c:v>132543.1</c:v>
                </c:pt>
                <c:pt idx="983">
                  <c:v>120454.01</c:v>
                </c:pt>
                <c:pt idx="984">
                  <c:v>114584.065</c:v>
                </c:pt>
                <c:pt idx="985">
                  <c:v>127169.03</c:v>
                </c:pt>
                <c:pt idx="986">
                  <c:v>130906.89</c:v>
                </c:pt>
                <c:pt idx="987">
                  <c:v>127192.315</c:v>
                </c:pt>
                <c:pt idx="988">
                  <c:v>131986.80499999999</c:v>
                </c:pt>
                <c:pt idx="989">
                  <c:v>128761.605</c:v>
                </c:pt>
                <c:pt idx="990">
                  <c:v>111301.56</c:v>
                </c:pt>
                <c:pt idx="991">
                  <c:v>104766</c:v>
                </c:pt>
                <c:pt idx="992">
                  <c:v>115123.54</c:v>
                </c:pt>
                <c:pt idx="993">
                  <c:v>124033.955</c:v>
                </c:pt>
                <c:pt idx="994">
                  <c:v>123461.38</c:v>
                </c:pt>
                <c:pt idx="995">
                  <c:v>119309.93</c:v>
                </c:pt>
                <c:pt idx="996">
                  <c:v>116611.25</c:v>
                </c:pt>
                <c:pt idx="997">
                  <c:v>101012.29</c:v>
                </c:pt>
                <c:pt idx="998">
                  <c:v>92608.24</c:v>
                </c:pt>
                <c:pt idx="999">
                  <c:v>119126.485</c:v>
                </c:pt>
                <c:pt idx="1000">
                  <c:v>124452.94</c:v>
                </c:pt>
                <c:pt idx="1001">
                  <c:v>119028.07</c:v>
                </c:pt>
                <c:pt idx="1002">
                  <c:v>116655.855</c:v>
                </c:pt>
                <c:pt idx="1003">
                  <c:v>#N/A</c:v>
                </c:pt>
                <c:pt idx="1004">
                  <c:v>100701.82</c:v>
                </c:pt>
                <c:pt idx="1005">
                  <c:v>103556.74</c:v>
                </c:pt>
                <c:pt idx="1006">
                  <c:v>119226.42</c:v>
                </c:pt>
                <c:pt idx="1007">
                  <c:v>118856.41499999999</c:v>
                </c:pt>
                <c:pt idx="1008">
                  <c:v>114604.62</c:v>
                </c:pt>
                <c:pt idx="1009">
                  <c:v>113134.58</c:v>
                </c:pt>
                <c:pt idx="1010">
                  <c:v>118359.28</c:v>
                </c:pt>
                <c:pt idx="1011">
                  <c:v>101974.595</c:v>
                </c:pt>
                <c:pt idx="1012">
                  <c:v>97053.544999999998</c:v>
                </c:pt>
                <c:pt idx="1013">
                  <c:v>111432.36500000001</c:v>
                </c:pt>
                <c:pt idx="1014">
                  <c:v>116556.425</c:v>
                </c:pt>
                <c:pt idx="1015">
                  <c:v>114133.54</c:v>
                </c:pt>
                <c:pt idx="1016">
                  <c:v>113957.735</c:v>
                </c:pt>
                <c:pt idx="1017">
                  <c:v>117048.72500000001</c:v>
                </c:pt>
                <c:pt idx="1018">
                  <c:v>102037.16499999999</c:v>
                </c:pt>
                <c:pt idx="1019">
                  <c:v>98108.815000000002</c:v>
                </c:pt>
                <c:pt idx="1020">
                  <c:v>115907.395</c:v>
                </c:pt>
                <c:pt idx="1021">
                  <c:v>117470.22</c:v>
                </c:pt>
                <c:pt idx="1022">
                  <c:v>121087.1</c:v>
                </c:pt>
                <c:pt idx="1023">
                  <c:v>118201.175</c:v>
                </c:pt>
                <c:pt idx="1024">
                  <c:v>108412.66499999999</c:v>
                </c:pt>
                <c:pt idx="1025">
                  <c:v>102195.97500000001</c:v>
                </c:pt>
                <c:pt idx="1026">
                  <c:v>100571.04</c:v>
                </c:pt>
                <c:pt idx="1027">
                  <c:v>115549.435</c:v>
                </c:pt>
                <c:pt idx="1028">
                  <c:v>118010.31</c:v>
                </c:pt>
                <c:pt idx="1029">
                  <c:v>115813.03</c:v>
                </c:pt>
                <c:pt idx="1030">
                  <c:v>117333.44500000001</c:v>
                </c:pt>
                <c:pt idx="1031">
                  <c:v>112633.265</c:v>
                </c:pt>
                <c:pt idx="1032">
                  <c:v>100746.42</c:v>
                </c:pt>
                <c:pt idx="1033">
                  <c:v>92182.955000000002</c:v>
                </c:pt>
                <c:pt idx="1034">
                  <c:v>112227.65</c:v>
                </c:pt>
                <c:pt idx="1035">
                  <c:v>116179.47</c:v>
                </c:pt>
                <c:pt idx="1036">
                  <c:v>116632.09</c:v>
                </c:pt>
                <c:pt idx="1037">
                  <c:v>120470.785</c:v>
                </c:pt>
                <c:pt idx="1038">
                  <c:v>113451.995</c:v>
                </c:pt>
                <c:pt idx="1039">
                  <c:v>101610.815</c:v>
                </c:pt>
                <c:pt idx="1040">
                  <c:v>95368.164999999994</c:v>
                </c:pt>
                <c:pt idx="1041">
                  <c:v>104632.79</c:v>
                </c:pt>
                <c:pt idx="1042">
                  <c:v>#N/A</c:v>
                </c:pt>
                <c:pt idx="1043">
                  <c:v>111738.485</c:v>
                </c:pt>
                <c:pt idx="1044">
                  <c:v>113539.935</c:v>
                </c:pt>
                <c:pt idx="1045">
                  <c:v>115156.44500000001</c:v>
                </c:pt>
                <c:pt idx="1046">
                  <c:v>104194.345</c:v>
                </c:pt>
                <c:pt idx="1047">
                  <c:v>98774.235000000001</c:v>
                </c:pt>
                <c:pt idx="1048">
                  <c:v>125795.84</c:v>
                </c:pt>
                <c:pt idx="1049">
                  <c:v>135420.82</c:v>
                </c:pt>
                <c:pt idx="1050">
                  <c:v>130385.05</c:v>
                </c:pt>
                <c:pt idx="1051">
                  <c:v>116715.965</c:v>
                </c:pt>
                <c:pt idx="1052">
                  <c:v>117797.62</c:v>
                </c:pt>
                <c:pt idx="1053">
                  <c:v>106730.21</c:v>
                </c:pt>
                <c:pt idx="1054">
                  <c:v>101256.78</c:v>
                </c:pt>
                <c:pt idx="1055">
                  <c:v>128658.27</c:v>
                </c:pt>
                <c:pt idx="1056">
                  <c:v>137151.495</c:v>
                </c:pt>
                <c:pt idx="1057">
                  <c:v>138882.25</c:v>
                </c:pt>
                <c:pt idx="1058">
                  <c:v>135162.11499999999</c:v>
                </c:pt>
                <c:pt idx="1059">
                  <c:v>133951.29</c:v>
                </c:pt>
                <c:pt idx="1060">
                  <c:v>121219.595</c:v>
                </c:pt>
                <c:pt idx="1061">
                  <c:v>108717.875</c:v>
                </c:pt>
                <c:pt idx="1062">
                  <c:v>115429.005</c:v>
                </c:pt>
                <c:pt idx="1063">
                  <c:v>129798.47</c:v>
                </c:pt>
                <c:pt idx="1064">
                  <c:v>151730.95000000001</c:v>
                </c:pt>
                <c:pt idx="1065">
                  <c:v>154632.33499999999</c:v>
                </c:pt>
                <c:pt idx="1066">
                  <c:v>125141.9</c:v>
                </c:pt>
                <c:pt idx="1067">
                  <c:v>99234.22</c:v>
                </c:pt>
                <c:pt idx="1068">
                  <c:v>92487.705000000002</c:v>
                </c:pt>
                <c:pt idx="1069">
                  <c:v>111625.98</c:v>
                </c:pt>
                <c:pt idx="1070">
                  <c:v>113063.675</c:v>
                </c:pt>
                <c:pt idx="1071">
                  <c:v>115383.13</c:v>
                </c:pt>
                <c:pt idx="1072">
                  <c:v>115736.97</c:v>
                </c:pt>
                <c:pt idx="1073">
                  <c:v>109568.47</c:v>
                </c:pt>
                <c:pt idx="1074">
                  <c:v>99334.8</c:v>
                </c:pt>
                <c:pt idx="1075">
                  <c:v>97715.01</c:v>
                </c:pt>
                <c:pt idx="1076">
                  <c:v>114680.185</c:v>
                </c:pt>
                <c:pt idx="1077">
                  <c:v>121945.175</c:v>
                </c:pt>
                <c:pt idx="1078">
                  <c:v>146933.095</c:v>
                </c:pt>
                <c:pt idx="1079">
                  <c:v>129280.81</c:v>
                </c:pt>
                <c:pt idx="1080">
                  <c:v>120821.05499999999</c:v>
                </c:pt>
                <c:pt idx="1081">
                  <c:v>110154.36</c:v>
                </c:pt>
                <c:pt idx="1082">
                  <c:v>107212.84</c:v>
                </c:pt>
                <c:pt idx="1083">
                  <c:v>138949.67499999999</c:v>
                </c:pt>
                <c:pt idx="1084">
                  <c:v>142870.39499999999</c:v>
                </c:pt>
                <c:pt idx="1085">
                  <c:v>114916.99</c:v>
                </c:pt>
                <c:pt idx="1086">
                  <c:v>114462.53</c:v>
                </c:pt>
                <c:pt idx="1087">
                  <c:v>116428.79</c:v>
                </c:pt>
                <c:pt idx="1088">
                  <c:v>109364.01</c:v>
                </c:pt>
                <c:pt idx="1089">
                  <c:v>92856.23</c:v>
                </c:pt>
                <c:pt idx="1090">
                  <c:v>#N/A</c:v>
                </c:pt>
                <c:pt idx="1091">
                  <c:v>#N/A</c:v>
                </c:pt>
                <c:pt idx="1092">
                  <c:v>128753.755</c:v>
                </c:pt>
                <c:pt idx="1093">
                  <c:v>130699.155</c:v>
                </c:pt>
                <c:pt idx="1094">
                  <c:v>115572.045</c:v>
                </c:pt>
                <c:pt idx="1095">
                  <c:v>96358.975000000006</c:v>
                </c:pt>
                <c:pt idx="1096">
                  <c:v>95700.479999999996</c:v>
                </c:pt>
                <c:pt idx="1097">
                  <c:v>#N/A</c:v>
                </c:pt>
                <c:pt idx="1098">
                  <c:v>105277.85</c:v>
                </c:pt>
                <c:pt idx="1099">
                  <c:v>106373.825</c:v>
                </c:pt>
                <c:pt idx="1100">
                  <c:v>113337.685</c:v>
                </c:pt>
                <c:pt idx="1101">
                  <c:v>123247.735</c:v>
                </c:pt>
                <c:pt idx="1102">
                  <c:v>133705.845</c:v>
                </c:pt>
                <c:pt idx="1103">
                  <c:v>107142.815</c:v>
                </c:pt>
                <c:pt idx="1104">
                  <c:v>118832.07</c:v>
                </c:pt>
                <c:pt idx="1105">
                  <c:v>111361.05</c:v>
                </c:pt>
                <c:pt idx="1106">
                  <c:v>116530.04</c:v>
                </c:pt>
                <c:pt idx="1107">
                  <c:v>139607.905</c:v>
                </c:pt>
                <c:pt idx="1108">
                  <c:v>132022.87</c:v>
                </c:pt>
                <c:pt idx="1109">
                  <c:v>98977.05</c:v>
                </c:pt>
                <c:pt idx="1110">
                  <c:v>92021.68</c:v>
                </c:pt>
                <c:pt idx="1111">
                  <c:v>109389.095</c:v>
                </c:pt>
                <c:pt idx="1112">
                  <c:v>116074.03</c:v>
                </c:pt>
                <c:pt idx="1113">
                  <c:v>129286.36500000001</c:v>
                </c:pt>
                <c:pt idx="1114">
                  <c:v>154648.065</c:v>
                </c:pt>
                <c:pt idx="1115">
                  <c:v>165070.595</c:v>
                </c:pt>
                <c:pt idx="1116">
                  <c:v>124825.02499999999</c:v>
                </c:pt>
                <c:pt idx="1117">
                  <c:v>127305.2</c:v>
                </c:pt>
                <c:pt idx="1118">
                  <c:v>137955.42499999999</c:v>
                </c:pt>
                <c:pt idx="1119">
                  <c:v>128314.47</c:v>
                </c:pt>
                <c:pt idx="1120">
                  <c:v>128899.765</c:v>
                </c:pt>
                <c:pt idx="1121">
                  <c:v>139245.21</c:v>
                </c:pt>
                <c:pt idx="1122">
                  <c:v>#N/A</c:v>
                </c:pt>
                <c:pt idx="1123">
                  <c:v>139114.58499999999</c:v>
                </c:pt>
                <c:pt idx="1124">
                  <c:v>159436.69</c:v>
                </c:pt>
                <c:pt idx="1125">
                  <c:v>160437.565</c:v>
                </c:pt>
                <c:pt idx="1126">
                  <c:v>115239.57</c:v>
                </c:pt>
                <c:pt idx="1127">
                  <c:v>108524.18</c:v>
                </c:pt>
                <c:pt idx="1128">
                  <c:v>109949.21</c:v>
                </c:pt>
                <c:pt idx="1129">
                  <c:v>112946.34</c:v>
                </c:pt>
                <c:pt idx="1130">
                  <c:v>104947.325</c:v>
                </c:pt>
                <c:pt idx="1131">
                  <c:v>106065.935</c:v>
                </c:pt>
                <c:pt idx="1132">
                  <c:v>126465.96</c:v>
                </c:pt>
                <c:pt idx="1133">
                  <c:v>137539.72500000001</c:v>
                </c:pt>
                <c:pt idx="1134">
                  <c:v>159307.315</c:v>
                </c:pt>
                <c:pt idx="1135">
                  <c:v>149473.01</c:v>
                </c:pt>
                <c:pt idx="1136">
                  <c:v>137101.87</c:v>
                </c:pt>
                <c:pt idx="1137">
                  <c:v>118113.8</c:v>
                </c:pt>
                <c:pt idx="1138">
                  <c:v>100440.29</c:v>
                </c:pt>
                <c:pt idx="1139">
                  <c:v>116209.13</c:v>
                </c:pt>
                <c:pt idx="1140">
                  <c:v>124882.715</c:v>
                </c:pt>
                <c:pt idx="1141">
                  <c:v>115269.5</c:v>
                </c:pt>
                <c:pt idx="1142">
                  <c:v>117260.245</c:v>
                </c:pt>
                <c:pt idx="1143">
                  <c:v>114736.355</c:v>
                </c:pt>
                <c:pt idx="1144">
                  <c:v>105799.935</c:v>
                </c:pt>
                <c:pt idx="1145">
                  <c:v>105085.515</c:v>
                </c:pt>
                <c:pt idx="1146">
                  <c:v>113116.425</c:v>
                </c:pt>
                <c:pt idx="1147">
                  <c:v>120035.38499999999</c:v>
                </c:pt>
                <c:pt idx="1148">
                  <c:v>124481.41499999999</c:v>
                </c:pt>
                <c:pt idx="1149">
                  <c:v>133607.065</c:v>
                </c:pt>
                <c:pt idx="1150">
                  <c:v>136328.345</c:v>
                </c:pt>
                <c:pt idx="1151">
                  <c:v>119226.435</c:v>
                </c:pt>
                <c:pt idx="1152">
                  <c:v>96305.07</c:v>
                </c:pt>
                <c:pt idx="1153">
                  <c:v>117952.36500000001</c:v>
                </c:pt>
                <c:pt idx="1154">
                  <c:v>127894.285</c:v>
                </c:pt>
                <c:pt idx="1155">
                  <c:v>123400.17</c:v>
                </c:pt>
                <c:pt idx="1156">
                  <c:v>117346.26</c:v>
                </c:pt>
                <c:pt idx="1157">
                  <c:v>119960.33</c:v>
                </c:pt>
                <c:pt idx="1158">
                  <c:v>111096.30499999999</c:v>
                </c:pt>
                <c:pt idx="1159">
                  <c:v>101334.2</c:v>
                </c:pt>
                <c:pt idx="1160">
                  <c:v>112527.285</c:v>
                </c:pt>
                <c:pt idx="1161">
                  <c:v>113850.81</c:v>
                </c:pt>
                <c:pt idx="1162">
                  <c:v>122717.5</c:v>
                </c:pt>
                <c:pt idx="1163">
                  <c:v>128732.59</c:v>
                </c:pt>
                <c:pt idx="1164">
                  <c:v>127805.485</c:v>
                </c:pt>
                <c:pt idx="1165">
                  <c:v>120398.88499999999</c:v>
                </c:pt>
                <c:pt idx="1166">
                  <c:v>104486.18</c:v>
                </c:pt>
                <c:pt idx="1167">
                  <c:v>#N/A</c:v>
                </c:pt>
                <c:pt idx="1168">
                  <c:v>112663.625</c:v>
                </c:pt>
                <c:pt idx="1169">
                  <c:v>114195.35</c:v>
                </c:pt>
                <c:pt idx="1170">
                  <c:v>116045.27</c:v>
                </c:pt>
                <c:pt idx="1171">
                  <c:v>116284.345</c:v>
                </c:pt>
                <c:pt idx="1172">
                  <c:v>110715.12</c:v>
                </c:pt>
                <c:pt idx="1173">
                  <c:v>97262.705000000002</c:v>
                </c:pt>
                <c:pt idx="1174">
                  <c:v>111617.94500000001</c:v>
                </c:pt>
                <c:pt idx="1175">
                  <c:v>110794.26</c:v>
                </c:pt>
                <c:pt idx="1176">
                  <c:v>111254.315</c:v>
                </c:pt>
                <c:pt idx="1177">
                  <c:v>115020.505</c:v>
                </c:pt>
                <c:pt idx="1178">
                  <c:v>119298.325</c:v>
                </c:pt>
                <c:pt idx="1179">
                  <c:v>112312.69500000001</c:v>
                </c:pt>
                <c:pt idx="1180">
                  <c:v>98918.514999999999</c:v>
                </c:pt>
                <c:pt idx="1181">
                  <c:v>112488.215</c:v>
                </c:pt>
                <c:pt idx="1182">
                  <c:v>116809.36500000001</c:v>
                </c:pt>
                <c:pt idx="1183">
                  <c:v>117744.005</c:v>
                </c:pt>
                <c:pt idx="1184">
                  <c:v>116457.26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113381.53</c:v>
                </c:pt>
                <c:pt idx="1190">
                  <c:v>115974.61</c:v>
                </c:pt>
                <c:pt idx="1191">
                  <c:v>117551.69500000001</c:v>
                </c:pt>
                <c:pt idx="1192">
                  <c:v>115979.07</c:v>
                </c:pt>
                <c:pt idx="1193">
                  <c:v>105938.47500000001</c:v>
                </c:pt>
                <c:pt idx="1194">
                  <c:v>100571.16499999999</c:v>
                </c:pt>
                <c:pt idx="1195">
                  <c:v>118702.925</c:v>
                </c:pt>
                <c:pt idx="1196">
                  <c:v>122423.01</c:v>
                </c:pt>
                <c:pt idx="1197">
                  <c:v>121944.995</c:v>
                </c:pt>
                <c:pt idx="1198">
                  <c:v>119876.63</c:v>
                </c:pt>
                <c:pt idx="1199">
                  <c:v>113609.76</c:v>
                </c:pt>
                <c:pt idx="1200">
                  <c:v>105135.30499999999</c:v>
                </c:pt>
                <c:pt idx="1201">
                  <c:v>104123.39</c:v>
                </c:pt>
                <c:pt idx="1202">
                  <c:v>115694.64</c:v>
                </c:pt>
                <c:pt idx="1203">
                  <c:v>121092.855</c:v>
                </c:pt>
                <c:pt idx="1204">
                  <c:v>120784.875</c:v>
                </c:pt>
                <c:pt idx="1205">
                  <c:v>120448.935</c:v>
                </c:pt>
                <c:pt idx="1206">
                  <c:v>118324.09</c:v>
                </c:pt>
                <c:pt idx="1207">
                  <c:v>107479.26</c:v>
                </c:pt>
                <c:pt idx="1208">
                  <c:v>103662.05</c:v>
                </c:pt>
                <c:pt idx="1209">
                  <c:v>117799.97</c:v>
                </c:pt>
                <c:pt idx="1210">
                  <c:v>117642.645</c:v>
                </c:pt>
                <c:pt idx="1211">
                  <c:v>#N/A</c:v>
                </c:pt>
                <c:pt idx="1212">
                  <c:v>117617.51</c:v>
                </c:pt>
                <c:pt idx="1213">
                  <c:v>119079.465</c:v>
                </c:pt>
                <c:pt idx="1214">
                  <c:v>108613.38</c:v>
                </c:pt>
                <c:pt idx="1215">
                  <c:v>105277.715</c:v>
                </c:pt>
                <c:pt idx="1216">
                  <c:v>121551.685</c:v>
                </c:pt>
                <c:pt idx="1217">
                  <c:v>122642.235</c:v>
                </c:pt>
                <c:pt idx="1218">
                  <c:v>118716.595</c:v>
                </c:pt>
                <c:pt idx="1219">
                  <c:v>117357.83500000001</c:v>
                </c:pt>
                <c:pt idx="1220">
                  <c:v>116870.46</c:v>
                </c:pt>
                <c:pt idx="1221">
                  <c:v>106892.995</c:v>
                </c:pt>
                <c:pt idx="1222">
                  <c:v>105840.39</c:v>
                </c:pt>
                <c:pt idx="1223">
                  <c:v>118254.55499999999</c:v>
                </c:pt>
                <c:pt idx="1224">
                  <c:v>122876.86500000001</c:v>
                </c:pt>
                <c:pt idx="1225">
                  <c:v>122721.46</c:v>
                </c:pt>
                <c:pt idx="1226">
                  <c:v>128518.505</c:v>
                </c:pt>
                <c:pt idx="1227">
                  <c:v>133467.37</c:v>
                </c:pt>
                <c:pt idx="1228">
                  <c:v>111273.755</c:v>
                </c:pt>
                <c:pt idx="1229">
                  <c:v>108729.71</c:v>
                </c:pt>
                <c:pt idx="1230">
                  <c:v>129885.955</c:v>
                </c:pt>
                <c:pt idx="1231">
                  <c:v>131900.51999999999</c:v>
                </c:pt>
                <c:pt idx="1232">
                  <c:v>133399.23000000001</c:v>
                </c:pt>
                <c:pt idx="1233">
                  <c:v>131757.155</c:v>
                </c:pt>
                <c:pt idx="1234">
                  <c:v>127353.575</c:v>
                </c:pt>
                <c:pt idx="1235">
                  <c:v>119262.145</c:v>
                </c:pt>
                <c:pt idx="1236">
                  <c:v>112349.26</c:v>
                </c:pt>
                <c:pt idx="1237">
                  <c:v>124046.80499999999</c:v>
                </c:pt>
                <c:pt idx="1238">
                  <c:v>126922.995</c:v>
                </c:pt>
                <c:pt idx="1239">
                  <c:v>129352.83</c:v>
                </c:pt>
                <c:pt idx="1240">
                  <c:v>129553.94</c:v>
                </c:pt>
                <c:pt idx="1241">
                  <c:v>127957.57</c:v>
                </c:pt>
                <c:pt idx="1242">
                  <c:v>115384.08500000001</c:v>
                </c:pt>
                <c:pt idx="1243">
                  <c:v>106044.51</c:v>
                </c:pt>
                <c:pt idx="1244">
                  <c:v>119360.265</c:v>
                </c:pt>
                <c:pt idx="1245">
                  <c:v>123142.76</c:v>
                </c:pt>
                <c:pt idx="1246">
                  <c:v>127830.62</c:v>
                </c:pt>
                <c:pt idx="1247">
                  <c:v>131159.94500000001</c:v>
                </c:pt>
                <c:pt idx="1248">
                  <c:v>135864.065</c:v>
                </c:pt>
                <c:pt idx="1249">
                  <c:v>123226.075</c:v>
                </c:pt>
                <c:pt idx="1250">
                  <c:v>121177.58500000001</c:v>
                </c:pt>
                <c:pt idx="1251">
                  <c:v>135385.41</c:v>
                </c:pt>
                <c:pt idx="1252">
                  <c:v>132975.13</c:v>
                </c:pt>
                <c:pt idx="1253">
                  <c:v>132038.42499999999</c:v>
                </c:pt>
                <c:pt idx="1254">
                  <c:v>128577.63</c:v>
                </c:pt>
                <c:pt idx="1255">
                  <c:v>129910.015</c:v>
                </c:pt>
                <c:pt idx="1256">
                  <c:v>120232.19500000001</c:v>
                </c:pt>
                <c:pt idx="1257">
                  <c:v>117037.86500000001</c:v>
                </c:pt>
                <c:pt idx="1258">
                  <c:v>#N/A</c:v>
                </c:pt>
                <c:pt idx="1259">
                  <c:v>127261.295</c:v>
                </c:pt>
                <c:pt idx="1260">
                  <c:v>131574.60500000001</c:v>
                </c:pt>
                <c:pt idx="1261">
                  <c:v>130544.485</c:v>
                </c:pt>
                <c:pt idx="1262">
                  <c:v>133009.01</c:v>
                </c:pt>
                <c:pt idx="1263">
                  <c:v>124351.235</c:v>
                </c:pt>
                <c:pt idx="1264">
                  <c:v>120785.595</c:v>
                </c:pt>
                <c:pt idx="1265">
                  <c:v>138518.73499999999</c:v>
                </c:pt>
                <c:pt idx="1266">
                  <c:v>143830.12</c:v>
                </c:pt>
                <c:pt idx="1267">
                  <c:v>141305.88</c:v>
                </c:pt>
                <c:pt idx="1268">
                  <c:v>143542.01999999999</c:v>
                </c:pt>
                <c:pt idx="1269">
                  <c:v>140296.4</c:v>
                </c:pt>
                <c:pt idx="1270">
                  <c:v>132165.42499999999</c:v>
                </c:pt>
                <c:pt idx="1271">
                  <c:v>125850.58</c:v>
                </c:pt>
                <c:pt idx="1272">
                  <c:v>141972.715</c:v>
                </c:pt>
                <c:pt idx="1273">
                  <c:v>142842.4</c:v>
                </c:pt>
                <c:pt idx="1274">
                  <c:v>148100.13</c:v>
                </c:pt>
                <c:pt idx="1275">
                  <c:v>150445.47</c:v>
                </c:pt>
                <c:pt idx="1276">
                  <c:v>139188.48000000001</c:v>
                </c:pt>
                <c:pt idx="1277">
                  <c:v>125394.425</c:v>
                </c:pt>
                <c:pt idx="1278">
                  <c:v>124313.07</c:v>
                </c:pt>
                <c:pt idx="1279">
                  <c:v>140713.255</c:v>
                </c:pt>
                <c:pt idx="1280">
                  <c:v>135759.27499999999</c:v>
                </c:pt>
                <c:pt idx="1281">
                  <c:v>128580.97500000001</c:v>
                </c:pt>
                <c:pt idx="1282">
                  <c:v>125861.6</c:v>
                </c:pt>
                <c:pt idx="1283">
                  <c:v>124242.52</c:v>
                </c:pt>
                <c:pt idx="1284">
                  <c:v>119717.435</c:v>
                </c:pt>
                <c:pt idx="1285">
                  <c:v>114562.215</c:v>
                </c:pt>
                <c:pt idx="1286">
                  <c:v>133874.47500000001</c:v>
                </c:pt>
                <c:pt idx="1287">
                  <c:v>140342.995</c:v>
                </c:pt>
                <c:pt idx="1288">
                  <c:v>143461.125</c:v>
                </c:pt>
                <c:pt idx="1289">
                  <c:v>145767.1</c:v>
                </c:pt>
                <c:pt idx="1290">
                  <c:v>140542.95000000001</c:v>
                </c:pt>
                <c:pt idx="1291">
                  <c:v>124491.53</c:v>
                </c:pt>
                <c:pt idx="1292">
                  <c:v>119464.315</c:v>
                </c:pt>
                <c:pt idx="1293">
                  <c:v>137446.75</c:v>
                </c:pt>
                <c:pt idx="1294">
                  <c:v>131367.09</c:v>
                </c:pt>
                <c:pt idx="1295">
                  <c:v>132856.72</c:v>
                </c:pt>
                <c:pt idx="1296">
                  <c:v>133778.44500000001</c:v>
                </c:pt>
                <c:pt idx="1297">
                  <c:v>135728.405</c:v>
                </c:pt>
                <c:pt idx="1298">
                  <c:v>125928.62</c:v>
                </c:pt>
                <c:pt idx="1299">
                  <c:v>114186.8</c:v>
                </c:pt>
                <c:pt idx="1300">
                  <c:v>134664.655</c:v>
                </c:pt>
                <c:pt idx="1301">
                  <c:v>132967.19</c:v>
                </c:pt>
                <c:pt idx="1302">
                  <c:v>135308.29500000001</c:v>
                </c:pt>
                <c:pt idx="1303">
                  <c:v>137634.125</c:v>
                </c:pt>
                <c:pt idx="1304">
                  <c:v>130119.5</c:v>
                </c:pt>
                <c:pt idx="1305">
                  <c:v>116942.94</c:v>
                </c:pt>
                <c:pt idx="1306">
                  <c:v>111555</c:v>
                </c:pt>
                <c:pt idx="1307">
                  <c:v>135422.13500000001</c:v>
                </c:pt>
                <c:pt idx="1308">
                  <c:v>129519.995</c:v>
                </c:pt>
                <c:pt idx="1309">
                  <c:v>134004.96</c:v>
                </c:pt>
                <c:pt idx="1310">
                  <c:v>129025</c:v>
                </c:pt>
                <c:pt idx="1311">
                  <c:v>129740.315</c:v>
                </c:pt>
                <c:pt idx="1312">
                  <c:v>116238.175</c:v>
                </c:pt>
                <c:pt idx="1313">
                  <c:v>104912.38</c:v>
                </c:pt>
                <c:pt idx="1314">
                  <c:v>127198.78</c:v>
                </c:pt>
                <c:pt idx="1315">
                  <c:v>131851.01500000001</c:v>
                </c:pt>
                <c:pt idx="1316">
                  <c:v>131939.5</c:v>
                </c:pt>
                <c:pt idx="1317">
                  <c:v>135670.99</c:v>
                </c:pt>
                <c:pt idx="1318">
                  <c:v>121875.355</c:v>
                </c:pt>
                <c:pt idx="1319">
                  <c:v>119988.735</c:v>
                </c:pt>
                <c:pt idx="1320">
                  <c:v>115231.85</c:v>
                </c:pt>
                <c:pt idx="1321">
                  <c:v>127541.57</c:v>
                </c:pt>
                <c:pt idx="1322">
                  <c:v>121073.45</c:v>
                </c:pt>
                <c:pt idx="1323">
                  <c:v>122602.11500000001</c:v>
                </c:pt>
                <c:pt idx="1324">
                  <c:v>131137.065</c:v>
                </c:pt>
                <c:pt idx="1325">
                  <c:v>125189.54</c:v>
                </c:pt>
                <c:pt idx="1326">
                  <c:v>116571.26</c:v>
                </c:pt>
                <c:pt idx="1327">
                  <c:v>119707.93</c:v>
                </c:pt>
                <c:pt idx="1328">
                  <c:v>138918.38500000001</c:v>
                </c:pt>
                <c:pt idx="1329">
                  <c:v>138424.25</c:v>
                </c:pt>
                <c:pt idx="1330">
                  <c:v>136240.845</c:v>
                </c:pt>
                <c:pt idx="1331">
                  <c:v>131956.72500000001</c:v>
                </c:pt>
                <c:pt idx="1332">
                  <c:v>130210.94</c:v>
                </c:pt>
                <c:pt idx="1333">
                  <c:v>116471.77499999999</c:v>
                </c:pt>
                <c:pt idx="1334">
                  <c:v>111436.265</c:v>
                </c:pt>
                <c:pt idx="1335">
                  <c:v>131280.85</c:v>
                </c:pt>
                <c:pt idx="1336">
                  <c:v>139563.095</c:v>
                </c:pt>
                <c:pt idx="1337">
                  <c:v>136032.16</c:v>
                </c:pt>
                <c:pt idx="1338">
                  <c:v>139752.54500000001</c:v>
                </c:pt>
                <c:pt idx="1339">
                  <c:v>130466.91499999999</c:v>
                </c:pt>
                <c:pt idx="1340">
                  <c:v>116344.565</c:v>
                </c:pt>
                <c:pt idx="1341">
                  <c:v>118402.905</c:v>
                </c:pt>
                <c:pt idx="1342">
                  <c:v>131448.995</c:v>
                </c:pt>
                <c:pt idx="1343">
                  <c:v>128192.08500000001</c:v>
                </c:pt>
                <c:pt idx="1344">
                  <c:v>118307.155</c:v>
                </c:pt>
                <c:pt idx="1345">
                  <c:v>116467.37</c:v>
                </c:pt>
                <c:pt idx="1346">
                  <c:v>123583.52</c:v>
                </c:pt>
                <c:pt idx="1347">
                  <c:v>109948.61500000001</c:v>
                </c:pt>
                <c:pt idx="1348">
                  <c:v>107838.95</c:v>
                </c:pt>
                <c:pt idx="1349">
                  <c:v>123132.625</c:v>
                </c:pt>
                <c:pt idx="1350">
                  <c:v>111096.53</c:v>
                </c:pt>
                <c:pt idx="1351">
                  <c:v>112935.03999999999</c:v>
                </c:pt>
                <c:pt idx="1352">
                  <c:v>117880.565</c:v>
                </c:pt>
                <c:pt idx="1353">
                  <c:v>111213.15</c:v>
                </c:pt>
                <c:pt idx="1354">
                  <c:v>108632.355</c:v>
                </c:pt>
                <c:pt idx="1355">
                  <c:v>113030.005</c:v>
                </c:pt>
                <c:pt idx="1356">
                  <c:v>118208.24</c:v>
                </c:pt>
                <c:pt idx="1357">
                  <c:v>119622.285</c:v>
                </c:pt>
                <c:pt idx="1358">
                  <c:v>123787.77</c:v>
                </c:pt>
                <c:pt idx="1359">
                  <c:v>125335.57</c:v>
                </c:pt>
                <c:pt idx="1360">
                  <c:v>120372.48</c:v>
                </c:pt>
                <c:pt idx="1361">
                  <c:v>107731.72</c:v>
                </c:pt>
                <c:pt idx="1362">
                  <c:v>107332.1</c:v>
                </c:pt>
                <c:pt idx="1363">
                  <c:v>119535.715</c:v>
                </c:pt>
                <c:pt idx="1364">
                  <c:v>124797.08500000001</c:v>
                </c:pt>
                <c:pt idx="1365">
                  <c:v>119238.345</c:v>
                </c:pt>
                <c:pt idx="1366">
                  <c:v>110878.67</c:v>
                </c:pt>
                <c:pt idx="1367">
                  <c:v>#N/A</c:v>
                </c:pt>
                <c:pt idx="1368">
                  <c:v>109315.065</c:v>
                </c:pt>
                <c:pt idx="1369">
                  <c:v>106236.23</c:v>
                </c:pt>
                <c:pt idx="1370">
                  <c:v>114466.64</c:v>
                </c:pt>
                <c:pt idx="1371">
                  <c:v>114458.205</c:v>
                </c:pt>
                <c:pt idx="1372">
                  <c:v>115490.83500000001</c:v>
                </c:pt>
                <c:pt idx="1373">
                  <c:v>115294.12</c:v>
                </c:pt>
                <c:pt idx="1374">
                  <c:v>112576.545</c:v>
                </c:pt>
                <c:pt idx="1375">
                  <c:v>102988.145</c:v>
                </c:pt>
                <c:pt idx="1376">
                  <c:v>100476.705</c:v>
                </c:pt>
                <c:pt idx="1377">
                  <c:v>113945.5</c:v>
                </c:pt>
                <c:pt idx="1378">
                  <c:v>116449.31</c:v>
                </c:pt>
                <c:pt idx="1379">
                  <c:v>109551.08</c:v>
                </c:pt>
                <c:pt idx="1380">
                  <c:v>110432.33</c:v>
                </c:pt>
                <c:pt idx="1381">
                  <c:v>110457.33500000001</c:v>
                </c:pt>
                <c:pt idx="1382">
                  <c:v>96584.744999999995</c:v>
                </c:pt>
                <c:pt idx="1383">
                  <c:v>90918.615000000005</c:v>
                </c:pt>
                <c:pt idx="1384">
                  <c:v>108070.27499999999</c:v>
                </c:pt>
                <c:pt idx="1385">
                  <c:v>113889.41</c:v>
                </c:pt>
                <c:pt idx="1386">
                  <c:v>112592.26</c:v>
                </c:pt>
                <c:pt idx="1387">
                  <c:v>112806.58500000001</c:v>
                </c:pt>
                <c:pt idx="1388">
                  <c:v>107940.16</c:v>
                </c:pt>
                <c:pt idx="1389">
                  <c:v>99368.854999999996</c:v>
                </c:pt>
                <c:pt idx="1390">
                  <c:v>98427.53</c:v>
                </c:pt>
                <c:pt idx="1391">
                  <c:v>105893.61500000001</c:v>
                </c:pt>
                <c:pt idx="1392">
                  <c:v>109241.565</c:v>
                </c:pt>
                <c:pt idx="1393">
                  <c:v>111423.36500000001</c:v>
                </c:pt>
                <c:pt idx="1394">
                  <c:v>112414.39</c:v>
                </c:pt>
                <c:pt idx="1395">
                  <c:v>111145.12</c:v>
                </c:pt>
                <c:pt idx="1396">
                  <c:v>97973.985000000001</c:v>
                </c:pt>
                <c:pt idx="1397">
                  <c:v>95624.014999999999</c:v>
                </c:pt>
                <c:pt idx="1398">
                  <c:v>110196.61500000001</c:v>
                </c:pt>
                <c:pt idx="1399">
                  <c:v>113459.02499999999</c:v>
                </c:pt>
                <c:pt idx="1400">
                  <c:v>114402.745</c:v>
                </c:pt>
                <c:pt idx="1401">
                  <c:v>119350.66499999999</c:v>
                </c:pt>
                <c:pt idx="1402">
                  <c:v>116793.855</c:v>
                </c:pt>
                <c:pt idx="1403">
                  <c:v>93859.285000000003</c:v>
                </c:pt>
                <c:pt idx="1404">
                  <c:v>96432.625</c:v>
                </c:pt>
                <c:pt idx="1405">
                  <c:v>107014.075</c:v>
                </c:pt>
                <c:pt idx="1406">
                  <c:v>#N/A</c:v>
                </c:pt>
                <c:pt idx="1407">
                  <c:v>106387.19500000001</c:v>
                </c:pt>
                <c:pt idx="1408">
                  <c:v>109430.37</c:v>
                </c:pt>
                <c:pt idx="1409">
                  <c:v>112506.95</c:v>
                </c:pt>
                <c:pt idx="1410">
                  <c:v>100203.55</c:v>
                </c:pt>
                <c:pt idx="1411">
                  <c:v>94602.89</c:v>
                </c:pt>
                <c:pt idx="1412">
                  <c:v>114159.595</c:v>
                </c:pt>
                <c:pt idx="1413">
                  <c:v>120185.265</c:v>
                </c:pt>
                <c:pt idx="1414">
                  <c:v>116487.58</c:v>
                </c:pt>
                <c:pt idx="1415">
                  <c:v>108628.34</c:v>
                </c:pt>
                <c:pt idx="1416">
                  <c:v>107405.925</c:v>
                </c:pt>
                <c:pt idx="1417">
                  <c:v>90498.92</c:v>
                </c:pt>
                <c:pt idx="1418">
                  <c:v>92043.13</c:v>
                </c:pt>
                <c:pt idx="1419">
                  <c:v>113978.535</c:v>
                </c:pt>
                <c:pt idx="1420">
                  <c:v>118330.625</c:v>
                </c:pt>
                <c:pt idx="1421">
                  <c:v>106618.19500000001</c:v>
                </c:pt>
                <c:pt idx="1422">
                  <c:v>107278.83</c:v>
                </c:pt>
                <c:pt idx="1423">
                  <c:v>113582.6</c:v>
                </c:pt>
                <c:pt idx="1424">
                  <c:v>101352.12</c:v>
                </c:pt>
                <c:pt idx="1425">
                  <c:v>96240.41</c:v>
                </c:pt>
                <c:pt idx="1426">
                  <c:v>110547.605</c:v>
                </c:pt>
                <c:pt idx="1427">
                  <c:v>109706.42</c:v>
                </c:pt>
                <c:pt idx="1428">
                  <c:v>106684.825</c:v>
                </c:pt>
                <c:pt idx="1429">
                  <c:v>112586.74</c:v>
                </c:pt>
                <c:pt idx="1430">
                  <c:v>110031.82</c:v>
                </c:pt>
                <c:pt idx="1431">
                  <c:v>100725.24</c:v>
                </c:pt>
                <c:pt idx="1432">
                  <c:v>88903.065000000002</c:v>
                </c:pt>
                <c:pt idx="1433">
                  <c:v>107666.30499999999</c:v>
                </c:pt>
                <c:pt idx="1434">
                  <c:v>111718.075</c:v>
                </c:pt>
                <c:pt idx="1435">
                  <c:v>114225.12</c:v>
                </c:pt>
                <c:pt idx="1436">
                  <c:v>135452.26</c:v>
                </c:pt>
                <c:pt idx="1437">
                  <c:v>156648.405</c:v>
                </c:pt>
                <c:pt idx="1438">
                  <c:v>121237.47</c:v>
                </c:pt>
                <c:pt idx="1439">
                  <c:v>102161.11500000001</c:v>
                </c:pt>
                <c:pt idx="1440">
                  <c:v>110803.765</c:v>
                </c:pt>
                <c:pt idx="1441">
                  <c:v>114413.785</c:v>
                </c:pt>
                <c:pt idx="1442">
                  <c:v>129715.465</c:v>
                </c:pt>
                <c:pt idx="1443">
                  <c:v>114986.33</c:v>
                </c:pt>
                <c:pt idx="1444">
                  <c:v>110025.465</c:v>
                </c:pt>
                <c:pt idx="1445">
                  <c:v>102577.145</c:v>
                </c:pt>
                <c:pt idx="1446">
                  <c:v>99110.774999999994</c:v>
                </c:pt>
                <c:pt idx="1447">
                  <c:v>112804.4</c:v>
                </c:pt>
                <c:pt idx="1448">
                  <c:v>113485.105</c:v>
                </c:pt>
                <c:pt idx="1449">
                  <c:v>119907.245</c:v>
                </c:pt>
                <c:pt idx="1450">
                  <c:v>111880.52499999999</c:v>
                </c:pt>
                <c:pt idx="1451">
                  <c:v>102075.925</c:v>
                </c:pt>
                <c:pt idx="1452">
                  <c:v>92725.74</c:v>
                </c:pt>
                <c:pt idx="1453">
                  <c:v>94938.395000000004</c:v>
                </c:pt>
                <c:pt idx="1454">
                  <c:v>112358.815</c:v>
                </c:pt>
                <c:pt idx="1455">
                  <c:v>#N/A</c:v>
                </c:pt>
                <c:pt idx="1456">
                  <c:v>#N/A</c:v>
                </c:pt>
                <c:pt idx="1457">
                  <c:v>129749.14</c:v>
                </c:pt>
                <c:pt idx="1458">
                  <c:v>133831.375</c:v>
                </c:pt>
                <c:pt idx="1459">
                  <c:v>108290.11</c:v>
                </c:pt>
                <c:pt idx="1460">
                  <c:v>99613.865000000005</c:v>
                </c:pt>
                <c:pt idx="1461">
                  <c:v>103381.91499999999</c:v>
                </c:pt>
                <c:pt idx="1462">
                  <c:v>#N/A</c:v>
                </c:pt>
                <c:pt idx="1463">
                  <c:v>106470.675</c:v>
                </c:pt>
                <c:pt idx="1464">
                  <c:v>118789.605</c:v>
                </c:pt>
                <c:pt idx="1465">
                  <c:v>133288.46</c:v>
                </c:pt>
                <c:pt idx="1466">
                  <c:v>97262.79</c:v>
                </c:pt>
                <c:pt idx="1467">
                  <c:v>93606.214999999997</c:v>
                </c:pt>
                <c:pt idx="1468">
                  <c:v>109874.9</c:v>
                </c:pt>
                <c:pt idx="1469">
                  <c:v>113446.1</c:v>
                </c:pt>
                <c:pt idx="1470">
                  <c:v>105483.435</c:v>
                </c:pt>
                <c:pt idx="1471">
                  <c:v>108078.69500000001</c:v>
                </c:pt>
                <c:pt idx="1472">
                  <c:v>119728.63499999999</c:v>
                </c:pt>
                <c:pt idx="1473">
                  <c:v>108628.96</c:v>
                </c:pt>
                <c:pt idx="1474">
                  <c:v>101853.24</c:v>
                </c:pt>
                <c:pt idx="1475">
                  <c:v>147070.535</c:v>
                </c:pt>
                <c:pt idx="1476">
                  <c:v>152496.245</c:v>
                </c:pt>
                <c:pt idx="1477">
                  <c:v>136971.755</c:v>
                </c:pt>
                <c:pt idx="1478">
                  <c:v>145211.49</c:v>
                </c:pt>
                <c:pt idx="1479">
                  <c:v>134898.21</c:v>
                </c:pt>
                <c:pt idx="1480">
                  <c:v>101692.45</c:v>
                </c:pt>
                <c:pt idx="1481">
                  <c:v>102283.13</c:v>
                </c:pt>
                <c:pt idx="1482">
                  <c:v>130517.97</c:v>
                </c:pt>
                <c:pt idx="1483">
                  <c:v>141444.78</c:v>
                </c:pt>
                <c:pt idx="1484">
                  <c:v>125501.15</c:v>
                </c:pt>
                <c:pt idx="1485">
                  <c:v>155891.345</c:v>
                </c:pt>
                <c:pt idx="1486">
                  <c:v>168894.845</c:v>
                </c:pt>
                <c:pt idx="1487">
                  <c:v>#N/A</c:v>
                </c:pt>
                <c:pt idx="1488">
                  <c:v>99801.574999999997</c:v>
                </c:pt>
                <c:pt idx="1489">
                  <c:v>#N/A</c:v>
                </c:pt>
                <c:pt idx="1490">
                  <c:v>138455.45499999999</c:v>
                </c:pt>
                <c:pt idx="1491">
                  <c:v>142113.375</c:v>
                </c:pt>
                <c:pt idx="1492">
                  <c:v>110277.21</c:v>
                </c:pt>
                <c:pt idx="1493">
                  <c:v>104422.79</c:v>
                </c:pt>
                <c:pt idx="1494">
                  <c:v>124749.065</c:v>
                </c:pt>
                <c:pt idx="1495">
                  <c:v>133287.58499999999</c:v>
                </c:pt>
                <c:pt idx="1496">
                  <c:v>119168.96000000001</c:v>
                </c:pt>
                <c:pt idx="1497">
                  <c:v>119702.045</c:v>
                </c:pt>
                <c:pt idx="1498">
                  <c:v>140497.815</c:v>
                </c:pt>
                <c:pt idx="1499">
                  <c:v>141593.54500000001</c:v>
                </c:pt>
                <c:pt idx="1500">
                  <c:v>117327.495</c:v>
                </c:pt>
                <c:pt idx="1501">
                  <c:v>95668.77</c:v>
                </c:pt>
                <c:pt idx="1502">
                  <c:v>94786.72</c:v>
                </c:pt>
                <c:pt idx="1503">
                  <c:v>114085.645</c:v>
                </c:pt>
                <c:pt idx="1504">
                  <c:v>107697.205</c:v>
                </c:pt>
                <c:pt idx="1505">
                  <c:v>106692.845</c:v>
                </c:pt>
                <c:pt idx="1506">
                  <c:v>107655.08</c:v>
                </c:pt>
                <c:pt idx="1507">
                  <c:v>113910.46</c:v>
                </c:pt>
                <c:pt idx="1508">
                  <c:v>106467.235</c:v>
                </c:pt>
                <c:pt idx="1509">
                  <c:v>108470.925</c:v>
                </c:pt>
                <c:pt idx="1510">
                  <c:v>116995.065</c:v>
                </c:pt>
                <c:pt idx="1511">
                  <c:v>110531.6</c:v>
                </c:pt>
                <c:pt idx="1512">
                  <c:v>108972.30499999999</c:v>
                </c:pt>
                <c:pt idx="1513">
                  <c:v>110235.33500000001</c:v>
                </c:pt>
                <c:pt idx="1514">
                  <c:v>109901.75999999999</c:v>
                </c:pt>
                <c:pt idx="1515">
                  <c:v>99890.25</c:v>
                </c:pt>
                <c:pt idx="1516">
                  <c:v>106877.86500000001</c:v>
                </c:pt>
                <c:pt idx="1517">
                  <c:v>133476.60500000001</c:v>
                </c:pt>
                <c:pt idx="1518">
                  <c:v>123114.11500000001</c:v>
                </c:pt>
                <c:pt idx="1519">
                  <c:v>125272.27</c:v>
                </c:pt>
                <c:pt idx="1520">
                  <c:v>150472.255</c:v>
                </c:pt>
                <c:pt idx="1521">
                  <c:v>163682.04</c:v>
                </c:pt>
                <c:pt idx="1522">
                  <c:v>146265.11499999999</c:v>
                </c:pt>
                <c:pt idx="1523">
                  <c:v>138597.69</c:v>
                </c:pt>
                <c:pt idx="1524">
                  <c:v>136528.81</c:v>
                </c:pt>
                <c:pt idx="1525">
                  <c:v>126073.53</c:v>
                </c:pt>
                <c:pt idx="1526">
                  <c:v>108723.61500000001</c:v>
                </c:pt>
                <c:pt idx="1527">
                  <c:v>114519.86500000001</c:v>
                </c:pt>
                <c:pt idx="1528">
                  <c:v>117281.2</c:v>
                </c:pt>
                <c:pt idx="1529">
                  <c:v>106854.935</c:v>
                </c:pt>
                <c:pt idx="1530">
                  <c:v>101994.05499999999</c:v>
                </c:pt>
                <c:pt idx="1531">
                  <c:v>#N/A</c:v>
                </c:pt>
                <c:pt idx="1532">
                  <c:v>110086.7</c:v>
                </c:pt>
                <c:pt idx="1533">
                  <c:v>114740.52</c:v>
                </c:pt>
                <c:pt idx="1534">
                  <c:v>112785.78</c:v>
                </c:pt>
                <c:pt idx="1535">
                  <c:v>111179.125</c:v>
                </c:pt>
                <c:pt idx="1536">
                  <c:v>105119.48</c:v>
                </c:pt>
                <c:pt idx="1537">
                  <c:v>105669.045</c:v>
                </c:pt>
                <c:pt idx="1538">
                  <c:v>121954.38499999999</c:v>
                </c:pt>
                <c:pt idx="1539">
                  <c:v>123290.83500000001</c:v>
                </c:pt>
                <c:pt idx="1540">
                  <c:v>123994.3</c:v>
                </c:pt>
                <c:pt idx="1541">
                  <c:v>124181.405</c:v>
                </c:pt>
                <c:pt idx="1542">
                  <c:v>128305.64</c:v>
                </c:pt>
                <c:pt idx="1543">
                  <c:v>109147.65</c:v>
                </c:pt>
                <c:pt idx="1544">
                  <c:v>104226.83</c:v>
                </c:pt>
                <c:pt idx="1545">
                  <c:v>107583.935</c:v>
                </c:pt>
                <c:pt idx="1546">
                  <c:v>108840.18</c:v>
                </c:pt>
                <c:pt idx="1547">
                  <c:v>113307.595</c:v>
                </c:pt>
                <c:pt idx="1548">
                  <c:v>113923.16</c:v>
                </c:pt>
                <c:pt idx="1549">
                  <c:v>110768.285</c:v>
                </c:pt>
                <c:pt idx="1550">
                  <c:v>101262.655</c:v>
                </c:pt>
                <c:pt idx="1551">
                  <c:v>101119.83500000001</c:v>
                </c:pt>
                <c:pt idx="1552">
                  <c:v>116817.43</c:v>
                </c:pt>
                <c:pt idx="1553">
                  <c:v>114927.205</c:v>
                </c:pt>
                <c:pt idx="1554">
                  <c:v>115188.76</c:v>
                </c:pt>
                <c:pt idx="1555">
                  <c:v>113763.83500000001</c:v>
                </c:pt>
                <c:pt idx="1556">
                  <c:v>111484.73</c:v>
                </c:pt>
                <c:pt idx="1557">
                  <c:v>102229.645</c:v>
                </c:pt>
                <c:pt idx="1558">
                  <c:v>93590.425000000003</c:v>
                </c:pt>
                <c:pt idx="1559">
                  <c:v>108543.63499999999</c:v>
                </c:pt>
                <c:pt idx="1560">
                  <c:v>111999.03999999999</c:v>
                </c:pt>
                <c:pt idx="1561">
                  <c:v>120858.98</c:v>
                </c:pt>
                <c:pt idx="1562">
                  <c:v>116890.61</c:v>
                </c:pt>
                <c:pt idx="1563">
                  <c:v>114848.77</c:v>
                </c:pt>
                <c:pt idx="1564">
                  <c:v>105963.55499999999</c:v>
                </c:pt>
                <c:pt idx="1565">
                  <c:v>98680</c:v>
                </c:pt>
                <c:pt idx="1566">
                  <c:v>114194.955</c:v>
                </c:pt>
                <c:pt idx="1567">
                  <c:v>115392.875</c:v>
                </c:pt>
                <c:pt idx="1568">
                  <c:v>117281.13</c:v>
                </c:pt>
                <c:pt idx="1569">
                  <c:v>111360.065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114240.88499999999</c:v>
                </c:pt>
                <c:pt idx="1575">
                  <c:v>113264.23</c:v>
                </c:pt>
                <c:pt idx="1576">
                  <c:v>#N/A</c:v>
                </c:pt>
                <c:pt idx="1577">
                  <c:v>107226.59</c:v>
                </c:pt>
                <c:pt idx="1578">
                  <c:v>105374.93</c:v>
                </c:pt>
                <c:pt idx="1579">
                  <c:v>101057.43</c:v>
                </c:pt>
                <c:pt idx="1580">
                  <c:v>118307.52499999999</c:v>
                </c:pt>
                <c:pt idx="1581">
                  <c:v>110515.6</c:v>
                </c:pt>
                <c:pt idx="1582">
                  <c:v>111462.38499999999</c:v>
                </c:pt>
                <c:pt idx="1583">
                  <c:v>112948.4</c:v>
                </c:pt>
                <c:pt idx="1584">
                  <c:v>110902.185</c:v>
                </c:pt>
                <c:pt idx="1585">
                  <c:v>103616.145</c:v>
                </c:pt>
                <c:pt idx="1586">
                  <c:v>104770.705</c:v>
                </c:pt>
                <c:pt idx="1587">
                  <c:v>121535.485</c:v>
                </c:pt>
                <c:pt idx="1588">
                  <c:v>116318.435</c:v>
                </c:pt>
                <c:pt idx="1589">
                  <c:v>118801.84</c:v>
                </c:pt>
                <c:pt idx="1590">
                  <c:v>122003.33500000001</c:v>
                </c:pt>
                <c:pt idx="1591">
                  <c:v>123850.86</c:v>
                </c:pt>
                <c:pt idx="1592">
                  <c:v>113186.735</c:v>
                </c:pt>
                <c:pt idx="1593">
                  <c:v>110416.88</c:v>
                </c:pt>
                <c:pt idx="1594">
                  <c:v>119598.605</c:v>
                </c:pt>
                <c:pt idx="1595">
                  <c:v>123005.31</c:v>
                </c:pt>
                <c:pt idx="1596">
                  <c:v>126264.77499999999</c:v>
                </c:pt>
                <c:pt idx="1597">
                  <c:v>127389.485</c:v>
                </c:pt>
                <c:pt idx="1598">
                  <c:v>126934.24</c:v>
                </c:pt>
                <c:pt idx="1599">
                  <c:v>112990.63499999999</c:v>
                </c:pt>
                <c:pt idx="1600">
                  <c:v>104054.85</c:v>
                </c:pt>
                <c:pt idx="1601">
                  <c:v>118733.42</c:v>
                </c:pt>
                <c:pt idx="1602">
                  <c:v>121766.77</c:v>
                </c:pt>
                <c:pt idx="1603">
                  <c:v>122015.59</c:v>
                </c:pt>
                <c:pt idx="1604">
                  <c:v>119118.11</c:v>
                </c:pt>
                <c:pt idx="1605">
                  <c:v>118924.765</c:v>
                </c:pt>
                <c:pt idx="1606">
                  <c:v>104949.95</c:v>
                </c:pt>
                <c:pt idx="1607">
                  <c:v>106153.43</c:v>
                </c:pt>
                <c:pt idx="1608">
                  <c:v>130229.295</c:v>
                </c:pt>
                <c:pt idx="1609">
                  <c:v>133799.655</c:v>
                </c:pt>
                <c:pt idx="1610">
                  <c:v>136301.49</c:v>
                </c:pt>
                <c:pt idx="1611">
                  <c:v>138857.13500000001</c:v>
                </c:pt>
                <c:pt idx="1612">
                  <c:v>133869.14000000001</c:v>
                </c:pt>
                <c:pt idx="1613">
                  <c:v>120653.435</c:v>
                </c:pt>
                <c:pt idx="1614">
                  <c:v>118086.93</c:v>
                </c:pt>
                <c:pt idx="1615">
                  <c:v>135437.85</c:v>
                </c:pt>
                <c:pt idx="1616">
                  <c:v>136149.125</c:v>
                </c:pt>
                <c:pt idx="1617">
                  <c:v>137844.815</c:v>
                </c:pt>
                <c:pt idx="1618">
                  <c:v>134971.77499999999</c:v>
                </c:pt>
                <c:pt idx="1619">
                  <c:v>132003.44</c:v>
                </c:pt>
                <c:pt idx="1620">
                  <c:v>117243.63</c:v>
                </c:pt>
                <c:pt idx="1621">
                  <c:v>110669.42</c:v>
                </c:pt>
                <c:pt idx="1622">
                  <c:v>#N/A</c:v>
                </c:pt>
                <c:pt idx="1623">
                  <c:v>122760.92</c:v>
                </c:pt>
                <c:pt idx="1624">
                  <c:v>128127.75</c:v>
                </c:pt>
                <c:pt idx="1625">
                  <c:v>128535.19</c:v>
                </c:pt>
                <c:pt idx="1626">
                  <c:v>128153.19500000001</c:v>
                </c:pt>
                <c:pt idx="1627">
                  <c:v>121097.845</c:v>
                </c:pt>
                <c:pt idx="1628">
                  <c:v>116811.39</c:v>
                </c:pt>
                <c:pt idx="1629">
                  <c:v>129972.91499999999</c:v>
                </c:pt>
                <c:pt idx="1630">
                  <c:v>137922.22</c:v>
                </c:pt>
                <c:pt idx="1631">
                  <c:v>144737.12</c:v>
                </c:pt>
                <c:pt idx="1632">
                  <c:v>148609.595</c:v>
                </c:pt>
                <c:pt idx="1633">
                  <c:v>144504.32999999999</c:v>
                </c:pt>
                <c:pt idx="1634">
                  <c:v>132829.29</c:v>
                </c:pt>
                <c:pt idx="1635">
                  <c:v>133525.32</c:v>
                </c:pt>
                <c:pt idx="1636">
                  <c:v>146856.79999999999</c:v>
                </c:pt>
                <c:pt idx="1637">
                  <c:v>145807.25</c:v>
                </c:pt>
                <c:pt idx="1638">
                  <c:v>139351.56</c:v>
                </c:pt>
                <c:pt idx="1639">
                  <c:v>131023.66</c:v>
                </c:pt>
                <c:pt idx="1640">
                  <c:v>123546.62</c:v>
                </c:pt>
                <c:pt idx="1641">
                  <c:v>117924.13</c:v>
                </c:pt>
                <c:pt idx="1642">
                  <c:v>116150.91499999999</c:v>
                </c:pt>
                <c:pt idx="1643">
                  <c:v>130565.58</c:v>
                </c:pt>
                <c:pt idx="1644">
                  <c:v>135866.75</c:v>
                </c:pt>
                <c:pt idx="1645">
                  <c:v>137327.70000000001</c:v>
                </c:pt>
                <c:pt idx="1646">
                  <c:v>135182.72500000001</c:v>
                </c:pt>
                <c:pt idx="1647">
                  <c:v>132774.29500000001</c:v>
                </c:pt>
                <c:pt idx="1648">
                  <c:v>114660.9</c:v>
                </c:pt>
                <c:pt idx="1649">
                  <c:v>114469.88</c:v>
                </c:pt>
                <c:pt idx="1650">
                  <c:v>127307.26</c:v>
                </c:pt>
                <c:pt idx="1651">
                  <c:v>133803.98499999999</c:v>
                </c:pt>
                <c:pt idx="1652">
                  <c:v>127092.715</c:v>
                </c:pt>
                <c:pt idx="1653">
                  <c:v>133131.51999999999</c:v>
                </c:pt>
                <c:pt idx="1654">
                  <c:v>128384.14</c:v>
                </c:pt>
                <c:pt idx="1655">
                  <c:v>123954.31</c:v>
                </c:pt>
                <c:pt idx="1656">
                  <c:v>123740.265</c:v>
                </c:pt>
                <c:pt idx="1657">
                  <c:v>131739.20000000001</c:v>
                </c:pt>
                <c:pt idx="1658">
                  <c:v>132941.76999999999</c:v>
                </c:pt>
                <c:pt idx="1659">
                  <c:v>135339.82</c:v>
                </c:pt>
                <c:pt idx="1660">
                  <c:v>134119.14000000001</c:v>
                </c:pt>
                <c:pt idx="1661">
                  <c:v>132101.85999999999</c:v>
                </c:pt>
                <c:pt idx="1662">
                  <c:v>111288.905</c:v>
                </c:pt>
                <c:pt idx="1663">
                  <c:v>111293.15</c:v>
                </c:pt>
                <c:pt idx="1664">
                  <c:v>123618.42</c:v>
                </c:pt>
                <c:pt idx="1665">
                  <c:v>129008.62</c:v>
                </c:pt>
                <c:pt idx="1666">
                  <c:v>135782.54500000001</c:v>
                </c:pt>
                <c:pt idx="1667">
                  <c:v>132940.63</c:v>
                </c:pt>
                <c:pt idx="1668">
                  <c:v>136493.13</c:v>
                </c:pt>
                <c:pt idx="1669">
                  <c:v>121958.69</c:v>
                </c:pt>
                <c:pt idx="1670">
                  <c:v>118413.13499999999</c:v>
                </c:pt>
                <c:pt idx="1671">
                  <c:v>133205.18</c:v>
                </c:pt>
                <c:pt idx="1672">
                  <c:v>138858.04500000001</c:v>
                </c:pt>
                <c:pt idx="1673">
                  <c:v>140275.82999999999</c:v>
                </c:pt>
                <c:pt idx="1674">
                  <c:v>137651.13500000001</c:v>
                </c:pt>
                <c:pt idx="1675">
                  <c:v>135633.89000000001</c:v>
                </c:pt>
                <c:pt idx="1676">
                  <c:v>119933.7</c:v>
                </c:pt>
                <c:pt idx="1677">
                  <c:v>120350.215</c:v>
                </c:pt>
                <c:pt idx="1678">
                  <c:v>125652.05499999999</c:v>
                </c:pt>
                <c:pt idx="1679">
                  <c:v>132120.39000000001</c:v>
                </c:pt>
                <c:pt idx="1680">
                  <c:v>136315.38</c:v>
                </c:pt>
                <c:pt idx="1681">
                  <c:v>133004.73000000001</c:v>
                </c:pt>
                <c:pt idx="1682">
                  <c:v>142555.10500000001</c:v>
                </c:pt>
                <c:pt idx="1683">
                  <c:v>128554.605</c:v>
                </c:pt>
                <c:pt idx="1684">
                  <c:v>121028.325</c:v>
                </c:pt>
                <c:pt idx="1685">
                  <c:v>136683.4</c:v>
                </c:pt>
                <c:pt idx="1686">
                  <c:v>141474.26500000001</c:v>
                </c:pt>
                <c:pt idx="1687">
                  <c:v>134681.435</c:v>
                </c:pt>
                <c:pt idx="1688">
                  <c:v>128119.715</c:v>
                </c:pt>
                <c:pt idx="1689">
                  <c:v>129781.155</c:v>
                </c:pt>
                <c:pt idx="1690">
                  <c:v>115460.6</c:v>
                </c:pt>
                <c:pt idx="1691">
                  <c:v>110816.375</c:v>
                </c:pt>
                <c:pt idx="1692">
                  <c:v>131067.25</c:v>
                </c:pt>
                <c:pt idx="1693">
                  <c:v>131438.54999999999</c:v>
                </c:pt>
                <c:pt idx="1694">
                  <c:v>120747.08</c:v>
                </c:pt>
                <c:pt idx="1695">
                  <c:v>127697.99</c:v>
                </c:pt>
                <c:pt idx="1696">
                  <c:v>126763.36500000001</c:v>
                </c:pt>
                <c:pt idx="1697">
                  <c:v>107303.47500000001</c:v>
                </c:pt>
                <c:pt idx="1698">
                  <c:v>113980.3</c:v>
                </c:pt>
                <c:pt idx="1699">
                  <c:v>132704.36499999999</c:v>
                </c:pt>
                <c:pt idx="1700">
                  <c:v>130964.88499999999</c:v>
                </c:pt>
                <c:pt idx="1701">
                  <c:v>137660.94</c:v>
                </c:pt>
                <c:pt idx="1702">
                  <c:v>134233.345</c:v>
                </c:pt>
                <c:pt idx="1703">
                  <c:v>131871.07999999999</c:v>
                </c:pt>
                <c:pt idx="1704">
                  <c:v>107616.03</c:v>
                </c:pt>
                <c:pt idx="1705">
                  <c:v>106779.47500000001</c:v>
                </c:pt>
                <c:pt idx="1706">
                  <c:v>121697.38</c:v>
                </c:pt>
                <c:pt idx="1707">
                  <c:v>118871.215</c:v>
                </c:pt>
                <c:pt idx="1708">
                  <c:v>122652.81</c:v>
                </c:pt>
                <c:pt idx="1709">
                  <c:v>120223.175</c:v>
                </c:pt>
                <c:pt idx="1710">
                  <c:v>122222.69</c:v>
                </c:pt>
                <c:pt idx="1711">
                  <c:v>115200.19</c:v>
                </c:pt>
                <c:pt idx="1712">
                  <c:v>116999.07</c:v>
                </c:pt>
                <c:pt idx="1713">
                  <c:v>130448.11500000001</c:v>
                </c:pt>
                <c:pt idx="1714">
                  <c:v>131665.01500000001</c:v>
                </c:pt>
                <c:pt idx="1715">
                  <c:v>121100.045</c:v>
                </c:pt>
                <c:pt idx="1716">
                  <c:v>118723.07</c:v>
                </c:pt>
                <c:pt idx="1717">
                  <c:v>120349.015</c:v>
                </c:pt>
                <c:pt idx="1718">
                  <c:v>103500.955</c:v>
                </c:pt>
                <c:pt idx="1719">
                  <c:v>105149.02</c:v>
                </c:pt>
                <c:pt idx="1720">
                  <c:v>119362.235</c:v>
                </c:pt>
                <c:pt idx="1721">
                  <c:v>124129.44</c:v>
                </c:pt>
                <c:pt idx="1722">
                  <c:v>119715.705</c:v>
                </c:pt>
                <c:pt idx="1723">
                  <c:v>108102.56</c:v>
                </c:pt>
                <c:pt idx="1724">
                  <c:v>107222.345</c:v>
                </c:pt>
                <c:pt idx="1725">
                  <c:v>101348.35</c:v>
                </c:pt>
                <c:pt idx="1726">
                  <c:v>102386.52499999999</c:v>
                </c:pt>
                <c:pt idx="1727">
                  <c:v>121862.88499999999</c:v>
                </c:pt>
                <c:pt idx="1728">
                  <c:v>125787.33</c:v>
                </c:pt>
                <c:pt idx="1729">
                  <c:v>124302.93</c:v>
                </c:pt>
                <c:pt idx="1730">
                  <c:v>117320.175</c:v>
                </c:pt>
                <c:pt idx="1731">
                  <c:v>#N/A</c:v>
                </c:pt>
                <c:pt idx="1732">
                  <c:v>108762.31</c:v>
                </c:pt>
                <c:pt idx="1733">
                  <c:v>104804.09</c:v>
                </c:pt>
                <c:pt idx="1734">
                  <c:v>121770.82</c:v>
                </c:pt>
                <c:pt idx="1735">
                  <c:v>117265.27499999999</c:v>
                </c:pt>
                <c:pt idx="1736">
                  <c:v>110760.825</c:v>
                </c:pt>
                <c:pt idx="1737">
                  <c:v>109312.85</c:v>
                </c:pt>
                <c:pt idx="1738">
                  <c:v>117512.56</c:v>
                </c:pt>
                <c:pt idx="1739">
                  <c:v>101386.01</c:v>
                </c:pt>
                <c:pt idx="1740">
                  <c:v>93011.345000000001</c:v>
                </c:pt>
                <c:pt idx="1741">
                  <c:v>113296.31</c:v>
                </c:pt>
                <c:pt idx="1742">
                  <c:v>117504.77499999999</c:v>
                </c:pt>
                <c:pt idx="1743">
                  <c:v>122771.82</c:v>
                </c:pt>
                <c:pt idx="1744">
                  <c:v>123692.08</c:v>
                </c:pt>
                <c:pt idx="1745">
                  <c:v>115250.505</c:v>
                </c:pt>
                <c:pt idx="1746">
                  <c:v>101053.36500000001</c:v>
                </c:pt>
                <c:pt idx="1747">
                  <c:v>94744.7</c:v>
                </c:pt>
                <c:pt idx="1748">
                  <c:v>110290.12</c:v>
                </c:pt>
                <c:pt idx="1749">
                  <c:v>112052.12</c:v>
                </c:pt>
                <c:pt idx="1750">
                  <c:v>117533.72</c:v>
                </c:pt>
                <c:pt idx="1751">
                  <c:v>116690.04</c:v>
                </c:pt>
                <c:pt idx="1752">
                  <c:v>109857.485</c:v>
                </c:pt>
                <c:pt idx="1753">
                  <c:v>102032.495</c:v>
                </c:pt>
                <c:pt idx="1754">
                  <c:v>102684.515</c:v>
                </c:pt>
                <c:pt idx="1755">
                  <c:v>114502.07</c:v>
                </c:pt>
                <c:pt idx="1756">
                  <c:v>114108.545</c:v>
                </c:pt>
                <c:pt idx="1757">
                  <c:v>114281.61500000001</c:v>
                </c:pt>
                <c:pt idx="1758">
                  <c:v>115442.655</c:v>
                </c:pt>
                <c:pt idx="1759">
                  <c:v>109130.77</c:v>
                </c:pt>
                <c:pt idx="1760">
                  <c:v>96698.285000000003</c:v>
                </c:pt>
                <c:pt idx="1761">
                  <c:v>102830.55499999999</c:v>
                </c:pt>
                <c:pt idx="1762">
                  <c:v>112634.63499999999</c:v>
                </c:pt>
                <c:pt idx="1763">
                  <c:v>111887.405</c:v>
                </c:pt>
                <c:pt idx="1764">
                  <c:v>117375.73</c:v>
                </c:pt>
                <c:pt idx="1765">
                  <c:v>121752.875</c:v>
                </c:pt>
                <c:pt idx="1766">
                  <c:v>130510.905</c:v>
                </c:pt>
                <c:pt idx="1767">
                  <c:v>105806.825</c:v>
                </c:pt>
                <c:pt idx="1768">
                  <c:v>96867.014999999999</c:v>
                </c:pt>
                <c:pt idx="1769">
                  <c:v>107279.84</c:v>
                </c:pt>
                <c:pt idx="1770">
                  <c:v>#N/A</c:v>
                </c:pt>
                <c:pt idx="1771">
                  <c:v>104381.38</c:v>
                </c:pt>
                <c:pt idx="1772">
                  <c:v>115132.64</c:v>
                </c:pt>
                <c:pt idx="1773">
                  <c:v>113954.78</c:v>
                </c:pt>
                <c:pt idx="1774">
                  <c:v>108924.79</c:v>
                </c:pt>
                <c:pt idx="1775">
                  <c:v>101550.045</c:v>
                </c:pt>
                <c:pt idx="1776">
                  <c:v>106758.95</c:v>
                </c:pt>
                <c:pt idx="1777">
                  <c:v>104303.46</c:v>
                </c:pt>
                <c:pt idx="1778">
                  <c:v>112573.54</c:v>
                </c:pt>
                <c:pt idx="1779">
                  <c:v>109828.93</c:v>
                </c:pt>
                <c:pt idx="1780">
                  <c:v>110954.755</c:v>
                </c:pt>
                <c:pt idx="1781">
                  <c:v>97646.12</c:v>
                </c:pt>
                <c:pt idx="1782">
                  <c:v>96742.49</c:v>
                </c:pt>
                <c:pt idx="1783">
                  <c:v>109148.25</c:v>
                </c:pt>
                <c:pt idx="1784">
                  <c:v>112033.87</c:v>
                </c:pt>
                <c:pt idx="1785">
                  <c:v>119736.125</c:v>
                </c:pt>
                <c:pt idx="1786">
                  <c:v>131312</c:v>
                </c:pt>
                <c:pt idx="1787">
                  <c:v>109049.36500000001</c:v>
                </c:pt>
                <c:pt idx="1788">
                  <c:v>97245.764999999999</c:v>
                </c:pt>
                <c:pt idx="1789">
                  <c:v>96778.25</c:v>
                </c:pt>
                <c:pt idx="1790">
                  <c:v>113899.3</c:v>
                </c:pt>
                <c:pt idx="1791">
                  <c:v>107629.16</c:v>
                </c:pt>
                <c:pt idx="1792">
                  <c:v>108417.69500000001</c:v>
                </c:pt>
                <c:pt idx="1793">
                  <c:v>112735.875</c:v>
                </c:pt>
                <c:pt idx="1794">
                  <c:v>114799.91</c:v>
                </c:pt>
                <c:pt idx="1795">
                  <c:v>98959.56</c:v>
                </c:pt>
                <c:pt idx="1796">
                  <c:v>100233.98</c:v>
                </c:pt>
                <c:pt idx="1797">
                  <c:v>110609.4</c:v>
                </c:pt>
                <c:pt idx="1798">
                  <c:v>109094.04</c:v>
                </c:pt>
                <c:pt idx="1799">
                  <c:v>107400.705</c:v>
                </c:pt>
                <c:pt idx="1800">
                  <c:v>107891.69</c:v>
                </c:pt>
                <c:pt idx="1801">
                  <c:v>105028.985</c:v>
                </c:pt>
                <c:pt idx="1802">
                  <c:v>95436.3</c:v>
                </c:pt>
                <c:pt idx="1803">
                  <c:v>97577.414999999994</c:v>
                </c:pt>
                <c:pt idx="1804">
                  <c:v>127910.83500000001</c:v>
                </c:pt>
                <c:pt idx="1805">
                  <c:v>109548.62</c:v>
                </c:pt>
                <c:pt idx="1806">
                  <c:v>109060.375</c:v>
                </c:pt>
                <c:pt idx="1807">
                  <c:v>108599.065</c:v>
                </c:pt>
                <c:pt idx="1808">
                  <c:v>107070.61</c:v>
                </c:pt>
                <c:pt idx="1809">
                  <c:v>101239.235</c:v>
                </c:pt>
                <c:pt idx="1810">
                  <c:v>98723.45</c:v>
                </c:pt>
                <c:pt idx="1811">
                  <c:v>114400.065</c:v>
                </c:pt>
                <c:pt idx="1812">
                  <c:v>123999.07</c:v>
                </c:pt>
                <c:pt idx="1813">
                  <c:v>146990.89000000001</c:v>
                </c:pt>
                <c:pt idx="1814">
                  <c:v>125050.61</c:v>
                </c:pt>
                <c:pt idx="1815">
                  <c:v>150553.4</c:v>
                </c:pt>
                <c:pt idx="1816">
                  <c:v>100632.47500000001</c:v>
                </c:pt>
                <c:pt idx="1817">
                  <c:v>90145.615000000005</c:v>
                </c:pt>
                <c:pt idx="1818">
                  <c:v>101818.02499999999</c:v>
                </c:pt>
                <c:pt idx="1819">
                  <c:v>102168.93</c:v>
                </c:pt>
                <c:pt idx="1820">
                  <c:v>#N/A</c:v>
                </c:pt>
                <c:pt idx="1821">
                  <c:v>#N/A</c:v>
                </c:pt>
                <c:pt idx="1822">
                  <c:v>107256.065</c:v>
                </c:pt>
                <c:pt idx="1823">
                  <c:v>113521.685</c:v>
                </c:pt>
                <c:pt idx="1824">
                  <c:v>118293.52499999999</c:v>
                </c:pt>
                <c:pt idx="1825">
                  <c:v>140410.125</c:v>
                </c:pt>
                <c:pt idx="1826">
                  <c:v>95410.39</c:v>
                </c:pt>
                <c:pt idx="1827">
                  <c:v>#N/A</c:v>
                </c:pt>
                <c:pt idx="1828">
                  <c:v>102988.185</c:v>
                </c:pt>
                <c:pt idx="1829">
                  <c:v>118922.215</c:v>
                </c:pt>
                <c:pt idx="1830">
                  <c:v>102245.61</c:v>
                </c:pt>
                <c:pt idx="1831">
                  <c:v>95671.2</c:v>
                </c:pt>
                <c:pt idx="1832">
                  <c:v>110253.59</c:v>
                </c:pt>
                <c:pt idx="1833">
                  <c:v>109336.56</c:v>
                </c:pt>
                <c:pt idx="1834">
                  <c:v>110038.625</c:v>
                </c:pt>
                <c:pt idx="1835">
                  <c:v>127365.59</c:v>
                </c:pt>
                <c:pt idx="1836">
                  <c:v>122533.88</c:v>
                </c:pt>
                <c:pt idx="1837">
                  <c:v>91886.604999999996</c:v>
                </c:pt>
                <c:pt idx="1838">
                  <c:v>91797.595000000001</c:v>
                </c:pt>
                <c:pt idx="1839">
                  <c:v>119653.94500000001</c:v>
                </c:pt>
                <c:pt idx="1840">
                  <c:v>137302.60500000001</c:v>
                </c:pt>
                <c:pt idx="1841">
                  <c:v>137408.22500000001</c:v>
                </c:pt>
                <c:pt idx="1842">
                  <c:v>109669.645</c:v>
                </c:pt>
                <c:pt idx="1843">
                  <c:v>108108.175</c:v>
                </c:pt>
                <c:pt idx="1844">
                  <c:v>105946.34</c:v>
                </c:pt>
                <c:pt idx="1845">
                  <c:v>106921.55499999999</c:v>
                </c:pt>
                <c:pt idx="1846">
                  <c:v>116291.535</c:v>
                </c:pt>
                <c:pt idx="1847">
                  <c:v>112128.19500000001</c:v>
                </c:pt>
                <c:pt idx="1848">
                  <c:v>119287.15</c:v>
                </c:pt>
                <c:pt idx="1849">
                  <c:v>112254.83</c:v>
                </c:pt>
                <c:pt idx="1850">
                  <c:v>109316.375</c:v>
                </c:pt>
                <c:pt idx="1851">
                  <c:v>102445.88</c:v>
                </c:pt>
                <c:pt idx="1852">
                  <c:v>#N/A</c:v>
                </c:pt>
                <c:pt idx="1853">
                  <c:v>#N/A</c:v>
                </c:pt>
                <c:pt idx="1854">
                  <c:v>116190.55499999999</c:v>
                </c:pt>
                <c:pt idx="1855">
                  <c:v>129812.91499999999</c:v>
                </c:pt>
                <c:pt idx="1856">
                  <c:v>154816.49</c:v>
                </c:pt>
                <c:pt idx="1857">
                  <c:v>170653.84</c:v>
                </c:pt>
                <c:pt idx="1858">
                  <c:v>131856.315</c:v>
                </c:pt>
                <c:pt idx="1859">
                  <c:v>97609.06</c:v>
                </c:pt>
                <c:pt idx="1860">
                  <c:v>105004.91</c:v>
                </c:pt>
                <c:pt idx="1861">
                  <c:v>107034.065</c:v>
                </c:pt>
                <c:pt idx="1862">
                  <c:v>108988.44</c:v>
                </c:pt>
                <c:pt idx="1863">
                  <c:v>120569.46</c:v>
                </c:pt>
                <c:pt idx="1864">
                  <c:v>120734.85</c:v>
                </c:pt>
                <c:pt idx="1865">
                  <c:v>107864.44500000001</c:v>
                </c:pt>
                <c:pt idx="1866">
                  <c:v>103857.11</c:v>
                </c:pt>
                <c:pt idx="1867">
                  <c:v>122975.46</c:v>
                </c:pt>
                <c:pt idx="1868">
                  <c:v>127110.58</c:v>
                </c:pt>
                <c:pt idx="1869">
                  <c:v>124618.565</c:v>
                </c:pt>
                <c:pt idx="1870">
                  <c:v>139137.185</c:v>
                </c:pt>
                <c:pt idx="1871">
                  <c:v>139855.63</c:v>
                </c:pt>
                <c:pt idx="1872">
                  <c:v>108300.63499999999</c:v>
                </c:pt>
                <c:pt idx="1873">
                  <c:v>100904.27</c:v>
                </c:pt>
                <c:pt idx="1874">
                  <c:v>123351.845</c:v>
                </c:pt>
                <c:pt idx="1875">
                  <c:v>119178.12</c:v>
                </c:pt>
                <c:pt idx="1876">
                  <c:v>109375.215</c:v>
                </c:pt>
                <c:pt idx="1877">
                  <c:v>112202.145</c:v>
                </c:pt>
                <c:pt idx="1878">
                  <c:v>108949.05499999999</c:v>
                </c:pt>
                <c:pt idx="1879">
                  <c:v>96922.02</c:v>
                </c:pt>
                <c:pt idx="1880">
                  <c:v>106129.66499999999</c:v>
                </c:pt>
                <c:pt idx="1881">
                  <c:v>122619.05499999999</c:v>
                </c:pt>
                <c:pt idx="1882">
                  <c:v>123558.425</c:v>
                </c:pt>
                <c:pt idx="1883">
                  <c:v>108371.125</c:v>
                </c:pt>
                <c:pt idx="1884">
                  <c:v>108675.4</c:v>
                </c:pt>
                <c:pt idx="1885">
                  <c:v>110006.97</c:v>
                </c:pt>
                <c:pt idx="1886">
                  <c:v>100380.94</c:v>
                </c:pt>
                <c:pt idx="1887">
                  <c:v>101413.145</c:v>
                </c:pt>
                <c:pt idx="1888">
                  <c:v>106359.955</c:v>
                </c:pt>
                <c:pt idx="1889">
                  <c:v>108746.37</c:v>
                </c:pt>
                <c:pt idx="1890">
                  <c:v>117505.625</c:v>
                </c:pt>
                <c:pt idx="1891">
                  <c:v>119734.63499999999</c:v>
                </c:pt>
                <c:pt idx="1892">
                  <c:v>111322.325</c:v>
                </c:pt>
                <c:pt idx="1893">
                  <c:v>96850.78</c:v>
                </c:pt>
                <c:pt idx="1894">
                  <c:v>92553.29</c:v>
                </c:pt>
                <c:pt idx="1895">
                  <c:v>#N/A</c:v>
                </c:pt>
                <c:pt idx="1896">
                  <c:v>112142.54</c:v>
                </c:pt>
                <c:pt idx="1897">
                  <c:v>118830.14</c:v>
                </c:pt>
                <c:pt idx="1898">
                  <c:v>120272.77499999999</c:v>
                </c:pt>
                <c:pt idx="1899">
                  <c:v>115075.81</c:v>
                </c:pt>
                <c:pt idx="1900">
                  <c:v>96016.19</c:v>
                </c:pt>
                <c:pt idx="1901">
                  <c:v>97664.934999999998</c:v>
                </c:pt>
                <c:pt idx="1902">
                  <c:v>110586.815</c:v>
                </c:pt>
                <c:pt idx="1903">
                  <c:v>115254.185</c:v>
                </c:pt>
                <c:pt idx="1904">
                  <c:v>121127.145</c:v>
                </c:pt>
                <c:pt idx="1905">
                  <c:v>127266.86</c:v>
                </c:pt>
                <c:pt idx="1906">
                  <c:v>111547.605</c:v>
                </c:pt>
                <c:pt idx="1907">
                  <c:v>103999.33500000001</c:v>
                </c:pt>
                <c:pt idx="1908">
                  <c:v>97449.684999999998</c:v>
                </c:pt>
                <c:pt idx="1909">
                  <c:v>112906.94500000001</c:v>
                </c:pt>
                <c:pt idx="1910">
                  <c:v>114935.545</c:v>
                </c:pt>
                <c:pt idx="1911">
                  <c:v>113147.815</c:v>
                </c:pt>
                <c:pt idx="1912">
                  <c:v>110088.01</c:v>
                </c:pt>
                <c:pt idx="1913">
                  <c:v>111958.245</c:v>
                </c:pt>
                <c:pt idx="1914">
                  <c:v>97923.714999999997</c:v>
                </c:pt>
                <c:pt idx="1915">
                  <c:v>95953.205000000002</c:v>
                </c:pt>
                <c:pt idx="1916">
                  <c:v>107687.51</c:v>
                </c:pt>
                <c:pt idx="1917">
                  <c:v>109043.86500000001</c:v>
                </c:pt>
                <c:pt idx="1918">
                  <c:v>110991.625</c:v>
                </c:pt>
                <c:pt idx="1919">
                  <c:v>116302.66499999999</c:v>
                </c:pt>
                <c:pt idx="1920">
                  <c:v>104294.57</c:v>
                </c:pt>
                <c:pt idx="1921">
                  <c:v>101854.155</c:v>
                </c:pt>
                <c:pt idx="1922">
                  <c:v>105098.02499999999</c:v>
                </c:pt>
                <c:pt idx="1923">
                  <c:v>118074.565</c:v>
                </c:pt>
                <c:pt idx="1924">
                  <c:v>118404.455</c:v>
                </c:pt>
                <c:pt idx="1925">
                  <c:v>108404.01</c:v>
                </c:pt>
                <c:pt idx="1926">
                  <c:v>108587.52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107849.83</c:v>
                </c:pt>
                <c:pt idx="1932">
                  <c:v>104547.34</c:v>
                </c:pt>
                <c:pt idx="1933">
                  <c:v>106527.94500000001</c:v>
                </c:pt>
                <c:pt idx="1934">
                  <c:v>106943.49</c:v>
                </c:pt>
                <c:pt idx="1935">
                  <c:v>106888.545</c:v>
                </c:pt>
                <c:pt idx="1936">
                  <c:v>100737.83500000001</c:v>
                </c:pt>
                <c:pt idx="1937">
                  <c:v>109168.595</c:v>
                </c:pt>
                <c:pt idx="1938">
                  <c:v>111417.63</c:v>
                </c:pt>
                <c:pt idx="1939">
                  <c:v>113506.01</c:v>
                </c:pt>
                <c:pt idx="1940">
                  <c:v>112872.88</c:v>
                </c:pt>
                <c:pt idx="1941">
                  <c:v>106565.295</c:v>
                </c:pt>
                <c:pt idx="1942">
                  <c:v>#N/A</c:v>
                </c:pt>
                <c:pt idx="1943">
                  <c:v>96572.934999999998</c:v>
                </c:pt>
                <c:pt idx="1944">
                  <c:v>113471.83</c:v>
                </c:pt>
                <c:pt idx="1945">
                  <c:v>112124.06</c:v>
                </c:pt>
                <c:pt idx="1946">
                  <c:v>121307.84</c:v>
                </c:pt>
                <c:pt idx="1947">
                  <c:v>121353.33</c:v>
                </c:pt>
                <c:pt idx="1948">
                  <c:v>127238.875</c:v>
                </c:pt>
                <c:pt idx="1949">
                  <c:v>111665.72500000001</c:v>
                </c:pt>
                <c:pt idx="1950">
                  <c:v>109669.355</c:v>
                </c:pt>
                <c:pt idx="1951">
                  <c:v>126892.26</c:v>
                </c:pt>
                <c:pt idx="1952">
                  <c:v>118839.095</c:v>
                </c:pt>
                <c:pt idx="1953">
                  <c:v>113214.27</c:v>
                </c:pt>
                <c:pt idx="1954">
                  <c:v>109642.755</c:v>
                </c:pt>
                <c:pt idx="1955">
                  <c:v>107914.05499999999</c:v>
                </c:pt>
                <c:pt idx="1956">
                  <c:v>107786.255</c:v>
                </c:pt>
                <c:pt idx="1957">
                  <c:v>107555.19</c:v>
                </c:pt>
                <c:pt idx="1958">
                  <c:v>122550.94500000001</c:v>
                </c:pt>
                <c:pt idx="1959">
                  <c:v>120767.795</c:v>
                </c:pt>
                <c:pt idx="1960">
                  <c:v>127145.14</c:v>
                </c:pt>
                <c:pt idx="1961">
                  <c:v>129285.09</c:v>
                </c:pt>
                <c:pt idx="1962">
                  <c:v>129112.45</c:v>
                </c:pt>
                <c:pt idx="1963">
                  <c:v>110420.89</c:v>
                </c:pt>
                <c:pt idx="1964">
                  <c:v>109774.425</c:v>
                </c:pt>
                <c:pt idx="1965">
                  <c:v>120076.645</c:v>
                </c:pt>
                <c:pt idx="1966">
                  <c:v>119789.97</c:v>
                </c:pt>
                <c:pt idx="1967">
                  <c:v>119803.985</c:v>
                </c:pt>
                <c:pt idx="1968">
                  <c:v>127563.61</c:v>
                </c:pt>
                <c:pt idx="1969">
                  <c:v>130472.2</c:v>
                </c:pt>
                <c:pt idx="1970">
                  <c:v>115234.32</c:v>
                </c:pt>
                <c:pt idx="1971">
                  <c:v>109579.82</c:v>
                </c:pt>
                <c:pt idx="1972">
                  <c:v>125532.575</c:v>
                </c:pt>
                <c:pt idx="1973">
                  <c:v>126788.83500000001</c:v>
                </c:pt>
                <c:pt idx="1974">
                  <c:v>124189.8</c:v>
                </c:pt>
                <c:pt idx="1975">
                  <c:v>124062.485</c:v>
                </c:pt>
                <c:pt idx="1976">
                  <c:v>120072.09</c:v>
                </c:pt>
                <c:pt idx="1977">
                  <c:v>102231.77</c:v>
                </c:pt>
                <c:pt idx="1978">
                  <c:v>102684.59</c:v>
                </c:pt>
                <c:pt idx="1979">
                  <c:v>132039.70499999999</c:v>
                </c:pt>
                <c:pt idx="1980">
                  <c:v>132710.35999999999</c:v>
                </c:pt>
                <c:pt idx="1981">
                  <c:v>130801.825</c:v>
                </c:pt>
                <c:pt idx="1982">
                  <c:v>133322.02499999999</c:v>
                </c:pt>
                <c:pt idx="1983">
                  <c:v>137368.465</c:v>
                </c:pt>
                <c:pt idx="1984">
                  <c:v>126427.92</c:v>
                </c:pt>
                <c:pt idx="1985">
                  <c:v>119524.41</c:v>
                </c:pt>
                <c:pt idx="1986">
                  <c:v>#N/A</c:v>
                </c:pt>
                <c:pt idx="1987">
                  <c:v>141571.29500000001</c:v>
                </c:pt>
                <c:pt idx="1988">
                  <c:v>137795.79500000001</c:v>
                </c:pt>
                <c:pt idx="1989">
                  <c:v>141444.44500000001</c:v>
                </c:pt>
                <c:pt idx="1990">
                  <c:v>134684.58499999999</c:v>
                </c:pt>
                <c:pt idx="1991">
                  <c:v>117394.455</c:v>
                </c:pt>
                <c:pt idx="1992">
                  <c:v>107553.005</c:v>
                </c:pt>
                <c:pt idx="1993">
                  <c:v>121221.455</c:v>
                </c:pt>
                <c:pt idx="1994">
                  <c:v>124473.67</c:v>
                </c:pt>
                <c:pt idx="1995">
                  <c:v>133969.69</c:v>
                </c:pt>
                <c:pt idx="1996">
                  <c:v>130437.325</c:v>
                </c:pt>
                <c:pt idx="1997">
                  <c:v>120149.435</c:v>
                </c:pt>
                <c:pt idx="1998">
                  <c:v>109644.69500000001</c:v>
                </c:pt>
                <c:pt idx="1999">
                  <c:v>121528.375</c:v>
                </c:pt>
                <c:pt idx="2000">
                  <c:v>136373.435</c:v>
                </c:pt>
                <c:pt idx="2001">
                  <c:v>131904.745</c:v>
                </c:pt>
                <c:pt idx="2002">
                  <c:v>133100.905</c:v>
                </c:pt>
                <c:pt idx="2003">
                  <c:v>131466.23999999999</c:v>
                </c:pt>
                <c:pt idx="2004">
                  <c:v>136872.56</c:v>
                </c:pt>
                <c:pt idx="2005">
                  <c:v>126938.54</c:v>
                </c:pt>
                <c:pt idx="2006">
                  <c:v>125830.75</c:v>
                </c:pt>
                <c:pt idx="2007">
                  <c:v>141431.99</c:v>
                </c:pt>
                <c:pt idx="2008">
                  <c:v>137644.86499999999</c:v>
                </c:pt>
                <c:pt idx="2009">
                  <c:v>126614.72</c:v>
                </c:pt>
                <c:pt idx="2010">
                  <c:v>131372.71</c:v>
                </c:pt>
                <c:pt idx="2011">
                  <c:v>143010.26999999999</c:v>
                </c:pt>
                <c:pt idx="2012">
                  <c:v>125400.27</c:v>
                </c:pt>
                <c:pt idx="2013">
                  <c:v>118507.76</c:v>
                </c:pt>
                <c:pt idx="2014">
                  <c:v>136255.33499999999</c:v>
                </c:pt>
                <c:pt idx="2015">
                  <c:v>140264.51999999999</c:v>
                </c:pt>
                <c:pt idx="2016">
                  <c:v>138627.10999999999</c:v>
                </c:pt>
                <c:pt idx="2017">
                  <c:v>135266.16500000001</c:v>
                </c:pt>
                <c:pt idx="2018">
                  <c:v>134041.23000000001</c:v>
                </c:pt>
                <c:pt idx="2019">
                  <c:v>130088.95</c:v>
                </c:pt>
                <c:pt idx="2020">
                  <c:v>118837.05</c:v>
                </c:pt>
                <c:pt idx="2021">
                  <c:v>130119.41</c:v>
                </c:pt>
                <c:pt idx="2022">
                  <c:v>133668.935</c:v>
                </c:pt>
                <c:pt idx="2023">
                  <c:v>135296.79999999999</c:v>
                </c:pt>
                <c:pt idx="2024">
                  <c:v>143158.89000000001</c:v>
                </c:pt>
                <c:pt idx="2025">
                  <c:v>143109.35500000001</c:v>
                </c:pt>
                <c:pt idx="2026">
                  <c:v>125303.88499999999</c:v>
                </c:pt>
                <c:pt idx="2027">
                  <c:v>114065.32</c:v>
                </c:pt>
                <c:pt idx="2028">
                  <c:v>132894.41</c:v>
                </c:pt>
                <c:pt idx="2029">
                  <c:v>140086.10500000001</c:v>
                </c:pt>
                <c:pt idx="2030">
                  <c:v>138666.10500000001</c:v>
                </c:pt>
                <c:pt idx="2031">
                  <c:v>142476.36499999999</c:v>
                </c:pt>
                <c:pt idx="2032">
                  <c:v>133822.70000000001</c:v>
                </c:pt>
                <c:pt idx="2033">
                  <c:v>128417.22</c:v>
                </c:pt>
                <c:pt idx="2034">
                  <c:v>123014.55499999999</c:v>
                </c:pt>
                <c:pt idx="2035">
                  <c:v>132571.32999999999</c:v>
                </c:pt>
                <c:pt idx="2036">
                  <c:v>132720.39499999999</c:v>
                </c:pt>
                <c:pt idx="2037">
                  <c:v>130547.735</c:v>
                </c:pt>
                <c:pt idx="2038">
                  <c:v>132583.64000000001</c:v>
                </c:pt>
                <c:pt idx="2039">
                  <c:v>132105.75</c:v>
                </c:pt>
                <c:pt idx="2040">
                  <c:v>111590.65</c:v>
                </c:pt>
                <c:pt idx="2041">
                  <c:v>109935.33500000001</c:v>
                </c:pt>
                <c:pt idx="2042">
                  <c:v>127930.355</c:v>
                </c:pt>
                <c:pt idx="2043">
                  <c:v>140042.14499999999</c:v>
                </c:pt>
                <c:pt idx="2044">
                  <c:v>140205.29500000001</c:v>
                </c:pt>
                <c:pt idx="2045">
                  <c:v>140835.17499999999</c:v>
                </c:pt>
                <c:pt idx="2046">
                  <c:v>144062.60999999999</c:v>
                </c:pt>
                <c:pt idx="2047">
                  <c:v>121119.265</c:v>
                </c:pt>
                <c:pt idx="2048">
                  <c:v>111165.955</c:v>
                </c:pt>
                <c:pt idx="2049">
                  <c:v>125959.75</c:v>
                </c:pt>
                <c:pt idx="2050">
                  <c:v>130141.22500000001</c:v>
                </c:pt>
                <c:pt idx="2051">
                  <c:v>127945.31</c:v>
                </c:pt>
                <c:pt idx="2052">
                  <c:v>121914.44</c:v>
                </c:pt>
                <c:pt idx="2053">
                  <c:v>124640.09</c:v>
                </c:pt>
                <c:pt idx="2054">
                  <c:v>113755.18</c:v>
                </c:pt>
                <c:pt idx="2055">
                  <c:v>111034.745</c:v>
                </c:pt>
                <c:pt idx="2056">
                  <c:v>121520.57</c:v>
                </c:pt>
                <c:pt idx="2057">
                  <c:v>119321.855</c:v>
                </c:pt>
                <c:pt idx="2058">
                  <c:v>129884.75</c:v>
                </c:pt>
                <c:pt idx="2059">
                  <c:v>123490.855</c:v>
                </c:pt>
                <c:pt idx="2060">
                  <c:v>125707.04</c:v>
                </c:pt>
                <c:pt idx="2061">
                  <c:v>127131.37</c:v>
                </c:pt>
                <c:pt idx="2062">
                  <c:v>117125.065</c:v>
                </c:pt>
                <c:pt idx="2063">
                  <c:v>134984.79</c:v>
                </c:pt>
                <c:pt idx="2064">
                  <c:v>138437.85500000001</c:v>
                </c:pt>
                <c:pt idx="2065">
                  <c:v>129322.31</c:v>
                </c:pt>
                <c:pt idx="2066">
                  <c:v>119044.425</c:v>
                </c:pt>
                <c:pt idx="2067">
                  <c:v>118809.08</c:v>
                </c:pt>
                <c:pt idx="2068">
                  <c:v>100166.88499999999</c:v>
                </c:pt>
                <c:pt idx="2069">
                  <c:v>98917.175000000003</c:v>
                </c:pt>
                <c:pt idx="2070">
                  <c:v>121605.395</c:v>
                </c:pt>
                <c:pt idx="2071">
                  <c:v>119645.18</c:v>
                </c:pt>
                <c:pt idx="2072">
                  <c:v>113547.67</c:v>
                </c:pt>
                <c:pt idx="2073">
                  <c:v>109327.46</c:v>
                </c:pt>
                <c:pt idx="2074">
                  <c:v>114865.645</c:v>
                </c:pt>
                <c:pt idx="2075">
                  <c:v>105534.01</c:v>
                </c:pt>
                <c:pt idx="2076">
                  <c:v>95865.14</c:v>
                </c:pt>
                <c:pt idx="2077">
                  <c:v>99778.2</c:v>
                </c:pt>
                <c:pt idx="2078">
                  <c:v>112421.09</c:v>
                </c:pt>
                <c:pt idx="2079">
                  <c:v>112140.47</c:v>
                </c:pt>
                <c:pt idx="2080">
                  <c:v>109328.33500000001</c:v>
                </c:pt>
                <c:pt idx="2081">
                  <c:v>106643.05</c:v>
                </c:pt>
                <c:pt idx="2082">
                  <c:v>111644.6</c:v>
                </c:pt>
                <c:pt idx="2083">
                  <c:v>96225.91</c:v>
                </c:pt>
                <c:pt idx="2084">
                  <c:v>107196.61</c:v>
                </c:pt>
                <c:pt idx="2085">
                  <c:v>113008.77</c:v>
                </c:pt>
                <c:pt idx="2086">
                  <c:v>110807.72</c:v>
                </c:pt>
                <c:pt idx="2087">
                  <c:v>115643.44</c:v>
                </c:pt>
                <c:pt idx="2088">
                  <c:v>112335.7</c:v>
                </c:pt>
                <c:pt idx="2089">
                  <c:v>93384</c:v>
                </c:pt>
                <c:pt idx="2090">
                  <c:v>86891.23</c:v>
                </c:pt>
                <c:pt idx="2091">
                  <c:v>100977.95</c:v>
                </c:pt>
                <c:pt idx="2092">
                  <c:v>103200.64</c:v>
                </c:pt>
                <c:pt idx="2093">
                  <c:v>112412.44500000001</c:v>
                </c:pt>
                <c:pt idx="2094">
                  <c:v>117535.715</c:v>
                </c:pt>
                <c:pt idx="2095">
                  <c:v>126354.68</c:v>
                </c:pt>
                <c:pt idx="2096">
                  <c:v>106694.965</c:v>
                </c:pt>
                <c:pt idx="2097">
                  <c:v>101703.49</c:v>
                </c:pt>
                <c:pt idx="2098">
                  <c:v>114651.14</c:v>
                </c:pt>
                <c:pt idx="2099">
                  <c:v>112076.46</c:v>
                </c:pt>
                <c:pt idx="2100">
                  <c:v>113620.21</c:v>
                </c:pt>
                <c:pt idx="2101">
                  <c:v>106641.79</c:v>
                </c:pt>
                <c:pt idx="2102">
                  <c:v>99585.835000000006</c:v>
                </c:pt>
                <c:pt idx="2103">
                  <c:v>92277.024999999994</c:v>
                </c:pt>
                <c:pt idx="2104">
                  <c:v>94081.565000000002</c:v>
                </c:pt>
                <c:pt idx="2105">
                  <c:v>113610.03</c:v>
                </c:pt>
                <c:pt idx="2106">
                  <c:v>122607.56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2E-4DD8-8CDC-3B7A4C8F4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89672"/>
        <c:axId val="394190064"/>
      </c:scatterChart>
      <c:valAx>
        <c:axId val="3941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Max Daily Temperature (°C)</a:t>
                </a:r>
              </a:p>
            </c:rich>
          </c:tx>
          <c:layout>
            <c:manualLayout>
              <c:xMode val="edge"/>
              <c:yMode val="edge"/>
              <c:x val="0.32844444104788345"/>
              <c:y val="0.8416102723892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90064"/>
        <c:crosses val="autoZero"/>
        <c:crossBetween val="midCat"/>
      </c:valAx>
      <c:valAx>
        <c:axId val="394190064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Total Daily Electricity Demand (MWh)</a:t>
                </a:r>
              </a:p>
            </c:rich>
          </c:tx>
          <c:layout>
            <c:manualLayout>
              <c:xMode val="edge"/>
              <c:yMode val="edge"/>
              <c:x val="1.7420438661930032E-2"/>
              <c:y val="0.15617365923777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967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7465892485912259E-2"/>
          <c:y val="0.90798093290750648"/>
          <c:w val="0.89999982364010356"/>
          <c:h val="5.2139400409302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Analysis.xlsx]YoY Deemand!PivotTable2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on Year Energy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Deemand'!$B$1:$B$2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Deemand'!$B$3:$B$15</c:f>
              <c:numCache>
                <c:formatCode>General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33-48F1-B074-51959E3D699F}"/>
            </c:ext>
          </c:extLst>
        </c:ser>
        <c:ser>
          <c:idx val="1"/>
          <c:order val="1"/>
          <c:tx>
            <c:strRef>
              <c:f>'YoY Deemand'!$C$1:$C$2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Deemand'!$C$3:$C$15</c:f>
              <c:numCache>
                <c:formatCode>General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33-48F1-B074-51959E3D699F}"/>
            </c:ext>
          </c:extLst>
        </c:ser>
        <c:ser>
          <c:idx val="2"/>
          <c:order val="2"/>
          <c:tx>
            <c:strRef>
              <c:f>'YoY Deemand'!$D$1:$D$2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Deemand'!$D$3:$D$15</c:f>
              <c:numCache>
                <c:formatCode>General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D33-48F1-B074-51959E3D699F}"/>
            </c:ext>
          </c:extLst>
        </c:ser>
        <c:ser>
          <c:idx val="3"/>
          <c:order val="3"/>
          <c:tx>
            <c:strRef>
              <c:f>'YoY Deemand'!$E$1:$E$2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Deemand'!$E$3:$E$15</c:f>
              <c:numCache>
                <c:formatCode>General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D33-48F1-B074-51959E3D699F}"/>
            </c:ext>
          </c:extLst>
        </c:ser>
        <c:ser>
          <c:idx val="4"/>
          <c:order val="4"/>
          <c:tx>
            <c:strRef>
              <c:f>'YoY Deemand'!$F$1:$F$2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Deemand'!$F$3:$F$15</c:f>
              <c:numCache>
                <c:formatCode>General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D33-48F1-B074-51959E3D699F}"/>
            </c:ext>
          </c:extLst>
        </c:ser>
        <c:ser>
          <c:idx val="5"/>
          <c:order val="5"/>
          <c:tx>
            <c:strRef>
              <c:f>'YoY Deemand'!$G$1:$G$2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'YoY Deemand'!$A$3:$A$15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Deemand'!$G$3:$G$15</c:f>
              <c:numCache>
                <c:formatCode>General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D33-48F1-B074-51959E3D6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188104"/>
        <c:axId val="394184576"/>
      </c:lineChart>
      <c:catAx>
        <c:axId val="39418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4576"/>
        <c:crosses val="autoZero"/>
        <c:auto val="1"/>
        <c:lblAlgn val="ctr"/>
        <c:lblOffset val="100"/>
        <c:noMultiLvlLbl val="0"/>
      </c:catAx>
      <c:valAx>
        <c:axId val="3941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Electricity Demand in MWh</a:t>
                </a:r>
              </a:p>
            </c:rich>
          </c:tx>
          <c:layout>
            <c:manualLayout>
              <c:xMode val="edge"/>
              <c:yMode val="edge"/>
              <c:x val="2.1067415730337078E-2"/>
              <c:y val="0.12228260869565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62753</xdr:colOff>
      <xdr:row>0</xdr:row>
      <xdr:rowOff>107577</xdr:rowOff>
    </xdr:from>
    <xdr:ext cx="13375341" cy="1368041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2ECB1FD7-5CF1-4349-943E-BAC1107CA9A7}"/>
            </a:ext>
          </a:extLst>
        </xdr:cNvPr>
        <xdr:cNvSpPr txBox="1"/>
      </xdr:nvSpPr>
      <xdr:spPr>
        <a:xfrm>
          <a:off x="62753" y="107577"/>
          <a:ext cx="13375341" cy="1368041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Data Analysis Report</a:t>
          </a:r>
          <a:r>
            <a:rPr lang="en-US" sz="16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The Manager,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DataSpace,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London United Kingdom.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1" i="0" u="sng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 u="sng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Introduction:</a:t>
          </a:r>
          <a:r>
            <a:rPr lang="en-US" sz="16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 Gomenti Frank Abanum, humbly put together this report as a summary of the raw data I was given to analyze.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>
            <a:solidFill>
              <a:schemeClr val="accent6"/>
            </a:solidFill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This report is a brief analysis of my first project. Having completed this project, below are the tasks and the summary of my work: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1. Get Data into Shape: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created a spreadsheet and loaded the data.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I Broke the date column into components such as Day of Week, Month, Year, and Week. Moreso, i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imported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the Holiday data using VLOOKUP and i calculated the Revenue.  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2. Create a Nicely Formatted Version of the Data: In this task: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formatted the header row and column.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I formatted the values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III. I also use conditional formatting to add red colour to high integer values and green to low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integer values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3. Summarise the Extremes in Demand and Revenue: In this task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created a summary table for maximum,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minimum and average and used MIN, MAX and AVERAGE formula to get their values and INDEX for their actual dates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I also created a summary table for weekends and used MAXIFS to get saturday's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and Sunday's highest demand and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i used INDEX to get their dates.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4. Show Summaries of the Demand Over Time: In this task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created a table with the top and bottom 20 demand.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I created a line chart of demand over time.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5. Show the Effect of Weather on Demand With Scatterplots: In this task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displayed the effect of temperature on demand using scatterplot.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I displayed the effect of solar exposure on demand using scatterplot. 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III. I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displayed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the 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effect of rainfall on demand using scatterplot.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IIIV. I</a:t>
          </a:r>
          <a:r>
            <a:rPr lang="en-US" sz="1400" b="0" i="0" u="none" strike="noStrike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displayed the </a:t>
          </a:r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effect of temperature and school/holidays on demand using scatterplot.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Task 6. Show Demand by Different Time Slices With Pivot Tables: In this task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I. I displayed the year on year comparisons of demand using pivot table and chart.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II. finally, i created a table showing variation of demand by day of week using pivot table.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endParaRPr lang="en-US" sz="1400" b="0" i="0" u="none" strike="noStrike">
            <a:solidFill>
              <a:schemeClr val="accent6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Yours Faithful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Gomenti, Frank Abanum</a:t>
          </a:r>
          <a:r>
            <a:rPr lang="en-US" sz="1400">
              <a:solidFill>
                <a:schemeClr val="accent6"/>
              </a:solidFill>
            </a:rPr>
            <a:t> </a:t>
          </a: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Junior Data Analyst </a:t>
          </a:r>
        </a:p>
        <a:p>
          <a:r>
            <a:rPr lang="en-US" sz="1400" b="0" i="0" u="none" strike="noStrike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DataSpace</a:t>
          </a:r>
          <a:endParaRPr lang="en-US" sz="1400">
            <a:solidFill>
              <a:schemeClr val="accent6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393409</xdr:colOff>
      <xdr:row>1</xdr:row>
      <xdr:rowOff>59063</xdr:rowOff>
    </xdr:from>
    <xdr:to>
      <xdr:col>13</xdr:col>
      <xdr:colOff>103573</xdr:colOff>
      <xdr:row>23</xdr:row>
      <xdr:rowOff>51785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ECB6F793-5671-38F1-59F6-EAE8F737B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96176</xdr:colOff>
      <xdr:row>23</xdr:row>
      <xdr:rowOff>66583</xdr:rowOff>
    </xdr:from>
    <xdr:ext cx="6140388" cy="45128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63E45E7-93C6-4D11-9569-6B04D8861CD9}"/>
            </a:ext>
          </a:extLst>
        </xdr:cNvPr>
        <xdr:cNvSpPr txBox="1"/>
      </xdr:nvSpPr>
      <xdr:spPr>
        <a:xfrm>
          <a:off x="2300797" y="4342661"/>
          <a:ext cx="6140388" cy="451282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solidFill>
                <a:schemeClr val="bg1"/>
              </a:solidFill>
            </a:rPr>
            <a:t>Demand</a:t>
          </a:r>
          <a:r>
            <a:rPr lang="en-US" sz="1100" b="1" baseline="0">
              <a:solidFill>
                <a:schemeClr val="bg1"/>
              </a:solidFill>
            </a:rPr>
            <a:t> has been sporadic by its up and down movement. Demand goes up during summer and down during fall, then pickup during summer and down spring.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38101</xdr:rowOff>
    </xdr:from>
    <xdr:to>
      <xdr:col>22</xdr:col>
      <xdr:colOff>247650</xdr:colOff>
      <xdr:row>21</xdr:row>
      <xdr:rowOff>171451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7CF0F0D-0364-EFCD-3C15-C8E660DF7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</xdr:colOff>
      <xdr:row>28</xdr:row>
      <xdr:rowOff>152400</xdr:rowOff>
    </xdr:from>
    <xdr:to>
      <xdr:col>10</xdr:col>
      <xdr:colOff>504826</xdr:colOff>
      <xdr:row>45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53D26DC-3490-8FBC-E848-A76985881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85724</xdr:colOff>
      <xdr:row>1</xdr:row>
      <xdr:rowOff>28577</xdr:rowOff>
    </xdr:from>
    <xdr:to>
      <xdr:col>10</xdr:col>
      <xdr:colOff>390525</xdr:colOff>
      <xdr:row>21</xdr:row>
      <xdr:rowOff>152401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D83A8747-8628-4D82-9485-2A1F58A1B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47625</xdr:colOff>
      <xdr:row>22</xdr:row>
      <xdr:rowOff>47624</xdr:rowOff>
    </xdr:from>
    <xdr:ext cx="6600825" cy="78105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2E3AA0A4-800A-44F5-9233-DD1F189645E7}"/>
            </a:ext>
          </a:extLst>
        </xdr:cNvPr>
        <xdr:cNvSpPr txBox="1"/>
      </xdr:nvSpPr>
      <xdr:spPr>
        <a:xfrm>
          <a:off x="47625" y="4029074"/>
          <a:ext cx="6600825" cy="781051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Their is no relationship between demand and maximum temperature, however, </a:t>
          </a:r>
        </a:p>
        <a:p>
          <a:r>
            <a:rPr lang="en-US" sz="14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demand increases both in the winter and summer seasons.</a:t>
          </a:r>
          <a:endParaRPr lang="en-US" sz="1400" b="1" baseline="0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314324</xdr:colOff>
      <xdr:row>22</xdr:row>
      <xdr:rowOff>38100</xdr:rowOff>
    </xdr:from>
    <xdr:ext cx="6534151" cy="64770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1C664C3E-F1BE-4405-8504-05C8E51782C0}"/>
            </a:ext>
          </a:extLst>
        </xdr:cNvPr>
        <xdr:cNvSpPr txBox="1"/>
      </xdr:nvSpPr>
      <xdr:spPr>
        <a:xfrm>
          <a:off x="7019924" y="4019550"/>
          <a:ext cx="6534151" cy="64770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="1">
              <a:solidFill>
                <a:schemeClr val="bg1"/>
              </a:solidFill>
            </a:rPr>
            <a:t>Demand and solar exposure do not correlate</a:t>
          </a:r>
          <a:r>
            <a:rPr lang="en-US" sz="1400" b="1" baseline="0">
              <a:solidFill>
                <a:schemeClr val="bg1"/>
              </a:solidFill>
            </a:rPr>
            <a:t>. Therefore, solar exposure has no effect on demand as demand keep rising.</a:t>
          </a:r>
          <a:endParaRPr lang="en-US" sz="1400" b="1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76200</xdr:colOff>
      <xdr:row>46</xdr:row>
      <xdr:rowOff>47624</xdr:rowOff>
    </xdr:from>
    <xdr:ext cx="6524626" cy="53065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7FFD407F-B784-434D-BA1B-ACFE12890011}"/>
            </a:ext>
          </a:extLst>
        </xdr:cNvPr>
        <xdr:cNvSpPr txBox="1"/>
      </xdr:nvSpPr>
      <xdr:spPr>
        <a:xfrm>
          <a:off x="76200" y="8372474"/>
          <a:ext cx="6524626" cy="530658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baseline="0">
              <a:solidFill>
                <a:schemeClr val="bg1"/>
              </a:solidFill>
            </a:rPr>
            <a:t>Demand might be extraordinarily high when there is no rainfall but the chart shows that the more rain there is, the more demand tends to even out.</a:t>
          </a:r>
          <a:endParaRPr lang="en-US" sz="1400" b="1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58614</xdr:colOff>
      <xdr:row>24</xdr:row>
      <xdr:rowOff>14653</xdr:rowOff>
    </xdr:from>
    <xdr:ext cx="5290040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59BA9539-3275-4AA8-AD36-309B2B4941A3}"/>
            </a:ext>
          </a:extLst>
        </xdr:cNvPr>
        <xdr:cNvSpPr txBox="1"/>
      </xdr:nvSpPr>
      <xdr:spPr>
        <a:xfrm>
          <a:off x="58614" y="4410807"/>
          <a:ext cx="5290040" cy="609013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scatterplot</a:t>
          </a:r>
          <a:r>
            <a:rPr lang="en-US" sz="11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chart is use to show relationship between two variables and in </a:t>
          </a:r>
          <a:endParaRPr lang="en-US">
            <a:solidFill>
              <a:schemeClr val="bg1"/>
            </a:solidFill>
            <a:effectLst/>
          </a:endParaRPr>
        </a:p>
        <a:p>
          <a:r>
            <a:rPr lang="en-US" sz="11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case their is a relationship between school day and no school in regards to demand, and their is no significant difference during school day and no school</a:t>
          </a:r>
          <a:endParaRPr lang="en-US" b="1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0</xdr:col>
      <xdr:colOff>0</xdr:colOff>
      <xdr:row>1</xdr:row>
      <xdr:rowOff>60814</xdr:rowOff>
    </xdr:from>
    <xdr:to>
      <xdr:col>8</xdr:col>
      <xdr:colOff>373673</xdr:colOff>
      <xdr:row>23</xdr:row>
      <xdr:rowOff>109904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FB8E0708-D6B7-4BC6-A1FE-414475BA2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435952</xdr:colOff>
      <xdr:row>1</xdr:row>
      <xdr:rowOff>29308</xdr:rowOff>
    </xdr:from>
    <xdr:to>
      <xdr:col>17</xdr:col>
      <xdr:colOff>65942</xdr:colOff>
      <xdr:row>23</xdr:row>
      <xdr:rowOff>109904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AD7BB788-7270-44B2-9075-3893F0875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432288</xdr:colOff>
      <xdr:row>24</xdr:row>
      <xdr:rowOff>36635</xdr:rowOff>
    </xdr:from>
    <xdr:ext cx="4300904" cy="2930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B288A463-80E9-450C-978D-31FE9E35F000}"/>
            </a:ext>
          </a:extLst>
        </xdr:cNvPr>
        <xdr:cNvSpPr txBox="1"/>
      </xdr:nvSpPr>
      <xdr:spPr>
        <a:xfrm>
          <a:off x="5905500" y="4432789"/>
          <a:ext cx="4300904" cy="293077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Demand tends be higher during working days and lower during holidays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30480</xdr:rowOff>
    </xdr:from>
    <xdr:to>
      <xdr:col>16</xdr:col>
      <xdr:colOff>563880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59872ED-BC9F-47ED-BC69-271E8141C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373380</xdr:colOff>
      <xdr:row>16</xdr:row>
      <xdr:rowOff>152400</xdr:rowOff>
    </xdr:from>
    <xdr:ext cx="4815840" cy="46807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56F92600-106C-4B45-B347-3C74AA6CDA3A}"/>
            </a:ext>
          </a:extLst>
        </xdr:cNvPr>
        <xdr:cNvSpPr txBox="1"/>
      </xdr:nvSpPr>
      <xdr:spPr>
        <a:xfrm>
          <a:off x="7383780" y="3078480"/>
          <a:ext cx="4815840" cy="468077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Demand had been above average from</a:t>
          </a:r>
          <a:r>
            <a:rPr lang="en-US" sz="1200" b="1" baseline="0">
              <a:solidFill>
                <a:schemeClr val="bg1"/>
              </a:solidFill>
            </a:rPr>
            <a:t> January 2015 to December 2019 but low in 2020</a:t>
          </a:r>
          <a:endParaRPr lang="en-US" sz="1200" b="1">
            <a:solidFill>
              <a:schemeClr val="bg1"/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zer" refreshedDate="44928.831811574077" createdVersion="7" refreshedVersion="7" minRefreshableVersion="3" recordCount="2100">
  <cacheSource type="worksheet">
    <worksheetSource ref="A1:N2101" sheet="Energy Demands"/>
  </cacheSource>
  <cacheFields count="14">
    <cacheField name="Date" numFmtId="165">
      <sharedItems containsSemiMixedTypes="0" containsNonDate="0" containsDate="1" containsString="0" minDate="2015-01-01T00:00:00" maxDate="2020-10-01T00:00:00"/>
    </cacheField>
    <cacheField name="Day of Week" numFmtId="164">
      <sharedItems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/>
    </cacheField>
    <cacheField name="School_Day" numFmtId="0">
      <sharedItems/>
    </cacheField>
    <cacheField name="Holiday" numFmtId="0">
      <sharedItems/>
    </cacheField>
    <cacheField name="Min_Temperature" numFmtId="0">
      <sharedItems containsSemiMixedTypes="0" containsString="0" containsNumber="1" minValue="0.6" maxValue="28"/>
    </cacheField>
    <cacheField name="Max_Temperature" numFmtId="0">
      <sharedItems containsSemiMixedTypes="0" containsString="0" containsNumber="1" minValue="9" maxValue="43.5"/>
    </cacheField>
    <cacheField name="Solar_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167">
      <sharedItems containsSemiMixedTypes="0" containsString="0" containsNumber="1" minValue="85094.375" maxValue="170653.84"/>
    </cacheField>
    <cacheField name="RRP" numFmtId="0">
      <sharedItems containsSemiMixedTypes="0" containsString="0" containsNumber="1" minValue="-1.7614234529999999" maxValue="4549.6451049999996"/>
    </cacheField>
    <cacheField name="Revenue" numFmtId="6">
      <sharedItems containsSemiMixedTypes="0" containsString="0" containsNumber="1" minValue="-197728.29027452797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zer" refreshedDate="44928.902823611112" createdVersion="7" refreshedVersion="7" minRefreshableVersion="3" recordCount="2106">
  <cacheSource type="worksheet">
    <worksheetSource ref="A1:N2107" sheet="Energy Demands"/>
  </cacheSource>
  <cacheFields count="14">
    <cacheField name="Date" numFmtId="165">
      <sharedItems containsSemiMixedTypes="0" containsNonDate="0" containsDate="1" containsString="0" minDate="2015-01-01T00:00:00" maxDate="2020-10-07T00:00:00"/>
    </cacheField>
    <cacheField name="Day of Week" numFmtId="164">
      <sharedItems count="7">
        <s v="Friday"/>
        <s v="Saturday"/>
        <s v="Sunday"/>
        <s v="Monday"/>
        <s v="Tuesday"/>
        <s v="Wednesday"/>
        <s v="Thursday"/>
      </sharedItems>
    </cacheField>
    <cacheField name="Month" numFmtId="0">
      <sharedItems/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School_Day" numFmtId="0">
      <sharedItems/>
    </cacheField>
    <cacheField name="Holiday" numFmtId="0">
      <sharedItems/>
    </cacheField>
    <cacheField name="Min_Temperature" numFmtId="0">
      <sharedItems containsSemiMixedTypes="0" containsString="0" containsNumber="1" minValue="0.6" maxValue="28"/>
    </cacheField>
    <cacheField name="Max_Temperature" numFmtId="0">
      <sharedItems containsSemiMixedTypes="0" containsString="0" containsNumber="1" minValue="9" maxValue="43.5"/>
    </cacheField>
    <cacheField name="Solar_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167">
      <sharedItems containsSemiMixedTypes="0" containsString="0" containsNumber="1" minValue="85094.375" maxValue="170653.84"/>
    </cacheField>
    <cacheField name="RRP" numFmtId="0">
      <sharedItems containsSemiMixedTypes="0" containsString="0" containsNumber="1" minValue="-6.0760283690000003" maxValue="4549.6451049999996"/>
    </cacheField>
    <cacheField name="Revenue" numFmtId="6">
      <sharedItems containsSemiMixedTypes="0" containsString="0" containsNumber="1" minValue="-605086.3586105532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s v="Friday"/>
    <x v="0"/>
    <x v="0"/>
    <n v="1"/>
    <s v="N"/>
    <s v="Y"/>
    <n v="12.7"/>
    <n v="20"/>
    <n v="19.2"/>
    <n v="0"/>
    <n v="99635.03"/>
    <n v="25.633696430000001"/>
    <n v="2554014.1128139431"/>
  </r>
  <r>
    <d v="2015-01-02T00:00:00"/>
    <s v="Saturday"/>
    <x v="0"/>
    <x v="0"/>
    <n v="1"/>
    <s v="N"/>
    <s v="N"/>
    <n v="11.9"/>
    <n v="19.399999999999999"/>
    <n v="27.6"/>
    <n v="0"/>
    <n v="129606.01"/>
    <n v="33.138987559999997"/>
    <n v="4295011.9530912349"/>
  </r>
  <r>
    <d v="2015-01-03T00:00:00"/>
    <s v="Sunday"/>
    <x v="0"/>
    <x v="0"/>
    <n v="1"/>
    <s v="N"/>
    <s v="N"/>
    <n v="15.3"/>
    <n v="19.5"/>
    <n v="23.4"/>
    <n v="0"/>
    <n v="142300.54"/>
    <n v="34.564854830000002"/>
    <n v="4918597.5073306086"/>
  </r>
  <r>
    <d v="2015-01-04T00:00:00"/>
    <s v="Monday"/>
    <x v="0"/>
    <x v="0"/>
    <n v="2"/>
    <s v="N"/>
    <s v="N"/>
    <n v="14.7"/>
    <n v="22"/>
    <n v="25.4"/>
    <n v="4.2"/>
    <n v="104330.715"/>
    <n v="25.005560240000001"/>
    <n v="2608847.9788147719"/>
  </r>
  <r>
    <d v="2015-01-05T00:00:00"/>
    <s v="Tuesday"/>
    <x v="0"/>
    <x v="0"/>
    <n v="2"/>
    <s v="N"/>
    <s v="N"/>
    <n v="13.5"/>
    <n v="20"/>
    <n v="27.3"/>
    <n v="0"/>
    <n v="118132.2"/>
    <n v="26.724176279999998"/>
    <n v="3156985.7371442155"/>
  </r>
  <r>
    <d v="2015-01-06T00:00:00"/>
    <s v="Wednesday"/>
    <x v="0"/>
    <x v="0"/>
    <n v="2"/>
    <s v="N"/>
    <s v="N"/>
    <n v="8"/>
    <n v="20.9"/>
    <n v="17.399999999999999"/>
    <n v="0"/>
    <n v="130672.485"/>
    <n v="31.282310729999999"/>
    <n v="4087737.279631264"/>
  </r>
  <r>
    <d v="2015-01-07T00:00:00"/>
    <s v="Thursday"/>
    <x v="0"/>
    <x v="0"/>
    <n v="2"/>
    <s v="N"/>
    <s v="N"/>
    <n v="13.2"/>
    <n v="25.5"/>
    <n v="17.100000000000001"/>
    <n v="0"/>
    <n v="153514.82"/>
    <n v="48.312309380000002"/>
    <n v="7416655.4782550121"/>
  </r>
  <r>
    <d v="2015-01-08T00:00:00"/>
    <s v="Friday"/>
    <x v="0"/>
    <x v="0"/>
    <n v="2"/>
    <s v="N"/>
    <s v="N"/>
    <n v="15.9"/>
    <n v="25"/>
    <n v="27.5"/>
    <n v="19.399999999999999"/>
    <n v="142015.655"/>
    <n v="49.117280299999997"/>
    <n v="6975422.7336230958"/>
  </r>
  <r>
    <d v="2015-01-09T00:00:00"/>
    <s v="Saturday"/>
    <x v="0"/>
    <x v="0"/>
    <n v="2"/>
    <s v="N"/>
    <s v="N"/>
    <n v="13.3"/>
    <n v="26.9"/>
    <n v="23.6"/>
    <n v="1.2"/>
    <n v="121801.155"/>
    <n v="34.490675449999998"/>
    <n v="4201004.1065401444"/>
  </r>
  <r>
    <d v="2015-01-10T00:00:00"/>
    <s v="Sunday"/>
    <x v="0"/>
    <x v="0"/>
    <n v="2"/>
    <s v="N"/>
    <s v="N"/>
    <n v="13"/>
    <n v="18.5"/>
    <n v="27.6"/>
    <n v="5.2"/>
    <n v="103043.66"/>
    <n v="20.229824900000001"/>
    <n v="2084555.1988551342"/>
  </r>
  <r>
    <d v="2015-01-11T00:00:00"/>
    <s v="Monday"/>
    <x v="0"/>
    <x v="0"/>
    <n v="3"/>
    <s v="N"/>
    <s v="N"/>
    <n v="15.6"/>
    <n v="27.5"/>
    <n v="29.9"/>
    <n v="0"/>
    <n v="99865.755000000005"/>
    <n v="18.23476806"/>
    <n v="1821028.8795617854"/>
  </r>
  <r>
    <d v="2015-01-12T00:00:00"/>
    <s v="Tuesday"/>
    <x v="0"/>
    <x v="0"/>
    <n v="3"/>
    <s v="N"/>
    <s v="N"/>
    <n v="12.8"/>
    <n v="20.8"/>
    <n v="33.200000000000003"/>
    <n v="0"/>
    <n v="131261.125"/>
    <n v="33.694810169999997"/>
    <n v="4422818.6895756405"/>
  </r>
  <r>
    <d v="2015-01-13T00:00:00"/>
    <s v="Wednesday"/>
    <x v="0"/>
    <x v="0"/>
    <n v="3"/>
    <s v="N"/>
    <s v="N"/>
    <n v="13.1"/>
    <n v="18.3"/>
    <n v="17.5"/>
    <n v="0"/>
    <n v="126527.36"/>
    <n v="27.53786427"/>
    <n v="3484293.2661214271"/>
  </r>
  <r>
    <d v="2015-01-14T00:00:00"/>
    <s v="Thursday"/>
    <x v="0"/>
    <x v="0"/>
    <n v="3"/>
    <s v="N"/>
    <s v="N"/>
    <n v="13.2"/>
    <n v="19"/>
    <n v="17.3"/>
    <n v="15.8"/>
    <n v="119741.62"/>
    <n v="29.018516609999999"/>
    <n v="3474724.1888783081"/>
  </r>
  <r>
    <d v="2015-01-15T00:00:00"/>
    <s v="Friday"/>
    <x v="0"/>
    <x v="0"/>
    <n v="3"/>
    <s v="N"/>
    <s v="N"/>
    <n v="16.3"/>
    <n v="31.3"/>
    <n v="22.2"/>
    <n v="0"/>
    <n v="118411.22"/>
    <n v="30.93653879"/>
    <n v="3663233.3007012238"/>
  </r>
  <r>
    <d v="2015-01-16T00:00:00"/>
    <s v="Saturday"/>
    <x v="0"/>
    <x v="0"/>
    <n v="3"/>
    <s v="N"/>
    <s v="N"/>
    <n v="12.6"/>
    <n v="17.7"/>
    <n v="24.2"/>
    <n v="0"/>
    <n v="116690.765"/>
    <n v="23.015190879999999"/>
    <n v="2685660.2304082229"/>
  </r>
  <r>
    <d v="2015-01-17T00:00:00"/>
    <s v="Sunday"/>
    <x v="0"/>
    <x v="0"/>
    <n v="3"/>
    <s v="N"/>
    <s v="N"/>
    <n v="8"/>
    <n v="17.899999999999999"/>
    <n v="25.4"/>
    <n v="0"/>
    <n v="99371.31"/>
    <n v="18.99492729"/>
    <n v="1887550.8081620499"/>
  </r>
  <r>
    <d v="2015-01-18T00:00:00"/>
    <s v="Monday"/>
    <x v="0"/>
    <x v="0"/>
    <n v="4"/>
    <s v="N"/>
    <s v="N"/>
    <n v="12.6"/>
    <n v="20.3"/>
    <n v="23.4"/>
    <n v="0"/>
    <n v="97728.75"/>
    <n v="17.00868088"/>
    <n v="1662237.1215512999"/>
  </r>
  <r>
    <d v="2015-01-19T00:00:00"/>
    <s v="Tuesday"/>
    <x v="0"/>
    <x v="0"/>
    <n v="4"/>
    <s v="N"/>
    <s v="N"/>
    <n v="10.199999999999999"/>
    <n v="31.3"/>
    <n v="20.100000000000001"/>
    <n v="0"/>
    <n v="116883.15"/>
    <n v="26.927876189999999"/>
    <n v="3147414.9918971984"/>
  </r>
  <r>
    <d v="2015-01-20T00:00:00"/>
    <s v="Wednesday"/>
    <x v="0"/>
    <x v="0"/>
    <n v="4"/>
    <s v="N"/>
    <s v="N"/>
    <n v="12.2"/>
    <n v="17.5"/>
    <n v="20.9"/>
    <n v="0"/>
    <n v="128968.125"/>
    <n v="23.078074139999998"/>
    <n v="2976335.9504467873"/>
  </r>
  <r>
    <d v="2015-01-21T00:00:00"/>
    <s v="Thursday"/>
    <x v="0"/>
    <x v="0"/>
    <n v="4"/>
    <s v="N"/>
    <s v="N"/>
    <n v="13.6"/>
    <n v="21.7"/>
    <n v="5.6"/>
    <n v="0"/>
    <n v="148702.505"/>
    <n v="34.443415459999997"/>
    <n v="5121822.159657727"/>
  </r>
  <r>
    <d v="2015-01-22T00:00:00"/>
    <s v="Friday"/>
    <x v="0"/>
    <x v="0"/>
    <n v="4"/>
    <s v="N"/>
    <s v="N"/>
    <n v="15.2"/>
    <n v="20.8"/>
    <n v="23.3"/>
    <n v="0"/>
    <n v="153232.1"/>
    <n v="35.230761399999999"/>
    <n v="5398483.5539209396"/>
  </r>
  <r>
    <d v="2015-01-23T00:00:00"/>
    <s v="Saturday"/>
    <x v="0"/>
    <x v="0"/>
    <n v="4"/>
    <s v="N"/>
    <s v="N"/>
    <n v="16.399999999999999"/>
    <n v="26"/>
    <n v="10"/>
    <n v="0"/>
    <n v="138095.20000000001"/>
    <n v="40.604200220000003"/>
    <n v="5607245.1502209445"/>
  </r>
  <r>
    <d v="2015-01-24T00:00:00"/>
    <s v="Sunday"/>
    <x v="0"/>
    <x v="0"/>
    <n v="4"/>
    <s v="N"/>
    <s v="N"/>
    <n v="12.1"/>
    <n v="18.3"/>
    <n v="27.5"/>
    <n v="0"/>
    <n v="116310.59"/>
    <n v="20.922000149999999"/>
    <n v="2433450.1814265884"/>
  </r>
  <r>
    <d v="2015-01-25T00:00:00"/>
    <s v="Monday"/>
    <x v="0"/>
    <x v="0"/>
    <n v="5"/>
    <s v="N"/>
    <s v="N"/>
    <n v="10.199999999999999"/>
    <n v="18.5"/>
    <n v="9.8000000000000007"/>
    <n v="0"/>
    <n v="97959.46"/>
    <n v="16.5414177"/>
    <n v="1620388.3455264422"/>
  </r>
  <r>
    <d v="2015-01-26T00:00:00"/>
    <s v="Tuesday"/>
    <x v="0"/>
    <x v="0"/>
    <n v="5"/>
    <s v="N"/>
    <s v="Y"/>
    <n v="8.5"/>
    <n v="22.9"/>
    <n v="17.3"/>
    <n v="1"/>
    <n v="103769.48"/>
    <n v="16.9360128"/>
    <n v="1757441.2415293439"/>
  </r>
  <r>
    <d v="2015-01-27T00:00:00"/>
    <s v="Wednesday"/>
    <x v="0"/>
    <x v="0"/>
    <n v="5"/>
    <s v="N"/>
    <s v="N"/>
    <n v="12.1"/>
    <n v="18.3"/>
    <n v="13.4"/>
    <n v="0.6"/>
    <n v="118393.31"/>
    <n v="21.206288600000001"/>
    <n v="2510682.7001692662"/>
  </r>
  <r>
    <d v="2015-01-28T00:00:00"/>
    <s v="Thursday"/>
    <x v="0"/>
    <x v="0"/>
    <n v="5"/>
    <s v="N"/>
    <s v="N"/>
    <n v="11.6"/>
    <n v="19.8"/>
    <n v="19.899999999999999"/>
    <n v="0"/>
    <n v="116763.72500000001"/>
    <n v="17.02383824"/>
    <n v="1987766.766699844"/>
  </r>
  <r>
    <d v="2015-01-29T00:00:00"/>
    <s v="Friday"/>
    <x v="0"/>
    <x v="0"/>
    <n v="5"/>
    <s v="Y"/>
    <s v="N"/>
    <n v="8.5"/>
    <n v="24.8"/>
    <n v="25.1"/>
    <n v="0"/>
    <n v="119313.73"/>
    <n v="19.624827360000001"/>
    <n v="2341511.3529276527"/>
  </r>
  <r>
    <d v="2015-01-30T00:00:00"/>
    <s v="Saturday"/>
    <x v="0"/>
    <x v="0"/>
    <n v="5"/>
    <s v="Y"/>
    <s v="N"/>
    <n v="12.8"/>
    <n v="16.600000000000001"/>
    <n v="5.9"/>
    <n v="0"/>
    <n v="121018.15"/>
    <n v="21.029356079999999"/>
    <n v="2544933.7684928519"/>
  </r>
  <r>
    <d v="2015-01-31T00:00:00"/>
    <s v="Sunday"/>
    <x v="0"/>
    <x v="0"/>
    <n v="5"/>
    <s v="Y"/>
    <s v="N"/>
    <n v="14.3"/>
    <n v="20.2"/>
    <n v="26.2"/>
    <n v="0"/>
    <n v="103822.97"/>
    <n v="16.538846729999999"/>
    <n v="1717112.187883388"/>
  </r>
  <r>
    <d v="2015-02-01T00:00:00"/>
    <s v="Monday"/>
    <x v="1"/>
    <x v="0"/>
    <n v="6"/>
    <s v="Y"/>
    <s v="N"/>
    <n v="13.9"/>
    <n v="24.9"/>
    <n v="22.2"/>
    <n v="9.1999999999999993"/>
    <n v="100178.84"/>
    <n v="14.578844419999999"/>
    <n v="1460491.7225360726"/>
  </r>
  <r>
    <d v="2015-02-02T00:00:00"/>
    <s v="Tuesday"/>
    <x v="1"/>
    <x v="0"/>
    <n v="6"/>
    <s v="Y"/>
    <s v="N"/>
    <n v="8.5"/>
    <n v="23.5"/>
    <n v="16.2"/>
    <n v="3.8"/>
    <n v="118694.16"/>
    <n v="22.270032189999998"/>
    <n v="2643322.7639650102"/>
  </r>
  <r>
    <d v="2015-02-03T00:00:00"/>
    <s v="Wednesday"/>
    <x v="1"/>
    <x v="0"/>
    <n v="6"/>
    <s v="Y"/>
    <s v="N"/>
    <n v="11.9"/>
    <n v="16.8"/>
    <n v="25.2"/>
    <n v="0"/>
    <n v="122880.13"/>
    <n v="27.003832330000002"/>
    <n v="3318234.4272086034"/>
  </r>
  <r>
    <d v="2015-02-04T00:00:00"/>
    <s v="Thursday"/>
    <x v="1"/>
    <x v="0"/>
    <n v="6"/>
    <s v="Y"/>
    <s v="N"/>
    <n v="16.3"/>
    <n v="21.4"/>
    <n v="25.2"/>
    <n v="0"/>
    <n v="117398.03"/>
    <n v="27.809134199999999"/>
    <n v="3264737.5710856258"/>
  </r>
  <r>
    <d v="2015-02-05T00:00:00"/>
    <s v="Friday"/>
    <x v="1"/>
    <x v="0"/>
    <n v="6"/>
    <s v="Y"/>
    <s v="N"/>
    <n v="11.5"/>
    <n v="20.5"/>
    <n v="20.399999999999999"/>
    <n v="0"/>
    <n v="122279.425"/>
    <n v="31.384570740000001"/>
    <n v="3837687.2639590246"/>
  </r>
  <r>
    <d v="2015-02-06T00:00:00"/>
    <s v="Saturday"/>
    <x v="1"/>
    <x v="0"/>
    <n v="6"/>
    <s v="Y"/>
    <s v="N"/>
    <n v="12"/>
    <n v="20.100000000000001"/>
    <n v="27.1"/>
    <n v="0"/>
    <n v="141837.005"/>
    <n v="38.840180269999998"/>
    <n v="5508974.8431568909"/>
  </r>
  <r>
    <d v="2015-02-07T00:00:00"/>
    <s v="Sunday"/>
    <x v="1"/>
    <x v="0"/>
    <n v="6"/>
    <s v="Y"/>
    <s v="N"/>
    <n v="10.3"/>
    <n v="28.3"/>
    <n v="28.6"/>
    <n v="0"/>
    <n v="132138.36499999999"/>
    <n v="28.761706780000001"/>
    <n v="3800524.9085186147"/>
  </r>
  <r>
    <d v="2015-02-08T00:00:00"/>
    <s v="Monday"/>
    <x v="1"/>
    <x v="0"/>
    <n v="7"/>
    <s v="Y"/>
    <s v="N"/>
    <n v="16.899999999999999"/>
    <n v="19.2"/>
    <n v="19.600000000000001"/>
    <n v="0"/>
    <n v="112108.215"/>
    <n v="23.974106599999999"/>
    <n v="2687694.2971457187"/>
  </r>
  <r>
    <d v="2015-02-09T00:00:00"/>
    <s v="Tuesday"/>
    <x v="1"/>
    <x v="0"/>
    <n v="7"/>
    <s v="Y"/>
    <s v="N"/>
    <n v="10.1"/>
    <n v="18.3"/>
    <n v="27.9"/>
    <n v="0"/>
    <n v="126813.075"/>
    <n v="28.90913471"/>
    <n v="3666056.268164333"/>
  </r>
  <r>
    <d v="2015-02-10T00:00:00"/>
    <s v="Wednesday"/>
    <x v="1"/>
    <x v="0"/>
    <n v="7"/>
    <s v="Y"/>
    <s v="N"/>
    <n v="16.2"/>
    <n v="24.4"/>
    <n v="20.399999999999999"/>
    <n v="0"/>
    <n v="145948.565"/>
    <n v="37.522599980000003"/>
    <n v="5476369.6221500291"/>
  </r>
  <r>
    <d v="2015-02-11T00:00:00"/>
    <s v="Thursday"/>
    <x v="1"/>
    <x v="0"/>
    <n v="7"/>
    <s v="Y"/>
    <s v="N"/>
    <n v="15.7"/>
    <n v="25.9"/>
    <n v="13.5"/>
    <n v="0"/>
    <n v="149322.85"/>
    <n v="32.655454300000002"/>
    <n v="4876205.5041207559"/>
  </r>
  <r>
    <d v="2015-02-12T00:00:00"/>
    <s v="Friday"/>
    <x v="1"/>
    <x v="0"/>
    <n v="7"/>
    <s v="Y"/>
    <s v="N"/>
    <n v="8.5"/>
    <n v="22.7"/>
    <n v="18.600000000000001"/>
    <n v="0"/>
    <n v="131376.78"/>
    <n v="26.576634940000002"/>
    <n v="3491552.7216526936"/>
  </r>
  <r>
    <d v="2015-02-13T00:00:00"/>
    <s v="Saturday"/>
    <x v="1"/>
    <x v="0"/>
    <n v="7"/>
    <s v="Y"/>
    <s v="N"/>
    <n v="9.8000000000000007"/>
    <n v="20.2"/>
    <n v="19.600000000000001"/>
    <n v="0"/>
    <n v="136070.62"/>
    <n v="18.73697061"/>
    <n v="2549551.2078244779"/>
  </r>
  <r>
    <d v="2015-02-14T00:00:00"/>
    <s v="Sunday"/>
    <x v="1"/>
    <x v="0"/>
    <n v="7"/>
    <s v="Y"/>
    <s v="N"/>
    <n v="11.3"/>
    <n v="28.8"/>
    <n v="19.899999999999999"/>
    <n v="19.600000000000001"/>
    <n v="119692.02499999999"/>
    <n v="20.240103229999999"/>
    <n v="2422578.9418077404"/>
  </r>
  <r>
    <d v="2015-02-15T00:00:00"/>
    <s v="Monday"/>
    <x v="1"/>
    <x v="0"/>
    <n v="8"/>
    <s v="Y"/>
    <s v="N"/>
    <n v="11.9"/>
    <n v="22.7"/>
    <n v="20.8"/>
    <n v="0.4"/>
    <n v="125287.71"/>
    <n v="24.584186939999999"/>
    <n v="3080096.4839245072"/>
  </r>
  <r>
    <d v="2015-02-16T00:00:00"/>
    <s v="Tuesday"/>
    <x v="1"/>
    <x v="0"/>
    <n v="8"/>
    <s v="Y"/>
    <s v="N"/>
    <n v="9.1999999999999993"/>
    <n v="19.5"/>
    <n v="25.1"/>
    <n v="0"/>
    <n v="131832.63"/>
    <n v="31.9490406"/>
    <n v="4211926.0482747778"/>
  </r>
  <r>
    <d v="2015-02-17T00:00:00"/>
    <s v="Wednesday"/>
    <x v="1"/>
    <x v="0"/>
    <n v="8"/>
    <s v="Y"/>
    <s v="N"/>
    <n v="9.6999999999999993"/>
    <n v="14.7"/>
    <n v="11"/>
    <n v="0"/>
    <n v="127666.01"/>
    <n v="30.250149390000001"/>
    <n v="3861915.8745252336"/>
  </r>
  <r>
    <d v="2015-02-18T00:00:00"/>
    <s v="Thursday"/>
    <x v="1"/>
    <x v="0"/>
    <n v="8"/>
    <s v="Y"/>
    <s v="N"/>
    <n v="11.2"/>
    <n v="18.399999999999999"/>
    <n v="13"/>
    <n v="0"/>
    <n v="125972.765"/>
    <n v="30.235792750000002"/>
    <n v="3808886.414684454"/>
  </r>
  <r>
    <d v="2015-02-19T00:00:00"/>
    <s v="Friday"/>
    <x v="1"/>
    <x v="0"/>
    <n v="8"/>
    <s v="Y"/>
    <s v="N"/>
    <n v="9.9"/>
    <n v="28.6"/>
    <n v="21.7"/>
    <n v="0"/>
    <n v="139399.69"/>
    <n v="33.598960679999998"/>
    <n v="4683684.7031141892"/>
  </r>
  <r>
    <d v="2015-02-20T00:00:00"/>
    <s v="Saturday"/>
    <x v="1"/>
    <x v="0"/>
    <n v="8"/>
    <s v="Y"/>
    <s v="N"/>
    <n v="10.4"/>
    <n v="15.4"/>
    <n v="5.9"/>
    <n v="0"/>
    <n v="139465.67499999999"/>
    <n v="33.538671530000002"/>
    <n v="4677493.4635347323"/>
  </r>
  <r>
    <d v="2015-02-21T00:00:00"/>
    <s v="Sunday"/>
    <x v="1"/>
    <x v="0"/>
    <n v="8"/>
    <s v="Y"/>
    <s v="N"/>
    <n v="14.4"/>
    <n v="23.8"/>
    <n v="18.600000000000001"/>
    <n v="0"/>
    <n v="136283.03"/>
    <n v="31.252819840000001"/>
    <n v="4259228.9838393154"/>
  </r>
  <r>
    <d v="2015-02-22T00:00:00"/>
    <s v="Monday"/>
    <x v="1"/>
    <x v="0"/>
    <n v="9"/>
    <s v="Y"/>
    <s v="N"/>
    <n v="15.4"/>
    <n v="22.6"/>
    <n v="10.8"/>
    <n v="1.6"/>
    <n v="138016.35"/>
    <n v="32.40972721"/>
    <n v="4473072.2540198835"/>
  </r>
  <r>
    <d v="2015-02-23T00:00:00"/>
    <s v="Tuesday"/>
    <x v="1"/>
    <x v="0"/>
    <n v="9"/>
    <s v="Y"/>
    <s v="N"/>
    <n v="12.8"/>
    <n v="18.7"/>
    <n v="7.3"/>
    <n v="0"/>
    <n v="135255.815"/>
    <n v="28.417229129999999"/>
    <n v="3843595.4860198908"/>
  </r>
  <r>
    <d v="2015-02-24T00:00:00"/>
    <s v="Wednesday"/>
    <x v="1"/>
    <x v="0"/>
    <n v="9"/>
    <s v="Y"/>
    <s v="N"/>
    <n v="11.6"/>
    <n v="22.2"/>
    <n v="6.1"/>
    <n v="3.2"/>
    <n v="120263.515"/>
    <n v="26.559011900000002"/>
    <n v="3194080.1260208287"/>
  </r>
  <r>
    <d v="2015-02-25T00:00:00"/>
    <s v="Thursday"/>
    <x v="1"/>
    <x v="0"/>
    <n v="9"/>
    <s v="Y"/>
    <s v="N"/>
    <n v="9.4"/>
    <n v="30.1"/>
    <n v="20"/>
    <n v="0"/>
    <n v="130062.755"/>
    <n v="33.323249590000003"/>
    <n v="4334113.6472280212"/>
  </r>
  <r>
    <d v="2015-02-26T00:00:00"/>
    <s v="Friday"/>
    <x v="1"/>
    <x v="0"/>
    <n v="9"/>
    <s v="Y"/>
    <s v="N"/>
    <n v="12.2"/>
    <n v="21.7"/>
    <n v="10.199999999999999"/>
    <n v="0"/>
    <n v="131525.85500000001"/>
    <n v="39.086578340000003"/>
    <n v="5140895.6351929819"/>
  </r>
  <r>
    <d v="2015-02-27T00:00:00"/>
    <s v="Saturday"/>
    <x v="1"/>
    <x v="0"/>
    <n v="9"/>
    <s v="Y"/>
    <s v="N"/>
    <n v="9.6999999999999993"/>
    <n v="18.2"/>
    <n v="11.2"/>
    <n v="0"/>
    <n v="131069.4"/>
    <n v="36.339011550000002"/>
    <n v="4762932.4404515699"/>
  </r>
  <r>
    <d v="2015-02-28T00:00:00"/>
    <s v="Sunday"/>
    <x v="1"/>
    <x v="0"/>
    <n v="9"/>
    <s v="Y"/>
    <s v="N"/>
    <n v="11.2"/>
    <n v="14.5"/>
    <n v="6.9"/>
    <n v="0"/>
    <n v="116275.73"/>
    <n v="25.143130729999999"/>
    <n v="2923535.8801161828"/>
  </r>
  <r>
    <d v="2015-03-01T00:00:00"/>
    <s v="Monday"/>
    <x v="2"/>
    <x v="0"/>
    <n v="10"/>
    <s v="Y"/>
    <s v="N"/>
    <n v="5.8"/>
    <n v="16.600000000000001"/>
    <n v="11.8"/>
    <n v="15.8"/>
    <n v="103462.78"/>
    <n v="24.58614815"/>
    <n v="2543751.2370908568"/>
  </r>
  <r>
    <d v="2015-03-02T00:00:00"/>
    <s v="Tuesday"/>
    <x v="2"/>
    <x v="0"/>
    <n v="10"/>
    <s v="Y"/>
    <s v="N"/>
    <n v="13.5"/>
    <n v="21.9"/>
    <n v="9.9"/>
    <n v="0"/>
    <n v="123301.83500000001"/>
    <n v="33.166526230000002"/>
    <n v="4089493.5447346326"/>
  </r>
  <r>
    <d v="2015-03-03T00:00:00"/>
    <s v="Wednesday"/>
    <x v="2"/>
    <x v="0"/>
    <n v="10"/>
    <s v="Y"/>
    <s v="N"/>
    <n v="11.6"/>
    <n v="23.7"/>
    <n v="14.9"/>
    <n v="0"/>
    <n v="126750.29"/>
    <n v="43.739457139999999"/>
    <n v="5543988.8769375701"/>
  </r>
  <r>
    <d v="2015-03-04T00:00:00"/>
    <s v="Thursday"/>
    <x v="2"/>
    <x v="0"/>
    <n v="10"/>
    <s v="Y"/>
    <s v="N"/>
    <n v="11.1"/>
    <n v="18.5"/>
    <n v="8.1999999999999993"/>
    <n v="0"/>
    <n v="120764.185"/>
    <n v="37.252483910000002"/>
    <n v="4498765.8586167637"/>
  </r>
  <r>
    <d v="2015-03-05T00:00:00"/>
    <s v="Friday"/>
    <x v="2"/>
    <x v="0"/>
    <n v="10"/>
    <s v="Y"/>
    <s v="N"/>
    <n v="6.6"/>
    <n v="17.899999999999999"/>
    <n v="20.100000000000001"/>
    <n v="0.8"/>
    <n v="114967.345"/>
    <n v="25.322828099999999"/>
    <n v="2911298.3145483942"/>
  </r>
  <r>
    <d v="2015-03-06T00:00:00"/>
    <s v="Saturday"/>
    <x v="2"/>
    <x v="0"/>
    <n v="10"/>
    <s v="Y"/>
    <s v="N"/>
    <n v="12.4"/>
    <n v="23.9"/>
    <n v="33"/>
    <n v="0.2"/>
    <n v="117053.75"/>
    <n v="27.750521689999999"/>
    <n v="3248302.6282708375"/>
  </r>
  <r>
    <d v="2015-03-07T00:00:00"/>
    <s v="Sunday"/>
    <x v="2"/>
    <x v="0"/>
    <n v="10"/>
    <s v="Y"/>
    <s v="N"/>
    <n v="7.9"/>
    <n v="16.3"/>
    <n v="13.1"/>
    <n v="0.2"/>
    <n v="108344.575"/>
    <n v="22.113214540000001"/>
    <n v="2395846.8312201207"/>
  </r>
  <r>
    <d v="2015-03-08T00:00:00"/>
    <s v="Monday"/>
    <x v="2"/>
    <x v="0"/>
    <n v="11"/>
    <s v="Y"/>
    <s v="N"/>
    <n v="11.6"/>
    <n v="15"/>
    <n v="3.5"/>
    <n v="0"/>
    <n v="106348.78"/>
    <n v="20.57443413"/>
    <n v="2188065.9689158616"/>
  </r>
  <r>
    <d v="2015-03-09T00:00:00"/>
    <s v="Tuesday"/>
    <x v="2"/>
    <x v="0"/>
    <n v="11"/>
    <s v="Y"/>
    <s v="Y"/>
    <n v="7.4"/>
    <n v="20.5"/>
    <n v="10.3"/>
    <n v="0"/>
    <n v="108282.48"/>
    <n v="23.80806827"/>
    <n v="2577996.6762849092"/>
  </r>
  <r>
    <d v="2015-03-10T00:00:00"/>
    <s v="Wednesday"/>
    <x v="2"/>
    <x v="0"/>
    <n v="11"/>
    <s v="Y"/>
    <s v="N"/>
    <n v="15.3"/>
    <n v="29.8"/>
    <n v="13.5"/>
    <n v="0"/>
    <n v="125828.53"/>
    <n v="31.763749180000001"/>
    <n v="3996785.8666081056"/>
  </r>
  <r>
    <d v="2015-03-11T00:00:00"/>
    <s v="Thursday"/>
    <x v="2"/>
    <x v="0"/>
    <n v="11"/>
    <s v="Y"/>
    <s v="N"/>
    <n v="18.899999999999999"/>
    <n v="21.5"/>
    <n v="16.600000000000001"/>
    <n v="0"/>
    <n v="124418.41499999999"/>
    <n v="33.59649288"/>
    <n v="4180022.3936883849"/>
  </r>
  <r>
    <d v="2015-03-12T00:00:00"/>
    <s v="Friday"/>
    <x v="2"/>
    <x v="0"/>
    <n v="11"/>
    <s v="Y"/>
    <s v="N"/>
    <n v="12.7"/>
    <n v="19.100000000000001"/>
    <n v="14.4"/>
    <n v="0"/>
    <n v="121683.65"/>
    <n v="26.040505889999999"/>
    <n v="3168703.8045416982"/>
  </r>
  <r>
    <d v="2015-03-13T00:00:00"/>
    <s v="Saturday"/>
    <x v="2"/>
    <x v="0"/>
    <n v="11"/>
    <s v="Y"/>
    <s v="N"/>
    <n v="11.8"/>
    <n v="18.8"/>
    <n v="11.8"/>
    <n v="0"/>
    <n v="120929.815"/>
    <n v="24.195363230000002"/>
    <n v="2925940.7992617027"/>
  </r>
  <r>
    <d v="2015-03-14T00:00:00"/>
    <s v="Sunday"/>
    <x v="2"/>
    <x v="0"/>
    <n v="11"/>
    <s v="Y"/>
    <s v="N"/>
    <n v="6.5"/>
    <n v="21.3"/>
    <n v="17"/>
    <n v="0"/>
    <n v="108738.82"/>
    <n v="17.394529559999999"/>
    <n v="1891460.6188095191"/>
  </r>
  <r>
    <d v="2015-03-15T00:00:00"/>
    <s v="Monday"/>
    <x v="2"/>
    <x v="0"/>
    <n v="12"/>
    <s v="Y"/>
    <s v="N"/>
    <n v="17.5"/>
    <n v="29.2"/>
    <n v="11.9"/>
    <n v="2.2000000000000002"/>
    <n v="100170.295"/>
    <n v="14.373099399999999"/>
    <n v="1439757.606962323"/>
  </r>
  <r>
    <d v="2015-03-16T00:00:00"/>
    <s v="Tuesday"/>
    <x v="2"/>
    <x v="0"/>
    <n v="12"/>
    <s v="Y"/>
    <s v="N"/>
    <n v="10.8"/>
    <n v="17.399999999999999"/>
    <n v="23.3"/>
    <n v="0"/>
    <n v="123787.075"/>
    <n v="22.66079993"/>
    <n v="2805114.1404949045"/>
  </r>
  <r>
    <d v="2015-03-17T00:00:00"/>
    <s v="Wednesday"/>
    <x v="2"/>
    <x v="0"/>
    <n v="12"/>
    <s v="Y"/>
    <s v="N"/>
    <n v="12.3"/>
    <n v="16.8"/>
    <n v="4.9000000000000004"/>
    <n v="0"/>
    <n v="125600.86"/>
    <n v="21.38556947"/>
    <n v="2686045.9170217444"/>
  </r>
  <r>
    <d v="2015-03-18T00:00:00"/>
    <s v="Thursday"/>
    <x v="2"/>
    <x v="0"/>
    <n v="12"/>
    <s v="Y"/>
    <s v="N"/>
    <n v="14.5"/>
    <n v="16"/>
    <n v="8.1999999999999993"/>
    <n v="1.4"/>
    <n v="127975.815"/>
    <n v="24.43863773"/>
    <n v="3127554.5809864998"/>
  </r>
  <r>
    <d v="2015-03-19T00:00:00"/>
    <s v="Friday"/>
    <x v="2"/>
    <x v="0"/>
    <n v="12"/>
    <s v="Y"/>
    <s v="N"/>
    <n v="15"/>
    <n v="20.2"/>
    <n v="25.4"/>
    <n v="0"/>
    <n v="128319.45"/>
    <n v="24.568240979999999"/>
    <n v="3152583.1700210609"/>
  </r>
  <r>
    <d v="2015-03-20T00:00:00"/>
    <s v="Saturday"/>
    <x v="2"/>
    <x v="0"/>
    <n v="12"/>
    <s v="Y"/>
    <s v="N"/>
    <n v="12.8"/>
    <n v="17.2"/>
    <n v="17.5"/>
    <n v="0"/>
    <n v="119491.32"/>
    <n v="24.06816285"/>
    <n v="2875936.5489214621"/>
  </r>
  <r>
    <d v="2015-03-21T00:00:00"/>
    <s v="Sunday"/>
    <x v="2"/>
    <x v="0"/>
    <n v="12"/>
    <s v="Y"/>
    <s v="N"/>
    <n v="13.8"/>
    <n v="20.7"/>
    <n v="27.3"/>
    <n v="0"/>
    <n v="106754.8"/>
    <n v="20.473714609999998"/>
    <n v="2185667.3084476278"/>
  </r>
  <r>
    <d v="2015-03-22T00:00:00"/>
    <s v="Monday"/>
    <x v="2"/>
    <x v="0"/>
    <n v="13"/>
    <s v="Y"/>
    <s v="N"/>
    <n v="11"/>
    <n v="17.3"/>
    <n v="8"/>
    <n v="0"/>
    <n v="106555.03"/>
    <n v="18.918695589999999"/>
    <n v="2015882.1761533176"/>
  </r>
  <r>
    <d v="2015-03-23T00:00:00"/>
    <s v="Tuesday"/>
    <x v="2"/>
    <x v="0"/>
    <n v="13"/>
    <s v="Y"/>
    <s v="N"/>
    <n v="12.6"/>
    <n v="18.600000000000001"/>
    <n v="22.5"/>
    <n v="0"/>
    <n v="122810.05"/>
    <n v="26.68562798"/>
    <n v="3277263.3065051991"/>
  </r>
  <r>
    <d v="2015-03-24T00:00:00"/>
    <s v="Wednesday"/>
    <x v="2"/>
    <x v="0"/>
    <n v="13"/>
    <s v="Y"/>
    <s v="N"/>
    <n v="9.1999999999999993"/>
    <n v="17.5"/>
    <n v="32.4"/>
    <n v="1.4"/>
    <n v="123234.935"/>
    <n v="34.05849946"/>
    <n v="4197196.9671506351"/>
  </r>
  <r>
    <d v="2015-03-25T00:00:00"/>
    <s v="Thursday"/>
    <x v="2"/>
    <x v="0"/>
    <n v="13"/>
    <s v="Y"/>
    <s v="N"/>
    <n v="14"/>
    <n v="15.9"/>
    <n v="14.5"/>
    <n v="0.4"/>
    <n v="122268.86"/>
    <n v="28.548754240000001"/>
    <n v="3490623.6353449663"/>
  </r>
  <r>
    <d v="2015-03-26T00:00:00"/>
    <s v="Friday"/>
    <x v="2"/>
    <x v="0"/>
    <n v="13"/>
    <s v="Y"/>
    <s v="N"/>
    <n v="15.5"/>
    <n v="25.3"/>
    <n v="27.9"/>
    <n v="0.4"/>
    <n v="121998.2"/>
    <n v="21.971362899999999"/>
    <n v="2680466.7253467799"/>
  </r>
  <r>
    <d v="2015-03-27T00:00:00"/>
    <s v="Saturday"/>
    <x v="2"/>
    <x v="0"/>
    <n v="13"/>
    <s v="N"/>
    <s v="N"/>
    <n v="10.199999999999999"/>
    <n v="14"/>
    <n v="14.8"/>
    <n v="0.2"/>
    <n v="122346.33500000001"/>
    <n v="25.771600379999999"/>
    <n v="3153060.8535776073"/>
  </r>
  <r>
    <d v="2015-03-28T00:00:00"/>
    <s v="Sunday"/>
    <x v="2"/>
    <x v="0"/>
    <n v="13"/>
    <s v="N"/>
    <s v="N"/>
    <n v="17.899999999999999"/>
    <n v="32.299999999999997"/>
    <n v="6.9"/>
    <n v="0"/>
    <n v="112187.715"/>
    <n v="29.271368689999999"/>
    <n v="3283887.9682536433"/>
  </r>
  <r>
    <d v="2015-03-29T00:00:00"/>
    <s v="Monday"/>
    <x v="2"/>
    <x v="0"/>
    <n v="14"/>
    <s v="N"/>
    <s v="N"/>
    <n v="15.8"/>
    <n v="26.3"/>
    <n v="30.3"/>
    <n v="0"/>
    <n v="106418.66499999999"/>
    <n v="24.672716350000002"/>
    <n v="2625637.5358906728"/>
  </r>
  <r>
    <d v="2015-03-30T00:00:00"/>
    <s v="Tuesday"/>
    <x v="2"/>
    <x v="0"/>
    <n v="14"/>
    <s v="N"/>
    <s v="N"/>
    <n v="15.4"/>
    <n v="26.7"/>
    <n v="17.8"/>
    <n v="0"/>
    <n v="123061.87"/>
    <n v="33.750362699999997"/>
    <n v="4153382.7470402485"/>
  </r>
  <r>
    <d v="2015-03-31T00:00:00"/>
    <s v="Wednesday"/>
    <x v="2"/>
    <x v="0"/>
    <n v="14"/>
    <s v="N"/>
    <s v="N"/>
    <n v="14.2"/>
    <n v="19.2"/>
    <n v="13"/>
    <n v="0"/>
    <n v="125795.325"/>
    <n v="31.836569579999999"/>
    <n v="4004891.6172012133"/>
  </r>
  <r>
    <d v="2015-04-01T00:00:00"/>
    <s v="Thursday"/>
    <x v="3"/>
    <x v="0"/>
    <n v="14"/>
    <s v="N"/>
    <s v="N"/>
    <n v="10.4"/>
    <n v="23.3"/>
    <n v="28.1"/>
    <n v="0"/>
    <n v="122042.265"/>
    <n v="26.167805860000001"/>
    <n v="3193578.2972346731"/>
  </r>
  <r>
    <d v="2015-04-02T00:00:00"/>
    <s v="Friday"/>
    <x v="3"/>
    <x v="0"/>
    <n v="14"/>
    <s v="N"/>
    <s v="N"/>
    <n v="4.7"/>
    <n v="17"/>
    <n v="9.5"/>
    <n v="0.2"/>
    <n v="113838.41"/>
    <n v="23.46025058"/>
    <n v="2670677.6242287778"/>
  </r>
  <r>
    <d v="2015-04-03T00:00:00"/>
    <s v="Saturday"/>
    <x v="3"/>
    <x v="0"/>
    <n v="14"/>
    <s v="N"/>
    <s v="Y"/>
    <n v="13.1"/>
    <n v="27.3"/>
    <n v="30.3"/>
    <n v="0"/>
    <n v="98891.06"/>
    <n v="20.9393785"/>
    <n v="2070717.3356062099"/>
  </r>
  <r>
    <d v="2015-04-04T00:00:00"/>
    <s v="Sunday"/>
    <x v="3"/>
    <x v="0"/>
    <n v="14"/>
    <s v="N"/>
    <s v="Y"/>
    <n v="7.9"/>
    <n v="12.5"/>
    <n v="14.3"/>
    <n v="0"/>
    <n v="103999.17"/>
    <n v="23.188056169999999"/>
    <n v="2411538.5955933789"/>
  </r>
  <r>
    <d v="2015-04-05T00:00:00"/>
    <s v="Monday"/>
    <x v="3"/>
    <x v="0"/>
    <n v="15"/>
    <s v="N"/>
    <s v="N"/>
    <n v="13.3"/>
    <n v="25.4"/>
    <n v="27"/>
    <n v="0"/>
    <n v="103685.45"/>
    <n v="20.508650379999999"/>
    <n v="2126448.643542971"/>
  </r>
  <r>
    <d v="2015-04-06T00:00:00"/>
    <s v="Tuesday"/>
    <x v="3"/>
    <x v="0"/>
    <n v="15"/>
    <s v="N"/>
    <s v="Y"/>
    <n v="13.5"/>
    <n v="23.6"/>
    <n v="29"/>
    <n v="0"/>
    <n v="107383.37"/>
    <n v="17.04855264"/>
    <n v="1830731.0361055967"/>
  </r>
  <r>
    <d v="2015-04-07T00:00:00"/>
    <s v="Wednesday"/>
    <x v="3"/>
    <x v="0"/>
    <n v="15"/>
    <s v="N"/>
    <s v="N"/>
    <n v="14.1"/>
    <n v="21.1"/>
    <n v="10.8"/>
    <n v="0"/>
    <n v="120235.505"/>
    <n v="21.359459990000001"/>
    <n v="2568165.4584249454"/>
  </r>
  <r>
    <d v="2015-04-08T00:00:00"/>
    <s v="Thursday"/>
    <x v="3"/>
    <x v="0"/>
    <n v="15"/>
    <s v="N"/>
    <s v="N"/>
    <n v="13.5"/>
    <n v="18.2"/>
    <n v="26.1"/>
    <n v="5.6"/>
    <n v="122129.77499999999"/>
    <n v="25.208016520000001"/>
    <n v="3078649.3857838828"/>
  </r>
  <r>
    <d v="2015-04-09T00:00:00"/>
    <s v="Friday"/>
    <x v="3"/>
    <x v="0"/>
    <n v="15"/>
    <s v="N"/>
    <s v="N"/>
    <n v="14.5"/>
    <n v="24.6"/>
    <n v="24.4"/>
    <n v="0"/>
    <n v="123990.76"/>
    <n v="25.207800370000001"/>
    <n v="3125534.3258045814"/>
  </r>
  <r>
    <d v="2015-04-10T00:00:00"/>
    <s v="Saturday"/>
    <x v="3"/>
    <x v="0"/>
    <n v="15"/>
    <s v="N"/>
    <s v="N"/>
    <n v="11.3"/>
    <n v="16.2"/>
    <n v="10.4"/>
    <n v="0"/>
    <n v="121753.11500000001"/>
    <n v="25.677110800000001"/>
    <n v="3126268.2241001423"/>
  </r>
  <r>
    <d v="2015-04-11T00:00:00"/>
    <s v="Sunday"/>
    <x v="3"/>
    <x v="0"/>
    <n v="15"/>
    <s v="N"/>
    <s v="N"/>
    <n v="11.8"/>
    <n v="16.2"/>
    <n v="23.6"/>
    <n v="0"/>
    <n v="110034.16499999999"/>
    <n v="23.05591231"/>
    <n v="2536938.059344071"/>
  </r>
  <r>
    <d v="2015-04-12T00:00:00"/>
    <s v="Monday"/>
    <x v="3"/>
    <x v="0"/>
    <n v="16"/>
    <s v="N"/>
    <s v="N"/>
    <n v="8.1999999999999993"/>
    <n v="14.9"/>
    <n v="8.1999999999999993"/>
    <n v="0"/>
    <n v="103760.22500000001"/>
    <n v="22.053037190000001"/>
    <n v="2288228.100767768"/>
  </r>
  <r>
    <d v="2015-04-13T00:00:00"/>
    <s v="Tuesday"/>
    <x v="3"/>
    <x v="0"/>
    <n v="16"/>
    <s v="N"/>
    <s v="N"/>
    <n v="14.8"/>
    <n v="19"/>
    <n v="21.2"/>
    <n v="0"/>
    <n v="125107.78"/>
    <n v="29.408289079999999"/>
    <n v="3679205.7603970421"/>
  </r>
  <r>
    <d v="2015-04-14T00:00:00"/>
    <s v="Wednesday"/>
    <x v="3"/>
    <x v="0"/>
    <n v="16"/>
    <s v="Y"/>
    <s v="N"/>
    <n v="9"/>
    <n v="18.2"/>
    <n v="16.8"/>
    <n v="1.6"/>
    <n v="127793.38"/>
    <n v="30.995175629999999"/>
    <n v="3960978.2574513294"/>
  </r>
  <r>
    <d v="2015-04-15T00:00:00"/>
    <s v="Thursday"/>
    <x v="3"/>
    <x v="0"/>
    <n v="16"/>
    <s v="Y"/>
    <s v="N"/>
    <n v="7.8"/>
    <n v="14.9"/>
    <n v="8.3000000000000007"/>
    <n v="2.4"/>
    <n v="126673.935"/>
    <n v="31.090558479999999"/>
    <n v="3938363.3840092188"/>
  </r>
  <r>
    <d v="2015-04-16T00:00:00"/>
    <s v="Friday"/>
    <x v="3"/>
    <x v="0"/>
    <n v="16"/>
    <s v="Y"/>
    <s v="N"/>
    <n v="15"/>
    <n v="22"/>
    <n v="30.7"/>
    <n v="0"/>
    <n v="126937.94"/>
    <n v="40.68150885"/>
    <n v="5164026.9295107694"/>
  </r>
  <r>
    <d v="2015-04-17T00:00:00"/>
    <s v="Saturday"/>
    <x v="3"/>
    <x v="0"/>
    <n v="16"/>
    <s v="Y"/>
    <s v="N"/>
    <n v="11.7"/>
    <n v="19.100000000000001"/>
    <n v="17.7"/>
    <n v="0"/>
    <n v="131031.41499999999"/>
    <n v="33.987504819999998"/>
    <n v="4453430.8488839194"/>
  </r>
  <r>
    <d v="2015-04-18T00:00:00"/>
    <s v="Sunday"/>
    <x v="3"/>
    <x v="0"/>
    <n v="16"/>
    <s v="Y"/>
    <s v="N"/>
    <n v="15.8"/>
    <n v="20"/>
    <n v="14.6"/>
    <n v="3.6"/>
    <n v="109763.985"/>
    <n v="26.14012894"/>
    <n v="2869244.7208682261"/>
  </r>
  <r>
    <d v="2015-04-19T00:00:00"/>
    <s v="Monday"/>
    <x v="3"/>
    <x v="0"/>
    <n v="17"/>
    <s v="Y"/>
    <s v="N"/>
    <n v="13.5"/>
    <n v="21.1"/>
    <n v="23.9"/>
    <n v="6.4"/>
    <n v="107160.54"/>
    <n v="24.540694439999999"/>
    <n v="2629794.0681653973"/>
  </r>
  <r>
    <d v="2015-04-20T00:00:00"/>
    <s v="Tuesday"/>
    <x v="3"/>
    <x v="0"/>
    <n v="17"/>
    <s v="Y"/>
    <s v="N"/>
    <n v="6"/>
    <n v="15.6"/>
    <n v="8.6"/>
    <n v="1.4"/>
    <n v="126696.19"/>
    <n v="33.677175830000003"/>
    <n v="4266769.8676210884"/>
  </r>
  <r>
    <d v="2015-04-21T00:00:00"/>
    <s v="Wednesday"/>
    <x v="3"/>
    <x v="0"/>
    <n v="17"/>
    <s v="Y"/>
    <s v="N"/>
    <n v="13.6"/>
    <n v="24.5"/>
    <n v="30"/>
    <n v="0"/>
    <n v="127973.58500000001"/>
    <n v="30.473156899999999"/>
    <n v="3899759.1347604864"/>
  </r>
  <r>
    <d v="2015-04-22T00:00:00"/>
    <s v="Thursday"/>
    <x v="3"/>
    <x v="0"/>
    <n v="17"/>
    <s v="Y"/>
    <s v="N"/>
    <n v="5.8"/>
    <n v="17.399999999999999"/>
    <n v="8"/>
    <n v="0"/>
    <n v="128598.495"/>
    <n v="36.695283570000001"/>
    <n v="4718958.2407002272"/>
  </r>
  <r>
    <d v="2015-04-23T00:00:00"/>
    <s v="Friday"/>
    <x v="3"/>
    <x v="0"/>
    <n v="17"/>
    <s v="Y"/>
    <s v="N"/>
    <n v="9.6"/>
    <n v="14.5"/>
    <n v="4.0999999999999996"/>
    <n v="0"/>
    <n v="126483.80499999999"/>
    <n v="35.422484740000002"/>
    <n v="4480370.6524696359"/>
  </r>
  <r>
    <d v="2015-04-24T00:00:00"/>
    <s v="Saturday"/>
    <x v="3"/>
    <x v="0"/>
    <n v="17"/>
    <s v="Y"/>
    <s v="N"/>
    <n v="12.8"/>
    <n v="22.2"/>
    <n v="28.9"/>
    <n v="0"/>
    <n v="126230.785"/>
    <n v="36.497936299999999"/>
    <n v="4607163.1500289952"/>
  </r>
  <r>
    <d v="2015-04-25T00:00:00"/>
    <s v="Sunday"/>
    <x v="3"/>
    <x v="0"/>
    <n v="17"/>
    <s v="Y"/>
    <s v="Y"/>
    <n v="10.4"/>
    <n v="13.3"/>
    <n v="7.7"/>
    <n v="3"/>
    <n v="111803.625"/>
    <n v="25.97830858"/>
    <n v="2904469.0706126024"/>
  </r>
  <r>
    <d v="2015-04-26T00:00:00"/>
    <s v="Monday"/>
    <x v="3"/>
    <x v="0"/>
    <n v="18"/>
    <s v="Y"/>
    <s v="N"/>
    <n v="12"/>
    <n v="22.8"/>
    <n v="32.9"/>
    <n v="7"/>
    <n v="108217.82"/>
    <n v="28.955419760000002"/>
    <n v="3133492.4036121238"/>
  </r>
  <r>
    <d v="2015-04-27T00:00:00"/>
    <s v="Tuesday"/>
    <x v="3"/>
    <x v="0"/>
    <n v="18"/>
    <s v="Y"/>
    <s v="N"/>
    <n v="14.2"/>
    <n v="19.600000000000001"/>
    <n v="19.899999999999999"/>
    <n v="4"/>
    <n v="127855.22"/>
    <n v="48.673068360000002"/>
    <n v="6223105.8632428395"/>
  </r>
  <r>
    <d v="2015-04-28T00:00:00"/>
    <s v="Wednesday"/>
    <x v="3"/>
    <x v="0"/>
    <n v="18"/>
    <s v="Y"/>
    <s v="N"/>
    <n v="19"/>
    <n v="25.1"/>
    <n v="20.8"/>
    <n v="1.6"/>
    <n v="132642.14000000001"/>
    <n v="46.268034399999998"/>
    <n v="6137091.0964096161"/>
  </r>
  <r>
    <d v="2015-04-29T00:00:00"/>
    <s v="Thursday"/>
    <x v="3"/>
    <x v="0"/>
    <n v="18"/>
    <s v="Y"/>
    <s v="N"/>
    <n v="18.3"/>
    <n v="22.7"/>
    <n v="15.2"/>
    <n v="0"/>
    <n v="132814.61499999999"/>
    <n v="39.829820890000001"/>
    <n v="5289982.3270243071"/>
  </r>
  <r>
    <d v="2015-04-30T00:00:00"/>
    <s v="Friday"/>
    <x v="3"/>
    <x v="0"/>
    <n v="18"/>
    <s v="Y"/>
    <s v="N"/>
    <n v="21.7"/>
    <n v="34.1"/>
    <n v="33.299999999999997"/>
    <n v="0"/>
    <n v="132669.57999999999"/>
    <n v="39.092652309999998"/>
    <n v="5186405.7630537292"/>
  </r>
  <r>
    <d v="2015-05-01T00:00:00"/>
    <s v="Saturday"/>
    <x v="4"/>
    <x v="0"/>
    <n v="18"/>
    <s v="Y"/>
    <s v="N"/>
    <n v="7.7"/>
    <n v="13.3"/>
    <n v="6.9"/>
    <n v="0"/>
    <n v="126304.44500000001"/>
    <n v="47.474462099999997"/>
    <n v="5996235.5872140341"/>
  </r>
  <r>
    <d v="2015-05-02T00:00:00"/>
    <s v="Sunday"/>
    <x v="4"/>
    <x v="0"/>
    <n v="18"/>
    <s v="Y"/>
    <s v="N"/>
    <n v="14"/>
    <n v="18.100000000000001"/>
    <n v="6.7"/>
    <n v="0"/>
    <n v="108487.97500000001"/>
    <n v="25.852039900000001"/>
    <n v="2804635.4583702027"/>
  </r>
  <r>
    <d v="2015-05-03T00:00:00"/>
    <s v="Monday"/>
    <x v="4"/>
    <x v="0"/>
    <n v="19"/>
    <s v="Y"/>
    <s v="N"/>
    <n v="9.1999999999999993"/>
    <n v="16.600000000000001"/>
    <n v="6.4"/>
    <n v="0"/>
    <n v="109233.34"/>
    <n v="30.627063069999998"/>
    <n v="3345496.3935267534"/>
  </r>
  <r>
    <d v="2015-05-04T00:00:00"/>
    <s v="Tuesday"/>
    <x v="4"/>
    <x v="0"/>
    <n v="19"/>
    <s v="Y"/>
    <s v="N"/>
    <n v="10.9"/>
    <n v="27.2"/>
    <n v="19.600000000000001"/>
    <n v="0"/>
    <n v="122375.47"/>
    <n v="28.803037939999999"/>
    <n v="3524785.3053353317"/>
  </r>
  <r>
    <d v="2015-05-05T00:00:00"/>
    <s v="Wednesday"/>
    <x v="4"/>
    <x v="0"/>
    <n v="19"/>
    <s v="Y"/>
    <s v="N"/>
    <n v="12.4"/>
    <n v="17.3"/>
    <n v="3.9"/>
    <n v="0.6"/>
    <n v="123734.86500000001"/>
    <n v="27.383343969999999"/>
    <n v="3388274.3693765141"/>
  </r>
  <r>
    <d v="2015-05-06T00:00:00"/>
    <s v="Thursday"/>
    <x v="4"/>
    <x v="0"/>
    <n v="19"/>
    <s v="Y"/>
    <s v="N"/>
    <n v="15.9"/>
    <n v="20.100000000000001"/>
    <n v="21.4"/>
    <n v="1.4"/>
    <n v="129121.86"/>
    <n v="26.022589379999999"/>
    <n v="3360085.1427618465"/>
  </r>
  <r>
    <d v="2015-05-07T00:00:00"/>
    <s v="Friday"/>
    <x v="4"/>
    <x v="0"/>
    <n v="19"/>
    <s v="Y"/>
    <s v="N"/>
    <n v="8.1"/>
    <n v="11.6"/>
    <n v="8.5"/>
    <n v="2.2000000000000002"/>
    <n v="131237.185"/>
    <n v="29.082030029999999"/>
    <n v="3816643.7552226651"/>
  </r>
  <r>
    <d v="2015-05-08T00:00:00"/>
    <s v="Saturday"/>
    <x v="4"/>
    <x v="0"/>
    <n v="19"/>
    <s v="Y"/>
    <s v="N"/>
    <n v="11.8"/>
    <n v="16.399999999999999"/>
    <n v="21"/>
    <n v="0.2"/>
    <n v="131138.73000000001"/>
    <n v="29.075609050000001"/>
    <n v="3812938.444793507"/>
  </r>
  <r>
    <d v="2015-05-09T00:00:00"/>
    <s v="Sunday"/>
    <x v="4"/>
    <x v="0"/>
    <n v="19"/>
    <s v="Y"/>
    <s v="N"/>
    <n v="16.600000000000001"/>
    <n v="18.7"/>
    <n v="3.7"/>
    <n v="0"/>
    <n v="108377.05"/>
    <n v="19.602360470000001"/>
    <n v="2124446.0007752138"/>
  </r>
  <r>
    <d v="2015-05-10T00:00:00"/>
    <s v="Monday"/>
    <x v="4"/>
    <x v="0"/>
    <n v="20"/>
    <s v="Y"/>
    <s v="N"/>
    <n v="15.4"/>
    <n v="23.5"/>
    <n v="23"/>
    <n v="8.6"/>
    <n v="103811.28"/>
    <n v="13.279840760000001"/>
    <n v="1378597.2674917728"/>
  </r>
  <r>
    <d v="2015-05-11T00:00:00"/>
    <s v="Tuesday"/>
    <x v="4"/>
    <x v="0"/>
    <n v="20"/>
    <s v="Y"/>
    <s v="N"/>
    <n v="8.3000000000000007"/>
    <n v="26.7"/>
    <n v="25.8"/>
    <n v="2.6"/>
    <n v="123740.245"/>
    <n v="28.475489379999999"/>
    <n v="3523564.032376098"/>
  </r>
  <r>
    <d v="2015-05-12T00:00:00"/>
    <s v="Wednesday"/>
    <x v="4"/>
    <x v="0"/>
    <n v="20"/>
    <s v="Y"/>
    <s v="N"/>
    <n v="11.3"/>
    <n v="16.100000000000001"/>
    <n v="13.4"/>
    <n v="0"/>
    <n v="129312.58"/>
    <n v="28.355358970000001"/>
    <n v="3666704.6252368428"/>
  </r>
  <r>
    <d v="2015-05-13T00:00:00"/>
    <s v="Thursday"/>
    <x v="4"/>
    <x v="0"/>
    <n v="20"/>
    <s v="Y"/>
    <s v="N"/>
    <n v="14.4"/>
    <n v="20.399999999999999"/>
    <n v="21.2"/>
    <n v="6.8"/>
    <n v="136903.26999999999"/>
    <n v="33.602901799999998"/>
    <n v="4600347.1379088853"/>
  </r>
  <r>
    <d v="2015-05-14T00:00:00"/>
    <s v="Friday"/>
    <x v="4"/>
    <x v="0"/>
    <n v="20"/>
    <s v="Y"/>
    <s v="N"/>
    <n v="13.1"/>
    <n v="21"/>
    <n v="27.6"/>
    <n v="4.4000000000000004"/>
    <n v="135217.65"/>
    <n v="36.084976089999998"/>
    <n v="4879325.6671959879"/>
  </r>
  <r>
    <d v="2015-05-15T00:00:00"/>
    <s v="Saturday"/>
    <x v="4"/>
    <x v="0"/>
    <n v="20"/>
    <s v="Y"/>
    <s v="N"/>
    <n v="9.4"/>
    <n v="13.3"/>
    <n v="7.7"/>
    <n v="1.8"/>
    <n v="135172.41"/>
    <n v="32.888201889999998"/>
    <n v="4445577.5100378543"/>
  </r>
  <r>
    <d v="2015-05-16T00:00:00"/>
    <s v="Sunday"/>
    <x v="4"/>
    <x v="0"/>
    <n v="20"/>
    <s v="Y"/>
    <s v="N"/>
    <n v="12.6"/>
    <n v="27.4"/>
    <n v="22.6"/>
    <n v="0"/>
    <n v="117136.63"/>
    <n v="35.11935553"/>
    <n v="4113762.9545560642"/>
  </r>
  <r>
    <d v="2015-05-17T00:00:00"/>
    <s v="Monday"/>
    <x v="4"/>
    <x v="0"/>
    <n v="21"/>
    <s v="Y"/>
    <s v="N"/>
    <n v="11.4"/>
    <n v="16.7"/>
    <n v="8.5"/>
    <n v="0"/>
    <n v="111897.08500000001"/>
    <n v="30.547599470000002"/>
    <n v="3418187.3344405452"/>
  </r>
  <r>
    <d v="2015-05-18T00:00:00"/>
    <s v="Tuesday"/>
    <x v="4"/>
    <x v="0"/>
    <n v="21"/>
    <s v="Y"/>
    <s v="N"/>
    <n v="11.5"/>
    <n v="20.100000000000001"/>
    <n v="16"/>
    <n v="0"/>
    <n v="127524.8"/>
    <n v="39.33371288"/>
    <n v="5016023.8682794245"/>
  </r>
  <r>
    <d v="2015-05-19T00:00:00"/>
    <s v="Wednesday"/>
    <x v="4"/>
    <x v="0"/>
    <n v="21"/>
    <s v="Y"/>
    <s v="N"/>
    <n v="15.2"/>
    <n v="16.399999999999999"/>
    <n v="5.3"/>
    <n v="0"/>
    <n v="133235.48000000001"/>
    <n v="34.038317739999997"/>
    <n v="4535111.6024814155"/>
  </r>
  <r>
    <d v="2015-05-20T00:00:00"/>
    <s v="Thursday"/>
    <x v="4"/>
    <x v="0"/>
    <n v="21"/>
    <s v="Y"/>
    <s v="N"/>
    <n v="13"/>
    <n v="19.899999999999999"/>
    <n v="18.7"/>
    <n v="2.4"/>
    <n v="127522.71"/>
    <n v="30.976086030000001"/>
    <n v="3950154.4357387414"/>
  </r>
  <r>
    <d v="2015-05-21T00:00:00"/>
    <s v="Friday"/>
    <x v="4"/>
    <x v="0"/>
    <n v="21"/>
    <s v="Y"/>
    <s v="N"/>
    <n v="12.2"/>
    <n v="21.3"/>
    <n v="30.1"/>
    <n v="6.2"/>
    <n v="135361.19500000001"/>
    <n v="35.621998429999998"/>
    <n v="4821836.2757729236"/>
  </r>
  <r>
    <d v="2015-05-22T00:00:00"/>
    <s v="Saturday"/>
    <x v="4"/>
    <x v="0"/>
    <n v="21"/>
    <s v="Y"/>
    <s v="N"/>
    <n v="8.6"/>
    <n v="18.7"/>
    <n v="15.9"/>
    <n v="0.4"/>
    <n v="133422.46"/>
    <n v="34.614105330000001"/>
    <n v="4618299.0838277116"/>
  </r>
  <r>
    <d v="2015-05-23T00:00:00"/>
    <s v="Sunday"/>
    <x v="4"/>
    <x v="0"/>
    <n v="21"/>
    <s v="Y"/>
    <s v="N"/>
    <n v="8.3000000000000007"/>
    <n v="21.4"/>
    <n v="13.6"/>
    <n v="0"/>
    <n v="119331.85"/>
    <n v="31.22698432"/>
    <n v="3726373.8088265923"/>
  </r>
  <r>
    <d v="2015-05-24T00:00:00"/>
    <s v="Monday"/>
    <x v="4"/>
    <x v="0"/>
    <n v="22"/>
    <s v="Y"/>
    <s v="N"/>
    <n v="16.5"/>
    <n v="18"/>
    <n v="3.1"/>
    <n v="0"/>
    <n v="118783.08500000001"/>
    <n v="31.493258560000001"/>
    <n v="3740866.408459458"/>
  </r>
  <r>
    <d v="2015-05-25T00:00:00"/>
    <s v="Tuesday"/>
    <x v="4"/>
    <x v="0"/>
    <n v="22"/>
    <s v="Y"/>
    <s v="N"/>
    <n v="9.8000000000000007"/>
    <n v="18"/>
    <n v="9.9"/>
    <n v="0"/>
    <n v="136690.92000000001"/>
    <n v="51.610330150000003"/>
    <n v="7054663.5097072395"/>
  </r>
  <r>
    <d v="2015-05-26T00:00:00"/>
    <s v="Wednesday"/>
    <x v="4"/>
    <x v="0"/>
    <n v="22"/>
    <s v="Y"/>
    <s v="N"/>
    <n v="13.3"/>
    <n v="29"/>
    <n v="10.7"/>
    <n v="0"/>
    <n v="140886.995"/>
    <n v="46.401813629999999"/>
    <n v="6537412.0848807413"/>
  </r>
  <r>
    <d v="2015-05-27T00:00:00"/>
    <s v="Thursday"/>
    <x v="4"/>
    <x v="0"/>
    <n v="22"/>
    <s v="Y"/>
    <s v="N"/>
    <n v="10"/>
    <n v="14.9"/>
    <n v="10.9"/>
    <n v="0"/>
    <n v="133103.37"/>
    <n v="29.884071370000001"/>
    <n v="3977670.6086675171"/>
  </r>
  <r>
    <d v="2015-05-28T00:00:00"/>
    <s v="Friday"/>
    <x v="4"/>
    <x v="0"/>
    <n v="22"/>
    <s v="Y"/>
    <s v="N"/>
    <n v="7.6"/>
    <n v="18.600000000000001"/>
    <n v="23.3"/>
    <n v="0"/>
    <n v="127900.235"/>
    <n v="26.09688903"/>
    <n v="3337798.2397059221"/>
  </r>
  <r>
    <d v="2015-05-29T00:00:00"/>
    <s v="Saturday"/>
    <x v="4"/>
    <x v="0"/>
    <n v="22"/>
    <s v="Y"/>
    <s v="N"/>
    <n v="13.3"/>
    <n v="17.7"/>
    <n v="12.6"/>
    <n v="0"/>
    <n v="132338.94"/>
    <n v="29.803580050000001"/>
    <n v="3944174.1920221471"/>
  </r>
  <r>
    <d v="2015-05-30T00:00:00"/>
    <s v="Sunday"/>
    <x v="4"/>
    <x v="0"/>
    <n v="22"/>
    <s v="Y"/>
    <s v="N"/>
    <n v="13"/>
    <n v="20.399999999999999"/>
    <n v="13.8"/>
    <n v="0"/>
    <n v="114669.79"/>
    <n v="19.048825789999999"/>
    <n v="2184324.8530858839"/>
  </r>
  <r>
    <d v="2015-05-31T00:00:00"/>
    <s v="Monday"/>
    <x v="4"/>
    <x v="0"/>
    <n v="23"/>
    <s v="Y"/>
    <s v="N"/>
    <n v="13.3"/>
    <n v="24.2"/>
    <n v="28.8"/>
    <n v="0"/>
    <n v="113261.26"/>
    <n v="18.572714080000001"/>
    <n v="2103568.9983205409"/>
  </r>
  <r>
    <d v="2015-06-01T00:00:00"/>
    <s v="Tuesday"/>
    <x v="5"/>
    <x v="0"/>
    <n v="23"/>
    <s v="Y"/>
    <s v="N"/>
    <n v="11.6"/>
    <n v="18.100000000000001"/>
    <n v="11.2"/>
    <n v="8.1999999999999993"/>
    <n v="140919.995"/>
    <n v="36.928126640000002"/>
    <n v="5203911.4214681666"/>
  </r>
  <r>
    <d v="2015-06-02T00:00:00"/>
    <s v="Wednesday"/>
    <x v="5"/>
    <x v="0"/>
    <n v="23"/>
    <s v="Y"/>
    <s v="N"/>
    <n v="17.600000000000001"/>
    <n v="18.3"/>
    <n v="7.3"/>
    <n v="4.2"/>
    <n v="148534.505"/>
    <n v="59.85603338"/>
    <n v="8890686.2893617768"/>
  </r>
  <r>
    <d v="2015-06-03T00:00:00"/>
    <s v="Thursday"/>
    <x v="5"/>
    <x v="0"/>
    <n v="23"/>
    <s v="Y"/>
    <s v="N"/>
    <n v="7.5"/>
    <n v="22.3"/>
    <n v="11.6"/>
    <n v="0.8"/>
    <n v="146902.95000000001"/>
    <n v="50.5626836"/>
    <n v="7427807.3807566203"/>
  </r>
  <r>
    <d v="2015-06-04T00:00:00"/>
    <s v="Friday"/>
    <x v="5"/>
    <x v="0"/>
    <n v="23"/>
    <s v="Y"/>
    <s v="N"/>
    <n v="10"/>
    <n v="32.200000000000003"/>
    <n v="26.6"/>
    <n v="0"/>
    <n v="147155.26500000001"/>
    <n v="33.050284789999999"/>
    <n v="4863523.4165979195"/>
  </r>
  <r>
    <d v="2015-06-05T00:00:00"/>
    <s v="Saturday"/>
    <x v="5"/>
    <x v="0"/>
    <n v="23"/>
    <s v="Y"/>
    <s v="N"/>
    <n v="13.6"/>
    <n v="27"/>
    <n v="3.9"/>
    <n v="4.2"/>
    <n v="142625.035"/>
    <n v="37.966538890000002"/>
    <n v="5414978.9380151117"/>
  </r>
  <r>
    <d v="2015-06-06T00:00:00"/>
    <s v="Sunday"/>
    <x v="5"/>
    <x v="0"/>
    <n v="23"/>
    <s v="Y"/>
    <s v="N"/>
    <n v="7.9"/>
    <n v="17.600000000000001"/>
    <n v="24.3"/>
    <n v="0.2"/>
    <n v="120128.295"/>
    <n v="30.181346850000001"/>
    <n v="3625633.7378941206"/>
  </r>
  <r>
    <d v="2015-06-07T00:00:00"/>
    <s v="Monday"/>
    <x v="5"/>
    <x v="0"/>
    <n v="24"/>
    <s v="Y"/>
    <s v="N"/>
    <n v="16.100000000000001"/>
    <n v="20"/>
    <n v="22.7"/>
    <n v="0"/>
    <n v="109609.685"/>
    <n v="23.380384849999999"/>
    <n v="2562716.6185872722"/>
  </r>
  <r>
    <d v="2015-06-08T00:00:00"/>
    <s v="Tuesday"/>
    <x v="5"/>
    <x v="0"/>
    <n v="24"/>
    <s v="Y"/>
    <s v="Y"/>
    <n v="10.1"/>
    <n v="26.8"/>
    <n v="27.6"/>
    <n v="0"/>
    <n v="110715.815"/>
    <n v="24.357636500000002"/>
    <n v="2696775.5765712475"/>
  </r>
  <r>
    <d v="2015-06-09T00:00:00"/>
    <s v="Wednesday"/>
    <x v="5"/>
    <x v="0"/>
    <n v="24"/>
    <s v="Y"/>
    <s v="N"/>
    <n v="10.6"/>
    <n v="23.1"/>
    <n v="18.100000000000001"/>
    <n v="4"/>
    <n v="132854.13500000001"/>
    <n v="36.714275120000003"/>
    <n v="4877643.263219622"/>
  </r>
  <r>
    <d v="2015-06-10T00:00:00"/>
    <s v="Thursday"/>
    <x v="5"/>
    <x v="0"/>
    <n v="24"/>
    <s v="Y"/>
    <s v="N"/>
    <n v="12.6"/>
    <n v="15.3"/>
    <n v="3.8"/>
    <n v="0"/>
    <n v="144125.52499999999"/>
    <n v="39.766137469999997"/>
    <n v="5731315.4400859214"/>
  </r>
  <r>
    <d v="2015-06-11T00:00:00"/>
    <s v="Friday"/>
    <x v="5"/>
    <x v="0"/>
    <n v="24"/>
    <s v="Y"/>
    <s v="N"/>
    <n v="11.6"/>
    <n v="23"/>
    <n v="22"/>
    <m/>
    <n v="143465.44500000001"/>
    <n v="37.481829380000001"/>
    <n v="5377347.3314157743"/>
  </r>
  <r>
    <d v="2015-06-12T00:00:00"/>
    <s v="Saturday"/>
    <x v="5"/>
    <x v="0"/>
    <n v="24"/>
    <s v="Y"/>
    <s v="N"/>
    <n v="15.4"/>
    <n v="19.100000000000001"/>
    <n v="6.4"/>
    <n v="0"/>
    <n v="145005.62"/>
    <n v="37.539372819999997"/>
    <n v="5443420.0301752482"/>
  </r>
  <r>
    <d v="2015-06-13T00:00:00"/>
    <s v="Sunday"/>
    <x v="5"/>
    <x v="0"/>
    <n v="24"/>
    <s v="Y"/>
    <s v="N"/>
    <n v="9.1999999999999993"/>
    <n v="18.100000000000001"/>
    <n v="7.1"/>
    <n v="0"/>
    <n v="123754.55"/>
    <n v="29.868588150000001"/>
    <n v="3696373.6856385828"/>
  </r>
  <r>
    <d v="2015-06-14T00:00:00"/>
    <s v="Monday"/>
    <x v="5"/>
    <x v="0"/>
    <n v="25"/>
    <s v="Y"/>
    <s v="N"/>
    <n v="12.4"/>
    <n v="15.9"/>
    <n v="7.9"/>
    <n v="0"/>
    <n v="119125.62"/>
    <n v="31.598182309999999"/>
    <n v="3764153.0585517818"/>
  </r>
  <r>
    <d v="2015-06-15T00:00:00"/>
    <s v="Tuesday"/>
    <x v="5"/>
    <x v="0"/>
    <n v="25"/>
    <s v="Y"/>
    <s v="N"/>
    <n v="10.8"/>
    <n v="15.9"/>
    <n v="15"/>
    <n v="0"/>
    <n v="136054.14499999999"/>
    <n v="36.010981530000002"/>
    <n v="4899443.3026749417"/>
  </r>
  <r>
    <d v="2015-06-16T00:00:00"/>
    <s v="Wednesday"/>
    <x v="5"/>
    <x v="0"/>
    <n v="25"/>
    <s v="Y"/>
    <s v="N"/>
    <n v="6"/>
    <n v="18.2"/>
    <n v="8"/>
    <n v="5"/>
    <n v="139073.785"/>
    <n v="36.942819380000003"/>
    <n v="5137777.719747954"/>
  </r>
  <r>
    <d v="2015-06-17T00:00:00"/>
    <s v="Thursday"/>
    <x v="5"/>
    <x v="0"/>
    <n v="25"/>
    <s v="Y"/>
    <s v="N"/>
    <n v="13.7"/>
    <n v="21.2"/>
    <n v="19.2"/>
    <n v="0"/>
    <n v="134290.46"/>
    <n v="39.278599130000003"/>
    <n v="5274741.1453232998"/>
  </r>
  <r>
    <d v="2015-06-18T00:00:00"/>
    <s v="Friday"/>
    <x v="5"/>
    <x v="0"/>
    <n v="25"/>
    <s v="Y"/>
    <s v="N"/>
    <n v="10.5"/>
    <n v="25.5"/>
    <n v="14.5"/>
    <n v="1"/>
    <n v="137073.77499999999"/>
    <n v="37.45776352"/>
    <n v="5134477.0487436876"/>
  </r>
  <r>
    <d v="2015-06-19T00:00:00"/>
    <s v="Saturday"/>
    <x v="5"/>
    <x v="0"/>
    <n v="25"/>
    <s v="Y"/>
    <s v="N"/>
    <n v="5.0999999999999996"/>
    <n v="20.100000000000001"/>
    <n v="17.7"/>
    <n v="0.2"/>
    <n v="139781.245"/>
    <n v="38.550713739999999"/>
    <n v="5388666.7622158062"/>
  </r>
  <r>
    <d v="2015-06-20T00:00:00"/>
    <s v="Sunday"/>
    <x v="5"/>
    <x v="0"/>
    <n v="25"/>
    <s v="Y"/>
    <s v="N"/>
    <n v="10.9"/>
    <n v="13.1"/>
    <n v="3.7"/>
    <n v="0"/>
    <n v="129576.36"/>
    <n v="41.097683109999998"/>
    <n v="5325288.1818272797"/>
  </r>
  <r>
    <d v="2015-06-21T00:00:00"/>
    <s v="Monday"/>
    <x v="5"/>
    <x v="0"/>
    <n v="26"/>
    <s v="Y"/>
    <s v="N"/>
    <n v="17"/>
    <n v="23.8"/>
    <n v="8.4"/>
    <n v="0"/>
    <n v="124910.57"/>
    <n v="33.902389839999998"/>
    <n v="4234766.839276609"/>
  </r>
  <r>
    <d v="2015-06-22T00:00:00"/>
    <s v="Tuesday"/>
    <x v="5"/>
    <x v="0"/>
    <n v="26"/>
    <s v="Y"/>
    <s v="N"/>
    <n v="8.6999999999999993"/>
    <n v="19.100000000000001"/>
    <n v="10.9"/>
    <n v="0"/>
    <n v="140431.35999999999"/>
    <n v="30.477831179999999"/>
    <n v="4280043.2824578043"/>
  </r>
  <r>
    <d v="2015-06-23T00:00:00"/>
    <s v="Wednesday"/>
    <x v="5"/>
    <x v="0"/>
    <n v="26"/>
    <s v="Y"/>
    <s v="N"/>
    <n v="13.7"/>
    <n v="26.1"/>
    <n v="26.8"/>
    <n v="0"/>
    <n v="133171.4"/>
    <n v="30.238061600000002"/>
    <n v="4026844.9965582401"/>
  </r>
  <r>
    <d v="2015-06-24T00:00:00"/>
    <s v="Thursday"/>
    <x v="5"/>
    <x v="0"/>
    <n v="26"/>
    <s v="Y"/>
    <s v="N"/>
    <n v="5.8"/>
    <n v="19.100000000000001"/>
    <n v="20.2"/>
    <n v="0"/>
    <n v="135407.57"/>
    <n v="32.217778950000003"/>
    <n v="4362531.1584166521"/>
  </r>
  <r>
    <d v="2015-06-25T00:00:00"/>
    <s v="Friday"/>
    <x v="5"/>
    <x v="0"/>
    <n v="26"/>
    <s v="Y"/>
    <s v="N"/>
    <n v="6"/>
    <n v="21.6"/>
    <n v="21.7"/>
    <n v="0"/>
    <n v="137379.23000000001"/>
    <n v="33.054838169999996"/>
    <n v="4541048.2155692093"/>
  </r>
  <r>
    <d v="2015-06-26T00:00:00"/>
    <s v="Saturday"/>
    <x v="5"/>
    <x v="0"/>
    <n v="26"/>
    <s v="N"/>
    <s v="N"/>
    <n v="11.2"/>
    <n v="23.8"/>
    <n v="22.3"/>
    <n v="0"/>
    <n v="135562.07500000001"/>
    <n v="31.92862512"/>
    <n v="4328310.6731643239"/>
  </r>
  <r>
    <d v="2015-06-27T00:00:00"/>
    <s v="Sunday"/>
    <x v="5"/>
    <x v="0"/>
    <n v="26"/>
    <s v="N"/>
    <s v="N"/>
    <n v="6.3"/>
    <n v="11.7"/>
    <n v="9.1"/>
    <n v="0"/>
    <n v="124587.43"/>
    <n v="28.292540349999999"/>
    <n v="3524894.8903778004"/>
  </r>
  <r>
    <d v="2015-06-28T00:00:00"/>
    <s v="Monday"/>
    <x v="5"/>
    <x v="0"/>
    <n v="27"/>
    <s v="N"/>
    <s v="N"/>
    <n v="11.4"/>
    <n v="26.3"/>
    <n v="29.4"/>
    <n v="0"/>
    <n v="119277.48"/>
    <n v="31.00149176"/>
    <n v="3697779.8133735647"/>
  </r>
  <r>
    <d v="2015-06-29T00:00:00"/>
    <s v="Tuesday"/>
    <x v="5"/>
    <x v="0"/>
    <n v="27"/>
    <s v="N"/>
    <s v="N"/>
    <n v="8"/>
    <n v="14.1"/>
    <n v="5"/>
    <n v="0"/>
    <n v="139468.155"/>
    <n v="35.775398760000002"/>
    <n v="4989528.8594464883"/>
  </r>
  <r>
    <d v="2015-06-30T00:00:00"/>
    <s v="Wednesday"/>
    <x v="5"/>
    <x v="0"/>
    <n v="27"/>
    <s v="N"/>
    <s v="N"/>
    <n v="13.5"/>
    <n v="33.299999999999997"/>
    <n v="9.3000000000000007"/>
    <n v="0"/>
    <n v="143170.05499999999"/>
    <n v="37.625258199999998"/>
    <n v="5386810.2858832004"/>
  </r>
  <r>
    <d v="2015-07-01T00:00:00"/>
    <s v="Thursday"/>
    <x v="6"/>
    <x v="0"/>
    <n v="27"/>
    <s v="N"/>
    <s v="N"/>
    <n v="3.4"/>
    <n v="12.3"/>
    <n v="2.9"/>
    <n v="0"/>
    <n v="138931"/>
    <n v="29.520946160000001"/>
    <n v="4101374.5709549603"/>
  </r>
  <r>
    <d v="2015-07-02T00:00:00"/>
    <s v="Friday"/>
    <x v="6"/>
    <x v="0"/>
    <n v="27"/>
    <s v="N"/>
    <s v="N"/>
    <n v="2.2000000000000002"/>
    <n v="12.9"/>
    <n v="8.6"/>
    <n v="0.6"/>
    <n v="138972.42499999999"/>
    <n v="35.618313800000003"/>
    <n v="4949963.4431969654"/>
  </r>
  <r>
    <d v="2015-07-03T00:00:00"/>
    <s v="Saturday"/>
    <x v="6"/>
    <x v="0"/>
    <n v="27"/>
    <s v="N"/>
    <s v="N"/>
    <n v="6.5"/>
    <n v="11.4"/>
    <n v="4.2"/>
    <n v="2.6"/>
    <n v="145713.81"/>
    <n v="42.629576239999999"/>
    <n v="6211717.9726158744"/>
  </r>
  <r>
    <d v="2015-07-04T00:00:00"/>
    <s v="Sunday"/>
    <x v="6"/>
    <x v="0"/>
    <n v="27"/>
    <s v="N"/>
    <s v="N"/>
    <n v="7.3"/>
    <n v="19.100000000000001"/>
    <n v="14.9"/>
    <n v="0"/>
    <n v="130073.27"/>
    <n v="29.127825269999999"/>
    <n v="3788751.4808575329"/>
  </r>
  <r>
    <d v="2015-07-05T00:00:00"/>
    <s v="Monday"/>
    <x v="6"/>
    <x v="0"/>
    <n v="28"/>
    <s v="N"/>
    <s v="N"/>
    <n v="12.7"/>
    <n v="34.4"/>
    <n v="22"/>
    <n v="2"/>
    <n v="117312.925"/>
    <n v="24.00328983"/>
    <n v="2815896.1395800528"/>
  </r>
  <r>
    <d v="2015-07-06T00:00:00"/>
    <s v="Tuesday"/>
    <x v="6"/>
    <x v="0"/>
    <n v="28"/>
    <s v="N"/>
    <s v="N"/>
    <n v="18.2"/>
    <n v="34.4"/>
    <n v="25.7"/>
    <n v="1.6"/>
    <n v="143176.33499999999"/>
    <n v="36.041788840000002"/>
    <n v="5160331.2329551019"/>
  </r>
  <r>
    <d v="2015-07-07T00:00:00"/>
    <s v="Wednesday"/>
    <x v="6"/>
    <x v="0"/>
    <n v="28"/>
    <s v="N"/>
    <s v="N"/>
    <n v="13"/>
    <n v="26.2"/>
    <n v="4.8"/>
    <n v="2.2000000000000002"/>
    <n v="143984.39000000001"/>
    <n v="37.297517450000001"/>
    <n v="5370260.2985526063"/>
  </r>
  <r>
    <d v="2015-07-08T00:00:00"/>
    <s v="Thursday"/>
    <x v="6"/>
    <x v="0"/>
    <n v="28"/>
    <s v="N"/>
    <s v="N"/>
    <n v="11.9"/>
    <n v="22.7"/>
    <n v="31.6"/>
    <n v="0.2"/>
    <n v="141696.29500000001"/>
    <n v="40.583806850000002"/>
    <n v="5750575.0676406212"/>
  </r>
  <r>
    <d v="2015-07-09T00:00:00"/>
    <s v="Friday"/>
    <x v="6"/>
    <x v="0"/>
    <n v="28"/>
    <s v="N"/>
    <s v="N"/>
    <n v="11.2"/>
    <n v="25.3"/>
    <n v="18.100000000000001"/>
    <n v="0"/>
    <n v="141994.375"/>
    <n v="38.517273539999998"/>
    <n v="5469236.1830163375"/>
  </r>
  <r>
    <d v="2015-07-10T00:00:00"/>
    <s v="Saturday"/>
    <x v="6"/>
    <x v="0"/>
    <n v="28"/>
    <s v="N"/>
    <s v="N"/>
    <n v="13.1"/>
    <n v="26"/>
    <n v="32"/>
    <n v="0"/>
    <n v="136884.095"/>
    <n v="32.288455370000001"/>
    <n v="4419775.9922703402"/>
  </r>
  <r>
    <d v="2015-07-11T00:00:00"/>
    <s v="Sunday"/>
    <x v="6"/>
    <x v="0"/>
    <n v="28"/>
    <s v="N"/>
    <s v="N"/>
    <n v="16.2"/>
    <n v="21.7"/>
    <n v="22.1"/>
    <n v="0.2"/>
    <n v="123971.705"/>
    <n v="30.621819909999999"/>
    <n v="3796239.2244456466"/>
  </r>
  <r>
    <d v="2015-07-12T00:00:00"/>
    <s v="Monday"/>
    <x v="6"/>
    <x v="0"/>
    <n v="29"/>
    <s v="N"/>
    <s v="N"/>
    <n v="8.8000000000000007"/>
    <n v="12.6"/>
    <n v="6.6"/>
    <n v="1.6"/>
    <n v="124790.69500000001"/>
    <n v="33.152119050000003"/>
    <n v="4137075.9769722405"/>
  </r>
  <r>
    <d v="2015-07-13T00:00:00"/>
    <s v="Tuesday"/>
    <x v="6"/>
    <x v="0"/>
    <n v="29"/>
    <s v="N"/>
    <s v="N"/>
    <n v="15.4"/>
    <n v="24.6"/>
    <n v="27"/>
    <n v="28.4"/>
    <n v="138680.33499999999"/>
    <n v="47.526301529999998"/>
    <n v="6590963.4174914118"/>
  </r>
  <r>
    <d v="2015-07-14T00:00:00"/>
    <s v="Wednesday"/>
    <x v="6"/>
    <x v="0"/>
    <n v="29"/>
    <s v="Y"/>
    <s v="N"/>
    <n v="17.7"/>
    <n v="21.2"/>
    <n v="7.8"/>
    <n v="3.8"/>
    <n v="150671.10500000001"/>
    <n v="45.25558281"/>
    <n v="6818708.6694017053"/>
  </r>
  <r>
    <d v="2015-07-15T00:00:00"/>
    <s v="Thursday"/>
    <x v="6"/>
    <x v="0"/>
    <n v="29"/>
    <s v="Y"/>
    <s v="N"/>
    <n v="16.2"/>
    <n v="24.7"/>
    <n v="16.399999999999999"/>
    <n v="3.6"/>
    <n v="151270.54"/>
    <n v="50.497418199999998"/>
    <n v="7638771.7197198281"/>
  </r>
  <r>
    <d v="2015-07-16T00:00:00"/>
    <s v="Friday"/>
    <x v="6"/>
    <x v="0"/>
    <n v="29"/>
    <s v="Y"/>
    <s v="N"/>
    <n v="14.4"/>
    <n v="21.1"/>
    <n v="7.8"/>
    <n v="0.2"/>
    <n v="144797.98000000001"/>
    <n v="40.471707639999998"/>
    <n v="5860221.5134225674"/>
  </r>
  <r>
    <d v="2015-07-17T00:00:00"/>
    <s v="Saturday"/>
    <x v="6"/>
    <x v="0"/>
    <n v="29"/>
    <s v="Y"/>
    <s v="N"/>
    <n v="7.9"/>
    <n v="23.1"/>
    <n v="12.1"/>
    <n v="2.4"/>
    <n v="142965.48000000001"/>
    <n v="49.218506959999999"/>
    <n v="7036547.4724197416"/>
  </r>
  <r>
    <d v="2015-07-18T00:00:00"/>
    <s v="Sunday"/>
    <x v="6"/>
    <x v="0"/>
    <n v="29"/>
    <s v="Y"/>
    <s v="N"/>
    <n v="12.2"/>
    <n v="19.2"/>
    <n v="7.5"/>
    <n v="0.4"/>
    <n v="130187.44500000001"/>
    <n v="44.097767079999997"/>
    <n v="5740975.6263503106"/>
  </r>
  <r>
    <d v="2015-07-19T00:00:00"/>
    <s v="Monday"/>
    <x v="6"/>
    <x v="0"/>
    <n v="30"/>
    <s v="Y"/>
    <s v="N"/>
    <n v="20.2"/>
    <n v="25.6"/>
    <n v="4.2"/>
    <n v="0"/>
    <n v="131141.35500000001"/>
    <n v="43.573422479999998"/>
    <n v="5714277.6660146601"/>
  </r>
  <r>
    <d v="2015-07-20T00:00:00"/>
    <s v="Tuesday"/>
    <x v="6"/>
    <x v="0"/>
    <n v="30"/>
    <s v="Y"/>
    <s v="N"/>
    <n v="15.1"/>
    <n v="26"/>
    <n v="32.4"/>
    <n v="0"/>
    <n v="146154.37"/>
    <n v="41.79671269"/>
    <n v="6108772.2112779552"/>
  </r>
  <r>
    <d v="2015-07-21T00:00:00"/>
    <s v="Wednesday"/>
    <x v="6"/>
    <x v="0"/>
    <n v="30"/>
    <s v="Y"/>
    <s v="N"/>
    <n v="10.9"/>
    <n v="18.7"/>
    <n v="4.0999999999999996"/>
    <n v="0"/>
    <n v="138931.81"/>
    <n v="28.895489680000001"/>
    <n v="4014502.682078721"/>
  </r>
  <r>
    <d v="2015-07-22T00:00:00"/>
    <s v="Thursday"/>
    <x v="6"/>
    <x v="0"/>
    <n v="30"/>
    <s v="Y"/>
    <s v="N"/>
    <n v="12.9"/>
    <n v="31.8"/>
    <n v="14.4"/>
    <n v="1.6"/>
    <n v="138418.83499999999"/>
    <n v="33.707277519999998"/>
    <n v="4665722.0853400882"/>
  </r>
  <r>
    <d v="2015-07-23T00:00:00"/>
    <s v="Friday"/>
    <x v="6"/>
    <x v="0"/>
    <n v="30"/>
    <s v="Y"/>
    <s v="N"/>
    <n v="13.9"/>
    <n v="27.6"/>
    <n v="12.8"/>
    <n v="0"/>
    <n v="142316.29500000001"/>
    <n v="33.975184839999997"/>
    <n v="4835222.428368968"/>
  </r>
  <r>
    <d v="2015-07-24T00:00:00"/>
    <s v="Saturday"/>
    <x v="6"/>
    <x v="0"/>
    <n v="30"/>
    <s v="Y"/>
    <s v="N"/>
    <n v="9"/>
    <n v="16.899999999999999"/>
    <n v="13.5"/>
    <n v="1.2"/>
    <n v="136837.155"/>
    <n v="27.669824500000001"/>
    <n v="3786260.0639292975"/>
  </r>
  <r>
    <d v="2015-07-25T00:00:00"/>
    <s v="Sunday"/>
    <x v="6"/>
    <x v="0"/>
    <n v="30"/>
    <s v="Y"/>
    <s v="N"/>
    <n v="7"/>
    <n v="16.2"/>
    <n v="12.7"/>
    <n v="0.8"/>
    <n v="121021.425"/>
    <n v="22.239188500000001"/>
    <n v="2691418.2831136128"/>
  </r>
  <r>
    <d v="2015-07-26T00:00:00"/>
    <s v="Monday"/>
    <x v="6"/>
    <x v="0"/>
    <n v="31"/>
    <s v="Y"/>
    <s v="N"/>
    <n v="15.5"/>
    <n v="22.7"/>
    <n v="21.2"/>
    <n v="3.2"/>
    <n v="120396.735"/>
    <n v="22.384246220000001"/>
    <n v="2694990.160324092"/>
  </r>
  <r>
    <d v="2015-07-27T00:00:00"/>
    <s v="Tuesday"/>
    <x v="6"/>
    <x v="0"/>
    <n v="31"/>
    <s v="Y"/>
    <s v="N"/>
    <n v="13.6"/>
    <n v="28.3"/>
    <n v="28.6"/>
    <n v="0.8"/>
    <n v="142470.43"/>
    <n v="35.176217450000003"/>
    <n v="5011570.8258750038"/>
  </r>
  <r>
    <d v="2015-07-28T00:00:00"/>
    <s v="Wednesday"/>
    <x v="6"/>
    <x v="0"/>
    <n v="31"/>
    <s v="Y"/>
    <s v="N"/>
    <n v="11.2"/>
    <n v="28.6"/>
    <n v="24.4"/>
    <n v="0"/>
    <n v="144008.37"/>
    <n v="40.752987930000003"/>
    <n v="5868771.3644289747"/>
  </r>
  <r>
    <d v="2015-07-29T00:00:00"/>
    <s v="Thursday"/>
    <x v="6"/>
    <x v="0"/>
    <n v="31"/>
    <s v="Y"/>
    <s v="N"/>
    <n v="15.6"/>
    <n v="17.8"/>
    <n v="10.9"/>
    <n v="0"/>
    <n v="142637.76000000001"/>
    <n v="37.23752124"/>
    <n v="5311476.6176260225"/>
  </r>
  <r>
    <d v="2015-07-30T00:00:00"/>
    <s v="Friday"/>
    <x v="6"/>
    <x v="0"/>
    <n v="31"/>
    <s v="Y"/>
    <s v="N"/>
    <n v="10.9"/>
    <n v="29.9"/>
    <n v="22"/>
    <n v="0"/>
    <n v="143544.10999999999"/>
    <n v="29.122837359999998"/>
    <n v="4180411.7695159488"/>
  </r>
  <r>
    <d v="2015-07-31T00:00:00"/>
    <s v="Saturday"/>
    <x v="6"/>
    <x v="0"/>
    <n v="31"/>
    <s v="Y"/>
    <s v="N"/>
    <n v="15.5"/>
    <n v="35.799999999999997"/>
    <n v="18.899999999999999"/>
    <n v="0.6"/>
    <n v="139584.95499999999"/>
    <n v="35.059771089999998"/>
    <n v="4893816.5699079502"/>
  </r>
  <r>
    <d v="2015-08-01T00:00:00"/>
    <s v="Sunday"/>
    <x v="7"/>
    <x v="0"/>
    <n v="31"/>
    <s v="Y"/>
    <s v="N"/>
    <n v="13.6"/>
    <n v="33.1"/>
    <n v="26.4"/>
    <n v="0.2"/>
    <n v="125032.57"/>
    <n v="29.880139589999999"/>
    <n v="3735990.6448964463"/>
  </r>
  <r>
    <d v="2015-08-02T00:00:00"/>
    <s v="Monday"/>
    <x v="7"/>
    <x v="0"/>
    <n v="32"/>
    <s v="Y"/>
    <s v="N"/>
    <n v="13.6"/>
    <n v="18.100000000000001"/>
    <n v="6"/>
    <n v="0"/>
    <n v="117638.065"/>
    <n v="23.37418658"/>
    <n v="2749694.0802201675"/>
  </r>
  <r>
    <d v="2015-08-03T00:00:00"/>
    <s v="Tuesday"/>
    <x v="7"/>
    <x v="0"/>
    <n v="32"/>
    <s v="Y"/>
    <s v="N"/>
    <n v="7.2"/>
    <n v="20.399999999999999"/>
    <n v="10.199999999999999"/>
    <n v="6.4"/>
    <n v="141451.72500000001"/>
    <n v="38.127978149999997"/>
    <n v="5393268.2800798081"/>
  </r>
  <r>
    <d v="2015-08-04T00:00:00"/>
    <s v="Wednesday"/>
    <x v="7"/>
    <x v="0"/>
    <n v="32"/>
    <s v="Y"/>
    <s v="N"/>
    <n v="17.600000000000001"/>
    <n v="20.6"/>
    <n v="8.3000000000000007"/>
    <n v="0"/>
    <n v="147550.185"/>
    <n v="44.673336380000002"/>
    <n v="6591559.0474362308"/>
  </r>
  <r>
    <d v="2015-08-05T00:00:00"/>
    <s v="Thursday"/>
    <x v="7"/>
    <x v="0"/>
    <n v="32"/>
    <s v="Y"/>
    <s v="N"/>
    <n v="7.6"/>
    <n v="12.7"/>
    <n v="17.399999999999999"/>
    <n v="1"/>
    <n v="142325.99"/>
    <n v="42.5957224"/>
    <n v="6062478.3603451755"/>
  </r>
  <r>
    <d v="2015-08-06T00:00:00"/>
    <s v="Friday"/>
    <x v="7"/>
    <x v="0"/>
    <n v="32"/>
    <s v="Y"/>
    <s v="N"/>
    <n v="10.5"/>
    <n v="24.7"/>
    <n v="8.4"/>
    <n v="1.6"/>
    <n v="143642.35500000001"/>
    <n v="48.945172849999999"/>
    <n v="7030599.8940560622"/>
  </r>
  <r>
    <d v="2015-08-07T00:00:00"/>
    <s v="Saturday"/>
    <x v="7"/>
    <x v="0"/>
    <n v="32"/>
    <s v="Y"/>
    <s v="N"/>
    <n v="10.5"/>
    <n v="15.1"/>
    <n v="8.3000000000000007"/>
    <n v="1.4"/>
    <n v="143060.32999999999"/>
    <n v="42.78284919"/>
    <n v="6120528.5234616324"/>
  </r>
  <r>
    <d v="2015-08-08T00:00:00"/>
    <s v="Sunday"/>
    <x v="7"/>
    <x v="0"/>
    <n v="32"/>
    <s v="Y"/>
    <s v="N"/>
    <n v="13.1"/>
    <n v="19.7"/>
    <n v="8.4"/>
    <n v="0.4"/>
    <n v="125830.535"/>
    <n v="39.116059980000003"/>
    <n v="4921994.7543754894"/>
  </r>
  <r>
    <d v="2015-08-09T00:00:00"/>
    <s v="Monday"/>
    <x v="7"/>
    <x v="0"/>
    <n v="33"/>
    <s v="Y"/>
    <s v="N"/>
    <n v="6.5"/>
    <n v="17.7"/>
    <n v="13.8"/>
    <n v="0"/>
    <n v="120008.455"/>
    <n v="29.441329450000001"/>
    <n v="3533208.4604405002"/>
  </r>
  <r>
    <d v="2015-08-10T00:00:00"/>
    <s v="Tuesday"/>
    <x v="7"/>
    <x v="0"/>
    <n v="33"/>
    <s v="Y"/>
    <s v="N"/>
    <n v="17.8"/>
    <n v="24.4"/>
    <n v="9.4"/>
    <n v="0.2"/>
    <n v="130978.095"/>
    <n v="30.09105237"/>
    <n v="3941268.7159678354"/>
  </r>
  <r>
    <d v="2015-08-11T00:00:00"/>
    <s v="Wednesday"/>
    <x v="7"/>
    <x v="0"/>
    <n v="33"/>
    <s v="Y"/>
    <s v="N"/>
    <n v="16.5"/>
    <n v="33.5"/>
    <n v="15.1"/>
    <n v="0.8"/>
    <n v="135616.125"/>
    <n v="31.943313530000001"/>
    <n v="4332028.4005986713"/>
  </r>
  <r>
    <d v="2015-08-12T00:00:00"/>
    <s v="Thursday"/>
    <x v="7"/>
    <x v="0"/>
    <n v="33"/>
    <s v="Y"/>
    <s v="N"/>
    <n v="13.9"/>
    <n v="34.700000000000003"/>
    <n v="32.799999999999997"/>
    <n v="0"/>
    <n v="138900.5"/>
    <n v="37.338413869999997"/>
    <n v="5186324.3557499349"/>
  </r>
  <r>
    <d v="2015-08-13T00:00:00"/>
    <s v="Friday"/>
    <x v="7"/>
    <x v="0"/>
    <n v="33"/>
    <s v="Y"/>
    <s v="N"/>
    <n v="9.1"/>
    <n v="19.5"/>
    <n v="7.1"/>
    <n v="0.2"/>
    <n v="140905.85"/>
    <n v="36.730540580000003"/>
    <n v="5175548.0413843933"/>
  </r>
  <r>
    <d v="2015-08-14T00:00:00"/>
    <s v="Saturday"/>
    <x v="7"/>
    <x v="0"/>
    <n v="33"/>
    <s v="Y"/>
    <s v="N"/>
    <n v="8.5"/>
    <n v="14.5"/>
    <n v="9.6"/>
    <n v="0"/>
    <n v="137838.92499999999"/>
    <n v="35.437737390000002"/>
    <n v="4884699.6262699058"/>
  </r>
  <r>
    <d v="2015-08-15T00:00:00"/>
    <s v="Sunday"/>
    <x v="7"/>
    <x v="0"/>
    <n v="33"/>
    <s v="Y"/>
    <s v="N"/>
    <n v="13"/>
    <n v="30.4"/>
    <n v="19.600000000000001"/>
    <n v="0.4"/>
    <n v="122088.76"/>
    <n v="34.086154360000002"/>
    <n v="4161536.3189809937"/>
  </r>
  <r>
    <d v="2015-08-16T00:00:00"/>
    <s v="Monday"/>
    <x v="7"/>
    <x v="0"/>
    <n v="34"/>
    <s v="Y"/>
    <s v="N"/>
    <n v="18.100000000000001"/>
    <n v="27.3"/>
    <n v="8.6999999999999993"/>
    <n v="0.2"/>
    <n v="116648.77"/>
    <n v="25.317649410000001"/>
    <n v="2953272.6629677261"/>
  </r>
  <r>
    <d v="2015-08-17T00:00:00"/>
    <s v="Tuesday"/>
    <x v="7"/>
    <x v="0"/>
    <n v="34"/>
    <s v="Y"/>
    <s v="N"/>
    <n v="14.4"/>
    <n v="24.6"/>
    <n v="30.3"/>
    <n v="2.4"/>
    <n v="137008.71"/>
    <n v="31.793730230000001"/>
    <n v="4356017.9649003036"/>
  </r>
  <r>
    <d v="2015-08-18T00:00:00"/>
    <s v="Wednesday"/>
    <x v="7"/>
    <x v="0"/>
    <n v="34"/>
    <s v="Y"/>
    <s v="N"/>
    <n v="9.5"/>
    <n v="16.2"/>
    <n v="7.6"/>
    <n v="0.6"/>
    <n v="148093.96"/>
    <n v="45.286687059999998"/>
    <n v="6706684.8219961571"/>
  </r>
  <r>
    <d v="2015-08-19T00:00:00"/>
    <s v="Thursday"/>
    <x v="7"/>
    <x v="0"/>
    <n v="34"/>
    <s v="Y"/>
    <s v="N"/>
    <n v="11.3"/>
    <n v="30.8"/>
    <n v="32.200000000000003"/>
    <n v="0"/>
    <n v="144024.66"/>
    <n v="39.23515304"/>
    <n v="5650829.5766339665"/>
  </r>
  <r>
    <d v="2015-08-20T00:00:00"/>
    <s v="Friday"/>
    <x v="7"/>
    <x v="0"/>
    <n v="34"/>
    <s v="Y"/>
    <s v="N"/>
    <n v="12.8"/>
    <n v="17.399999999999999"/>
    <n v="5.9"/>
    <n v="0"/>
    <n v="131575.79"/>
    <n v="30.545000609999999"/>
    <n v="4018982.5858112322"/>
  </r>
  <r>
    <d v="2015-08-21T00:00:00"/>
    <s v="Saturday"/>
    <x v="7"/>
    <x v="0"/>
    <n v="34"/>
    <s v="Y"/>
    <s v="N"/>
    <n v="4.0999999999999996"/>
    <n v="11.6"/>
    <n v="7.1"/>
    <n v="0"/>
    <n v="126570.47"/>
    <n v="38.888472040000003"/>
    <n v="4922132.1836846592"/>
  </r>
  <r>
    <d v="2015-08-22T00:00:00"/>
    <s v="Sunday"/>
    <x v="7"/>
    <x v="0"/>
    <n v="34"/>
    <s v="Y"/>
    <s v="N"/>
    <n v="15.4"/>
    <n v="38.799999999999997"/>
    <n v="26.8"/>
    <n v="0"/>
    <n v="112275.15"/>
    <n v="32.238321669999998"/>
    <n v="3619562.4012475"/>
  </r>
  <r>
    <d v="2015-08-23T00:00:00"/>
    <s v="Monday"/>
    <x v="7"/>
    <x v="0"/>
    <n v="35"/>
    <s v="Y"/>
    <s v="N"/>
    <n v="11.5"/>
    <n v="15.9"/>
    <n v="16.8"/>
    <n v="0"/>
    <n v="111793.015"/>
    <n v="29.441348720000001"/>
    <n v="3291337.1390751908"/>
  </r>
  <r>
    <d v="2015-08-24T00:00:00"/>
    <s v="Tuesday"/>
    <x v="7"/>
    <x v="0"/>
    <n v="35"/>
    <s v="Y"/>
    <s v="N"/>
    <n v="14"/>
    <n v="27"/>
    <n v="24.1"/>
    <n v="0"/>
    <n v="128868.255"/>
    <n v="26.612662889999999"/>
    <n v="3429527.4275375572"/>
  </r>
  <r>
    <d v="2015-08-25T00:00:00"/>
    <s v="Wednesday"/>
    <x v="7"/>
    <x v="0"/>
    <n v="35"/>
    <s v="Y"/>
    <s v="N"/>
    <n v="7.3"/>
    <n v="10.6"/>
    <n v="2.8"/>
    <n v="0"/>
    <n v="135051.54500000001"/>
    <n v="28.80467771"/>
    <n v="3890116.2279625623"/>
  </r>
  <r>
    <d v="2015-08-26T00:00:00"/>
    <s v="Thursday"/>
    <x v="7"/>
    <x v="0"/>
    <n v="35"/>
    <s v="Y"/>
    <s v="N"/>
    <n v="6.1"/>
    <n v="11.5"/>
    <n v="9.5"/>
    <n v="0.2"/>
    <n v="135914.68"/>
    <n v="37.131774679999999"/>
    <n v="5046753.2734643025"/>
  </r>
  <r>
    <d v="2015-08-27T00:00:00"/>
    <s v="Friday"/>
    <x v="7"/>
    <x v="0"/>
    <n v="35"/>
    <s v="Y"/>
    <s v="N"/>
    <n v="14.4"/>
    <n v="34"/>
    <n v="22.2"/>
    <n v="0.8"/>
    <n v="141159.76999999999"/>
    <n v="41.605335449999998"/>
    <n v="5872999.5828948459"/>
  </r>
  <r>
    <d v="2015-08-28T00:00:00"/>
    <s v="Saturday"/>
    <x v="7"/>
    <x v="0"/>
    <n v="35"/>
    <s v="Y"/>
    <s v="N"/>
    <n v="17.7"/>
    <n v="26"/>
    <n v="31.6"/>
    <n v="17.399999999999999"/>
    <n v="134755.505"/>
    <n v="38.179120070000003"/>
    <n v="5144846.6054884857"/>
  </r>
  <r>
    <d v="2015-08-29T00:00:00"/>
    <s v="Sunday"/>
    <x v="7"/>
    <x v="0"/>
    <n v="35"/>
    <s v="Y"/>
    <s v="N"/>
    <n v="10.5"/>
    <n v="14.7"/>
    <n v="8.1"/>
    <n v="1.8"/>
    <n v="124448.5"/>
    <n v="35.474513610000002"/>
    <n v="4414750.0069940854"/>
  </r>
  <r>
    <d v="2015-08-30T00:00:00"/>
    <s v="Monday"/>
    <x v="7"/>
    <x v="0"/>
    <n v="36"/>
    <s v="Y"/>
    <s v="N"/>
    <n v="5.0999999999999996"/>
    <n v="14.3"/>
    <n v="18.2"/>
    <n v="2.2000000000000002"/>
    <n v="116744.215"/>
    <n v="42.414179560000001"/>
    <n v="4951610.0976012452"/>
  </r>
  <r>
    <d v="2015-08-31T00:00:00"/>
    <s v="Tuesday"/>
    <x v="7"/>
    <x v="0"/>
    <n v="36"/>
    <s v="Y"/>
    <s v="N"/>
    <n v="8.3000000000000007"/>
    <n v="16"/>
    <n v="10.7"/>
    <n v="0"/>
    <n v="137724.89499999999"/>
    <n v="50.273287490000001"/>
    <n v="6923883.2408650629"/>
  </r>
  <r>
    <d v="2015-09-01T00:00:00"/>
    <s v="Wednesday"/>
    <x v="8"/>
    <x v="0"/>
    <n v="36"/>
    <s v="Y"/>
    <s v="N"/>
    <n v="10.1"/>
    <n v="17.100000000000001"/>
    <n v="7.5"/>
    <n v="0"/>
    <n v="134116.76999999999"/>
    <n v="50.145784390000003"/>
    <n v="6725390.6315032197"/>
  </r>
  <r>
    <d v="2015-09-02T00:00:00"/>
    <s v="Thursday"/>
    <x v="8"/>
    <x v="0"/>
    <n v="36"/>
    <s v="Y"/>
    <s v="N"/>
    <n v="9"/>
    <n v="14.3"/>
    <n v="12.4"/>
    <n v="0"/>
    <n v="132794.715"/>
    <n v="49.03831254"/>
    <n v="6512028.7378302263"/>
  </r>
  <r>
    <d v="2015-09-03T00:00:00"/>
    <s v="Friday"/>
    <x v="8"/>
    <x v="0"/>
    <n v="36"/>
    <s v="Y"/>
    <s v="N"/>
    <n v="14.8"/>
    <n v="24.3"/>
    <n v="21.7"/>
    <n v="4.4000000000000004"/>
    <n v="132096.33499999999"/>
    <n v="45.546264669999999"/>
    <n v="6016494.6358469836"/>
  </r>
  <r>
    <d v="2015-09-04T00:00:00"/>
    <s v="Saturday"/>
    <x v="8"/>
    <x v="0"/>
    <n v="36"/>
    <s v="Y"/>
    <s v="N"/>
    <n v="10.5"/>
    <n v="15.9"/>
    <n v="5.9"/>
    <n v="0"/>
    <n v="131384.88"/>
    <n v="65.73690671"/>
    <n v="8636835.5996645447"/>
  </r>
  <r>
    <d v="2015-09-05T00:00:00"/>
    <s v="Sunday"/>
    <x v="8"/>
    <x v="0"/>
    <n v="36"/>
    <s v="Y"/>
    <s v="N"/>
    <n v="0.6"/>
    <n v="12.1"/>
    <n v="9.6999999999999993"/>
    <n v="0"/>
    <n v="115799.32"/>
    <n v="57.177569200000001"/>
    <n v="6621123.6326129446"/>
  </r>
  <r>
    <d v="2015-09-06T00:00:00"/>
    <s v="Monday"/>
    <x v="8"/>
    <x v="0"/>
    <n v="37"/>
    <s v="Y"/>
    <s v="N"/>
    <n v="10.3"/>
    <n v="15.6"/>
    <n v="6.9"/>
    <n v="0"/>
    <n v="109641.375"/>
    <n v="40.581765519999998"/>
    <n v="4449440.5715403901"/>
  </r>
  <r>
    <d v="2015-09-07T00:00:00"/>
    <s v="Tuesday"/>
    <x v="8"/>
    <x v="0"/>
    <n v="37"/>
    <s v="Y"/>
    <s v="N"/>
    <n v="16.100000000000001"/>
    <n v="31.3"/>
    <n v="31.6"/>
    <n v="3.6"/>
    <n v="131619.36499999999"/>
    <n v="38.52697878"/>
    <n v="5070896.4823920745"/>
  </r>
  <r>
    <d v="2015-09-08T00:00:00"/>
    <s v="Wednesday"/>
    <x v="8"/>
    <x v="0"/>
    <n v="37"/>
    <s v="Y"/>
    <s v="N"/>
    <n v="17.8"/>
    <n v="21.9"/>
    <n v="23.8"/>
    <n v="2"/>
    <n v="136340.70000000001"/>
    <n v="41.710381609999999"/>
    <n v="5686822.6259745276"/>
  </r>
  <r>
    <d v="2015-09-09T00:00:00"/>
    <s v="Thursday"/>
    <x v="8"/>
    <x v="0"/>
    <n v="37"/>
    <s v="Y"/>
    <s v="N"/>
    <n v="8.6999999999999993"/>
    <n v="13.7"/>
    <n v="13"/>
    <n v="0"/>
    <n v="132977.45000000001"/>
    <n v="48.128104839999999"/>
    <n v="6399952.6549558584"/>
  </r>
  <r>
    <d v="2015-09-10T00:00:00"/>
    <s v="Friday"/>
    <x v="8"/>
    <x v="0"/>
    <n v="37"/>
    <s v="Y"/>
    <s v="N"/>
    <n v="15.7"/>
    <n v="33.299999999999997"/>
    <n v="24"/>
    <n v="0"/>
    <n v="133541.98000000001"/>
    <n v="48.919566619999998"/>
    <n v="6532815.7871767078"/>
  </r>
  <r>
    <d v="2015-09-11T00:00:00"/>
    <s v="Saturday"/>
    <x v="8"/>
    <x v="0"/>
    <n v="37"/>
    <s v="Y"/>
    <s v="N"/>
    <n v="16"/>
    <n v="23.2"/>
    <n v="18.5"/>
    <n v="0"/>
    <n v="123968.9"/>
    <n v="36.08846518"/>
    <n v="4473847.3310529022"/>
  </r>
  <r>
    <d v="2015-09-12T00:00:00"/>
    <s v="Sunday"/>
    <x v="8"/>
    <x v="0"/>
    <n v="37"/>
    <s v="Y"/>
    <s v="N"/>
    <n v="6.1"/>
    <n v="17.100000000000001"/>
    <n v="12.7"/>
    <n v="0"/>
    <n v="108790.005"/>
    <n v="37.654551560000002"/>
    <n v="4096438.852485158"/>
  </r>
  <r>
    <d v="2015-09-13T00:00:00"/>
    <s v="Monday"/>
    <x v="8"/>
    <x v="0"/>
    <n v="38"/>
    <s v="Y"/>
    <s v="N"/>
    <n v="8.9"/>
    <n v="13.6"/>
    <n v="9.1999999999999993"/>
    <n v="0"/>
    <n v="99161.764999999999"/>
    <n v="30.359605869999999"/>
    <n v="3010512.1027735607"/>
  </r>
  <r>
    <d v="2015-09-14T00:00:00"/>
    <s v="Tuesday"/>
    <x v="8"/>
    <x v="0"/>
    <n v="38"/>
    <s v="Y"/>
    <s v="N"/>
    <n v="8.9"/>
    <n v="14.8"/>
    <n v="17.600000000000001"/>
    <n v="0"/>
    <n v="116574.17"/>
    <n v="32.345654209999999"/>
    <n v="3770667.7926377556"/>
  </r>
  <r>
    <d v="2015-09-15T00:00:00"/>
    <s v="Wednesday"/>
    <x v="8"/>
    <x v="0"/>
    <n v="38"/>
    <s v="Y"/>
    <s v="N"/>
    <n v="17.399999999999999"/>
    <n v="24.6"/>
    <n v="26.3"/>
    <n v="15.8"/>
    <n v="123750.5"/>
    <n v="34.506522410000002"/>
    <n v="4270199.4014987051"/>
  </r>
  <r>
    <d v="2015-09-16T00:00:00"/>
    <s v="Thursday"/>
    <x v="8"/>
    <x v="0"/>
    <n v="38"/>
    <s v="Y"/>
    <s v="N"/>
    <n v="8.5"/>
    <n v="12.6"/>
    <n v="20.3"/>
    <n v="0"/>
    <n v="131795.48499999999"/>
    <n v="38.966062469999997"/>
    <n v="5135551.1017739475"/>
  </r>
  <r>
    <d v="2015-09-17T00:00:00"/>
    <s v="Friday"/>
    <x v="8"/>
    <x v="0"/>
    <n v="38"/>
    <s v="Y"/>
    <s v="N"/>
    <n v="10.6"/>
    <n v="14"/>
    <n v="8"/>
    <n v="0.4"/>
    <n v="131050.675"/>
    <n v="40.639264369999999"/>
    <n v="5325803.02719195"/>
  </r>
  <r>
    <d v="2015-09-18T00:00:00"/>
    <s v="Saturday"/>
    <x v="8"/>
    <x v="0"/>
    <n v="38"/>
    <s v="N"/>
    <s v="N"/>
    <n v="18.8"/>
    <n v="35"/>
    <n v="16.100000000000001"/>
    <n v="0"/>
    <n v="130764.58500000001"/>
    <n v="40.630081019999999"/>
    <n v="5312975.6830966771"/>
  </r>
  <r>
    <d v="2015-09-19T00:00:00"/>
    <s v="Sunday"/>
    <x v="8"/>
    <x v="0"/>
    <n v="38"/>
    <s v="N"/>
    <s v="N"/>
    <n v="9.5"/>
    <n v="15.8"/>
    <n v="6.6"/>
    <n v="0"/>
    <n v="112377.185"/>
    <n v="47.826712030000003"/>
    <n v="5374631.2657370362"/>
  </r>
  <r>
    <d v="2015-09-20T00:00:00"/>
    <s v="Monday"/>
    <x v="8"/>
    <x v="0"/>
    <n v="39"/>
    <s v="N"/>
    <s v="N"/>
    <n v="14.7"/>
    <n v="29.5"/>
    <n v="29.2"/>
    <n v="0"/>
    <n v="103708.925"/>
    <n v="32.857727840000003"/>
    <n v="3407639.6322289724"/>
  </r>
  <r>
    <d v="2015-09-21T00:00:00"/>
    <s v="Tuesday"/>
    <x v="8"/>
    <x v="0"/>
    <n v="39"/>
    <s v="N"/>
    <s v="N"/>
    <n v="10.1"/>
    <n v="16"/>
    <n v="8.9"/>
    <n v="0"/>
    <n v="120096.71"/>
    <n v="44.955977410000003"/>
    <n v="5399064.981775322"/>
  </r>
  <r>
    <d v="2015-09-22T00:00:00"/>
    <s v="Wednesday"/>
    <x v="8"/>
    <x v="0"/>
    <n v="39"/>
    <s v="N"/>
    <s v="N"/>
    <n v="6.4"/>
    <n v="19.600000000000001"/>
    <n v="12.3"/>
    <n v="4.4000000000000004"/>
    <n v="127755.095"/>
    <n v="99.476166710000001"/>
    <n v="12708587.128271887"/>
  </r>
  <r>
    <d v="2015-09-23T00:00:00"/>
    <s v="Thursday"/>
    <x v="8"/>
    <x v="0"/>
    <n v="39"/>
    <s v="N"/>
    <s v="N"/>
    <n v="8"/>
    <n v="18.8"/>
    <n v="10.5"/>
    <n v="0"/>
    <n v="131866.73000000001"/>
    <n v="49.768610670000001"/>
    <n v="6562823.9456960093"/>
  </r>
  <r>
    <d v="2015-09-24T00:00:00"/>
    <s v="Friday"/>
    <x v="8"/>
    <x v="0"/>
    <n v="39"/>
    <s v="N"/>
    <s v="N"/>
    <n v="7.4"/>
    <n v="17.100000000000001"/>
    <n v="12.6"/>
    <n v="0"/>
    <n v="130937.625"/>
    <n v="54.980526810000001"/>
    <n v="7199019.6017502267"/>
  </r>
  <r>
    <d v="2015-09-25T00:00:00"/>
    <s v="Saturday"/>
    <x v="8"/>
    <x v="0"/>
    <n v="39"/>
    <s v="N"/>
    <s v="N"/>
    <n v="10.3"/>
    <n v="13.5"/>
    <n v="8.6"/>
    <n v="0"/>
    <n v="124278.93"/>
    <n v="51.081001790000002"/>
    <n v="6348292.2457892848"/>
  </r>
  <r>
    <d v="2015-09-26T00:00:00"/>
    <s v="Sunday"/>
    <x v="8"/>
    <x v="0"/>
    <n v="39"/>
    <s v="N"/>
    <s v="N"/>
    <n v="10"/>
    <n v="15.3"/>
    <n v="11.4"/>
    <n v="0"/>
    <n v="111064.49"/>
    <n v="48.78936994"/>
    <n v="5418766.4898074307"/>
  </r>
  <r>
    <d v="2015-09-27T00:00:00"/>
    <s v="Monday"/>
    <x v="8"/>
    <x v="0"/>
    <n v="40"/>
    <s v="N"/>
    <s v="N"/>
    <n v="7.9"/>
    <n v="18.7"/>
    <n v="7.4"/>
    <n v="0"/>
    <n v="106431.815"/>
    <n v="43.931613710000001"/>
    <n v="4675721.3830341836"/>
  </r>
  <r>
    <d v="2015-09-28T00:00:00"/>
    <s v="Tuesday"/>
    <x v="8"/>
    <x v="0"/>
    <n v="40"/>
    <s v="N"/>
    <s v="N"/>
    <n v="9.6"/>
    <n v="17.600000000000001"/>
    <n v="5.8"/>
    <n v="0"/>
    <n v="121796.715"/>
    <n v="42.026015379999997"/>
    <n v="5118630.617823476"/>
  </r>
  <r>
    <d v="2015-09-29T00:00:00"/>
    <s v="Wednesday"/>
    <x v="8"/>
    <x v="0"/>
    <n v="40"/>
    <s v="N"/>
    <s v="N"/>
    <n v="9.9"/>
    <n v="16.2"/>
    <n v="3.2"/>
    <n v="0"/>
    <n v="126691.8"/>
    <n v="37.640101250000001"/>
    <n v="4768692.1795447506"/>
  </r>
  <r>
    <d v="2015-09-30T00:00:00"/>
    <s v="Thursday"/>
    <x v="8"/>
    <x v="0"/>
    <n v="40"/>
    <s v="N"/>
    <s v="N"/>
    <n v="25.9"/>
    <n v="37.799999999999997"/>
    <n v="10.4"/>
    <n v="0"/>
    <n v="129641.245"/>
    <n v="41.98096898"/>
    <n v="5442465.0848735804"/>
  </r>
  <r>
    <d v="2015-10-01T00:00:00"/>
    <s v="Friday"/>
    <x v="9"/>
    <x v="0"/>
    <n v="40"/>
    <s v="N"/>
    <s v="N"/>
    <n v="9.1"/>
    <n v="14.1"/>
    <n v="6.7"/>
    <n v="0"/>
    <n v="124356.41499999999"/>
    <n v="34.809762990000003"/>
    <n v="4328817.332436081"/>
  </r>
  <r>
    <d v="2015-10-02T00:00:00"/>
    <s v="Saturday"/>
    <x v="9"/>
    <x v="0"/>
    <n v="40"/>
    <s v="N"/>
    <s v="Y"/>
    <n v="10"/>
    <n v="15.7"/>
    <n v="17.3"/>
    <n v="0"/>
    <n v="107544.145"/>
    <n v="38.306983930000001"/>
    <n v="4119691.8342805901"/>
  </r>
  <r>
    <d v="2015-10-03T00:00:00"/>
    <s v="Sunday"/>
    <x v="9"/>
    <x v="0"/>
    <n v="40"/>
    <s v="N"/>
    <s v="N"/>
    <n v="5.0999999999999996"/>
    <n v="16.2"/>
    <n v="15.7"/>
    <n v="0"/>
    <n v="100598.55"/>
    <n v="30.78069241"/>
    <n v="3096493.0244420054"/>
  </r>
  <r>
    <d v="2015-10-04T00:00:00"/>
    <s v="Monday"/>
    <x v="9"/>
    <x v="0"/>
    <n v="41"/>
    <s v="N"/>
    <s v="N"/>
    <n v="11.7"/>
    <n v="13.8"/>
    <n v="4.7"/>
    <n v="0"/>
    <n v="103828.88"/>
    <n v="36.56069849"/>
    <n v="3796056.3762343912"/>
  </r>
  <r>
    <d v="2015-10-05T00:00:00"/>
    <s v="Tuesday"/>
    <x v="9"/>
    <x v="0"/>
    <n v="41"/>
    <s v="N"/>
    <s v="N"/>
    <n v="16.7"/>
    <n v="34.6"/>
    <n v="32.799999999999997"/>
    <n v="0"/>
    <n v="125194.87"/>
    <n v="38.972005189999997"/>
    <n v="4879095.1234013746"/>
  </r>
  <r>
    <d v="2015-10-06T00:00:00"/>
    <s v="Wednesday"/>
    <x v="9"/>
    <x v="0"/>
    <n v="41"/>
    <s v="Y"/>
    <s v="N"/>
    <n v="8.1"/>
    <n v="13.2"/>
    <n v="12.2"/>
    <n v="0"/>
    <n v="127225.245"/>
    <n v="36.244451439999999"/>
    <n v="4611209.2143446021"/>
  </r>
  <r>
    <d v="2015-10-07T00:00:00"/>
    <s v="Thursday"/>
    <x v="9"/>
    <x v="0"/>
    <n v="41"/>
    <s v="Y"/>
    <s v="N"/>
    <n v="9.5"/>
    <n v="14.3"/>
    <n v="8.1"/>
    <n v="0"/>
    <n v="117282.765"/>
    <n v="31.596406630000001"/>
    <n v="3705713.9336307319"/>
  </r>
  <r>
    <d v="2015-10-08T00:00:00"/>
    <s v="Friday"/>
    <x v="9"/>
    <x v="0"/>
    <n v="41"/>
    <s v="Y"/>
    <s v="N"/>
    <n v="11.5"/>
    <n v="14.5"/>
    <n v="6.2"/>
    <n v="0"/>
    <n v="122121.325"/>
    <n v="36.140982370000003"/>
    <n v="4413584.6538260402"/>
  </r>
  <r>
    <d v="2015-10-09T00:00:00"/>
    <s v="Saturday"/>
    <x v="9"/>
    <x v="0"/>
    <n v="41"/>
    <s v="Y"/>
    <s v="N"/>
    <n v="7.3"/>
    <n v="14.6"/>
    <n v="6.7"/>
    <n v="0"/>
    <n v="126989.905"/>
    <n v="41.415074920000002"/>
    <n v="5259296.429658683"/>
  </r>
  <r>
    <d v="2015-10-10T00:00:00"/>
    <s v="Sunday"/>
    <x v="9"/>
    <x v="0"/>
    <n v="41"/>
    <s v="Y"/>
    <s v="N"/>
    <n v="21.1"/>
    <n v="29.3"/>
    <n v="4.7"/>
    <n v="0"/>
    <n v="112604.825"/>
    <n v="34.803176860000001"/>
    <n v="3919005.6397643494"/>
  </r>
  <r>
    <d v="2015-10-11T00:00:00"/>
    <s v="Monday"/>
    <x v="9"/>
    <x v="0"/>
    <n v="42"/>
    <s v="Y"/>
    <s v="N"/>
    <n v="10.3"/>
    <n v="13.6"/>
    <n v="3.5"/>
    <n v="0.4"/>
    <n v="105376.33500000001"/>
    <n v="29.90281083"/>
    <n v="3151048.6114637083"/>
  </r>
  <r>
    <d v="2015-10-12T00:00:00"/>
    <s v="Tuesday"/>
    <x v="9"/>
    <x v="0"/>
    <n v="42"/>
    <s v="Y"/>
    <s v="N"/>
    <n v="12.2"/>
    <n v="16"/>
    <n v="7.7"/>
    <n v="0.6"/>
    <n v="120916.215"/>
    <n v="36.353623810000002"/>
    <n v="4395742.5926390793"/>
  </r>
  <r>
    <d v="2015-10-13T00:00:00"/>
    <s v="Wednesday"/>
    <x v="9"/>
    <x v="0"/>
    <n v="42"/>
    <s v="Y"/>
    <s v="N"/>
    <n v="10.5"/>
    <n v="16.899999999999999"/>
    <n v="7.1"/>
    <n v="0.4"/>
    <n v="122830.38"/>
    <n v="41.49816809"/>
    <n v="5097235.7557985745"/>
  </r>
  <r>
    <d v="2015-10-14T00:00:00"/>
    <s v="Thursday"/>
    <x v="9"/>
    <x v="0"/>
    <n v="42"/>
    <s v="Y"/>
    <s v="N"/>
    <n v="7.8"/>
    <n v="14.8"/>
    <n v="11.7"/>
    <n v="0"/>
    <n v="126919.19500000001"/>
    <n v="45.563440200000002"/>
    <n v="5782875.1516146399"/>
  </r>
  <r>
    <d v="2015-10-15T00:00:00"/>
    <s v="Friday"/>
    <x v="9"/>
    <x v="0"/>
    <n v="42"/>
    <s v="Y"/>
    <s v="N"/>
    <n v="9.1999999999999993"/>
    <n v="14.6"/>
    <n v="7.8"/>
    <n v="0"/>
    <n v="130260.37"/>
    <n v="39.066948680000003"/>
    <n v="5088875.1898278119"/>
  </r>
  <r>
    <d v="2015-10-16T00:00:00"/>
    <s v="Saturday"/>
    <x v="9"/>
    <x v="0"/>
    <n v="42"/>
    <s v="Y"/>
    <s v="N"/>
    <n v="15.6"/>
    <n v="27.5"/>
    <n v="32.5"/>
    <n v="0"/>
    <n v="123985.97"/>
    <n v="43.80436083"/>
    <n v="5431126.1677375548"/>
  </r>
  <r>
    <d v="2015-10-17T00:00:00"/>
    <s v="Sunday"/>
    <x v="9"/>
    <x v="0"/>
    <n v="42"/>
    <s v="Y"/>
    <s v="N"/>
    <n v="7.1"/>
    <n v="16.899999999999999"/>
    <n v="6.6"/>
    <n v="0"/>
    <n v="104916.345"/>
    <n v="29.673610060000001"/>
    <n v="3113246.7104504309"/>
  </r>
  <r>
    <d v="2015-10-18T00:00:00"/>
    <s v="Monday"/>
    <x v="9"/>
    <x v="0"/>
    <n v="43"/>
    <s v="Y"/>
    <s v="N"/>
    <n v="16.100000000000001"/>
    <n v="32.4"/>
    <n v="14.9"/>
    <n v="0"/>
    <n v="100812.04"/>
    <n v="29.120867570000001"/>
    <n v="2935734.0663015428"/>
  </r>
  <r>
    <d v="2015-10-19T00:00:00"/>
    <s v="Tuesday"/>
    <x v="9"/>
    <x v="0"/>
    <n v="43"/>
    <s v="Y"/>
    <s v="N"/>
    <n v="18.100000000000001"/>
    <n v="36.1"/>
    <n v="20"/>
    <n v="0"/>
    <n v="120795"/>
    <n v="43.510676320000002"/>
    <n v="5255872.1460744003"/>
  </r>
  <r>
    <d v="2015-10-20T00:00:00"/>
    <s v="Wednesday"/>
    <x v="9"/>
    <x v="0"/>
    <n v="43"/>
    <s v="Y"/>
    <s v="N"/>
    <n v="8.8000000000000007"/>
    <n v="12.8"/>
    <n v="11.1"/>
    <n v="0"/>
    <n v="126655.49"/>
    <n v="43.332869199999998"/>
    <n v="5488345.7816319084"/>
  </r>
  <r>
    <d v="2015-10-21T00:00:00"/>
    <s v="Thursday"/>
    <x v="9"/>
    <x v="0"/>
    <n v="43"/>
    <s v="Y"/>
    <s v="N"/>
    <n v="7.4"/>
    <n v="17.100000000000001"/>
    <n v="8.1"/>
    <n v="2.4"/>
    <n v="122368.88499999999"/>
    <n v="39.681894030000002"/>
    <n v="4855829.1271392563"/>
  </r>
  <r>
    <d v="2015-10-22T00:00:00"/>
    <s v="Friday"/>
    <x v="9"/>
    <x v="0"/>
    <n v="43"/>
    <s v="Y"/>
    <s v="N"/>
    <n v="20.3"/>
    <n v="35.4"/>
    <n v="19.8"/>
    <n v="7"/>
    <n v="121471.64"/>
    <n v="44.033046460000001"/>
    <n v="5348766.3676923942"/>
  </r>
  <r>
    <d v="2015-10-23T00:00:00"/>
    <s v="Saturday"/>
    <x v="9"/>
    <x v="0"/>
    <n v="43"/>
    <s v="Y"/>
    <s v="N"/>
    <n v="7.6"/>
    <n v="15"/>
    <n v="4.4000000000000004"/>
    <n v="0"/>
    <n v="120420.7"/>
    <n v="48.169896799999997"/>
    <n v="5800652.6915837592"/>
  </r>
  <r>
    <d v="2015-10-24T00:00:00"/>
    <s v="Sunday"/>
    <x v="9"/>
    <x v="0"/>
    <n v="43"/>
    <s v="Y"/>
    <s v="N"/>
    <n v="7.6"/>
    <n v="14.3"/>
    <n v="5.8"/>
    <n v="0"/>
    <n v="106813.03"/>
    <n v="32.192051970000001"/>
    <n v="3438530.6128331693"/>
  </r>
  <r>
    <d v="2015-10-25T00:00:00"/>
    <s v="Monday"/>
    <x v="9"/>
    <x v="0"/>
    <n v="44"/>
    <s v="Y"/>
    <s v="N"/>
    <n v="6.3"/>
    <n v="12.8"/>
    <n v="8.6999999999999993"/>
    <n v="0"/>
    <n v="102279.745"/>
    <n v="17.4659695"/>
    <n v="1786414.9066377773"/>
  </r>
  <r>
    <d v="2015-10-26T00:00:00"/>
    <s v="Tuesday"/>
    <x v="9"/>
    <x v="0"/>
    <n v="44"/>
    <s v="Y"/>
    <s v="N"/>
    <n v="6.8"/>
    <n v="12.2"/>
    <n v="9.9"/>
    <n v="0.2"/>
    <n v="115297.34"/>
    <n v="29.398516279999999"/>
    <n v="3389570.727030695"/>
  </r>
  <r>
    <d v="2015-10-27T00:00:00"/>
    <s v="Wednesday"/>
    <x v="9"/>
    <x v="0"/>
    <n v="44"/>
    <s v="Y"/>
    <s v="N"/>
    <n v="10.7"/>
    <n v="12.7"/>
    <n v="4.2"/>
    <n v="0.2"/>
    <n v="116619.57"/>
    <n v="31.32939962"/>
    <n v="3653621.1120425635"/>
  </r>
  <r>
    <d v="2015-10-28T00:00:00"/>
    <s v="Thursday"/>
    <x v="9"/>
    <x v="0"/>
    <n v="44"/>
    <s v="Y"/>
    <s v="N"/>
    <n v="9.6"/>
    <n v="14"/>
    <n v="6.3"/>
    <n v="0"/>
    <n v="122887.41"/>
    <n v="39.51380992"/>
    <n v="4855749.7603011075"/>
  </r>
  <r>
    <d v="2015-10-29T00:00:00"/>
    <s v="Friday"/>
    <x v="9"/>
    <x v="0"/>
    <n v="44"/>
    <s v="Y"/>
    <s v="N"/>
    <n v="8.1"/>
    <n v="13"/>
    <n v="11.5"/>
    <n v="0"/>
    <n v="124222.935"/>
    <n v="62.320128279999999"/>
    <n v="7741589.2445181012"/>
  </r>
  <r>
    <d v="2015-10-30T00:00:00"/>
    <s v="Saturday"/>
    <x v="9"/>
    <x v="0"/>
    <n v="44"/>
    <s v="Y"/>
    <s v="N"/>
    <n v="10.4"/>
    <n v="15.3"/>
    <n v="7.3"/>
    <n v="0"/>
    <n v="121256.97"/>
    <n v="35.875550349999997"/>
    <n v="4350160.5325234393"/>
  </r>
  <r>
    <d v="2015-10-31T00:00:00"/>
    <s v="Sunday"/>
    <x v="9"/>
    <x v="0"/>
    <n v="44"/>
    <s v="Y"/>
    <s v="N"/>
    <n v="20.3"/>
    <n v="35.299999999999997"/>
    <n v="11.7"/>
    <n v="1"/>
    <n v="106353.44"/>
    <n v="18.374790109999999"/>
    <n v="1954222.1374764785"/>
  </r>
  <r>
    <d v="2015-11-01T00:00:00"/>
    <s v="Monday"/>
    <x v="10"/>
    <x v="0"/>
    <n v="45"/>
    <s v="Y"/>
    <s v="N"/>
    <n v="20.2"/>
    <n v="25"/>
    <n v="28.6"/>
    <n v="4.4000000000000004"/>
    <n v="103629.645"/>
    <n v="14.68483973"/>
    <n v="1521784.728101796"/>
  </r>
  <r>
    <d v="2015-11-02T00:00:00"/>
    <s v="Tuesday"/>
    <x v="10"/>
    <x v="0"/>
    <n v="45"/>
    <s v="Y"/>
    <s v="N"/>
    <n v="15.6"/>
    <n v="31.5"/>
    <n v="20.6"/>
    <n v="0"/>
    <n v="113791.75"/>
    <n v="25.017848959999998"/>
    <n v="2846824.8143940796"/>
  </r>
  <r>
    <d v="2015-11-03T00:00:00"/>
    <s v="Wednesday"/>
    <x v="10"/>
    <x v="0"/>
    <n v="45"/>
    <s v="Y"/>
    <s v="Y"/>
    <n v="11.4"/>
    <n v="16.600000000000001"/>
    <n v="6"/>
    <n v="0.2"/>
    <n v="101793.035"/>
    <n v="14.15794771"/>
    <n v="1441180.4667721998"/>
  </r>
  <r>
    <d v="2015-11-04T00:00:00"/>
    <s v="Thursday"/>
    <x v="10"/>
    <x v="0"/>
    <n v="45"/>
    <s v="Y"/>
    <s v="N"/>
    <n v="6.1"/>
    <n v="12.7"/>
    <n v="4.2"/>
    <n v="0"/>
    <n v="120177.94500000001"/>
    <n v="29.237633089999999"/>
    <n v="3513718.6614202"/>
  </r>
  <r>
    <d v="2015-11-05T00:00:00"/>
    <s v="Friday"/>
    <x v="10"/>
    <x v="0"/>
    <n v="45"/>
    <s v="Y"/>
    <s v="N"/>
    <n v="9.3000000000000007"/>
    <n v="14.8"/>
    <n v="9.1999999999999993"/>
    <n v="12.2"/>
    <n v="125985.465"/>
    <n v="34.576790760000002"/>
    <n v="4356173.0621063039"/>
  </r>
  <r>
    <d v="2015-11-06T00:00:00"/>
    <s v="Saturday"/>
    <x v="10"/>
    <x v="0"/>
    <n v="45"/>
    <s v="Y"/>
    <s v="N"/>
    <n v="7.4"/>
    <n v="15"/>
    <n v="6.9"/>
    <n v="17.600000000000001"/>
    <n v="120505.58500000001"/>
    <n v="30.642866869999999"/>
    <n v="3692636.5982464692"/>
  </r>
  <r>
    <d v="2015-11-07T00:00:00"/>
    <s v="Sunday"/>
    <x v="10"/>
    <x v="0"/>
    <n v="45"/>
    <s v="Y"/>
    <s v="N"/>
    <n v="4.2"/>
    <n v="17"/>
    <n v="8.6"/>
    <n v="1.2"/>
    <n v="104269.79"/>
    <n v="18.27265483"/>
    <n v="1905285.8818665857"/>
  </r>
  <r>
    <d v="2015-11-08T00:00:00"/>
    <s v="Monday"/>
    <x v="10"/>
    <x v="0"/>
    <n v="46"/>
    <s v="Y"/>
    <s v="N"/>
    <n v="10.3"/>
    <n v="11.9"/>
    <n v="7"/>
    <n v="0"/>
    <n v="103793.08500000001"/>
    <n v="21.095360379999999"/>
    <n v="2189552.5330269723"/>
  </r>
  <r>
    <d v="2015-11-09T00:00:00"/>
    <s v="Tuesday"/>
    <x v="10"/>
    <x v="0"/>
    <n v="46"/>
    <s v="Y"/>
    <s v="N"/>
    <n v="9.5"/>
    <n v="16.100000000000001"/>
    <n v="3.3"/>
    <n v="0"/>
    <n v="127234.72"/>
    <n v="35.054800229999998"/>
    <n v="4460187.6919199852"/>
  </r>
  <r>
    <d v="2015-11-10T00:00:00"/>
    <s v="Wednesday"/>
    <x v="10"/>
    <x v="0"/>
    <n v="46"/>
    <s v="Y"/>
    <s v="N"/>
    <n v="18.2"/>
    <n v="26.9"/>
    <n v="24.7"/>
    <n v="0"/>
    <n v="121617.28"/>
    <n v="32.067076479999997"/>
    <n v="3899910.6190495742"/>
  </r>
  <r>
    <d v="2015-11-11T00:00:00"/>
    <s v="Thursday"/>
    <x v="10"/>
    <x v="0"/>
    <n v="46"/>
    <s v="Y"/>
    <s v="N"/>
    <n v="17.399999999999999"/>
    <n v="25.3"/>
    <n v="24.7"/>
    <n v="2"/>
    <n v="121566.645"/>
    <n v="35.224103849999999"/>
    <n v="4282076.1281760829"/>
  </r>
  <r>
    <d v="2015-11-12T00:00:00"/>
    <s v="Friday"/>
    <x v="10"/>
    <x v="0"/>
    <n v="46"/>
    <s v="Y"/>
    <s v="N"/>
    <n v="6.9"/>
    <n v="12.3"/>
    <n v="5.6"/>
    <n v="0"/>
    <n v="123775.16"/>
    <n v="38.485258739999999"/>
    <n v="4763519.0581848985"/>
  </r>
  <r>
    <d v="2015-11-13T00:00:00"/>
    <s v="Saturday"/>
    <x v="10"/>
    <x v="0"/>
    <n v="46"/>
    <s v="Y"/>
    <s v="N"/>
    <n v="4.0999999999999996"/>
    <n v="14"/>
    <n v="10.8"/>
    <n v="0.4"/>
    <n v="117078.58500000001"/>
    <n v="32.823096649999997"/>
    <n v="3842881.7111002402"/>
  </r>
  <r>
    <d v="2015-11-14T00:00:00"/>
    <s v="Sunday"/>
    <x v="10"/>
    <x v="0"/>
    <n v="46"/>
    <s v="Y"/>
    <s v="N"/>
    <n v="7"/>
    <n v="12.4"/>
    <n v="7.9"/>
    <n v="0.2"/>
    <n v="103646.63499999999"/>
    <n v="33.560938610000001"/>
    <n v="3478478.3543680771"/>
  </r>
  <r>
    <d v="2015-11-15T00:00:00"/>
    <s v="Monday"/>
    <x v="10"/>
    <x v="0"/>
    <n v="47"/>
    <s v="Y"/>
    <s v="N"/>
    <n v="3.6"/>
    <n v="14.1"/>
    <n v="6.2"/>
    <n v="0.2"/>
    <n v="99761.81"/>
    <n v="28.298071060000002"/>
    <n v="2823066.7884542188"/>
  </r>
  <r>
    <d v="2015-11-16T00:00:00"/>
    <s v="Tuesday"/>
    <x v="10"/>
    <x v="0"/>
    <n v="47"/>
    <s v="Y"/>
    <s v="N"/>
    <n v="5.4"/>
    <n v="15.6"/>
    <n v="6.8"/>
    <n v="0.2"/>
    <n v="124557.22500000001"/>
    <n v="39.127373740000003"/>
    <n v="4873597.0945922723"/>
  </r>
  <r>
    <d v="2015-11-17T00:00:00"/>
    <s v="Wednesday"/>
    <x v="10"/>
    <x v="0"/>
    <n v="47"/>
    <s v="Y"/>
    <s v="N"/>
    <n v="8.4"/>
    <n v="13"/>
    <n v="7"/>
    <n v="0"/>
    <n v="131442.20000000001"/>
    <n v="36.024547249999998"/>
    <n v="4735145.7445439501"/>
  </r>
  <r>
    <d v="2015-11-18T00:00:00"/>
    <s v="Thursday"/>
    <x v="10"/>
    <x v="0"/>
    <n v="47"/>
    <s v="Y"/>
    <s v="N"/>
    <n v="5.2"/>
    <n v="12.2"/>
    <n v="8.1"/>
    <n v="0"/>
    <n v="132353.755"/>
    <n v="60.680238269999997"/>
    <n v="8031257.3893292034"/>
  </r>
  <r>
    <d v="2015-11-19T00:00:00"/>
    <s v="Friday"/>
    <x v="10"/>
    <x v="0"/>
    <n v="47"/>
    <s v="Y"/>
    <s v="N"/>
    <n v="9.8000000000000007"/>
    <n v="11.7"/>
    <n v="2.7"/>
    <n v="0"/>
    <n v="138118.70499999999"/>
    <n v="78.290968070000005"/>
    <n v="10813447.123024749"/>
  </r>
  <r>
    <d v="2015-11-20T00:00:00"/>
    <s v="Saturday"/>
    <x v="10"/>
    <x v="0"/>
    <n v="47"/>
    <s v="Y"/>
    <s v="N"/>
    <n v="7.3"/>
    <n v="10.8"/>
    <n v="9.4"/>
    <n v="0.4"/>
    <n v="123412.685"/>
    <n v="38.026497679999999"/>
    <n v="4692952.1798350709"/>
  </r>
  <r>
    <d v="2015-11-21T00:00:00"/>
    <s v="Sunday"/>
    <x v="10"/>
    <x v="0"/>
    <n v="47"/>
    <s v="Y"/>
    <s v="N"/>
    <n v="4.9000000000000004"/>
    <n v="14.8"/>
    <n v="8.5"/>
    <n v="3.6"/>
    <n v="102647.905"/>
    <n v="27.413622409999999"/>
    <n v="2813950.9088475509"/>
  </r>
  <r>
    <d v="2015-11-22T00:00:00"/>
    <s v="Monday"/>
    <x v="10"/>
    <x v="0"/>
    <n v="48"/>
    <s v="Y"/>
    <s v="N"/>
    <n v="14.5"/>
    <n v="35.700000000000003"/>
    <n v="28.4"/>
    <n v="0"/>
    <n v="98621.62"/>
    <n v="32.34590077"/>
    <n v="3190005.1342966473"/>
  </r>
  <r>
    <d v="2015-11-23T00:00:00"/>
    <s v="Tuesday"/>
    <x v="10"/>
    <x v="0"/>
    <n v="48"/>
    <s v="Y"/>
    <s v="N"/>
    <n v="6.5"/>
    <n v="13.4"/>
    <n v="3.5"/>
    <n v="0"/>
    <n v="114406.825"/>
    <n v="41.368772450000002"/>
    <n v="4732869.9101519715"/>
  </r>
  <r>
    <d v="2015-11-24T00:00:00"/>
    <s v="Wednesday"/>
    <x v="10"/>
    <x v="0"/>
    <n v="48"/>
    <s v="Y"/>
    <s v="N"/>
    <n v="23.1"/>
    <n v="28.2"/>
    <n v="13.5"/>
    <n v="0"/>
    <n v="118894.30499999999"/>
    <n v="48.52152976"/>
    <n v="5768933.5583520168"/>
  </r>
  <r>
    <d v="2015-11-25T00:00:00"/>
    <s v="Thursday"/>
    <x v="10"/>
    <x v="0"/>
    <n v="48"/>
    <s v="Y"/>
    <s v="N"/>
    <n v="20"/>
    <n v="38.200000000000003"/>
    <n v="26.5"/>
    <n v="0"/>
    <n v="124728.875"/>
    <n v="60.69203392"/>
    <n v="7570049.1123034405"/>
  </r>
  <r>
    <d v="2015-11-26T00:00:00"/>
    <s v="Friday"/>
    <x v="10"/>
    <x v="0"/>
    <n v="48"/>
    <s v="Y"/>
    <s v="N"/>
    <n v="5.0999999999999996"/>
    <n v="16.100000000000001"/>
    <n v="9.5"/>
    <n v="0"/>
    <n v="112907.145"/>
    <n v="30.494174109999999"/>
    <n v="3443010.137893016"/>
  </r>
  <r>
    <d v="2015-11-27T00:00:00"/>
    <s v="Saturday"/>
    <x v="10"/>
    <x v="0"/>
    <n v="48"/>
    <s v="Y"/>
    <s v="N"/>
    <n v="6.6"/>
    <n v="10.8"/>
    <n v="8"/>
    <n v="0.4"/>
    <n v="117492.82"/>
    <n v="40.366545459999998"/>
    <n v="4742779.259753597"/>
  </r>
  <r>
    <d v="2015-11-28T00:00:00"/>
    <s v="Sunday"/>
    <x v="10"/>
    <x v="0"/>
    <n v="48"/>
    <s v="Y"/>
    <s v="N"/>
    <n v="6.2"/>
    <n v="13.9"/>
    <n v="9.6"/>
    <n v="0"/>
    <n v="105011.19500000001"/>
    <n v="43.326660840000002"/>
    <n v="4549784.4301681044"/>
  </r>
  <r>
    <d v="2015-11-29T00:00:00"/>
    <s v="Monday"/>
    <x v="10"/>
    <x v="0"/>
    <n v="49"/>
    <s v="Y"/>
    <s v="N"/>
    <n v="7"/>
    <n v="15"/>
    <n v="7"/>
    <n v="0"/>
    <n v="102162.53"/>
    <n v="39.12126473"/>
    <n v="3996727.3816165668"/>
  </r>
  <r>
    <d v="2015-11-30T00:00:00"/>
    <s v="Tuesday"/>
    <x v="10"/>
    <x v="0"/>
    <n v="49"/>
    <s v="Y"/>
    <s v="N"/>
    <n v="8.4"/>
    <n v="14"/>
    <n v="9"/>
    <n v="0"/>
    <n v="122452.41499999999"/>
    <n v="45.57726057"/>
    <n v="5581045.625880776"/>
  </r>
  <r>
    <d v="2015-12-01T00:00:00"/>
    <s v="Wednesday"/>
    <x v="11"/>
    <x v="0"/>
    <n v="49"/>
    <s v="Y"/>
    <s v="N"/>
    <n v="7.3"/>
    <n v="12.3"/>
    <n v="6.5"/>
    <n v="1.8"/>
    <n v="117115.62"/>
    <n v="37.920958990000003"/>
    <n v="4441136.6231084242"/>
  </r>
  <r>
    <d v="2015-12-02T00:00:00"/>
    <s v="Thursday"/>
    <x v="11"/>
    <x v="0"/>
    <n v="49"/>
    <s v="Y"/>
    <s v="N"/>
    <n v="9"/>
    <n v="13.1"/>
    <n v="9"/>
    <n v="0"/>
    <n v="115230.125"/>
    <n v="37.470820799999998"/>
    <n v="4317767.3646366"/>
  </r>
  <r>
    <d v="2015-12-03T00:00:00"/>
    <s v="Friday"/>
    <x v="11"/>
    <x v="0"/>
    <n v="49"/>
    <s v="Y"/>
    <s v="N"/>
    <n v="5"/>
    <n v="14.2"/>
    <n v="7.9"/>
    <n v="0"/>
    <n v="121699.425"/>
    <n v="43.34422421"/>
    <n v="5274967.1634280793"/>
  </r>
  <r>
    <d v="2015-12-04T00:00:00"/>
    <s v="Saturday"/>
    <x v="11"/>
    <x v="0"/>
    <n v="49"/>
    <s v="Y"/>
    <s v="N"/>
    <n v="7.5"/>
    <n v="11.5"/>
    <n v="4.4000000000000004"/>
    <n v="0"/>
    <n v="129148.52"/>
    <n v="66.533894050000001"/>
    <n v="8592753.9463943057"/>
  </r>
  <r>
    <d v="2015-12-05T00:00:00"/>
    <s v="Sunday"/>
    <x v="11"/>
    <x v="0"/>
    <n v="49"/>
    <s v="Y"/>
    <s v="N"/>
    <n v="5.7"/>
    <n v="14"/>
    <n v="8.3000000000000007"/>
    <n v="0"/>
    <n v="115606.005"/>
    <n v="36.906868619999997"/>
    <n v="4266655.6382180629"/>
  </r>
  <r>
    <d v="2015-12-06T00:00:00"/>
    <s v="Monday"/>
    <x v="11"/>
    <x v="0"/>
    <n v="50"/>
    <s v="Y"/>
    <s v="N"/>
    <n v="8.6"/>
    <n v="12.3"/>
    <n v="4.5"/>
    <n v="0"/>
    <n v="112025.29"/>
    <n v="36.78833221"/>
    <n v="4121223.5844415906"/>
  </r>
  <r>
    <d v="2015-12-07T00:00:00"/>
    <s v="Tuesday"/>
    <x v="11"/>
    <x v="0"/>
    <n v="50"/>
    <s v="Y"/>
    <s v="N"/>
    <n v="7.1"/>
    <n v="12.8"/>
    <n v="7"/>
    <n v="0"/>
    <n v="129059.645"/>
    <n v="53.369098719999997"/>
    <n v="6887796.9347731546"/>
  </r>
  <r>
    <d v="2015-12-08T00:00:00"/>
    <s v="Wednesday"/>
    <x v="11"/>
    <x v="0"/>
    <n v="50"/>
    <s v="Y"/>
    <s v="N"/>
    <n v="7.4"/>
    <n v="14.2"/>
    <n v="7"/>
    <n v="0.8"/>
    <n v="136800.91"/>
    <n v="57.534246680000003"/>
    <n v="7870737.3019884797"/>
  </r>
  <r>
    <d v="2015-12-09T00:00:00"/>
    <s v="Thursday"/>
    <x v="11"/>
    <x v="0"/>
    <n v="50"/>
    <s v="Y"/>
    <s v="N"/>
    <n v="7.9"/>
    <n v="14.4"/>
    <n v="10.199999999999999"/>
    <n v="0"/>
    <n v="125965.02"/>
    <n v="49.73700573"/>
    <n v="6265122.9215195645"/>
  </r>
  <r>
    <d v="2015-12-10T00:00:00"/>
    <s v="Friday"/>
    <x v="11"/>
    <x v="0"/>
    <n v="50"/>
    <s v="Y"/>
    <s v="N"/>
    <n v="5.5"/>
    <n v="12.7"/>
    <n v="10.199999999999999"/>
    <n v="0"/>
    <n v="125807.495"/>
    <n v="50.806013669999999"/>
    <n v="6391777.3107584566"/>
  </r>
  <r>
    <d v="2015-12-11T00:00:00"/>
    <s v="Saturday"/>
    <x v="11"/>
    <x v="0"/>
    <n v="50"/>
    <s v="Y"/>
    <s v="N"/>
    <n v="7.5"/>
    <n v="13.4"/>
    <n v="7.1"/>
    <n v="0"/>
    <n v="116597.81"/>
    <n v="32.020129189999999"/>
    <n v="3733476.9394710734"/>
  </r>
  <r>
    <d v="2015-12-12T00:00:00"/>
    <s v="Sunday"/>
    <x v="11"/>
    <x v="0"/>
    <n v="50"/>
    <s v="Y"/>
    <s v="N"/>
    <n v="6.6"/>
    <n v="12.3"/>
    <n v="8.1"/>
    <n v="2"/>
    <n v="106139.41"/>
    <n v="34.142897920000003"/>
    <n v="3623907.0409190278"/>
  </r>
  <r>
    <d v="2015-12-13T00:00:00"/>
    <s v="Monday"/>
    <x v="11"/>
    <x v="0"/>
    <n v="51"/>
    <s v="Y"/>
    <s v="N"/>
    <n v="5.2"/>
    <n v="13.1"/>
    <n v="6.9"/>
    <n v="0"/>
    <n v="105218.515"/>
    <n v="40.306829550000003"/>
    <n v="4241024.7496091183"/>
  </r>
  <r>
    <d v="2015-12-14T00:00:00"/>
    <s v="Tuesday"/>
    <x v="11"/>
    <x v="0"/>
    <n v="51"/>
    <s v="Y"/>
    <s v="N"/>
    <n v="5.9"/>
    <n v="12"/>
    <n v="5"/>
    <n v="0"/>
    <n v="125784.96000000001"/>
    <n v="51.747829520000003"/>
    <n v="6509098.6662600199"/>
  </r>
  <r>
    <d v="2015-12-15T00:00:00"/>
    <s v="Wednesday"/>
    <x v="11"/>
    <x v="0"/>
    <n v="51"/>
    <s v="Y"/>
    <s v="N"/>
    <n v="16.399999999999999"/>
    <n v="27.8"/>
    <n v="27.7"/>
    <n v="0"/>
    <n v="129077.41"/>
    <n v="51.660830169999997"/>
    <n v="6668246.1567934593"/>
  </r>
  <r>
    <d v="2015-12-16T00:00:00"/>
    <s v="Thursday"/>
    <x v="11"/>
    <x v="0"/>
    <n v="51"/>
    <s v="Y"/>
    <s v="N"/>
    <n v="1.8"/>
    <n v="14.7"/>
    <n v="9.6999999999999993"/>
    <n v="0"/>
    <n v="135930.07999999999"/>
    <n v="78.645919989999996"/>
    <n v="10690346.195914298"/>
  </r>
  <r>
    <d v="2015-12-17T00:00:00"/>
    <s v="Friday"/>
    <x v="11"/>
    <x v="0"/>
    <n v="51"/>
    <s v="Y"/>
    <s v="N"/>
    <n v="19.7"/>
    <n v="39.700000000000003"/>
    <n v="29.6"/>
    <n v="0"/>
    <n v="152366.29999999999"/>
    <n v="188.0861252"/>
    <n v="28657986.978060756"/>
  </r>
  <r>
    <d v="2015-12-18T00:00:00"/>
    <s v="Saturday"/>
    <x v="11"/>
    <x v="0"/>
    <n v="51"/>
    <s v="N"/>
    <s v="N"/>
    <n v="8.1"/>
    <n v="13.6"/>
    <n v="8.1999999999999993"/>
    <n v="0"/>
    <n v="158052.89000000001"/>
    <n v="81.192486250000002"/>
    <n v="12832707.098097764"/>
  </r>
  <r>
    <d v="2015-12-19T00:00:00"/>
    <s v="Sunday"/>
    <x v="11"/>
    <x v="0"/>
    <n v="51"/>
    <s v="N"/>
    <s v="N"/>
    <n v="4.4000000000000004"/>
    <n v="11.3"/>
    <n v="5.5"/>
    <n v="0"/>
    <n v="154924.89000000001"/>
    <n v="69.328820820000004"/>
    <n v="10740759.939368211"/>
  </r>
  <r>
    <d v="2015-12-20T00:00:00"/>
    <s v="Monday"/>
    <x v="11"/>
    <x v="0"/>
    <n v="52"/>
    <s v="N"/>
    <s v="N"/>
    <n v="3.5"/>
    <n v="11.3"/>
    <n v="7.1"/>
    <n v="0"/>
    <n v="133421.03"/>
    <n v="54.649804289999999"/>
    <n v="7291433.1776702181"/>
  </r>
  <r>
    <d v="2015-12-21T00:00:00"/>
    <s v="Tuesday"/>
    <x v="11"/>
    <x v="0"/>
    <n v="52"/>
    <s v="N"/>
    <s v="N"/>
    <n v="6.1"/>
    <n v="11.1"/>
    <n v="9.8000000000000007"/>
    <n v="6"/>
    <n v="113802.21"/>
    <n v="49.621251919999999"/>
    <n v="5647008.1314627435"/>
  </r>
  <r>
    <d v="2015-12-22T00:00:00"/>
    <s v="Wednesday"/>
    <x v="11"/>
    <x v="0"/>
    <n v="52"/>
    <s v="N"/>
    <s v="N"/>
    <n v="7.1"/>
    <n v="11.4"/>
    <n v="4.5999999999999996"/>
    <n v="0"/>
    <n v="119477.515"/>
    <n v="37.53130427"/>
    <n v="4484146.9688884886"/>
  </r>
  <r>
    <d v="2015-12-23T00:00:00"/>
    <s v="Thursday"/>
    <x v="11"/>
    <x v="0"/>
    <n v="52"/>
    <s v="N"/>
    <s v="N"/>
    <n v="19.7"/>
    <n v="33.1"/>
    <n v="25.8"/>
    <n v="0"/>
    <n v="126553.11500000001"/>
    <n v="39.138220830000002"/>
    <n v="4953063.7615943858"/>
  </r>
  <r>
    <d v="2015-12-24T00:00:00"/>
    <s v="Friday"/>
    <x v="11"/>
    <x v="0"/>
    <n v="52"/>
    <s v="N"/>
    <s v="N"/>
    <n v="18.100000000000001"/>
    <n v="26.8"/>
    <n v="24.1"/>
    <n v="0.4"/>
    <n v="134583.25"/>
    <n v="50.81827517"/>
    <n v="6839288.6317729028"/>
  </r>
  <r>
    <d v="2015-12-25T00:00:00"/>
    <s v="Saturday"/>
    <x v="11"/>
    <x v="0"/>
    <n v="52"/>
    <s v="N"/>
    <s v="Y"/>
    <n v="8.1"/>
    <n v="9.8000000000000007"/>
    <n v="4.8"/>
    <n v="0"/>
    <n v="119950.37"/>
    <n v="22.115586239999999"/>
    <n v="2652772.7522549084"/>
  </r>
  <r>
    <d v="2015-12-26T00:00:00"/>
    <s v="Sunday"/>
    <x v="11"/>
    <x v="0"/>
    <n v="52"/>
    <s v="N"/>
    <s v="Y"/>
    <n v="5.8"/>
    <n v="10.5"/>
    <n v="7.4"/>
    <n v="30.6"/>
    <n v="95093.294999999998"/>
    <n v="14.96710809"/>
    <n v="1423271.6248992565"/>
  </r>
  <r>
    <d v="2015-12-27T00:00:00"/>
    <s v="Monday"/>
    <x v="11"/>
    <x v="0"/>
    <n v="53"/>
    <s v="N"/>
    <s v="N"/>
    <n v="16.899999999999999"/>
    <n v="37.200000000000003"/>
    <n v="33.1"/>
    <n v="5.2"/>
    <n v="96394.94"/>
    <n v="19.823183589999999"/>
    <n v="1910854.5927670347"/>
  </r>
  <r>
    <d v="2015-12-28T00:00:00"/>
    <s v="Tuesday"/>
    <x v="11"/>
    <x v="0"/>
    <n v="53"/>
    <s v="N"/>
    <s v="Y"/>
    <n v="18.7"/>
    <n v="35.799999999999997"/>
    <n v="23.1"/>
    <n v="0"/>
    <n v="100048.44"/>
    <n v="20.097539919999999"/>
    <n v="2010727.5168337247"/>
  </r>
  <r>
    <d v="2015-12-29T00:00:00"/>
    <s v="Wednesday"/>
    <x v="11"/>
    <x v="0"/>
    <n v="53"/>
    <s v="N"/>
    <s v="N"/>
    <n v="18.899999999999999"/>
    <n v="37.4"/>
    <n v="20.7"/>
    <n v="0"/>
    <n v="111647.54"/>
    <n v="27.33170157"/>
    <n v="3051517.2443046374"/>
  </r>
  <r>
    <d v="2015-12-30T00:00:00"/>
    <s v="Thursday"/>
    <x v="11"/>
    <x v="0"/>
    <n v="53"/>
    <s v="N"/>
    <s v="N"/>
    <n v="19.2"/>
    <n v="41.2"/>
    <n v="20.5"/>
    <n v="0"/>
    <n v="128552.13499999999"/>
    <n v="43.826874789999998"/>
    <n v="5634038.3246321762"/>
  </r>
  <r>
    <d v="2015-12-31T00:00:00"/>
    <s v="Friday"/>
    <x v="11"/>
    <x v="0"/>
    <n v="53"/>
    <s v="N"/>
    <s v="N"/>
    <n v="19.399999999999999"/>
    <n v="35.4"/>
    <n v="31.2"/>
    <n v="0"/>
    <n v="146473.83499999999"/>
    <n v="101.99155880000001"/>
    <n v="14939094.755063998"/>
  </r>
  <r>
    <d v="2016-01-01T00:00:00"/>
    <s v="Saturday"/>
    <x v="0"/>
    <x v="1"/>
    <n v="1"/>
    <s v="N"/>
    <s v="Y"/>
    <n v="15.1"/>
    <n v="20.9"/>
    <n v="22.5"/>
    <n v="0"/>
    <n v="116040.925"/>
    <n v="32.527673360000001"/>
    <n v="3774541.3047922584"/>
  </r>
  <r>
    <d v="2016-01-02T00:00:00"/>
    <s v="Sunday"/>
    <x v="0"/>
    <x v="1"/>
    <n v="1"/>
    <s v="N"/>
    <s v="N"/>
    <n v="10"/>
    <n v="17.5"/>
    <n v="30.3"/>
    <n v="0"/>
    <n v="99622.64"/>
    <n v="21.894560760000001"/>
    <n v="2181193.9445516067"/>
  </r>
  <r>
    <d v="2016-01-03T00:00:00"/>
    <s v="Monday"/>
    <x v="0"/>
    <x v="1"/>
    <n v="2"/>
    <s v="N"/>
    <s v="N"/>
    <n v="12.9"/>
    <n v="19.3"/>
    <n v="27"/>
    <n v="0"/>
    <n v="97656.445000000007"/>
    <n v="19.895384799999999"/>
    <n v="1942912.551475036"/>
  </r>
  <r>
    <d v="2016-01-04T00:00:00"/>
    <s v="Tuesday"/>
    <x v="0"/>
    <x v="1"/>
    <n v="2"/>
    <s v="N"/>
    <s v="N"/>
    <n v="12.7"/>
    <n v="28"/>
    <n v="19.5"/>
    <n v="0"/>
    <n v="110932.505"/>
    <n v="25.443479239999998"/>
    <n v="2822508.888008696"/>
  </r>
  <r>
    <d v="2016-01-05T00:00:00"/>
    <s v="Wednesday"/>
    <x v="0"/>
    <x v="1"/>
    <n v="2"/>
    <s v="N"/>
    <s v="N"/>
    <n v="9.5"/>
    <n v="22"/>
    <n v="14.1"/>
    <n v="0"/>
    <n v="117873.58"/>
    <n v="29.917187370000001"/>
    <n v="3526445.9788326849"/>
  </r>
  <r>
    <d v="2016-01-06T00:00:00"/>
    <s v="Thursday"/>
    <x v="0"/>
    <x v="1"/>
    <n v="2"/>
    <s v="N"/>
    <s v="N"/>
    <n v="17.3"/>
    <n v="23.8"/>
    <n v="30.8"/>
    <n v="0"/>
    <n v="115064.265"/>
    <n v="31.790252049999999"/>
    <n v="3657921.986297993"/>
  </r>
  <r>
    <d v="2016-01-07T00:00:00"/>
    <s v="Friday"/>
    <x v="0"/>
    <x v="1"/>
    <n v="2"/>
    <s v="N"/>
    <s v="N"/>
    <n v="11.7"/>
    <n v="19"/>
    <n v="9.6999999999999993"/>
    <n v="0"/>
    <n v="112392.69500000001"/>
    <n v="34.445069169999996"/>
    <n v="3871374.153477713"/>
  </r>
  <r>
    <d v="2016-01-08T00:00:00"/>
    <s v="Saturday"/>
    <x v="0"/>
    <x v="1"/>
    <n v="2"/>
    <s v="N"/>
    <s v="N"/>
    <n v="11.5"/>
    <n v="21.4"/>
    <n v="25.2"/>
    <n v="0"/>
    <n v="111879.54"/>
    <n v="36.888156160000001"/>
    <n v="4127029.9426289662"/>
  </r>
  <r>
    <d v="2016-01-09T00:00:00"/>
    <s v="Sunday"/>
    <x v="0"/>
    <x v="1"/>
    <n v="2"/>
    <s v="N"/>
    <s v="N"/>
    <n v="12.7"/>
    <n v="31.7"/>
    <n v="14.1"/>
    <n v="0"/>
    <n v="105482.69500000001"/>
    <n v="41.987823249999998"/>
    <n v="4428988.753593659"/>
  </r>
  <r>
    <d v="2016-01-10T00:00:00"/>
    <s v="Monday"/>
    <x v="0"/>
    <x v="1"/>
    <n v="3"/>
    <s v="N"/>
    <s v="N"/>
    <n v="17.5"/>
    <n v="27.1"/>
    <n v="25.7"/>
    <n v="0"/>
    <n v="113049.145"/>
    <n v="44.479787029999997"/>
    <n v="5028401.8935235888"/>
  </r>
  <r>
    <d v="2016-01-11T00:00:00"/>
    <s v="Tuesday"/>
    <x v="0"/>
    <x v="1"/>
    <n v="3"/>
    <s v="N"/>
    <s v="N"/>
    <n v="9.4"/>
    <n v="24.8"/>
    <n v="21.8"/>
    <n v="0"/>
    <n v="141133.08499999999"/>
    <n v="88.116100790000004"/>
    <n v="12436097.142663637"/>
  </r>
  <r>
    <d v="2016-01-12T00:00:00"/>
    <s v="Wednesday"/>
    <x v="0"/>
    <x v="1"/>
    <n v="3"/>
    <s v="N"/>
    <s v="N"/>
    <n v="12.1"/>
    <n v="24"/>
    <n v="18.7"/>
    <n v="0.8"/>
    <n v="135006.10999999999"/>
    <n v="62.53997502"/>
    <n v="8443278.7469473705"/>
  </r>
  <r>
    <d v="2016-01-13T00:00:00"/>
    <s v="Thursday"/>
    <x v="0"/>
    <x v="1"/>
    <n v="3"/>
    <s v="N"/>
    <s v="N"/>
    <n v="14.3"/>
    <n v="19.899999999999999"/>
    <n v="14"/>
    <n v="0.2"/>
    <n v="160011.07500000001"/>
    <n v="545.73781959999997"/>
    <n v="87324095.182352066"/>
  </r>
  <r>
    <d v="2016-01-14T00:00:00"/>
    <s v="Friday"/>
    <x v="0"/>
    <x v="1"/>
    <n v="3"/>
    <s v="N"/>
    <s v="N"/>
    <n v="11.2"/>
    <n v="18.8"/>
    <n v="24.2"/>
    <n v="0.4"/>
    <n v="120396.33500000001"/>
    <n v="36.37140419"/>
    <n v="4378983.7632796438"/>
  </r>
  <r>
    <d v="2016-01-15T00:00:00"/>
    <s v="Saturday"/>
    <x v="0"/>
    <x v="1"/>
    <n v="3"/>
    <s v="N"/>
    <s v="N"/>
    <n v="14.4"/>
    <n v="17"/>
    <n v="9"/>
    <n v="1"/>
    <n v="113244.79"/>
    <n v="30.203903069999999"/>
    <n v="3420434.6603425052"/>
  </r>
  <r>
    <d v="2016-01-16T00:00:00"/>
    <s v="Sunday"/>
    <x v="0"/>
    <x v="1"/>
    <n v="3"/>
    <s v="N"/>
    <s v="N"/>
    <n v="9.9"/>
    <n v="23.9"/>
    <n v="31.2"/>
    <n v="0"/>
    <n v="103046.17"/>
    <n v="23.67497011"/>
    <n v="2439614.9946999787"/>
  </r>
  <r>
    <d v="2016-01-17T00:00:00"/>
    <s v="Monday"/>
    <x v="0"/>
    <x v="1"/>
    <n v="4"/>
    <s v="N"/>
    <s v="N"/>
    <n v="17.100000000000001"/>
    <n v="27.6"/>
    <n v="25.1"/>
    <n v="0"/>
    <n v="114097.07"/>
    <n v="29.153261950000001"/>
    <n v="3326301.7694374868"/>
  </r>
  <r>
    <d v="2016-01-18T00:00:00"/>
    <s v="Tuesday"/>
    <x v="0"/>
    <x v="1"/>
    <n v="4"/>
    <s v="N"/>
    <s v="N"/>
    <n v="15"/>
    <n v="22"/>
    <n v="6.7"/>
    <n v="0"/>
    <n v="147817.58499999999"/>
    <n v="43.409358019999999"/>
    <n v="6416666.4689167812"/>
  </r>
  <r>
    <d v="2016-01-19T00:00:00"/>
    <s v="Wednesday"/>
    <x v="0"/>
    <x v="1"/>
    <n v="4"/>
    <s v="N"/>
    <s v="N"/>
    <n v="18"/>
    <n v="29.8"/>
    <n v="5.8"/>
    <n v="0"/>
    <n v="148612.37"/>
    <n v="49.257935250000003"/>
    <n v="7320338.4988090424"/>
  </r>
  <r>
    <d v="2016-01-20T00:00:00"/>
    <s v="Thursday"/>
    <x v="0"/>
    <x v="1"/>
    <n v="4"/>
    <s v="N"/>
    <s v="N"/>
    <n v="13.6"/>
    <n v="23.5"/>
    <n v="9.6"/>
    <n v="1"/>
    <n v="142471.51"/>
    <n v="53.300398770000001"/>
    <n v="7593788.2963640429"/>
  </r>
  <r>
    <d v="2016-01-21T00:00:00"/>
    <s v="Friday"/>
    <x v="0"/>
    <x v="1"/>
    <n v="4"/>
    <s v="N"/>
    <s v="N"/>
    <n v="13.2"/>
    <n v="25.5"/>
    <n v="17"/>
    <n v="0.8"/>
    <n v="139450.61499999999"/>
    <n v="55.470089539999996"/>
    <n v="7735338.100458066"/>
  </r>
  <r>
    <d v="2016-01-22T00:00:00"/>
    <s v="Saturday"/>
    <x v="0"/>
    <x v="1"/>
    <n v="4"/>
    <s v="N"/>
    <s v="N"/>
    <n v="10.1"/>
    <n v="23.3"/>
    <n v="19"/>
    <n v="1.6"/>
    <n v="129135.185"/>
    <n v="42.337732770000002"/>
    <n v="5467290.9537345124"/>
  </r>
  <r>
    <d v="2016-01-23T00:00:00"/>
    <s v="Sunday"/>
    <x v="0"/>
    <x v="1"/>
    <n v="4"/>
    <s v="N"/>
    <s v="N"/>
    <n v="13.1"/>
    <n v="19.8"/>
    <n v="14.7"/>
    <n v="7"/>
    <n v="108097.845"/>
    <n v="26.975023329999999"/>
    <n v="2915941.8907977236"/>
  </r>
  <r>
    <d v="2016-01-24T00:00:00"/>
    <s v="Monday"/>
    <x v="0"/>
    <x v="1"/>
    <n v="5"/>
    <s v="N"/>
    <s v="N"/>
    <n v="13.9"/>
    <n v="21.8"/>
    <n v="26.3"/>
    <n v="5.2"/>
    <n v="103396.3"/>
    <n v="26.412209069999999"/>
    <n v="2730924.6926644412"/>
  </r>
  <r>
    <d v="2016-01-25T00:00:00"/>
    <s v="Tuesday"/>
    <x v="0"/>
    <x v="1"/>
    <n v="5"/>
    <s v="N"/>
    <s v="N"/>
    <n v="9.6999999999999993"/>
    <n v="16.899999999999999"/>
    <n v="23"/>
    <n v="0.4"/>
    <n v="112649.60000000001"/>
    <n v="27.59659014"/>
    <n v="3108744.8406349444"/>
  </r>
  <r>
    <d v="2016-01-26T00:00:00"/>
    <s v="Wednesday"/>
    <x v="0"/>
    <x v="1"/>
    <n v="5"/>
    <s v="N"/>
    <s v="Y"/>
    <n v="9.1999999999999993"/>
    <n v="22.2"/>
    <n v="8.5"/>
    <n v="0"/>
    <n v="110152.815"/>
    <n v="25.276693940000001"/>
    <n v="2784298.9913844415"/>
  </r>
  <r>
    <d v="2016-01-27T00:00:00"/>
    <s v="Thursday"/>
    <x v="0"/>
    <x v="1"/>
    <n v="5"/>
    <s v="N"/>
    <s v="N"/>
    <n v="15.9"/>
    <n v="20.399999999999999"/>
    <n v="14.4"/>
    <n v="0"/>
    <n v="133718.035"/>
    <n v="32.759849449999997"/>
    <n v="4380582.6953498302"/>
  </r>
  <r>
    <d v="2016-01-28T00:00:00"/>
    <s v="Friday"/>
    <x v="0"/>
    <x v="1"/>
    <n v="5"/>
    <s v="Y"/>
    <s v="N"/>
    <n v="17.399999999999999"/>
    <n v="23.1"/>
    <n v="8"/>
    <n v="3.6"/>
    <n v="134169.82999999999"/>
    <n v="33.324968159999997"/>
    <n v="4471205.3127826117"/>
  </r>
  <r>
    <d v="2016-01-29T00:00:00"/>
    <s v="Saturday"/>
    <x v="0"/>
    <x v="1"/>
    <n v="5"/>
    <s v="Y"/>
    <s v="N"/>
    <n v="10"/>
    <n v="16.8"/>
    <n v="10.8"/>
    <n v="14.2"/>
    <n v="123615.21"/>
    <n v="32.693847210000001"/>
    <n v="4041456.7885720646"/>
  </r>
  <r>
    <d v="2016-01-30T00:00:00"/>
    <s v="Sunday"/>
    <x v="0"/>
    <x v="1"/>
    <n v="5"/>
    <s v="Y"/>
    <s v="N"/>
    <n v="14.5"/>
    <n v="21.7"/>
    <n v="12.6"/>
    <n v="1.2"/>
    <n v="107579.345"/>
    <n v="23.84687233"/>
    <n v="2565430.9055600241"/>
  </r>
  <r>
    <d v="2016-01-31T00:00:00"/>
    <s v="Monday"/>
    <x v="0"/>
    <x v="1"/>
    <n v="6"/>
    <s v="Y"/>
    <s v="N"/>
    <n v="11.3"/>
    <n v="18.8"/>
    <n v="15.4"/>
    <n v="10.6"/>
    <n v="101279.65"/>
    <n v="23.47662571"/>
    <n v="2377704.4350898014"/>
  </r>
  <r>
    <d v="2016-02-01T00:00:00"/>
    <s v="Tuesday"/>
    <x v="1"/>
    <x v="1"/>
    <n v="6"/>
    <s v="Y"/>
    <s v="N"/>
    <n v="11.6"/>
    <n v="16.3"/>
    <n v="10.1"/>
    <n v="0"/>
    <n v="121942.895"/>
    <n v="31.58876665"/>
    <n v="3852025.6547804517"/>
  </r>
  <r>
    <d v="2016-02-02T00:00:00"/>
    <s v="Wednesday"/>
    <x v="1"/>
    <x v="1"/>
    <n v="6"/>
    <s v="Y"/>
    <s v="N"/>
    <n v="14.1"/>
    <n v="20.2"/>
    <n v="8.1999999999999993"/>
    <n v="0"/>
    <n v="133989.155"/>
    <n v="35.64081616"/>
    <n v="4775482.8407887444"/>
  </r>
  <r>
    <d v="2016-02-03T00:00:00"/>
    <s v="Thursday"/>
    <x v="1"/>
    <x v="1"/>
    <n v="6"/>
    <s v="Y"/>
    <s v="N"/>
    <n v="9.4"/>
    <n v="19.2"/>
    <n v="13"/>
    <n v="0.6"/>
    <n v="122594.47500000001"/>
    <n v="27.876043979999999"/>
    <n v="3417448.9768050103"/>
  </r>
  <r>
    <d v="2016-02-04T00:00:00"/>
    <s v="Friday"/>
    <x v="1"/>
    <x v="1"/>
    <n v="6"/>
    <s v="Y"/>
    <s v="N"/>
    <n v="15.5"/>
    <n v="19.5"/>
    <n v="8.3000000000000007"/>
    <n v="2.4"/>
    <n v="119919.605"/>
    <n v="22.3923782"/>
    <n v="2685285.1487546107"/>
  </r>
  <r>
    <d v="2016-02-05T00:00:00"/>
    <s v="Saturday"/>
    <x v="1"/>
    <x v="1"/>
    <n v="6"/>
    <s v="Y"/>
    <s v="N"/>
    <n v="11.9"/>
    <n v="22.3"/>
    <n v="32.6"/>
    <n v="0"/>
    <n v="126330.55"/>
    <n v="26.854502199999999"/>
    <n v="3392544.03290221"/>
  </r>
  <r>
    <d v="2016-02-06T00:00:00"/>
    <s v="Sunday"/>
    <x v="1"/>
    <x v="1"/>
    <n v="6"/>
    <s v="Y"/>
    <s v="N"/>
    <n v="16.2"/>
    <n v="22.2"/>
    <n v="23.4"/>
    <n v="0"/>
    <n v="123737.01"/>
    <n v="28.72453436"/>
    <n v="3554287.9953486635"/>
  </r>
  <r>
    <d v="2016-02-07T00:00:00"/>
    <s v="Monday"/>
    <x v="1"/>
    <x v="1"/>
    <n v="7"/>
    <s v="Y"/>
    <s v="N"/>
    <n v="15.5"/>
    <n v="20.399999999999999"/>
    <n v="3.5"/>
    <n v="0"/>
    <n v="124436.81"/>
    <n v="33.49284634"/>
    <n v="4167742.9563697753"/>
  </r>
  <r>
    <d v="2016-02-08T00:00:00"/>
    <s v="Tuesday"/>
    <x v="1"/>
    <x v="1"/>
    <n v="7"/>
    <s v="Y"/>
    <s v="N"/>
    <n v="16.399999999999999"/>
    <n v="24.1"/>
    <n v="12.7"/>
    <n v="0"/>
    <n v="129327.22500000001"/>
    <n v="33.908603100000001"/>
    <n v="4385305.5425493978"/>
  </r>
  <r>
    <d v="2016-02-09T00:00:00"/>
    <s v="Wednesday"/>
    <x v="1"/>
    <x v="1"/>
    <n v="7"/>
    <s v="Y"/>
    <s v="N"/>
    <n v="9.9"/>
    <n v="25"/>
    <n v="14.8"/>
    <n v="0"/>
    <n v="131271.26500000001"/>
    <n v="38.705675849999999"/>
    <n v="5080943.0315094506"/>
  </r>
  <r>
    <d v="2016-02-10T00:00:00"/>
    <s v="Thursday"/>
    <x v="1"/>
    <x v="1"/>
    <n v="7"/>
    <s v="Y"/>
    <s v="N"/>
    <n v="9.3000000000000007"/>
    <n v="25.6"/>
    <n v="25.8"/>
    <n v="0"/>
    <n v="132265.005"/>
    <n v="41.376079619999999"/>
    <n v="5472607.3778196983"/>
  </r>
  <r>
    <d v="2016-02-11T00:00:00"/>
    <s v="Friday"/>
    <x v="1"/>
    <x v="1"/>
    <n v="7"/>
    <s v="Y"/>
    <s v="N"/>
    <n v="16.399999999999999"/>
    <n v="24.5"/>
    <n v="22.9"/>
    <n v="0"/>
    <n v="131003.79"/>
    <n v="34.389933720000002"/>
    <n v="4505211.6551687988"/>
  </r>
  <r>
    <d v="2016-02-12T00:00:00"/>
    <s v="Saturday"/>
    <x v="1"/>
    <x v="1"/>
    <n v="7"/>
    <s v="Y"/>
    <s v="N"/>
    <n v="13.5"/>
    <n v="19.899999999999999"/>
    <n v="28.8"/>
    <n v="0"/>
    <n v="133845.51999999999"/>
    <n v="40.626650689999998"/>
    <n v="5437695.1874614079"/>
  </r>
  <r>
    <d v="2016-02-13T00:00:00"/>
    <s v="Sunday"/>
    <x v="1"/>
    <x v="1"/>
    <n v="7"/>
    <s v="Y"/>
    <s v="N"/>
    <n v="12.2"/>
    <n v="17.399999999999999"/>
    <n v="18.8"/>
    <n v="0"/>
    <n v="120839.995"/>
    <n v="32.231397960000002"/>
    <n v="3894841.9683294105"/>
  </r>
  <r>
    <d v="2016-02-14T00:00:00"/>
    <s v="Monday"/>
    <x v="1"/>
    <x v="1"/>
    <n v="8"/>
    <s v="Y"/>
    <s v="N"/>
    <n v="9.4"/>
    <n v="18.399999999999999"/>
    <n v="17.7"/>
    <n v="0"/>
    <n v="104364.735"/>
    <n v="26.267269679999998"/>
    <n v="2741376.6393267345"/>
  </r>
  <r>
    <d v="2016-02-15T00:00:00"/>
    <s v="Tuesday"/>
    <x v="1"/>
    <x v="1"/>
    <n v="8"/>
    <s v="Y"/>
    <s v="N"/>
    <n v="18.399999999999999"/>
    <n v="21.3"/>
    <n v="10.6"/>
    <n v="0"/>
    <n v="120863.325"/>
    <n v="32.56207053"/>
    <n v="3935560.113140312"/>
  </r>
  <r>
    <d v="2016-02-16T00:00:00"/>
    <s v="Wednesday"/>
    <x v="1"/>
    <x v="1"/>
    <n v="8"/>
    <s v="Y"/>
    <s v="N"/>
    <n v="15.4"/>
    <n v="23.2"/>
    <n v="11.6"/>
    <n v="3.6"/>
    <n v="117062.035"/>
    <n v="29.585353430000001"/>
    <n v="3463321.6787100304"/>
  </r>
  <r>
    <d v="2016-02-17T00:00:00"/>
    <s v="Thursday"/>
    <x v="1"/>
    <x v="1"/>
    <n v="8"/>
    <s v="Y"/>
    <s v="N"/>
    <n v="16.8"/>
    <n v="21.4"/>
    <n v="21.3"/>
    <n v="0.6"/>
    <n v="119481.79"/>
    <n v="32.504514059999998"/>
    <n v="3883697.522968967"/>
  </r>
  <r>
    <d v="2016-02-18T00:00:00"/>
    <s v="Friday"/>
    <x v="1"/>
    <x v="1"/>
    <n v="8"/>
    <s v="Y"/>
    <s v="N"/>
    <n v="12"/>
    <n v="18.8"/>
    <n v="10.7"/>
    <n v="1.2"/>
    <n v="125964.185"/>
    <n v="47.404309140000002"/>
    <n v="5971245.1663081506"/>
  </r>
  <r>
    <d v="2016-02-19T00:00:00"/>
    <s v="Saturday"/>
    <x v="1"/>
    <x v="1"/>
    <n v="8"/>
    <s v="Y"/>
    <s v="N"/>
    <n v="14.6"/>
    <n v="20"/>
    <n v="29.6"/>
    <n v="0.2"/>
    <n v="122991.66"/>
    <n v="43.694896810000003"/>
    <n v="5374107.8921906054"/>
  </r>
  <r>
    <d v="2016-02-20T00:00:00"/>
    <s v="Sunday"/>
    <x v="1"/>
    <x v="1"/>
    <n v="8"/>
    <s v="Y"/>
    <s v="N"/>
    <n v="9.1"/>
    <n v="20"/>
    <n v="14.8"/>
    <n v="0"/>
    <n v="105911.71"/>
    <n v="26.30452433"/>
    <n v="2785957.1525269044"/>
  </r>
  <r>
    <d v="2016-02-21T00:00:00"/>
    <s v="Monday"/>
    <x v="1"/>
    <x v="1"/>
    <n v="9"/>
    <s v="Y"/>
    <s v="N"/>
    <n v="10"/>
    <n v="17.3"/>
    <n v="23.2"/>
    <n v="0"/>
    <n v="107884.355"/>
    <n v="24.60568176"/>
    <n v="2654568.1060128645"/>
  </r>
  <r>
    <d v="2016-02-22T00:00:00"/>
    <s v="Tuesday"/>
    <x v="1"/>
    <x v="1"/>
    <n v="9"/>
    <s v="Y"/>
    <s v="N"/>
    <n v="17.7"/>
    <n v="22.7"/>
    <n v="21.5"/>
    <n v="0"/>
    <n v="130527.325"/>
    <n v="55.280231450000002"/>
    <n v="7215580.7365493709"/>
  </r>
  <r>
    <d v="2016-02-23T00:00:00"/>
    <s v="Wednesday"/>
    <x v="1"/>
    <x v="1"/>
    <n v="9"/>
    <s v="Y"/>
    <s v="N"/>
    <n v="15.8"/>
    <n v="20.8"/>
    <n v="23.8"/>
    <n v="0"/>
    <n v="156924.82999999999"/>
    <n v="66.960656470000004"/>
    <n v="10507789.633243149"/>
  </r>
  <r>
    <d v="2016-02-24T00:00:00"/>
    <s v="Thursday"/>
    <x v="1"/>
    <x v="1"/>
    <n v="9"/>
    <s v="Y"/>
    <s v="N"/>
    <n v="9.5"/>
    <n v="14.7"/>
    <n v="17.100000000000001"/>
    <n v="0"/>
    <n v="152419.41500000001"/>
    <n v="72.240699939999999"/>
    <n v="11010885.224045336"/>
  </r>
  <r>
    <d v="2016-02-25T00:00:00"/>
    <s v="Friday"/>
    <x v="1"/>
    <x v="1"/>
    <n v="9"/>
    <s v="Y"/>
    <s v="N"/>
    <n v="11.4"/>
    <n v="25.7"/>
    <n v="12.6"/>
    <n v="0.4"/>
    <n v="138064.85500000001"/>
    <n v="43.386786059999999"/>
    <n v="5990190.326289922"/>
  </r>
  <r>
    <d v="2016-02-26T00:00:00"/>
    <s v="Saturday"/>
    <x v="1"/>
    <x v="1"/>
    <n v="9"/>
    <s v="Y"/>
    <s v="N"/>
    <n v="25.4"/>
    <n v="29.3"/>
    <n v="10.199999999999999"/>
    <n v="0"/>
    <n v="122575.935"/>
    <n v="35.552542870000003"/>
    <n v="4357886.1839178335"/>
  </r>
  <r>
    <d v="2016-02-27T00:00:00"/>
    <s v="Sunday"/>
    <x v="1"/>
    <x v="1"/>
    <n v="9"/>
    <s v="Y"/>
    <s v="N"/>
    <n v="14.4"/>
    <n v="21.5"/>
    <n v="26"/>
    <n v="0"/>
    <n v="110545.84"/>
    <n v="32.105705630000003"/>
    <n v="3549152.1976610795"/>
  </r>
  <r>
    <d v="2016-02-28T00:00:00"/>
    <s v="Monday"/>
    <x v="1"/>
    <x v="1"/>
    <n v="10"/>
    <s v="Y"/>
    <s v="N"/>
    <n v="11.1"/>
    <n v="19.8"/>
    <n v="18.8"/>
    <n v="0"/>
    <n v="105781.985"/>
    <n v="30.398442679999999"/>
    <n v="3215607.6075991197"/>
  </r>
  <r>
    <d v="2016-02-29T00:00:00"/>
    <s v="Tuesday"/>
    <x v="1"/>
    <x v="1"/>
    <n v="10"/>
    <s v="Y"/>
    <s v="N"/>
    <n v="10"/>
    <n v="20.100000000000001"/>
    <n v="18.399999999999999"/>
    <n v="0"/>
    <n v="125400.08"/>
    <n v="41.258079010000003"/>
    <n v="5173766.4085003212"/>
  </r>
  <r>
    <d v="2016-03-01T00:00:00"/>
    <s v="Wednesday"/>
    <x v="2"/>
    <x v="1"/>
    <n v="10"/>
    <s v="Y"/>
    <s v="N"/>
    <n v="11.7"/>
    <n v="19.399999999999999"/>
    <n v="29.9"/>
    <n v="0"/>
    <n v="142242.595"/>
    <n v="96.287619219999996"/>
    <n v="13696200.824224675"/>
  </r>
  <r>
    <d v="2016-03-02T00:00:00"/>
    <s v="Thursday"/>
    <x v="2"/>
    <x v="1"/>
    <n v="10"/>
    <s v="Y"/>
    <s v="N"/>
    <n v="11.7"/>
    <n v="18.600000000000001"/>
    <n v="30.8"/>
    <n v="0"/>
    <n v="145182.98000000001"/>
    <n v="53.911071139999997"/>
    <n v="7826969.963097197"/>
  </r>
  <r>
    <d v="2016-03-03T00:00:00"/>
    <s v="Friday"/>
    <x v="2"/>
    <x v="1"/>
    <n v="10"/>
    <s v="Y"/>
    <s v="N"/>
    <n v="12.3"/>
    <n v="22.4"/>
    <n v="24"/>
    <n v="0.2"/>
    <n v="136226.12"/>
    <n v="49.552162510000002"/>
    <n v="6750298.8363467613"/>
  </r>
  <r>
    <d v="2016-03-04T00:00:00"/>
    <s v="Saturday"/>
    <x v="2"/>
    <x v="1"/>
    <n v="10"/>
    <s v="Y"/>
    <s v="N"/>
    <n v="12.6"/>
    <n v="24.7"/>
    <n v="26.5"/>
    <n v="0.2"/>
    <n v="149376.57"/>
    <n v="43.227417260000003"/>
    <n v="6457163.3202575985"/>
  </r>
  <r>
    <d v="2016-03-05T00:00:00"/>
    <s v="Sunday"/>
    <x v="2"/>
    <x v="1"/>
    <n v="10"/>
    <s v="Y"/>
    <s v="N"/>
    <n v="17.3"/>
    <n v="21.9"/>
    <n v="23.2"/>
    <n v="1.2"/>
    <n v="124692.315"/>
    <n v="37.425385800000001"/>
    <n v="4666657.9951701276"/>
  </r>
  <r>
    <d v="2016-03-06T00:00:00"/>
    <s v="Monday"/>
    <x v="2"/>
    <x v="1"/>
    <n v="11"/>
    <s v="Y"/>
    <s v="N"/>
    <n v="14"/>
    <n v="20.3"/>
    <n v="8.3000000000000007"/>
    <n v="0"/>
    <n v="117707.95"/>
    <n v="41.320647800000003"/>
    <n v="4863768.7452100106"/>
  </r>
  <r>
    <d v="2016-03-07T00:00:00"/>
    <s v="Tuesday"/>
    <x v="2"/>
    <x v="1"/>
    <n v="11"/>
    <s v="Y"/>
    <s v="N"/>
    <n v="12.3"/>
    <n v="18.600000000000001"/>
    <n v="8.5"/>
    <n v="3.2"/>
    <n v="131465.82500000001"/>
    <n v="41.149502560000002"/>
    <n v="5409753.3023900129"/>
  </r>
  <r>
    <d v="2016-03-08T00:00:00"/>
    <s v="Wednesday"/>
    <x v="2"/>
    <x v="1"/>
    <n v="11"/>
    <s v="Y"/>
    <s v="N"/>
    <n v="10.4"/>
    <n v="22.3"/>
    <n v="13"/>
    <n v="0.6"/>
    <n v="160285.01500000001"/>
    <n v="253.0320323"/>
    <n v="40557243.09268599"/>
  </r>
  <r>
    <d v="2016-03-09T00:00:00"/>
    <s v="Thursday"/>
    <x v="2"/>
    <x v="1"/>
    <n v="11"/>
    <s v="Y"/>
    <s v="N"/>
    <n v="7.3"/>
    <n v="17"/>
    <n v="11.8"/>
    <n v="0"/>
    <n v="152599.125"/>
    <n v="66.411603389999996"/>
    <n v="10134352.567161033"/>
  </r>
  <r>
    <d v="2016-03-10T00:00:00"/>
    <s v="Friday"/>
    <x v="2"/>
    <x v="1"/>
    <n v="11"/>
    <s v="Y"/>
    <s v="N"/>
    <n v="11.6"/>
    <n v="18.600000000000001"/>
    <n v="11.9"/>
    <n v="0.6"/>
    <n v="135635.70499999999"/>
    <n v="46.521612349999998"/>
    <n v="6309991.6888289563"/>
  </r>
  <r>
    <d v="2016-03-11T00:00:00"/>
    <s v="Saturday"/>
    <x v="2"/>
    <x v="1"/>
    <n v="11"/>
    <s v="Y"/>
    <s v="N"/>
    <n v="8.8000000000000007"/>
    <n v="30.2"/>
    <n v="29.3"/>
    <n v="8.4"/>
    <n v="141414.35"/>
    <n v="49.793533140000001"/>
    <n v="7041520.123196559"/>
  </r>
  <r>
    <d v="2016-03-12T00:00:00"/>
    <s v="Sunday"/>
    <x v="2"/>
    <x v="1"/>
    <n v="11"/>
    <s v="Y"/>
    <s v="N"/>
    <n v="13"/>
    <n v="21.6"/>
    <n v="29.7"/>
    <n v="0.2"/>
    <n v="119690.755"/>
    <n v="37.321013860000001"/>
    <n v="4466980.3262688648"/>
  </r>
  <r>
    <d v="2016-03-13T00:00:00"/>
    <s v="Monday"/>
    <x v="2"/>
    <x v="1"/>
    <n v="12"/>
    <s v="Y"/>
    <s v="N"/>
    <n v="16.899999999999999"/>
    <n v="21.5"/>
    <n v="21.6"/>
    <n v="0"/>
    <n v="111329.62"/>
    <n v="30.086962100000001"/>
    <n v="3349570.0575474021"/>
  </r>
  <r>
    <d v="2016-03-14T00:00:00"/>
    <s v="Tuesday"/>
    <x v="2"/>
    <x v="1"/>
    <n v="12"/>
    <s v="Y"/>
    <s v="Y"/>
    <n v="16.5"/>
    <n v="29.4"/>
    <n v="28.7"/>
    <n v="0"/>
    <n v="105388.57"/>
    <n v="24.794429990000001"/>
    <n v="2613049.5206112145"/>
  </r>
  <r>
    <d v="2016-03-15T00:00:00"/>
    <s v="Wednesday"/>
    <x v="2"/>
    <x v="1"/>
    <n v="12"/>
    <s v="Y"/>
    <s v="N"/>
    <n v="10.8"/>
    <n v="12.5"/>
    <n v="5.5"/>
    <n v="0"/>
    <n v="123073.98"/>
    <n v="28.46012769"/>
    <n v="3502701.1861165059"/>
  </r>
  <r>
    <d v="2016-03-16T00:00:00"/>
    <s v="Thursday"/>
    <x v="2"/>
    <x v="1"/>
    <n v="12"/>
    <s v="Y"/>
    <s v="N"/>
    <n v="17.7"/>
    <n v="22.2"/>
    <n v="17.7"/>
    <n v="0"/>
    <n v="135047.625"/>
    <n v="54.353055810000001"/>
    <n v="7340251.0986329513"/>
  </r>
  <r>
    <d v="2016-03-17T00:00:00"/>
    <s v="Friday"/>
    <x v="2"/>
    <x v="1"/>
    <n v="12"/>
    <s v="Y"/>
    <s v="N"/>
    <n v="7.9"/>
    <n v="17.5"/>
    <n v="19"/>
    <n v="0"/>
    <n v="143184.80499999999"/>
    <n v="49.491101499999999"/>
    <n v="7086373.7175127072"/>
  </r>
  <r>
    <d v="2016-03-18T00:00:00"/>
    <s v="Saturday"/>
    <x v="2"/>
    <x v="1"/>
    <n v="12"/>
    <s v="Y"/>
    <s v="N"/>
    <n v="16.3"/>
    <n v="26"/>
    <n v="15.3"/>
    <n v="13.4"/>
    <n v="118189.72"/>
    <n v="33.972023620000002"/>
    <n v="4015143.9594811867"/>
  </r>
  <r>
    <d v="2016-03-19T00:00:00"/>
    <s v="Sunday"/>
    <x v="2"/>
    <x v="1"/>
    <n v="12"/>
    <s v="Y"/>
    <s v="N"/>
    <n v="10.1"/>
    <n v="16.899999999999999"/>
    <n v="10"/>
    <n v="5.8"/>
    <n v="105484.1"/>
    <n v="48.717489980000003"/>
    <n v="5138920.5847993186"/>
  </r>
  <r>
    <d v="2016-03-20T00:00:00"/>
    <s v="Monday"/>
    <x v="2"/>
    <x v="1"/>
    <n v="13"/>
    <s v="Y"/>
    <s v="N"/>
    <n v="12.8"/>
    <n v="20.8"/>
    <n v="24.2"/>
    <n v="0.2"/>
    <n v="100394.06"/>
    <n v="47.175064120000002"/>
    <n v="4736096.2177671269"/>
  </r>
  <r>
    <d v="2016-03-21T00:00:00"/>
    <s v="Tuesday"/>
    <x v="2"/>
    <x v="1"/>
    <n v="13"/>
    <s v="Y"/>
    <s v="N"/>
    <n v="7.9"/>
    <n v="14.1"/>
    <n v="18.7"/>
    <n v="0"/>
    <n v="117796.715"/>
    <n v="49.676549350000002"/>
    <n v="5851734.325965385"/>
  </r>
  <r>
    <d v="2016-03-22T00:00:00"/>
    <s v="Wednesday"/>
    <x v="2"/>
    <x v="1"/>
    <n v="13"/>
    <s v="Y"/>
    <s v="N"/>
    <n v="17.7"/>
    <n v="23.2"/>
    <n v="13.8"/>
    <n v="0"/>
    <n v="124081.46"/>
    <n v="56.872748209999997"/>
    <n v="7056853.6321091866"/>
  </r>
  <r>
    <d v="2016-03-23T00:00:00"/>
    <s v="Thursday"/>
    <x v="2"/>
    <x v="1"/>
    <n v="13"/>
    <s v="Y"/>
    <s v="N"/>
    <n v="11.5"/>
    <n v="14.3"/>
    <n v="7.9"/>
    <n v="0"/>
    <n v="126074.895"/>
    <n v="44.262191379999997"/>
    <n v="5580351.1307034045"/>
  </r>
  <r>
    <d v="2016-03-24T00:00:00"/>
    <s v="Friday"/>
    <x v="2"/>
    <x v="1"/>
    <n v="13"/>
    <s v="N"/>
    <s v="N"/>
    <n v="15.7"/>
    <n v="19.3"/>
    <n v="21.3"/>
    <n v="0"/>
    <n v="125072.73"/>
    <n v="42.354944320000001"/>
    <n v="5297448.5151003934"/>
  </r>
  <r>
    <d v="2016-03-25T00:00:00"/>
    <s v="Saturday"/>
    <x v="2"/>
    <x v="1"/>
    <n v="13"/>
    <s v="N"/>
    <s v="Y"/>
    <n v="16.2"/>
    <n v="20.6"/>
    <n v="25.4"/>
    <n v="0"/>
    <n v="101740.89"/>
    <n v="30.221855479999999"/>
    <n v="3074798.4739865772"/>
  </r>
  <r>
    <d v="2016-03-26T00:00:00"/>
    <s v="Sunday"/>
    <x v="2"/>
    <x v="1"/>
    <n v="13"/>
    <s v="N"/>
    <s v="Y"/>
    <n v="11.9"/>
    <n v="33.299999999999997"/>
    <n v="22.1"/>
    <n v="0.4"/>
    <n v="102726.745"/>
    <n v="30.539497430000001"/>
    <n v="3137223.1649197652"/>
  </r>
  <r>
    <d v="2016-03-27T00:00:00"/>
    <s v="Monday"/>
    <x v="2"/>
    <x v="1"/>
    <n v="14"/>
    <s v="N"/>
    <s v="Y"/>
    <n v="20.100000000000001"/>
    <n v="27.8"/>
    <n v="28.8"/>
    <n v="1"/>
    <n v="98324.645000000004"/>
    <n v="25.861035210000001"/>
    <n v="2542777.1063557505"/>
  </r>
  <r>
    <d v="2016-03-28T00:00:00"/>
    <s v="Tuesday"/>
    <x v="2"/>
    <x v="1"/>
    <n v="14"/>
    <s v="N"/>
    <s v="Y"/>
    <n v="12.5"/>
    <n v="26.3"/>
    <n v="28.7"/>
    <n v="0.2"/>
    <n v="102746.6"/>
    <n v="27.58617697"/>
    <n v="2834385.8906658022"/>
  </r>
  <r>
    <d v="2016-03-29T00:00:00"/>
    <s v="Wednesday"/>
    <x v="2"/>
    <x v="1"/>
    <n v="14"/>
    <s v="N"/>
    <s v="N"/>
    <n v="8.1"/>
    <n v="18.5"/>
    <n v="8.9"/>
    <n v="0"/>
    <n v="118281.13"/>
    <n v="31.070951350000001"/>
    <n v="3675107.2358530257"/>
  </r>
  <r>
    <d v="2016-03-30T00:00:00"/>
    <s v="Thursday"/>
    <x v="2"/>
    <x v="1"/>
    <n v="14"/>
    <s v="N"/>
    <s v="N"/>
    <n v="16.3"/>
    <n v="21.3"/>
    <n v="30.4"/>
    <n v="0"/>
    <n v="122625.21"/>
    <n v="29.062513819999999"/>
    <n v="3563796.8603054024"/>
  </r>
  <r>
    <d v="2016-03-31T00:00:00"/>
    <s v="Friday"/>
    <x v="2"/>
    <x v="1"/>
    <n v="14"/>
    <s v="N"/>
    <s v="N"/>
    <n v="10.9"/>
    <n v="16.7"/>
    <n v="7.8"/>
    <n v="0"/>
    <n v="122964.715"/>
    <n v="21.90202897"/>
    <n v="2693176.7502177935"/>
  </r>
  <r>
    <d v="2016-04-01T00:00:00"/>
    <s v="Saturday"/>
    <x v="3"/>
    <x v="1"/>
    <n v="14"/>
    <s v="N"/>
    <s v="N"/>
    <n v="16.7"/>
    <n v="20.9"/>
    <n v="25.7"/>
    <n v="0"/>
    <n v="116321.60000000001"/>
    <n v="14.49079665"/>
    <n v="1685592.65160264"/>
  </r>
  <r>
    <d v="2016-04-02T00:00:00"/>
    <s v="Sunday"/>
    <x v="3"/>
    <x v="1"/>
    <n v="14"/>
    <s v="N"/>
    <s v="N"/>
    <n v="10.5"/>
    <n v="28.3"/>
    <n v="30.8"/>
    <n v="0"/>
    <n v="102832.72"/>
    <n v="13.56898646"/>
    <n v="1395335.7853249712"/>
  </r>
  <r>
    <d v="2016-04-03T00:00:00"/>
    <s v="Monday"/>
    <x v="3"/>
    <x v="1"/>
    <n v="15"/>
    <s v="N"/>
    <s v="N"/>
    <n v="12.9"/>
    <n v="21.9"/>
    <n v="28"/>
    <n v="0"/>
    <n v="102084"/>
    <n v="15.80399954"/>
    <n v="1613335.4890413599"/>
  </r>
  <r>
    <d v="2016-04-04T00:00:00"/>
    <s v="Tuesday"/>
    <x v="3"/>
    <x v="1"/>
    <n v="15"/>
    <s v="N"/>
    <s v="N"/>
    <n v="15.7"/>
    <n v="31.5"/>
    <n v="31.3"/>
    <n v="0"/>
    <n v="120445.735"/>
    <n v="38.468550309999998"/>
    <n v="4633372.8164724279"/>
  </r>
  <r>
    <d v="2016-04-05T00:00:00"/>
    <s v="Wednesday"/>
    <x v="3"/>
    <x v="1"/>
    <n v="15"/>
    <s v="N"/>
    <s v="N"/>
    <n v="8.5"/>
    <n v="18.7"/>
    <n v="11.6"/>
    <n v="0"/>
    <n v="120371.235"/>
    <n v="21.423208150000001"/>
    <n v="2578738.0226775655"/>
  </r>
  <r>
    <d v="2016-04-06T00:00:00"/>
    <s v="Thursday"/>
    <x v="3"/>
    <x v="1"/>
    <n v="15"/>
    <s v="N"/>
    <s v="N"/>
    <n v="13.6"/>
    <n v="19.2"/>
    <n v="19.7"/>
    <n v="12.8"/>
    <n v="125657.125"/>
    <n v="45.520804550000001"/>
    <n v="5720013.4274399187"/>
  </r>
  <r>
    <d v="2016-04-07T00:00:00"/>
    <s v="Friday"/>
    <x v="3"/>
    <x v="1"/>
    <n v="15"/>
    <s v="N"/>
    <s v="N"/>
    <n v="3.1"/>
    <n v="16.100000000000001"/>
    <n v="10.3"/>
    <n v="6.8"/>
    <n v="125663.33"/>
    <n v="52.131968520000001"/>
    <n v="6551076.7636783719"/>
  </r>
  <r>
    <d v="2016-04-08T00:00:00"/>
    <s v="Saturday"/>
    <x v="3"/>
    <x v="1"/>
    <n v="15"/>
    <s v="N"/>
    <s v="N"/>
    <n v="9.3000000000000007"/>
    <n v="16.399999999999999"/>
    <n v="16.600000000000001"/>
    <n v="0"/>
    <n v="124266.88499999999"/>
    <n v="75.357810740000005"/>
    <n v="9364480.4010793455"/>
  </r>
  <r>
    <d v="2016-04-09T00:00:00"/>
    <s v="Sunday"/>
    <x v="3"/>
    <x v="1"/>
    <n v="15"/>
    <s v="N"/>
    <s v="N"/>
    <n v="10.199999999999999"/>
    <n v="29.2"/>
    <n v="24.9"/>
    <n v="0"/>
    <n v="109044.9"/>
    <n v="73.139144529999996"/>
    <n v="7975450.7013593959"/>
  </r>
  <r>
    <d v="2016-04-10T00:00:00"/>
    <s v="Monday"/>
    <x v="3"/>
    <x v="1"/>
    <n v="16"/>
    <s v="N"/>
    <s v="N"/>
    <n v="9.6999999999999993"/>
    <n v="25.5"/>
    <n v="20.5"/>
    <n v="0"/>
    <n v="99845.345000000001"/>
    <n v="35.120545749999998"/>
    <n v="3506623.0069970335"/>
  </r>
  <r>
    <d v="2016-04-11T00:00:00"/>
    <s v="Tuesday"/>
    <x v="3"/>
    <x v="1"/>
    <n v="16"/>
    <s v="N"/>
    <s v="N"/>
    <n v="14.9"/>
    <n v="32.700000000000003"/>
    <n v="31.5"/>
    <n v="0"/>
    <n v="118614.005"/>
    <n v="62.306510809999999"/>
    <n v="7390424.7847498944"/>
  </r>
  <r>
    <d v="2016-04-12T00:00:00"/>
    <s v="Wednesday"/>
    <x v="3"/>
    <x v="1"/>
    <n v="16"/>
    <s v="Y"/>
    <s v="N"/>
    <n v="6.9"/>
    <n v="13.2"/>
    <n v="16.899999999999999"/>
    <n v="0.2"/>
    <n v="123808.76"/>
    <n v="62.964552500000003"/>
    <n v="7795563.1689799"/>
  </r>
  <r>
    <d v="2016-04-13T00:00:00"/>
    <s v="Thursday"/>
    <x v="3"/>
    <x v="1"/>
    <n v="16"/>
    <s v="Y"/>
    <s v="N"/>
    <n v="16.399999999999999"/>
    <n v="36.299999999999997"/>
    <n v="32.299999999999997"/>
    <n v="0.2"/>
    <n v="124686.63"/>
    <n v="77.21022318"/>
    <n v="9627082.5298620835"/>
  </r>
  <r>
    <d v="2016-04-14T00:00:00"/>
    <s v="Friday"/>
    <x v="3"/>
    <x v="1"/>
    <n v="16"/>
    <s v="Y"/>
    <s v="N"/>
    <n v="10.3"/>
    <n v="17"/>
    <n v="11.3"/>
    <n v="0"/>
    <n v="126519.065"/>
    <n v="92.925207040000004"/>
    <n v="11756810.309632218"/>
  </r>
  <r>
    <d v="2016-04-15T00:00:00"/>
    <s v="Saturday"/>
    <x v="3"/>
    <x v="1"/>
    <n v="16"/>
    <s v="Y"/>
    <s v="N"/>
    <n v="10.5"/>
    <n v="19"/>
    <n v="12.2"/>
    <n v="0"/>
    <n v="124721.485"/>
    <n v="81.717847939999999"/>
    <n v="10191971.346080991"/>
  </r>
  <r>
    <d v="2016-04-16T00:00:00"/>
    <s v="Sunday"/>
    <x v="3"/>
    <x v="1"/>
    <n v="16"/>
    <s v="Y"/>
    <s v="N"/>
    <n v="16.2"/>
    <n v="34.9"/>
    <n v="26.3"/>
    <n v="0"/>
    <n v="108525.965"/>
    <n v="51.528968560000003"/>
    <n v="5592231.0384286605"/>
  </r>
  <r>
    <d v="2016-04-17T00:00:00"/>
    <s v="Monday"/>
    <x v="3"/>
    <x v="1"/>
    <n v="17"/>
    <s v="Y"/>
    <s v="N"/>
    <n v="6.8"/>
    <n v="21.8"/>
    <n v="25.6"/>
    <n v="0"/>
    <n v="100526.30499999999"/>
    <n v="39.129443080000001"/>
    <n v="3933538.3295402192"/>
  </r>
  <r>
    <d v="2016-04-18T00:00:00"/>
    <s v="Tuesday"/>
    <x v="3"/>
    <x v="1"/>
    <n v="17"/>
    <s v="Y"/>
    <s v="N"/>
    <n v="17.3"/>
    <n v="25.7"/>
    <n v="18.100000000000001"/>
    <n v="0"/>
    <n v="123441.82"/>
    <n v="61.629114919999999"/>
    <n v="7607610.110713955"/>
  </r>
  <r>
    <d v="2016-04-19T00:00:00"/>
    <s v="Wednesday"/>
    <x v="3"/>
    <x v="1"/>
    <n v="17"/>
    <s v="Y"/>
    <s v="N"/>
    <n v="11.1"/>
    <n v="15.9"/>
    <n v="13.7"/>
    <n v="0"/>
    <n v="126846.44500000001"/>
    <n v="54.57119179"/>
    <n v="6922161.677974687"/>
  </r>
  <r>
    <d v="2016-04-20T00:00:00"/>
    <s v="Thursday"/>
    <x v="3"/>
    <x v="1"/>
    <n v="17"/>
    <s v="Y"/>
    <s v="N"/>
    <n v="9.6999999999999993"/>
    <n v="27.2"/>
    <n v="22.6"/>
    <n v="0"/>
    <n v="125204.785"/>
    <n v="40.053662299999999"/>
    <n v="5014910.1767341057"/>
  </r>
  <r>
    <d v="2016-04-21T00:00:00"/>
    <s v="Friday"/>
    <x v="3"/>
    <x v="1"/>
    <n v="17"/>
    <s v="Y"/>
    <s v="N"/>
    <n v="10.9"/>
    <n v="17.899999999999999"/>
    <n v="15.7"/>
    <n v="0.4"/>
    <n v="125514.14"/>
    <n v="55.740468579999998"/>
    <n v="6996216.9770157207"/>
  </r>
  <r>
    <d v="2016-04-22T00:00:00"/>
    <s v="Saturday"/>
    <x v="3"/>
    <x v="1"/>
    <n v="17"/>
    <s v="Y"/>
    <s v="N"/>
    <n v="19.8"/>
    <n v="24.2"/>
    <n v="22"/>
    <n v="21.6"/>
    <n v="120124.30499999999"/>
    <n v="52.296555179999999"/>
    <n v="6282087.3448916497"/>
  </r>
  <r>
    <d v="2016-04-23T00:00:00"/>
    <s v="Sunday"/>
    <x v="3"/>
    <x v="1"/>
    <n v="17"/>
    <s v="Y"/>
    <s v="N"/>
    <n v="9.8000000000000007"/>
    <n v="18.899999999999999"/>
    <n v="14.8"/>
    <n v="0"/>
    <n v="108773.745"/>
    <n v="36.734526199999998"/>
    <n v="3995751.9855746184"/>
  </r>
  <r>
    <d v="2016-04-24T00:00:00"/>
    <s v="Monday"/>
    <x v="3"/>
    <x v="1"/>
    <n v="18"/>
    <s v="Y"/>
    <s v="N"/>
    <n v="10.5"/>
    <n v="14.1"/>
    <n v="3.3"/>
    <n v="0"/>
    <n v="105642.28"/>
    <n v="30.68045485"/>
    <n v="3241153.2017910578"/>
  </r>
  <r>
    <d v="2016-04-25T00:00:00"/>
    <s v="Tuesday"/>
    <x v="3"/>
    <x v="1"/>
    <n v="18"/>
    <s v="Y"/>
    <s v="Y"/>
    <n v="14.1"/>
    <n v="22.5"/>
    <n v="7.8"/>
    <n v="0"/>
    <n v="104072.435"/>
    <n v="39.087861220000001"/>
    <n v="4067968.8961074706"/>
  </r>
  <r>
    <d v="2016-04-26T00:00:00"/>
    <s v="Wednesday"/>
    <x v="3"/>
    <x v="1"/>
    <n v="18"/>
    <s v="Y"/>
    <s v="N"/>
    <n v="14.6"/>
    <n v="25.9"/>
    <n v="15.9"/>
    <n v="0"/>
    <n v="117437.66499999999"/>
    <n v="56.436415140000001"/>
    <n v="6627760.8150122482"/>
  </r>
  <r>
    <d v="2016-04-27T00:00:00"/>
    <s v="Thursday"/>
    <x v="3"/>
    <x v="1"/>
    <n v="18"/>
    <s v="Y"/>
    <s v="N"/>
    <n v="13.1"/>
    <n v="26.5"/>
    <n v="16.7"/>
    <n v="0"/>
    <n v="118531.5"/>
    <n v="19.411138099999999"/>
    <n v="2300831.3157001496"/>
  </r>
  <r>
    <d v="2016-04-28T00:00:00"/>
    <s v="Friday"/>
    <x v="3"/>
    <x v="1"/>
    <n v="18"/>
    <s v="Y"/>
    <s v="N"/>
    <n v="11.5"/>
    <n v="15.9"/>
    <n v="14.8"/>
    <n v="0"/>
    <n v="126847.02"/>
    <n v="60.581978929999998"/>
    <n v="7684643.4929732885"/>
  </r>
  <r>
    <d v="2016-04-29T00:00:00"/>
    <s v="Saturday"/>
    <x v="3"/>
    <x v="1"/>
    <n v="18"/>
    <s v="Y"/>
    <s v="N"/>
    <n v="13"/>
    <n v="16.8"/>
    <n v="18.399999999999999"/>
    <n v="0.4"/>
    <n v="122054.13"/>
    <n v="51.748341770000003"/>
    <n v="6316098.8336800104"/>
  </r>
  <r>
    <d v="2016-04-30T00:00:00"/>
    <s v="Sunday"/>
    <x v="3"/>
    <x v="1"/>
    <n v="18"/>
    <s v="Y"/>
    <s v="N"/>
    <n v="9"/>
    <n v="18.399999999999999"/>
    <n v="12.3"/>
    <n v="6.2"/>
    <n v="103505.19500000001"/>
    <n v="27.107906180000001"/>
    <n v="2805809.1152026053"/>
  </r>
  <r>
    <d v="2016-05-01T00:00:00"/>
    <s v="Monday"/>
    <x v="4"/>
    <x v="1"/>
    <n v="19"/>
    <s v="Y"/>
    <s v="N"/>
    <n v="13.7"/>
    <n v="18.399999999999999"/>
    <n v="14.5"/>
    <n v="9.8000000000000007"/>
    <n v="98873.535000000003"/>
    <n v="31.87421762"/>
    <n v="3151516.571448687"/>
  </r>
  <r>
    <d v="2016-05-02T00:00:00"/>
    <s v="Tuesday"/>
    <x v="4"/>
    <x v="1"/>
    <n v="19"/>
    <s v="Y"/>
    <s v="N"/>
    <n v="9.6"/>
    <n v="25.7"/>
    <n v="23.1"/>
    <n v="0.4"/>
    <n v="116969.63"/>
    <n v="37.348517579999999"/>
    <n v="4368642.2823810959"/>
  </r>
  <r>
    <d v="2016-05-03T00:00:00"/>
    <s v="Wednesday"/>
    <x v="4"/>
    <x v="1"/>
    <n v="19"/>
    <s v="Y"/>
    <s v="N"/>
    <n v="11.3"/>
    <n v="25.6"/>
    <n v="14.6"/>
    <n v="0"/>
    <n v="119014.44500000001"/>
    <n v="22.24291908"/>
    <n v="2647228.6694861106"/>
  </r>
  <r>
    <d v="2016-05-04T00:00:00"/>
    <s v="Thursday"/>
    <x v="4"/>
    <x v="1"/>
    <n v="19"/>
    <s v="Y"/>
    <s v="N"/>
    <n v="17.399999999999999"/>
    <n v="25.2"/>
    <n v="21.3"/>
    <n v="0.2"/>
    <n v="124525.185"/>
    <n v="47.753842599999999"/>
    <n v="5946556.0842258809"/>
  </r>
  <r>
    <d v="2016-05-05T00:00:00"/>
    <s v="Friday"/>
    <x v="4"/>
    <x v="1"/>
    <n v="19"/>
    <s v="Y"/>
    <s v="N"/>
    <n v="13.1"/>
    <n v="23.3"/>
    <n v="16"/>
    <n v="0"/>
    <n v="118192.05499999999"/>
    <n v="27.232252970000001"/>
    <n v="3218635.9408041532"/>
  </r>
  <r>
    <d v="2016-05-06T00:00:00"/>
    <s v="Saturday"/>
    <x v="4"/>
    <x v="1"/>
    <n v="19"/>
    <s v="Y"/>
    <s v="N"/>
    <n v="11"/>
    <n v="18.2"/>
    <n v="28.9"/>
    <n v="0"/>
    <n v="120421.32"/>
    <n v="64.317056579999999"/>
    <n v="7745144.8518782863"/>
  </r>
  <r>
    <d v="2016-05-07T00:00:00"/>
    <s v="Sunday"/>
    <x v="4"/>
    <x v="1"/>
    <n v="19"/>
    <s v="Y"/>
    <s v="N"/>
    <n v="11.2"/>
    <n v="23.5"/>
    <n v="19.7"/>
    <n v="0"/>
    <n v="106052.64"/>
    <n v="46.627024280000001"/>
    <n v="4944919.0202380996"/>
  </r>
  <r>
    <d v="2016-05-08T00:00:00"/>
    <s v="Monday"/>
    <x v="4"/>
    <x v="1"/>
    <n v="20"/>
    <s v="Y"/>
    <s v="N"/>
    <n v="17.100000000000001"/>
    <n v="25.7"/>
    <n v="25.8"/>
    <n v="5.4"/>
    <n v="103487.28"/>
    <n v="59.14011232"/>
    <n v="6120249.3628912894"/>
  </r>
  <r>
    <d v="2016-05-09T00:00:00"/>
    <s v="Tuesday"/>
    <x v="4"/>
    <x v="1"/>
    <n v="20"/>
    <s v="Y"/>
    <s v="N"/>
    <n v="8.4"/>
    <n v="23.8"/>
    <n v="29.1"/>
    <n v="0.8"/>
    <n v="119781.13499999999"/>
    <n v="100.8140427"/>
    <n v="12075620.458544465"/>
  </r>
  <r>
    <d v="2016-05-10T00:00:00"/>
    <s v="Wednesday"/>
    <x v="4"/>
    <x v="1"/>
    <n v="20"/>
    <s v="Y"/>
    <s v="N"/>
    <n v="11"/>
    <n v="16.8"/>
    <n v="16.899999999999999"/>
    <n v="12"/>
    <n v="119611.88"/>
    <n v="36.980106599999999"/>
    <n v="4423260.0730264084"/>
  </r>
  <r>
    <d v="2016-05-11T00:00:00"/>
    <s v="Thursday"/>
    <x v="4"/>
    <x v="1"/>
    <n v="20"/>
    <s v="Y"/>
    <s v="N"/>
    <n v="15.2"/>
    <n v="19.5"/>
    <n v="6.7"/>
    <n v="0.2"/>
    <n v="123616.28"/>
    <n v="59.849881660000001"/>
    <n v="7398419.7292494252"/>
  </r>
  <r>
    <d v="2016-05-12T00:00:00"/>
    <s v="Friday"/>
    <x v="4"/>
    <x v="1"/>
    <n v="20"/>
    <s v="Y"/>
    <s v="N"/>
    <n v="12.6"/>
    <n v="20.5"/>
    <n v="12.3"/>
    <n v="0.2"/>
    <n v="120693.53"/>
    <n v="53.796096839999997"/>
    <n v="6492840.8278414449"/>
  </r>
  <r>
    <d v="2016-05-13T00:00:00"/>
    <s v="Saturday"/>
    <x v="4"/>
    <x v="1"/>
    <n v="20"/>
    <s v="Y"/>
    <s v="N"/>
    <n v="14.5"/>
    <n v="17.899999999999999"/>
    <n v="5.7"/>
    <n v="0"/>
    <n v="118800.07"/>
    <n v="52.36555156"/>
    <n v="6221031.19091661"/>
  </r>
  <r>
    <d v="2016-05-14T00:00:00"/>
    <s v="Sunday"/>
    <x v="4"/>
    <x v="1"/>
    <n v="20"/>
    <s v="Y"/>
    <s v="N"/>
    <n v="13"/>
    <n v="25.4"/>
    <n v="13.5"/>
    <n v="0"/>
    <n v="101945.995"/>
    <n v="28.278767370000001"/>
    <n v="2882907.0769081833"/>
  </r>
  <r>
    <d v="2016-05-15T00:00:00"/>
    <s v="Monday"/>
    <x v="4"/>
    <x v="1"/>
    <n v="21"/>
    <s v="Y"/>
    <s v="N"/>
    <n v="14.5"/>
    <n v="20.100000000000001"/>
    <n v="14.1"/>
    <n v="0"/>
    <n v="99697.62"/>
    <n v="37.076541059999997"/>
    <n v="3696442.9015142769"/>
  </r>
  <r>
    <d v="2016-05-16T00:00:00"/>
    <s v="Tuesday"/>
    <x v="4"/>
    <x v="1"/>
    <n v="21"/>
    <s v="Y"/>
    <s v="N"/>
    <n v="10"/>
    <n v="15.7"/>
    <n v="12.9"/>
    <n v="0"/>
    <n v="121182.69500000001"/>
    <n v="41.916763160000002"/>
    <n v="5079586.3254055167"/>
  </r>
  <r>
    <d v="2016-05-17T00:00:00"/>
    <s v="Wednesday"/>
    <x v="4"/>
    <x v="1"/>
    <n v="21"/>
    <s v="Y"/>
    <s v="N"/>
    <n v="12.2"/>
    <n v="19.600000000000001"/>
    <n v="24.4"/>
    <n v="0.2"/>
    <n v="124209.405"/>
    <n v="68.333326549999995"/>
    <n v="8487641.8324462026"/>
  </r>
  <r>
    <d v="2016-05-18T00:00:00"/>
    <s v="Thursday"/>
    <x v="4"/>
    <x v="1"/>
    <n v="21"/>
    <s v="Y"/>
    <s v="N"/>
    <n v="10"/>
    <n v="19.100000000000001"/>
    <n v="28"/>
    <n v="0"/>
    <n v="124352.215"/>
    <n v="70.588827640000005"/>
    <n v="8777877.0712872222"/>
  </r>
  <r>
    <d v="2016-05-19T00:00:00"/>
    <s v="Friday"/>
    <x v="4"/>
    <x v="1"/>
    <n v="21"/>
    <s v="Y"/>
    <s v="N"/>
    <n v="9.9"/>
    <n v="16.5"/>
    <n v="6.7"/>
    <n v="0"/>
    <n v="124392.29"/>
    <n v="44.40335829"/>
    <n v="5523435.4213835839"/>
  </r>
  <r>
    <d v="2016-05-20T00:00:00"/>
    <s v="Saturday"/>
    <x v="4"/>
    <x v="1"/>
    <n v="21"/>
    <s v="Y"/>
    <s v="N"/>
    <n v="8.6999999999999993"/>
    <n v="13.9"/>
    <n v="6.5"/>
    <n v="1.8"/>
    <n v="127705.84"/>
    <n v="79.795907400000004"/>
    <n v="10190403.383079216"/>
  </r>
  <r>
    <d v="2016-05-21T00:00:00"/>
    <s v="Sunday"/>
    <x v="4"/>
    <x v="1"/>
    <n v="21"/>
    <s v="Y"/>
    <s v="N"/>
    <n v="15.9"/>
    <n v="21.6"/>
    <n v="9.9"/>
    <n v="0"/>
    <n v="112336.78"/>
    <n v="45.745271420000002"/>
    <n v="5138876.4915488278"/>
  </r>
  <r>
    <d v="2016-05-22T00:00:00"/>
    <s v="Monday"/>
    <x v="4"/>
    <x v="1"/>
    <n v="22"/>
    <s v="Y"/>
    <s v="N"/>
    <n v="12.3"/>
    <n v="20.100000000000001"/>
    <n v="8.8000000000000007"/>
    <n v="0"/>
    <n v="101618.98"/>
    <n v="24.192652460000001"/>
    <n v="2458432.6664796909"/>
  </r>
  <r>
    <d v="2016-05-23T00:00:00"/>
    <s v="Tuesday"/>
    <x v="4"/>
    <x v="1"/>
    <n v="22"/>
    <s v="Y"/>
    <s v="N"/>
    <n v="9.5"/>
    <n v="14.8"/>
    <n v="7"/>
    <n v="2.2000000000000002"/>
    <n v="121424.42"/>
    <n v="10.80151908"/>
    <n v="1311568.1894079335"/>
  </r>
  <r>
    <d v="2016-05-24T00:00:00"/>
    <s v="Wednesday"/>
    <x v="4"/>
    <x v="1"/>
    <n v="22"/>
    <s v="Y"/>
    <s v="N"/>
    <n v="10.4"/>
    <n v="20"/>
    <n v="31"/>
    <n v="1.8"/>
    <n v="131916.405"/>
    <n v="45.213847149999999"/>
    <n v="5964448.1722474955"/>
  </r>
  <r>
    <d v="2016-05-25T00:00:00"/>
    <s v="Thursday"/>
    <x v="4"/>
    <x v="1"/>
    <n v="22"/>
    <s v="Y"/>
    <s v="N"/>
    <n v="6.5"/>
    <n v="14.2"/>
    <n v="3.6"/>
    <n v="0"/>
    <n v="132170.04999999999"/>
    <n v="66.258534830000002"/>
    <n v="8757393.8614078406"/>
  </r>
  <r>
    <d v="2016-05-26T00:00:00"/>
    <s v="Friday"/>
    <x v="4"/>
    <x v="1"/>
    <n v="22"/>
    <s v="Y"/>
    <s v="N"/>
    <n v="12.7"/>
    <n v="21.1"/>
    <n v="16.2"/>
    <n v="12.4"/>
    <n v="137080.875"/>
    <n v="99.424833129999996"/>
    <n v="13629243.122189388"/>
  </r>
  <r>
    <d v="2016-05-27T00:00:00"/>
    <s v="Saturday"/>
    <x v="4"/>
    <x v="1"/>
    <n v="22"/>
    <s v="Y"/>
    <s v="N"/>
    <n v="9.3000000000000007"/>
    <n v="16.3"/>
    <n v="11.7"/>
    <n v="4.8"/>
    <n v="134317.62"/>
    <n v="68.193428539999999"/>
    <n v="9159579.0211328752"/>
  </r>
  <r>
    <d v="2016-05-28T00:00:00"/>
    <s v="Sunday"/>
    <x v="4"/>
    <x v="1"/>
    <n v="22"/>
    <s v="Y"/>
    <s v="N"/>
    <n v="13.7"/>
    <n v="17.2"/>
    <n v="7.6"/>
    <n v="0.6"/>
    <n v="119938.795"/>
    <n v="81.990134580000003"/>
    <n v="9833797.9434130322"/>
  </r>
  <r>
    <d v="2016-05-29T00:00:00"/>
    <s v="Monday"/>
    <x v="4"/>
    <x v="1"/>
    <n v="23"/>
    <s v="Y"/>
    <s v="N"/>
    <n v="7.3"/>
    <n v="13.5"/>
    <n v="7.2"/>
    <n v="4.2"/>
    <n v="118751.965"/>
    <n v="68.715474040000004"/>
    <n v="8160097.5681564892"/>
  </r>
  <r>
    <d v="2016-05-30T00:00:00"/>
    <s v="Tuesday"/>
    <x v="4"/>
    <x v="1"/>
    <n v="23"/>
    <s v="Y"/>
    <s v="N"/>
    <n v="18.7"/>
    <n v="22.3"/>
    <n v="7"/>
    <n v="0"/>
    <n v="134983.95499999999"/>
    <n v="115.7846736"/>
    <n v="15629073.170912087"/>
  </r>
  <r>
    <d v="2016-05-31T00:00:00"/>
    <s v="Wednesday"/>
    <x v="4"/>
    <x v="1"/>
    <n v="23"/>
    <s v="Y"/>
    <s v="N"/>
    <n v="15.4"/>
    <n v="22.2"/>
    <n v="6.7"/>
    <n v="0"/>
    <n v="140402.15"/>
    <n v="156.46472259999999"/>
    <n v="21967983.452193588"/>
  </r>
  <r>
    <d v="2016-06-01T00:00:00"/>
    <s v="Thursday"/>
    <x v="5"/>
    <x v="1"/>
    <n v="23"/>
    <s v="Y"/>
    <s v="N"/>
    <n v="6.3"/>
    <n v="16.600000000000001"/>
    <n v="26.5"/>
    <n v="0"/>
    <n v="141195.03"/>
    <n v="168.85275920000001"/>
    <n v="23841170.400826778"/>
  </r>
  <r>
    <d v="2016-06-02T00:00:00"/>
    <s v="Friday"/>
    <x v="5"/>
    <x v="1"/>
    <n v="23"/>
    <s v="Y"/>
    <s v="N"/>
    <n v="7.5"/>
    <n v="11.6"/>
    <n v="9"/>
    <n v="0"/>
    <n v="141292.56"/>
    <n v="180.9103503"/>
    <n v="25561286.524383768"/>
  </r>
  <r>
    <d v="2016-06-03T00:00:00"/>
    <s v="Saturday"/>
    <x v="5"/>
    <x v="1"/>
    <n v="23"/>
    <s v="Y"/>
    <s v="N"/>
    <n v="9.6999999999999993"/>
    <n v="18.5"/>
    <n v="13.3"/>
    <n v="0"/>
    <n v="137717.255"/>
    <n v="175.85462989999999"/>
    <n v="24218216.908868924"/>
  </r>
  <r>
    <d v="2016-06-04T00:00:00"/>
    <s v="Sunday"/>
    <x v="5"/>
    <x v="1"/>
    <n v="23"/>
    <s v="Y"/>
    <s v="N"/>
    <n v="11"/>
    <n v="19.2"/>
    <n v="17.100000000000001"/>
    <n v="6.2"/>
    <n v="122764.33"/>
    <n v="126.74997190000001"/>
    <n v="15560375.377822328"/>
  </r>
  <r>
    <d v="2016-06-05T00:00:00"/>
    <s v="Monday"/>
    <x v="5"/>
    <x v="1"/>
    <n v="24"/>
    <s v="Y"/>
    <s v="N"/>
    <n v="17.3"/>
    <n v="20.9"/>
    <n v="21.7"/>
    <n v="3.4"/>
    <n v="116052.80499999999"/>
    <n v="122.7887776"/>
    <n v="14249982.063001167"/>
  </r>
  <r>
    <d v="2016-06-06T00:00:00"/>
    <s v="Tuesday"/>
    <x v="5"/>
    <x v="1"/>
    <n v="24"/>
    <s v="Y"/>
    <s v="N"/>
    <n v="5.7"/>
    <n v="13.2"/>
    <n v="6.2"/>
    <n v="1.4"/>
    <n v="134829.755"/>
    <n v="107.44561210000001"/>
    <n v="14486865.555268036"/>
  </r>
  <r>
    <d v="2016-06-07T00:00:00"/>
    <s v="Wednesday"/>
    <x v="5"/>
    <x v="1"/>
    <n v="24"/>
    <s v="Y"/>
    <s v="N"/>
    <n v="14.6"/>
    <n v="16.7"/>
    <n v="7.9"/>
    <n v="0"/>
    <n v="135306.005"/>
    <n v="88.326962910000006"/>
    <n v="11951168.485135276"/>
  </r>
  <r>
    <d v="2016-06-08T00:00:00"/>
    <s v="Thursday"/>
    <x v="5"/>
    <x v="1"/>
    <n v="24"/>
    <s v="Y"/>
    <s v="N"/>
    <n v="4.7"/>
    <n v="11.4"/>
    <n v="10.3"/>
    <n v="1.2"/>
    <n v="137305.35500000001"/>
    <n v="91.315660199999996"/>
    <n v="12538129.140820371"/>
  </r>
  <r>
    <d v="2016-06-09T00:00:00"/>
    <s v="Friday"/>
    <x v="5"/>
    <x v="1"/>
    <n v="24"/>
    <s v="Y"/>
    <s v="N"/>
    <n v="10.1"/>
    <n v="15.4"/>
    <n v="25.8"/>
    <n v="1.4"/>
    <n v="132859.30499999999"/>
    <n v="50.238971939999999"/>
    <n v="6674714.8958629016"/>
  </r>
  <r>
    <d v="2016-06-10T00:00:00"/>
    <s v="Saturday"/>
    <x v="5"/>
    <x v="1"/>
    <n v="24"/>
    <s v="Y"/>
    <s v="N"/>
    <n v="10.3"/>
    <n v="17"/>
    <n v="21.6"/>
    <n v="0"/>
    <n v="132209.51500000001"/>
    <n v="47.425798780000001"/>
    <n v="6270141.8551913928"/>
  </r>
  <r>
    <d v="2016-06-11T00:00:00"/>
    <s v="Sunday"/>
    <x v="5"/>
    <x v="1"/>
    <n v="24"/>
    <s v="Y"/>
    <s v="N"/>
    <n v="12.3"/>
    <n v="29"/>
    <n v="17.100000000000001"/>
    <n v="3"/>
    <n v="120753.43"/>
    <n v="55.590969579999999"/>
    <n v="6712800.2538106591"/>
  </r>
  <r>
    <d v="2016-06-12T00:00:00"/>
    <s v="Monday"/>
    <x v="5"/>
    <x v="1"/>
    <n v="25"/>
    <s v="Y"/>
    <s v="N"/>
    <n v="7.6"/>
    <n v="16.600000000000001"/>
    <n v="10.4"/>
    <n v="0.6"/>
    <n v="122771.53"/>
    <n v="77.215287989999993"/>
    <n v="9479839.0459229238"/>
  </r>
  <r>
    <d v="2016-06-13T00:00:00"/>
    <s v="Tuesday"/>
    <x v="5"/>
    <x v="1"/>
    <n v="25"/>
    <s v="Y"/>
    <s v="Y"/>
    <n v="7.9"/>
    <n v="15.1"/>
    <n v="9.5"/>
    <n v="0"/>
    <n v="122106.95"/>
    <n v="95.064774630000002"/>
    <n v="11608069.682506679"/>
  </r>
  <r>
    <d v="2016-06-14T00:00:00"/>
    <s v="Wednesday"/>
    <x v="5"/>
    <x v="1"/>
    <n v="25"/>
    <s v="Y"/>
    <s v="N"/>
    <n v="10.7"/>
    <n v="32.799999999999997"/>
    <n v="30"/>
    <n v="0"/>
    <n v="138466.56"/>
    <n v="90.845109260000001"/>
    <n v="12579009.772056345"/>
  </r>
  <r>
    <d v="2016-06-15T00:00:00"/>
    <s v="Thursday"/>
    <x v="5"/>
    <x v="1"/>
    <n v="25"/>
    <s v="Y"/>
    <s v="N"/>
    <n v="16.100000000000001"/>
    <n v="18.100000000000001"/>
    <n v="3.9"/>
    <n v="0"/>
    <n v="140904.59"/>
    <n v="92.416245849999996"/>
    <n v="13021873.23083345"/>
  </r>
  <r>
    <d v="2016-06-16T00:00:00"/>
    <s v="Friday"/>
    <x v="5"/>
    <x v="1"/>
    <n v="25"/>
    <s v="Y"/>
    <s v="N"/>
    <n v="15.9"/>
    <n v="24.7"/>
    <n v="13.2"/>
    <n v="0"/>
    <n v="140741.16500000001"/>
    <n v="89.929148949999998"/>
    <n v="12656733.190681526"/>
  </r>
  <r>
    <d v="2016-06-17T00:00:00"/>
    <s v="Saturday"/>
    <x v="5"/>
    <x v="1"/>
    <n v="25"/>
    <s v="Y"/>
    <s v="N"/>
    <n v="9.6999999999999993"/>
    <n v="21.2"/>
    <n v="18.399999999999999"/>
    <n v="4.2"/>
    <n v="138023.10999999999"/>
    <n v="99.573674510000004"/>
    <n v="13743468.229997925"/>
  </r>
  <r>
    <d v="2016-06-18T00:00:00"/>
    <s v="Sunday"/>
    <x v="5"/>
    <x v="1"/>
    <n v="25"/>
    <s v="Y"/>
    <s v="N"/>
    <n v="7.8"/>
    <n v="13.7"/>
    <n v="10.199999999999999"/>
    <n v="8.6"/>
    <n v="123162.185"/>
    <n v="62.934016130000003"/>
    <n v="7751090.9373960439"/>
  </r>
  <r>
    <d v="2016-06-19T00:00:00"/>
    <s v="Monday"/>
    <x v="5"/>
    <x v="1"/>
    <n v="26"/>
    <s v="Y"/>
    <s v="N"/>
    <n v="14.1"/>
    <n v="21.4"/>
    <n v="6.1"/>
    <n v="0.4"/>
    <n v="119662.16499999999"/>
    <n v="79.384821770000002"/>
    <n v="9499359.6411373317"/>
  </r>
  <r>
    <d v="2016-06-20T00:00:00"/>
    <s v="Tuesday"/>
    <x v="5"/>
    <x v="1"/>
    <n v="26"/>
    <s v="Y"/>
    <s v="N"/>
    <n v="9"/>
    <n v="13.5"/>
    <n v="6.5"/>
    <n v="3.6"/>
    <n v="134435.11499999999"/>
    <n v="114.875078"/>
    <n v="15443244.321563968"/>
  </r>
  <r>
    <d v="2016-06-21T00:00:00"/>
    <s v="Wednesday"/>
    <x v="5"/>
    <x v="1"/>
    <n v="26"/>
    <s v="Y"/>
    <s v="N"/>
    <n v="17.7"/>
    <n v="30.3"/>
    <n v="23.4"/>
    <n v="3.2"/>
    <n v="137511.315"/>
    <n v="62.154764110000002"/>
    <n v="8546983.3462809045"/>
  </r>
  <r>
    <d v="2016-06-22T00:00:00"/>
    <s v="Thursday"/>
    <x v="5"/>
    <x v="1"/>
    <n v="26"/>
    <s v="Y"/>
    <s v="N"/>
    <n v="14"/>
    <n v="26.1"/>
    <n v="25.4"/>
    <n v="0"/>
    <n v="133813.285"/>
    <n v="58.759038580000002"/>
    <n v="7862739.9758315356"/>
  </r>
  <r>
    <d v="2016-06-23T00:00:00"/>
    <s v="Friday"/>
    <x v="5"/>
    <x v="1"/>
    <n v="26"/>
    <s v="Y"/>
    <s v="N"/>
    <n v="6.9"/>
    <n v="13.6"/>
    <n v="9.6999999999999993"/>
    <n v="0.6"/>
    <n v="136740.005"/>
    <n v="78.318980190000005"/>
    <n v="10709337.742775502"/>
  </r>
  <r>
    <d v="2016-06-24T00:00:00"/>
    <s v="Saturday"/>
    <x v="5"/>
    <x v="1"/>
    <n v="26"/>
    <s v="N"/>
    <s v="N"/>
    <n v="13.3"/>
    <n v="18.899999999999999"/>
    <n v="9.6"/>
    <n v="13.8"/>
    <n v="144658.38"/>
    <n v="67.938496200000003"/>
    <n v="9827872.7999281567"/>
  </r>
  <r>
    <d v="2016-06-25T00:00:00"/>
    <s v="Sunday"/>
    <x v="5"/>
    <x v="1"/>
    <n v="26"/>
    <s v="N"/>
    <s v="N"/>
    <n v="7.5"/>
    <n v="19.3"/>
    <n v="19.600000000000001"/>
    <n v="2"/>
    <n v="131730.83499999999"/>
    <n v="99.763250799999994"/>
    <n v="13141896.330198416"/>
  </r>
  <r>
    <d v="2016-06-26T00:00:00"/>
    <s v="Monday"/>
    <x v="5"/>
    <x v="1"/>
    <n v="27"/>
    <s v="N"/>
    <s v="N"/>
    <n v="7.7"/>
    <n v="19.600000000000001"/>
    <n v="8.9"/>
    <n v="0.2"/>
    <n v="126455.935"/>
    <n v="120.4411006"/>
    <n v="15230491.98880206"/>
  </r>
  <r>
    <d v="2016-06-27T00:00:00"/>
    <s v="Tuesday"/>
    <x v="5"/>
    <x v="1"/>
    <n v="27"/>
    <s v="N"/>
    <s v="N"/>
    <n v="12.8"/>
    <n v="17.2"/>
    <n v="7.1"/>
    <n v="0.2"/>
    <n v="148639.995"/>
    <n v="127.3466076"/>
    <n v="18928799.116930962"/>
  </r>
  <r>
    <d v="2016-06-28T00:00:00"/>
    <s v="Wednesday"/>
    <x v="5"/>
    <x v="1"/>
    <n v="27"/>
    <s v="N"/>
    <s v="N"/>
    <n v="15.3"/>
    <n v="18.899999999999999"/>
    <n v="15.6"/>
    <n v="0.2"/>
    <n v="142146.31"/>
    <n v="110.28039029999999"/>
    <n v="15675950.546504792"/>
  </r>
  <r>
    <d v="2016-06-29T00:00:00"/>
    <s v="Thursday"/>
    <x v="5"/>
    <x v="1"/>
    <n v="27"/>
    <s v="N"/>
    <s v="N"/>
    <n v="9.1"/>
    <n v="13.8"/>
    <n v="8.5"/>
    <n v="0.2"/>
    <n v="136071.965"/>
    <n v="80.125243080000004"/>
    <n v="10902799.271998253"/>
  </r>
  <r>
    <d v="2016-06-30T00:00:00"/>
    <s v="Friday"/>
    <x v="5"/>
    <x v="1"/>
    <n v="27"/>
    <s v="N"/>
    <s v="N"/>
    <n v="16.5"/>
    <n v="18.5"/>
    <n v="9"/>
    <n v="0"/>
    <n v="141078.46"/>
    <n v="115.1178955"/>
    <n v="16240655.41558093"/>
  </r>
  <r>
    <d v="2016-07-01T00:00:00"/>
    <s v="Saturday"/>
    <x v="6"/>
    <x v="1"/>
    <n v="27"/>
    <s v="N"/>
    <s v="N"/>
    <n v="5.2"/>
    <n v="22.7"/>
    <n v="24.5"/>
    <n v="6.4"/>
    <n v="136676.715"/>
    <n v="117.7120479"/>
    <n v="16088496.022894649"/>
  </r>
  <r>
    <d v="2016-07-02T00:00:00"/>
    <s v="Sunday"/>
    <x v="6"/>
    <x v="1"/>
    <n v="27"/>
    <s v="N"/>
    <s v="N"/>
    <n v="12.5"/>
    <n v="23.6"/>
    <n v="29.4"/>
    <n v="0.2"/>
    <n v="118683.565"/>
    <n v="90.456523779999998"/>
    <n v="10735702.719717676"/>
  </r>
  <r>
    <d v="2016-07-03T00:00:00"/>
    <s v="Monday"/>
    <x v="6"/>
    <x v="1"/>
    <n v="28"/>
    <s v="N"/>
    <s v="N"/>
    <n v="16.899999999999999"/>
    <n v="20.6"/>
    <n v="3.7"/>
    <n v="0"/>
    <n v="112556.405"/>
    <n v="68.597089170000004"/>
    <n v="7721041.7504396345"/>
  </r>
  <r>
    <d v="2016-07-04T00:00:00"/>
    <s v="Tuesday"/>
    <x v="6"/>
    <x v="1"/>
    <n v="28"/>
    <s v="N"/>
    <s v="N"/>
    <n v="3.8"/>
    <n v="13.4"/>
    <n v="9"/>
    <n v="0"/>
    <n v="135712.245"/>
    <n v="124.1368856"/>
    <n v="16846895.432084173"/>
  </r>
  <r>
    <d v="2016-07-05T00:00:00"/>
    <s v="Wednesday"/>
    <x v="6"/>
    <x v="1"/>
    <n v="28"/>
    <s v="N"/>
    <s v="N"/>
    <n v="9.1999999999999993"/>
    <n v="17.399999999999999"/>
    <n v="22"/>
    <n v="0.6"/>
    <n v="142401.79500000001"/>
    <n v="147.1876919"/>
    <n v="20959791.528466962"/>
  </r>
  <r>
    <d v="2016-07-06T00:00:00"/>
    <s v="Thursday"/>
    <x v="6"/>
    <x v="1"/>
    <n v="28"/>
    <s v="N"/>
    <s v="N"/>
    <n v="11.9"/>
    <n v="21.6"/>
    <n v="25.8"/>
    <n v="22.6"/>
    <n v="134056.095"/>
    <n v="116.6821116"/>
    <n v="15641948.237450201"/>
  </r>
  <r>
    <d v="2016-07-07T00:00:00"/>
    <s v="Friday"/>
    <x v="6"/>
    <x v="1"/>
    <n v="28"/>
    <s v="N"/>
    <s v="N"/>
    <n v="5.3"/>
    <n v="15.2"/>
    <n v="9.5"/>
    <n v="3.8"/>
    <n v="138768.04500000001"/>
    <n v="176.91203619999999"/>
    <n v="24549737.40044323"/>
  </r>
  <r>
    <d v="2016-07-08T00:00:00"/>
    <s v="Saturday"/>
    <x v="6"/>
    <x v="1"/>
    <n v="28"/>
    <s v="N"/>
    <s v="N"/>
    <n v="12"/>
    <n v="31.4"/>
    <n v="28.8"/>
    <n v="0.8"/>
    <n v="136690.04999999999"/>
    <n v="114.84420299999999"/>
    <n v="15698059.850280147"/>
  </r>
  <r>
    <d v="2016-07-09T00:00:00"/>
    <s v="Sunday"/>
    <x v="6"/>
    <x v="1"/>
    <n v="28"/>
    <s v="N"/>
    <s v="N"/>
    <n v="15.5"/>
    <n v="23.5"/>
    <n v="19.3"/>
    <n v="0.2"/>
    <n v="122369.535"/>
    <n v="105.54857610000001"/>
    <n v="12915930.177269114"/>
  </r>
  <r>
    <d v="2016-07-10T00:00:00"/>
    <s v="Monday"/>
    <x v="6"/>
    <x v="1"/>
    <n v="29"/>
    <s v="N"/>
    <s v="N"/>
    <n v="18.100000000000001"/>
    <n v="21"/>
    <n v="11"/>
    <n v="0"/>
    <n v="119218.23"/>
    <n v="36.167212329999998"/>
    <n v="4311791.0380167756"/>
  </r>
  <r>
    <d v="2016-07-11T00:00:00"/>
    <s v="Tuesday"/>
    <x v="6"/>
    <x v="1"/>
    <n v="29"/>
    <s v="N"/>
    <s v="N"/>
    <n v="15.5"/>
    <n v="18.7"/>
    <n v="8.5"/>
    <n v="3.6"/>
    <n v="128207.125"/>
    <n v="44.858080039999997"/>
    <n v="5751125.4749482842"/>
  </r>
  <r>
    <d v="2016-07-12T00:00:00"/>
    <s v="Wednesday"/>
    <x v="6"/>
    <x v="1"/>
    <n v="29"/>
    <s v="Y"/>
    <s v="N"/>
    <n v="11.9"/>
    <n v="17.5"/>
    <n v="20.3"/>
    <n v="0"/>
    <n v="137582.19500000001"/>
    <n v="49.159485719999999"/>
    <n v="6763469.950428756"/>
  </r>
  <r>
    <d v="2016-07-13T00:00:00"/>
    <s v="Thursday"/>
    <x v="6"/>
    <x v="1"/>
    <n v="29"/>
    <s v="Y"/>
    <s v="N"/>
    <n v="9.1"/>
    <n v="18.8"/>
    <n v="18.5"/>
    <n v="0.4"/>
    <n v="145728.26"/>
    <n v="65.914964920000003"/>
    <n v="9605673.1457526404"/>
  </r>
  <r>
    <d v="2016-07-14T00:00:00"/>
    <s v="Friday"/>
    <x v="6"/>
    <x v="1"/>
    <n v="29"/>
    <s v="Y"/>
    <s v="N"/>
    <n v="9.8000000000000007"/>
    <n v="13.4"/>
    <n v="3.7"/>
    <n v="1"/>
    <n v="144103.70499999999"/>
    <n v="76.117452619999995"/>
    <n v="10968806.937703956"/>
  </r>
  <r>
    <d v="2016-07-15T00:00:00"/>
    <s v="Saturday"/>
    <x v="6"/>
    <x v="1"/>
    <n v="29"/>
    <s v="Y"/>
    <s v="N"/>
    <n v="5"/>
    <n v="13.8"/>
    <n v="7.3"/>
    <n v="0"/>
    <n v="141166.85"/>
    <n v="79.507600479999994"/>
    <n v="11223837.510820087"/>
  </r>
  <r>
    <d v="2016-07-16T00:00:00"/>
    <s v="Sunday"/>
    <x v="6"/>
    <x v="1"/>
    <n v="29"/>
    <s v="Y"/>
    <s v="N"/>
    <n v="12.5"/>
    <n v="16.7"/>
    <n v="16.2"/>
    <n v="0"/>
    <n v="120659.15"/>
    <n v="73.694418769999999"/>
    <n v="8891905.9285322446"/>
  </r>
  <r>
    <d v="2016-07-17T00:00:00"/>
    <s v="Monday"/>
    <x v="6"/>
    <x v="1"/>
    <n v="30"/>
    <s v="Y"/>
    <s v="N"/>
    <n v="11.3"/>
    <n v="22.7"/>
    <n v="17.100000000000001"/>
    <n v="0"/>
    <n v="113418.125"/>
    <n v="48.788405300000001"/>
    <n v="5533489.4508660622"/>
  </r>
  <r>
    <d v="2016-07-18T00:00:00"/>
    <s v="Tuesday"/>
    <x v="6"/>
    <x v="1"/>
    <n v="30"/>
    <s v="Y"/>
    <s v="N"/>
    <n v="14.8"/>
    <n v="17.600000000000001"/>
    <n v="1.9"/>
    <n v="0"/>
    <n v="127367.015"/>
    <n v="43.891518699999999"/>
    <n v="5590331.7206356805"/>
  </r>
  <r>
    <d v="2016-07-19T00:00:00"/>
    <s v="Wednesday"/>
    <x v="6"/>
    <x v="1"/>
    <n v="30"/>
    <s v="Y"/>
    <s v="N"/>
    <n v="15.8"/>
    <n v="22"/>
    <n v="11.2"/>
    <n v="0"/>
    <n v="137028.04999999999"/>
    <n v="49.453789790000002"/>
    <n v="6776556.3800336095"/>
  </r>
  <r>
    <d v="2016-07-20T00:00:00"/>
    <s v="Thursday"/>
    <x v="6"/>
    <x v="1"/>
    <n v="30"/>
    <s v="Y"/>
    <s v="N"/>
    <n v="15.1"/>
    <n v="26.8"/>
    <n v="20.7"/>
    <n v="1.8"/>
    <n v="136850.14000000001"/>
    <n v="52.331551939999997"/>
    <n v="7161580.2094062716"/>
  </r>
  <r>
    <d v="2016-07-21T00:00:00"/>
    <s v="Friday"/>
    <x v="6"/>
    <x v="1"/>
    <n v="30"/>
    <s v="Y"/>
    <s v="N"/>
    <n v="10"/>
    <n v="12.7"/>
    <n v="5.3"/>
    <n v="1.8"/>
    <n v="136127.125"/>
    <n v="44.92653284"/>
    <n v="6115719.7517272849"/>
  </r>
  <r>
    <d v="2016-07-22T00:00:00"/>
    <s v="Saturday"/>
    <x v="6"/>
    <x v="1"/>
    <n v="30"/>
    <s v="Y"/>
    <s v="N"/>
    <n v="9.6"/>
    <n v="16.600000000000001"/>
    <n v="16.5"/>
    <n v="7.8"/>
    <n v="128777.82"/>
    <n v="21.091718870000001"/>
    <n v="2716145.5761314635"/>
  </r>
  <r>
    <d v="2016-07-23T00:00:00"/>
    <s v="Sunday"/>
    <x v="6"/>
    <x v="1"/>
    <n v="30"/>
    <s v="Y"/>
    <s v="N"/>
    <n v="9.6"/>
    <n v="21"/>
    <n v="16.7"/>
    <n v="2.8"/>
    <n v="119888.575"/>
    <n v="62.709286929999998"/>
    <n v="7518127.0493038241"/>
  </r>
  <r>
    <d v="2016-07-24T00:00:00"/>
    <s v="Monday"/>
    <x v="6"/>
    <x v="1"/>
    <n v="31"/>
    <s v="Y"/>
    <s v="N"/>
    <n v="7.1"/>
    <n v="21.6"/>
    <n v="13.1"/>
    <n v="0.8"/>
    <n v="120126.905"/>
    <n v="52.227008529999999"/>
    <n v="6273868.8921174994"/>
  </r>
  <r>
    <d v="2016-07-25T00:00:00"/>
    <s v="Tuesday"/>
    <x v="6"/>
    <x v="1"/>
    <n v="31"/>
    <s v="Y"/>
    <s v="N"/>
    <n v="9.8000000000000007"/>
    <n v="25"/>
    <n v="15"/>
    <n v="0"/>
    <n v="138134.63500000001"/>
    <n v="37.980186609999997"/>
    <n v="5246379.2146042371"/>
  </r>
  <r>
    <d v="2016-07-26T00:00:00"/>
    <s v="Wednesday"/>
    <x v="6"/>
    <x v="1"/>
    <n v="31"/>
    <s v="Y"/>
    <s v="N"/>
    <n v="14.4"/>
    <n v="18.3"/>
    <n v="14.3"/>
    <n v="4.8"/>
    <n v="146465.69"/>
    <n v="47.971245959999997"/>
    <n v="7026141.6396911126"/>
  </r>
  <r>
    <d v="2016-07-27T00:00:00"/>
    <s v="Thursday"/>
    <x v="6"/>
    <x v="1"/>
    <n v="31"/>
    <s v="Y"/>
    <s v="N"/>
    <n v="12.2"/>
    <n v="17.399999999999999"/>
    <n v="6.3"/>
    <n v="0.4"/>
    <n v="143209.755"/>
    <n v="36.397462779999998"/>
    <n v="5212471.7273454191"/>
  </r>
  <r>
    <d v="2016-07-28T00:00:00"/>
    <s v="Friday"/>
    <x v="6"/>
    <x v="1"/>
    <n v="31"/>
    <s v="Y"/>
    <s v="N"/>
    <n v="20.3"/>
    <n v="38.200000000000003"/>
    <n v="15.1"/>
    <n v="0"/>
    <n v="142341.63500000001"/>
    <n v="41.561898749999997"/>
    <n v="5915988.6217794567"/>
  </r>
  <r>
    <d v="2016-07-29T00:00:00"/>
    <s v="Saturday"/>
    <x v="6"/>
    <x v="1"/>
    <n v="31"/>
    <s v="Y"/>
    <s v="N"/>
    <n v="16.5"/>
    <n v="32.6"/>
    <n v="28.8"/>
    <n v="0"/>
    <n v="139822.93"/>
    <n v="33.869681919999998"/>
    <n v="4735758.1642224248"/>
  </r>
  <r>
    <d v="2016-07-30T00:00:00"/>
    <s v="Sunday"/>
    <x v="6"/>
    <x v="1"/>
    <n v="31"/>
    <s v="Y"/>
    <s v="N"/>
    <n v="14"/>
    <n v="18.7"/>
    <n v="13.5"/>
    <n v="2.4"/>
    <n v="121548.535"/>
    <n v="24.849528429999999"/>
    <n v="3020423.7761073499"/>
  </r>
  <r>
    <d v="2016-07-31T00:00:00"/>
    <s v="Monday"/>
    <x v="6"/>
    <x v="1"/>
    <n v="32"/>
    <s v="Y"/>
    <s v="N"/>
    <n v="11.4"/>
    <n v="24.3"/>
    <n v="21.1"/>
    <n v="2"/>
    <n v="114481.28"/>
    <n v="33.778252090000002"/>
    <n v="3866977.5354258753"/>
  </r>
  <r>
    <d v="2016-08-01T00:00:00"/>
    <s v="Tuesday"/>
    <x v="7"/>
    <x v="1"/>
    <n v="32"/>
    <s v="Y"/>
    <s v="N"/>
    <n v="10.6"/>
    <n v="17.100000000000001"/>
    <n v="13.2"/>
    <n v="2.8"/>
    <n v="137934.845"/>
    <n v="45.979129370000003"/>
    <n v="6342124.0828858977"/>
  </r>
  <r>
    <d v="2016-08-02T00:00:00"/>
    <s v="Wednesday"/>
    <x v="7"/>
    <x v="1"/>
    <n v="32"/>
    <s v="Y"/>
    <s v="N"/>
    <n v="11.4"/>
    <n v="17.100000000000001"/>
    <n v="5.4"/>
    <n v="14.4"/>
    <n v="137301.69"/>
    <n v="48.597990580000001"/>
    <n v="6672586.2372380802"/>
  </r>
  <r>
    <d v="2016-08-03T00:00:00"/>
    <s v="Thursday"/>
    <x v="7"/>
    <x v="1"/>
    <n v="32"/>
    <s v="Y"/>
    <s v="N"/>
    <n v="11.9"/>
    <n v="20"/>
    <n v="9.6"/>
    <n v="2.8"/>
    <n v="140922.715"/>
    <n v="58.029549359999997"/>
    <n v="8177681.6460377118"/>
  </r>
  <r>
    <d v="2016-08-04T00:00:00"/>
    <s v="Friday"/>
    <x v="7"/>
    <x v="1"/>
    <n v="32"/>
    <s v="Y"/>
    <s v="N"/>
    <n v="8.1"/>
    <n v="16.899999999999999"/>
    <n v="13.6"/>
    <n v="0.8"/>
    <n v="142671.51"/>
    <n v="51.565282189999998"/>
    <n v="7356896.6736234073"/>
  </r>
  <r>
    <d v="2016-08-05T00:00:00"/>
    <s v="Saturday"/>
    <x v="7"/>
    <x v="1"/>
    <n v="32"/>
    <s v="Y"/>
    <s v="N"/>
    <n v="13"/>
    <n v="19.3"/>
    <n v="7.2"/>
    <n v="0"/>
    <n v="145491.32999999999"/>
    <n v="70.203116499999993"/>
    <n v="10213944.789729943"/>
  </r>
  <r>
    <d v="2016-08-06T00:00:00"/>
    <s v="Sunday"/>
    <x v="7"/>
    <x v="1"/>
    <n v="32"/>
    <s v="Y"/>
    <s v="N"/>
    <n v="14.6"/>
    <n v="18.399999999999999"/>
    <n v="2.2000000000000002"/>
    <n v="0"/>
    <n v="130907.095"/>
    <n v="54.398078300000002"/>
    <n v="7121094.4038355388"/>
  </r>
  <r>
    <d v="2016-08-07T00:00:00"/>
    <s v="Monday"/>
    <x v="7"/>
    <x v="1"/>
    <n v="33"/>
    <s v="Y"/>
    <s v="N"/>
    <n v="19.100000000000001"/>
    <n v="27.7"/>
    <n v="28.5"/>
    <n v="0"/>
    <n v="120379.285"/>
    <n v="32.884789920000003"/>
    <n v="3958647.4979448076"/>
  </r>
  <r>
    <d v="2016-08-08T00:00:00"/>
    <s v="Tuesday"/>
    <x v="7"/>
    <x v="1"/>
    <n v="33"/>
    <s v="Y"/>
    <s v="N"/>
    <n v="9.8000000000000007"/>
    <n v="18.2"/>
    <n v="11.8"/>
    <n v="0"/>
    <n v="138506.45000000001"/>
    <n v="35.117820729999998"/>
    <n v="4864044.681048709"/>
  </r>
  <r>
    <d v="2016-08-09T00:00:00"/>
    <s v="Wednesday"/>
    <x v="7"/>
    <x v="1"/>
    <n v="33"/>
    <s v="Y"/>
    <s v="N"/>
    <n v="7.5"/>
    <n v="15.1"/>
    <n v="16.7"/>
    <n v="0"/>
    <n v="132819.535"/>
    <n v="29.293519740000001"/>
    <n v="3890751.6703801211"/>
  </r>
  <r>
    <d v="2016-08-10T00:00:00"/>
    <s v="Thursday"/>
    <x v="7"/>
    <x v="1"/>
    <n v="33"/>
    <s v="Y"/>
    <s v="N"/>
    <n v="11.3"/>
    <n v="20"/>
    <n v="12.6"/>
    <n v="0"/>
    <n v="130616.67"/>
    <n v="22.419440789999999"/>
    <n v="2928352.6992519693"/>
  </r>
  <r>
    <d v="2016-08-11T00:00:00"/>
    <s v="Friday"/>
    <x v="7"/>
    <x v="1"/>
    <n v="33"/>
    <s v="Y"/>
    <s v="N"/>
    <n v="20.399999999999999"/>
    <n v="23.7"/>
    <n v="11.4"/>
    <n v="8.1999999999999993"/>
    <n v="138368.4"/>
    <n v="39.806463620000002"/>
    <n v="5507956.6807576083"/>
  </r>
  <r>
    <d v="2016-08-12T00:00:00"/>
    <s v="Saturday"/>
    <x v="7"/>
    <x v="1"/>
    <n v="33"/>
    <s v="Y"/>
    <s v="N"/>
    <n v="13.4"/>
    <n v="27"/>
    <n v="15.9"/>
    <n v="0"/>
    <n v="134885.67000000001"/>
    <n v="41.092200069999997"/>
    <n v="5542748.9382159971"/>
  </r>
  <r>
    <d v="2016-08-13T00:00:00"/>
    <s v="Sunday"/>
    <x v="7"/>
    <x v="1"/>
    <n v="33"/>
    <s v="Y"/>
    <s v="N"/>
    <n v="10"/>
    <n v="18.2"/>
    <n v="13.5"/>
    <n v="1.6"/>
    <n v="120382.80499999999"/>
    <n v="38.810956079999997"/>
    <n v="4672171.7576422039"/>
  </r>
  <r>
    <d v="2016-08-14T00:00:00"/>
    <s v="Monday"/>
    <x v="7"/>
    <x v="1"/>
    <n v="34"/>
    <s v="Y"/>
    <s v="N"/>
    <n v="8.6999999999999993"/>
    <n v="20.399999999999999"/>
    <n v="14.2"/>
    <n v="0.2"/>
    <n v="113066.245"/>
    <n v="33.061160000000001"/>
    <n v="3738101.2165441997"/>
  </r>
  <r>
    <d v="2016-08-15T00:00:00"/>
    <s v="Tuesday"/>
    <x v="7"/>
    <x v="1"/>
    <n v="34"/>
    <s v="Y"/>
    <s v="N"/>
    <n v="16.3"/>
    <n v="21.2"/>
    <n v="10.4"/>
    <n v="0"/>
    <n v="127906.24000000001"/>
    <n v="39.838938429999999"/>
    <n v="5095648.8201728035"/>
  </r>
  <r>
    <d v="2016-08-16T00:00:00"/>
    <s v="Wednesday"/>
    <x v="7"/>
    <x v="1"/>
    <n v="34"/>
    <s v="Y"/>
    <s v="N"/>
    <n v="15.3"/>
    <n v="28"/>
    <n v="14"/>
    <n v="0"/>
    <n v="124975.11"/>
    <n v="24.453904470000001"/>
    <n v="3056129.4010677417"/>
  </r>
  <r>
    <d v="2016-08-17T00:00:00"/>
    <s v="Thursday"/>
    <x v="7"/>
    <x v="1"/>
    <n v="34"/>
    <s v="Y"/>
    <s v="N"/>
    <n v="9.4"/>
    <n v="17.100000000000001"/>
    <n v="20.3"/>
    <n v="0.4"/>
    <n v="132561.22"/>
    <n v="40.89160699"/>
    <n v="5420641.3103549276"/>
  </r>
  <r>
    <d v="2016-08-18T00:00:00"/>
    <s v="Friday"/>
    <x v="7"/>
    <x v="1"/>
    <n v="34"/>
    <s v="Y"/>
    <s v="N"/>
    <n v="15"/>
    <n v="23.7"/>
    <n v="18.2"/>
    <n v="0"/>
    <n v="123434.505"/>
    <n v="27.471093289999999"/>
    <n v="3390880.8020599713"/>
  </r>
  <r>
    <d v="2016-08-19T00:00:00"/>
    <s v="Saturday"/>
    <x v="7"/>
    <x v="1"/>
    <n v="34"/>
    <s v="Y"/>
    <s v="N"/>
    <n v="16"/>
    <n v="16.7"/>
    <n v="5.9"/>
    <n v="0.2"/>
    <n v="132569.74"/>
    <n v="27.60134081"/>
    <n v="3659102.574833089"/>
  </r>
  <r>
    <d v="2016-08-20T00:00:00"/>
    <s v="Sunday"/>
    <x v="7"/>
    <x v="1"/>
    <n v="34"/>
    <s v="Y"/>
    <s v="N"/>
    <n v="17.100000000000001"/>
    <n v="24.2"/>
    <n v="5.6"/>
    <n v="9.4"/>
    <n v="121052.06"/>
    <n v="25.002466940000001"/>
    <n v="3026600.1281688963"/>
  </r>
  <r>
    <d v="2016-08-21T00:00:00"/>
    <s v="Monday"/>
    <x v="7"/>
    <x v="1"/>
    <n v="35"/>
    <s v="Y"/>
    <s v="N"/>
    <n v="13.6"/>
    <n v="15.6"/>
    <n v="3.9"/>
    <n v="1.2"/>
    <n v="119118.545"/>
    <n v="38.913255630000002"/>
    <n v="4635290.3918586588"/>
  </r>
  <r>
    <d v="2016-08-22T00:00:00"/>
    <s v="Tuesday"/>
    <x v="7"/>
    <x v="1"/>
    <n v="35"/>
    <s v="Y"/>
    <s v="N"/>
    <n v="8.3000000000000007"/>
    <n v="18.399999999999999"/>
    <n v="13.1"/>
    <n v="5.6"/>
    <n v="139203.5"/>
    <n v="59.995340669999997"/>
    <n v="8351561.4049563445"/>
  </r>
  <r>
    <d v="2016-08-23T00:00:00"/>
    <s v="Wednesday"/>
    <x v="7"/>
    <x v="1"/>
    <n v="35"/>
    <s v="Y"/>
    <s v="N"/>
    <n v="15.5"/>
    <n v="22.6"/>
    <n v="20.6"/>
    <n v="11"/>
    <n v="138640.39000000001"/>
    <n v="73.189593709999997"/>
    <n v="10147033.815895947"/>
  </r>
  <r>
    <d v="2016-08-24T00:00:00"/>
    <s v="Thursday"/>
    <x v="7"/>
    <x v="1"/>
    <n v="35"/>
    <s v="Y"/>
    <s v="N"/>
    <n v="13.7"/>
    <n v="28.8"/>
    <n v="12.7"/>
    <n v="0"/>
    <n v="141122.79500000001"/>
    <n v="114.0039598"/>
    <n v="16088557.448043643"/>
  </r>
  <r>
    <d v="2016-08-25T00:00:00"/>
    <s v="Friday"/>
    <x v="7"/>
    <x v="1"/>
    <n v="35"/>
    <s v="Y"/>
    <s v="N"/>
    <n v="15.3"/>
    <n v="29.4"/>
    <n v="29"/>
    <n v="1.2"/>
    <n v="139724.02499999999"/>
    <n v="74.663055139999997"/>
    <n v="10432222.582957737"/>
  </r>
  <r>
    <d v="2016-08-26T00:00:00"/>
    <s v="Saturday"/>
    <x v="7"/>
    <x v="1"/>
    <n v="35"/>
    <s v="Y"/>
    <s v="N"/>
    <n v="7.5"/>
    <n v="16.5"/>
    <n v="22.1"/>
    <n v="0.6"/>
    <n v="139920.54500000001"/>
    <n v="67.627753299999995"/>
    <n v="9462512.098861549"/>
  </r>
  <r>
    <d v="2016-08-27T00:00:00"/>
    <s v="Sunday"/>
    <x v="7"/>
    <x v="1"/>
    <n v="35"/>
    <s v="Y"/>
    <s v="N"/>
    <n v="3"/>
    <n v="11.1"/>
    <n v="7.7"/>
    <n v="0"/>
    <n v="119573.22"/>
    <n v="31.80817961"/>
    <n v="3803406.4583060443"/>
  </r>
  <r>
    <d v="2016-08-28T00:00:00"/>
    <s v="Monday"/>
    <x v="7"/>
    <x v="1"/>
    <n v="36"/>
    <s v="Y"/>
    <s v="N"/>
    <n v="11.6"/>
    <n v="27"/>
    <n v="12.7"/>
    <n v="0"/>
    <n v="114832.425"/>
    <n v="29.447681029999998"/>
    <n v="3381548.6233013975"/>
  </r>
  <r>
    <d v="2016-08-29T00:00:00"/>
    <s v="Tuesday"/>
    <x v="7"/>
    <x v="1"/>
    <n v="36"/>
    <s v="Y"/>
    <s v="N"/>
    <n v="14.5"/>
    <n v="14.9"/>
    <n v="1.5"/>
    <n v="0"/>
    <n v="125055.69"/>
    <n v="39.142378899999997"/>
    <n v="4894977.2015809407"/>
  </r>
  <r>
    <d v="2016-08-30T00:00:00"/>
    <s v="Wednesday"/>
    <x v="7"/>
    <x v="1"/>
    <n v="36"/>
    <s v="Y"/>
    <s v="N"/>
    <n v="13.6"/>
    <n v="27.4"/>
    <n v="14.5"/>
    <n v="0"/>
    <n v="133748.44"/>
    <n v="53.186931000000001"/>
    <n v="7113669.0496376399"/>
  </r>
  <r>
    <d v="2016-08-31T00:00:00"/>
    <s v="Thursday"/>
    <x v="7"/>
    <x v="1"/>
    <n v="36"/>
    <s v="Y"/>
    <s v="N"/>
    <n v="19.8"/>
    <n v="24.9"/>
    <n v="5.3"/>
    <n v="0.8"/>
    <n v="128834.065"/>
    <n v="32.559017400000002"/>
    <n v="4194710.5640477315"/>
  </r>
  <r>
    <d v="2016-09-01T00:00:00"/>
    <s v="Friday"/>
    <x v="8"/>
    <x v="1"/>
    <n v="36"/>
    <s v="Y"/>
    <s v="N"/>
    <n v="7.4"/>
    <n v="14.8"/>
    <n v="13.4"/>
    <n v="0"/>
    <n v="134246.16500000001"/>
    <n v="46.808787860000002"/>
    <n v="6283900.2585035572"/>
  </r>
  <r>
    <d v="2016-09-02T00:00:00"/>
    <s v="Saturday"/>
    <x v="8"/>
    <x v="1"/>
    <n v="36"/>
    <s v="Y"/>
    <s v="N"/>
    <n v="10.9"/>
    <n v="15.2"/>
    <n v="8.8000000000000007"/>
    <n v="0.4"/>
    <n v="135273.32500000001"/>
    <n v="52.636792880000002"/>
    <n v="7120353.9902139269"/>
  </r>
  <r>
    <d v="2016-09-03T00:00:00"/>
    <s v="Sunday"/>
    <x v="8"/>
    <x v="1"/>
    <n v="36"/>
    <s v="Y"/>
    <s v="N"/>
    <n v="12.8"/>
    <n v="18.399999999999999"/>
    <n v="11.7"/>
    <n v="0.2"/>
    <n v="118621.96"/>
    <n v="35.270782859999997"/>
    <n v="4183889.3935876056"/>
  </r>
  <r>
    <d v="2016-09-04T00:00:00"/>
    <s v="Monday"/>
    <x v="8"/>
    <x v="1"/>
    <n v="37"/>
    <s v="Y"/>
    <s v="N"/>
    <n v="9.6"/>
    <n v="17.7"/>
    <n v="8.8000000000000007"/>
    <n v="0.2"/>
    <n v="110986.005"/>
    <n v="24.51210764"/>
    <n v="2720500.9010935784"/>
  </r>
  <r>
    <d v="2016-09-05T00:00:00"/>
    <s v="Tuesday"/>
    <x v="8"/>
    <x v="1"/>
    <n v="37"/>
    <s v="Y"/>
    <s v="N"/>
    <n v="8.5"/>
    <n v="16.3"/>
    <n v="16.2"/>
    <n v="0"/>
    <n v="127275.815"/>
    <n v="38.212469630000001"/>
    <n v="4863523.2153209988"/>
  </r>
  <r>
    <d v="2016-09-06T00:00:00"/>
    <s v="Wednesday"/>
    <x v="8"/>
    <x v="1"/>
    <n v="37"/>
    <s v="Y"/>
    <s v="N"/>
    <n v="9.8000000000000007"/>
    <n v="16.5"/>
    <n v="16.5"/>
    <n v="0"/>
    <n v="129542.36500000001"/>
    <n v="28.692645949999999"/>
    <n v="3716913.214470672"/>
  </r>
  <r>
    <d v="2016-09-07T00:00:00"/>
    <s v="Thursday"/>
    <x v="8"/>
    <x v="1"/>
    <n v="37"/>
    <s v="Y"/>
    <s v="N"/>
    <n v="11.6"/>
    <n v="17.399999999999999"/>
    <n v="8.3000000000000007"/>
    <n v="0"/>
    <n v="123307.02"/>
    <n v="24.182421389999998"/>
    <n v="2981862.3179851575"/>
  </r>
  <r>
    <d v="2016-09-08T00:00:00"/>
    <s v="Friday"/>
    <x v="8"/>
    <x v="1"/>
    <n v="37"/>
    <s v="Y"/>
    <s v="N"/>
    <n v="10.199999999999999"/>
    <n v="18.100000000000001"/>
    <n v="13.4"/>
    <n v="0"/>
    <n v="117722.95"/>
    <n v="12.50431916"/>
    <n v="1472045.339256722"/>
  </r>
  <r>
    <d v="2016-09-09T00:00:00"/>
    <s v="Saturday"/>
    <x v="8"/>
    <x v="1"/>
    <n v="37"/>
    <s v="Y"/>
    <s v="N"/>
    <n v="8.3000000000000007"/>
    <n v="16"/>
    <n v="7.6"/>
    <n v="0.6"/>
    <n v="125432.605"/>
    <n v="23.40099927"/>
    <n v="2935248.2980391984"/>
  </r>
  <r>
    <d v="2016-09-10T00:00:00"/>
    <s v="Sunday"/>
    <x v="8"/>
    <x v="1"/>
    <n v="37"/>
    <s v="Y"/>
    <s v="N"/>
    <n v="6.8"/>
    <n v="14.6"/>
    <n v="22.8"/>
    <n v="9.4"/>
    <n v="111412.995"/>
    <n v="38.559908849999999"/>
    <n v="4296074.9319055052"/>
  </r>
  <r>
    <d v="2016-09-11T00:00:00"/>
    <s v="Monday"/>
    <x v="8"/>
    <x v="1"/>
    <n v="38"/>
    <s v="Y"/>
    <s v="N"/>
    <n v="8"/>
    <n v="17.100000000000001"/>
    <n v="7.5"/>
    <n v="1.2"/>
    <n v="109125.215"/>
    <n v="50.347882009999999"/>
    <n v="5494223.4491358818"/>
  </r>
  <r>
    <d v="2016-09-12T00:00:00"/>
    <s v="Tuesday"/>
    <x v="8"/>
    <x v="1"/>
    <n v="38"/>
    <s v="Y"/>
    <s v="N"/>
    <n v="10.199999999999999"/>
    <n v="15.4"/>
    <n v="12.9"/>
    <n v="1.6"/>
    <n v="130967.28"/>
    <n v="68.177203239999997"/>
    <n v="8928982.8663499877"/>
  </r>
  <r>
    <d v="2016-09-13T00:00:00"/>
    <s v="Wednesday"/>
    <x v="8"/>
    <x v="1"/>
    <n v="38"/>
    <s v="Y"/>
    <s v="N"/>
    <n v="9.1999999999999993"/>
    <n v="18.3"/>
    <n v="5.0999999999999996"/>
    <n v="9"/>
    <n v="134720.155"/>
    <n v="62.068475560000003"/>
    <n v="8361874.6480569122"/>
  </r>
  <r>
    <d v="2016-09-14T00:00:00"/>
    <s v="Thursday"/>
    <x v="8"/>
    <x v="1"/>
    <n v="38"/>
    <s v="Y"/>
    <s v="N"/>
    <n v="16.5"/>
    <n v="36.299999999999997"/>
    <n v="14.1"/>
    <n v="20.6"/>
    <n v="130650.88"/>
    <n v="54.840524199999997"/>
    <n v="7164962.7463912955"/>
  </r>
  <r>
    <d v="2016-09-15T00:00:00"/>
    <s v="Friday"/>
    <x v="8"/>
    <x v="1"/>
    <n v="38"/>
    <s v="Y"/>
    <s v="N"/>
    <n v="12.8"/>
    <n v="20.2"/>
    <n v="10.1"/>
    <n v="2"/>
    <n v="134234.45000000001"/>
    <n v="42.819917580000002"/>
    <n v="5747908.0853966316"/>
  </r>
  <r>
    <d v="2016-09-16T00:00:00"/>
    <s v="Saturday"/>
    <x v="8"/>
    <x v="1"/>
    <n v="38"/>
    <s v="N"/>
    <s v="N"/>
    <n v="17.5"/>
    <n v="22.8"/>
    <n v="6.5"/>
    <n v="13.4"/>
    <n v="131734.10500000001"/>
    <n v="47.043747310000001"/>
    <n v="6197265.9477290083"/>
  </r>
  <r>
    <d v="2016-09-17T00:00:00"/>
    <s v="Sunday"/>
    <x v="8"/>
    <x v="1"/>
    <n v="38"/>
    <s v="N"/>
    <s v="N"/>
    <n v="19.2"/>
    <n v="22.9"/>
    <n v="23.3"/>
    <n v="0"/>
    <n v="106709.54"/>
    <n v="36.028691260000002"/>
    <n v="3844605.0711566205"/>
  </r>
  <r>
    <d v="2016-09-18T00:00:00"/>
    <s v="Monday"/>
    <x v="8"/>
    <x v="1"/>
    <n v="39"/>
    <s v="N"/>
    <s v="N"/>
    <n v="9.1999999999999993"/>
    <n v="21.5"/>
    <n v="15.8"/>
    <n v="0.4"/>
    <n v="110314.625"/>
    <n v="48.344866349999997"/>
    <n v="5333145.8020753684"/>
  </r>
  <r>
    <d v="2016-09-19T00:00:00"/>
    <s v="Tuesday"/>
    <x v="8"/>
    <x v="1"/>
    <n v="39"/>
    <s v="N"/>
    <s v="N"/>
    <n v="15.6"/>
    <n v="29.5"/>
    <n v="8.4"/>
    <n v="0.2"/>
    <n v="127391.09"/>
    <n v="56.44254935"/>
    <n v="7190277.8840752915"/>
  </r>
  <r>
    <d v="2016-09-20T00:00:00"/>
    <s v="Wednesday"/>
    <x v="8"/>
    <x v="1"/>
    <n v="39"/>
    <s v="N"/>
    <s v="N"/>
    <n v="9.6"/>
    <n v="15.3"/>
    <n v="11.3"/>
    <n v="0"/>
    <n v="122664.30499999999"/>
    <n v="43.177379569999999"/>
    <n v="5296323.256675248"/>
  </r>
  <r>
    <d v="2016-09-21T00:00:00"/>
    <s v="Thursday"/>
    <x v="8"/>
    <x v="1"/>
    <n v="39"/>
    <s v="N"/>
    <s v="N"/>
    <n v="10.5"/>
    <n v="16.100000000000001"/>
    <n v="13.2"/>
    <n v="1.2"/>
    <n v="127208.57"/>
    <n v="52.28283459"/>
    <n v="6650824.6237404365"/>
  </r>
  <r>
    <d v="2016-09-22T00:00:00"/>
    <s v="Friday"/>
    <x v="8"/>
    <x v="1"/>
    <n v="39"/>
    <s v="N"/>
    <s v="N"/>
    <n v="5.8"/>
    <n v="14.4"/>
    <n v="7"/>
    <n v="1.2"/>
    <n v="131357.34"/>
    <n v="55.701872710000004"/>
    <n v="7316849.8322041919"/>
  </r>
  <r>
    <d v="2016-09-23T00:00:00"/>
    <s v="Saturday"/>
    <x v="8"/>
    <x v="1"/>
    <n v="39"/>
    <s v="N"/>
    <s v="N"/>
    <n v="9.9"/>
    <n v="13.6"/>
    <n v="7"/>
    <n v="0.6"/>
    <n v="127420.43"/>
    <n v="46.538703269999999"/>
    <n v="5929981.5823058058"/>
  </r>
  <r>
    <d v="2016-09-24T00:00:00"/>
    <s v="Sunday"/>
    <x v="8"/>
    <x v="1"/>
    <n v="39"/>
    <s v="N"/>
    <s v="N"/>
    <n v="18"/>
    <n v="23.8"/>
    <n v="27.6"/>
    <n v="0"/>
    <n v="106776.27499999999"/>
    <n v="43.556599820000002"/>
    <n v="4650811.4804452704"/>
  </r>
  <r>
    <d v="2016-09-25T00:00:00"/>
    <s v="Monday"/>
    <x v="8"/>
    <x v="1"/>
    <n v="40"/>
    <s v="N"/>
    <s v="N"/>
    <n v="17.399999999999999"/>
    <n v="22.7"/>
    <n v="27.7"/>
    <n v="5.8"/>
    <n v="105931.55499999999"/>
    <n v="37.698479470000002"/>
    <n v="3993458.5513926758"/>
  </r>
  <r>
    <d v="2016-09-26T00:00:00"/>
    <s v="Tuesday"/>
    <x v="8"/>
    <x v="1"/>
    <n v="40"/>
    <s v="N"/>
    <s v="N"/>
    <n v="9.6"/>
    <n v="13.4"/>
    <n v="9.9"/>
    <n v="0.6"/>
    <n v="124343.19"/>
    <n v="47.67147027"/>
    <n v="5927622.6853619618"/>
  </r>
  <r>
    <d v="2016-09-27T00:00:00"/>
    <s v="Wednesday"/>
    <x v="8"/>
    <x v="1"/>
    <n v="40"/>
    <s v="N"/>
    <s v="N"/>
    <n v="18.600000000000001"/>
    <n v="24.9"/>
    <n v="7.9"/>
    <n v="12.6"/>
    <n v="126888.77"/>
    <n v="49.794504430000003"/>
    <n v="6318363.4198822519"/>
  </r>
  <r>
    <d v="2016-09-28T00:00:00"/>
    <s v="Thursday"/>
    <x v="8"/>
    <x v="1"/>
    <n v="40"/>
    <s v="N"/>
    <s v="N"/>
    <n v="5.6"/>
    <n v="12.7"/>
    <n v="8.8000000000000007"/>
    <n v="2.2000000000000002"/>
    <n v="121143.25"/>
    <n v="32.431714720000002"/>
    <n v="3928883.3242536401"/>
  </r>
  <r>
    <d v="2016-09-29T00:00:00"/>
    <s v="Friday"/>
    <x v="8"/>
    <x v="1"/>
    <n v="40"/>
    <s v="N"/>
    <s v="N"/>
    <n v="9"/>
    <n v="15.7"/>
    <n v="12.5"/>
    <n v="1.8"/>
    <n v="122858.49"/>
    <n v="37.596001049999998"/>
    <n v="4618987.9190414147"/>
  </r>
  <r>
    <d v="2016-09-30T00:00:00"/>
    <s v="Saturday"/>
    <x v="8"/>
    <x v="1"/>
    <n v="40"/>
    <s v="N"/>
    <s v="Y"/>
    <n v="10.7"/>
    <n v="15.8"/>
    <n v="7.3"/>
    <n v="2"/>
    <n v="113439.77499999999"/>
    <n v="33.063692619999998"/>
    <n v="3750737.8514819602"/>
  </r>
  <r>
    <d v="2016-10-01T00:00:00"/>
    <s v="Sunday"/>
    <x v="9"/>
    <x v="1"/>
    <n v="40"/>
    <s v="N"/>
    <s v="N"/>
    <n v="7.6"/>
    <n v="15.6"/>
    <n v="4.9000000000000004"/>
    <n v="1.6"/>
    <n v="109181.26"/>
    <n v="20.48609587"/>
    <n v="2236697.7595673962"/>
  </r>
  <r>
    <d v="2016-10-02T00:00:00"/>
    <s v="Monday"/>
    <x v="9"/>
    <x v="1"/>
    <n v="41"/>
    <s v="N"/>
    <s v="N"/>
    <n v="10.4"/>
    <n v="15.8"/>
    <n v="6.6"/>
    <n v="0"/>
    <n v="97992.93"/>
    <n v="13.656870189999999"/>
    <n v="1338276.7245477566"/>
  </r>
  <r>
    <d v="2016-10-03T00:00:00"/>
    <s v="Tuesday"/>
    <x v="9"/>
    <x v="1"/>
    <n v="41"/>
    <s v="N"/>
    <s v="N"/>
    <n v="17.399999999999999"/>
    <n v="23.3"/>
    <n v="25.3"/>
    <n v="9.1999999999999993"/>
    <n v="115839.01"/>
    <n v="21.601743630000001"/>
    <n v="2502324.5963730062"/>
  </r>
  <r>
    <d v="2016-10-04T00:00:00"/>
    <s v="Wednesday"/>
    <x v="9"/>
    <x v="1"/>
    <n v="41"/>
    <s v="Y"/>
    <s v="N"/>
    <n v="12.5"/>
    <n v="15.6"/>
    <n v="9.6"/>
    <n v="2"/>
    <n v="124089.47"/>
    <n v="23.001781319999999"/>
    <n v="2854278.8530547004"/>
  </r>
  <r>
    <d v="2016-10-05T00:00:00"/>
    <s v="Thursday"/>
    <x v="9"/>
    <x v="1"/>
    <n v="41"/>
    <s v="Y"/>
    <s v="N"/>
    <n v="15.3"/>
    <n v="16.399999999999999"/>
    <n v="2.7"/>
    <n v="2.8"/>
    <n v="128558.38499999999"/>
    <n v="41.115132719999998"/>
    <n v="5285695.0615438567"/>
  </r>
  <r>
    <d v="2016-10-06T00:00:00"/>
    <s v="Friday"/>
    <x v="9"/>
    <x v="1"/>
    <n v="41"/>
    <s v="Y"/>
    <s v="N"/>
    <n v="9.6999999999999993"/>
    <n v="18.899999999999999"/>
    <n v="7.8"/>
    <n v="0"/>
    <n v="115898.54"/>
    <n v="30.189572800000001"/>
    <n v="3498927.410743712"/>
  </r>
  <r>
    <d v="2016-10-07T00:00:00"/>
    <s v="Saturday"/>
    <x v="9"/>
    <x v="1"/>
    <n v="41"/>
    <s v="Y"/>
    <s v="N"/>
    <n v="10.8"/>
    <n v="17.5"/>
    <n v="6"/>
    <n v="0"/>
    <n v="116197.73"/>
    <n v="37.339104300000002"/>
    <n v="4338719.1598932389"/>
  </r>
  <r>
    <d v="2016-10-08T00:00:00"/>
    <s v="Sunday"/>
    <x v="9"/>
    <x v="1"/>
    <n v="41"/>
    <s v="Y"/>
    <s v="N"/>
    <n v="19.3"/>
    <n v="29.5"/>
    <n v="22.2"/>
    <n v="0"/>
    <n v="101300.77499999999"/>
    <n v="35.210343819999999"/>
    <n v="3566835.11698246"/>
  </r>
  <r>
    <d v="2016-10-09T00:00:00"/>
    <s v="Monday"/>
    <x v="9"/>
    <x v="1"/>
    <n v="42"/>
    <s v="Y"/>
    <s v="N"/>
    <n v="10.199999999999999"/>
    <n v="16.8"/>
    <n v="5.2"/>
    <n v="0"/>
    <n v="94954.16"/>
    <n v="15.90301462"/>
    <n v="1510057.3947098192"/>
  </r>
  <r>
    <d v="2016-10-10T00:00:00"/>
    <s v="Tuesday"/>
    <x v="9"/>
    <x v="1"/>
    <n v="42"/>
    <s v="Y"/>
    <s v="N"/>
    <n v="11.2"/>
    <n v="15.4"/>
    <n v="6.6"/>
    <n v="0.8"/>
    <n v="116831.43"/>
    <n v="27.654717770000001"/>
    <n v="3230940.2233155109"/>
  </r>
  <r>
    <d v="2016-10-11T00:00:00"/>
    <s v="Wednesday"/>
    <x v="9"/>
    <x v="1"/>
    <n v="42"/>
    <s v="Y"/>
    <s v="N"/>
    <n v="16.7"/>
    <n v="24.9"/>
    <n v="27.9"/>
    <n v="1.4"/>
    <n v="124665.82"/>
    <n v="38.199945730000003"/>
    <n v="4762227.5583859496"/>
  </r>
  <r>
    <d v="2016-10-12T00:00:00"/>
    <s v="Thursday"/>
    <x v="9"/>
    <x v="1"/>
    <n v="42"/>
    <s v="Y"/>
    <s v="N"/>
    <n v="15.4"/>
    <n v="31.5"/>
    <n v="25.5"/>
    <n v="0"/>
    <n v="128612.3"/>
    <n v="44.770645539999997"/>
    <n v="5758055.695384142"/>
  </r>
  <r>
    <d v="2016-10-13T00:00:00"/>
    <s v="Friday"/>
    <x v="9"/>
    <x v="1"/>
    <n v="42"/>
    <s v="Y"/>
    <s v="N"/>
    <n v="9.8000000000000007"/>
    <n v="13"/>
    <n v="4.5999999999999996"/>
    <n v="4.2"/>
    <n v="128242.765"/>
    <n v="58.353085180000001"/>
    <n v="7483360.9897637228"/>
  </r>
  <r>
    <d v="2016-10-14T00:00:00"/>
    <s v="Saturday"/>
    <x v="9"/>
    <x v="1"/>
    <n v="42"/>
    <s v="Y"/>
    <s v="N"/>
    <n v="20.3"/>
    <n v="27.5"/>
    <n v="19"/>
    <n v="0.2"/>
    <n v="121731.485"/>
    <n v="43.966506600000002"/>
    <n v="5352108.1386803016"/>
  </r>
  <r>
    <d v="2016-10-15T00:00:00"/>
    <s v="Sunday"/>
    <x v="9"/>
    <x v="1"/>
    <n v="42"/>
    <s v="Y"/>
    <s v="N"/>
    <n v="8.6999999999999993"/>
    <n v="14.6"/>
    <n v="6.9"/>
    <n v="0"/>
    <n v="97887.485000000001"/>
    <n v="12.698328739999999"/>
    <n v="1243007.4640618188"/>
  </r>
  <r>
    <d v="2016-10-16T00:00:00"/>
    <s v="Monday"/>
    <x v="9"/>
    <x v="1"/>
    <n v="43"/>
    <s v="Y"/>
    <s v="N"/>
    <n v="11.6"/>
    <n v="15.5"/>
    <n v="8.8000000000000007"/>
    <n v="0"/>
    <n v="101793.035"/>
    <n v="22.029095420000001"/>
    <n v="2242408.4811064"/>
  </r>
  <r>
    <d v="2016-10-17T00:00:00"/>
    <s v="Tuesday"/>
    <x v="9"/>
    <x v="1"/>
    <n v="43"/>
    <s v="Y"/>
    <s v="N"/>
    <n v="9.1999999999999993"/>
    <n v="14.4"/>
    <n v="8"/>
    <n v="9.8000000000000007"/>
    <n v="116042.845"/>
    <n v="29.59668164"/>
    <n v="3434483.1400648658"/>
  </r>
  <r>
    <d v="2016-10-18T00:00:00"/>
    <s v="Wednesday"/>
    <x v="9"/>
    <x v="1"/>
    <n v="43"/>
    <s v="Y"/>
    <s v="N"/>
    <n v="9.1"/>
    <n v="13.2"/>
    <n v="3.4"/>
    <n v="1"/>
    <n v="123265.44"/>
    <n v="36.721212710000003"/>
    <n v="4526456.442031743"/>
  </r>
  <r>
    <d v="2016-10-19T00:00:00"/>
    <s v="Thursday"/>
    <x v="9"/>
    <x v="1"/>
    <n v="43"/>
    <s v="Y"/>
    <s v="N"/>
    <n v="9.6"/>
    <n v="14.6"/>
    <n v="2.8"/>
    <n v="2.6"/>
    <n v="126362.045"/>
    <n v="60.68302782"/>
    <n v="7668031.4921270916"/>
  </r>
  <r>
    <d v="2016-10-20T00:00:00"/>
    <s v="Friday"/>
    <x v="9"/>
    <x v="1"/>
    <n v="43"/>
    <s v="Y"/>
    <s v="N"/>
    <n v="8.9"/>
    <n v="14.5"/>
    <n v="7.1"/>
    <n v="0"/>
    <n v="114867.16"/>
    <n v="27.425826229999998"/>
    <n v="3150326.7696936065"/>
  </r>
  <r>
    <d v="2016-10-21T00:00:00"/>
    <s v="Saturday"/>
    <x v="9"/>
    <x v="1"/>
    <n v="43"/>
    <s v="Y"/>
    <s v="N"/>
    <n v="7.7"/>
    <n v="14.1"/>
    <n v="11.7"/>
    <n v="0"/>
    <n v="122975.285"/>
    <n v="43.244732259999999"/>
    <n v="5318033.2744221939"/>
  </r>
  <r>
    <d v="2016-10-22T00:00:00"/>
    <s v="Sunday"/>
    <x v="9"/>
    <x v="1"/>
    <n v="43"/>
    <s v="Y"/>
    <s v="N"/>
    <n v="7.2"/>
    <n v="15.4"/>
    <n v="9.5"/>
    <n v="16.399999999999999"/>
    <n v="114184.19500000001"/>
    <n v="38.711130760000003"/>
    <n v="4420199.3033703389"/>
  </r>
  <r>
    <d v="2016-10-23T00:00:00"/>
    <s v="Monday"/>
    <x v="9"/>
    <x v="1"/>
    <n v="44"/>
    <s v="Y"/>
    <s v="N"/>
    <n v="17.100000000000001"/>
    <n v="24.8"/>
    <n v="29.1"/>
    <n v="8.8000000000000007"/>
    <n v="111289"/>
    <n v="40.91855691"/>
    <n v="4553785.2799569899"/>
  </r>
  <r>
    <d v="2016-10-24T00:00:00"/>
    <s v="Tuesday"/>
    <x v="9"/>
    <x v="1"/>
    <n v="44"/>
    <s v="Y"/>
    <s v="N"/>
    <n v="15.3"/>
    <n v="31.4"/>
    <n v="18.899999999999999"/>
    <n v="0.4"/>
    <n v="125270.16499999999"/>
    <n v="66.513366149999996"/>
    <n v="8332140.3523159139"/>
  </r>
  <r>
    <d v="2016-10-25T00:00:00"/>
    <s v="Wednesday"/>
    <x v="9"/>
    <x v="1"/>
    <n v="44"/>
    <s v="Y"/>
    <s v="N"/>
    <n v="9.6"/>
    <n v="15"/>
    <n v="9.6"/>
    <n v="0.2"/>
    <n v="117138.355"/>
    <n v="37.022146409999998"/>
    <n v="4336713.3290365553"/>
  </r>
  <r>
    <d v="2016-10-26T00:00:00"/>
    <s v="Thursday"/>
    <x v="9"/>
    <x v="1"/>
    <n v="44"/>
    <s v="Y"/>
    <s v="N"/>
    <n v="10.5"/>
    <n v="15.3"/>
    <n v="4.7"/>
    <n v="0"/>
    <n v="121605.395"/>
    <n v="55.416352840000002"/>
    <n v="6738927.476567572"/>
  </r>
  <r>
    <d v="2016-10-27T00:00:00"/>
    <s v="Friday"/>
    <x v="9"/>
    <x v="1"/>
    <n v="44"/>
    <s v="Y"/>
    <s v="N"/>
    <n v="27"/>
    <n v="33.5"/>
    <n v="15.7"/>
    <n v="0.2"/>
    <n v="120142.43"/>
    <n v="43.480540499999996"/>
    <n v="5223857.7933834139"/>
  </r>
  <r>
    <d v="2016-10-28T00:00:00"/>
    <s v="Saturday"/>
    <x v="9"/>
    <x v="1"/>
    <n v="44"/>
    <s v="Y"/>
    <s v="N"/>
    <n v="18.100000000000001"/>
    <n v="22.1"/>
    <n v="3.9"/>
    <n v="0"/>
    <n v="119820.71"/>
    <n v="54.509745119999998"/>
    <n v="6531396.3621974355"/>
  </r>
  <r>
    <d v="2016-10-29T00:00:00"/>
    <s v="Sunday"/>
    <x v="9"/>
    <x v="1"/>
    <n v="44"/>
    <s v="Y"/>
    <s v="N"/>
    <n v="10.4"/>
    <n v="12.7"/>
    <n v="3.6"/>
    <n v="0"/>
    <n v="104191.105"/>
    <n v="21.28564824"/>
    <n v="2217775.210766905"/>
  </r>
  <r>
    <d v="2016-10-30T00:00:00"/>
    <s v="Monday"/>
    <x v="9"/>
    <x v="1"/>
    <n v="45"/>
    <s v="Y"/>
    <s v="N"/>
    <n v="8.9"/>
    <n v="15.8"/>
    <n v="8.9"/>
    <n v="0"/>
    <n v="94325.72"/>
    <n v="6.8691345049999999"/>
    <n v="647936.05796096858"/>
  </r>
  <r>
    <d v="2016-10-31T00:00:00"/>
    <s v="Tuesday"/>
    <x v="9"/>
    <x v="1"/>
    <n v="45"/>
    <s v="Y"/>
    <s v="N"/>
    <n v="6.9"/>
    <n v="18.100000000000001"/>
    <n v="7.4"/>
    <n v="1.8"/>
    <n v="110661.43"/>
    <n v="19.08090112"/>
    <n v="2111519.8036278016"/>
  </r>
  <r>
    <d v="2016-11-01T00:00:00"/>
    <s v="Wednesday"/>
    <x v="10"/>
    <x v="1"/>
    <n v="45"/>
    <s v="Y"/>
    <s v="Y"/>
    <n v="17.399999999999999"/>
    <n v="23.9"/>
    <n v="21.8"/>
    <n v="0.4"/>
    <n v="104976.21"/>
    <n v="17.418201960000001"/>
    <n v="1828496.8267753718"/>
  </r>
  <r>
    <d v="2016-11-02T00:00:00"/>
    <s v="Thursday"/>
    <x v="10"/>
    <x v="1"/>
    <n v="45"/>
    <s v="Y"/>
    <s v="N"/>
    <n v="7.3"/>
    <n v="14.1"/>
    <n v="7.1"/>
    <n v="0.4"/>
    <n v="119904.48"/>
    <n v="46.645669009999999"/>
    <n v="5593024.6868961649"/>
  </r>
  <r>
    <d v="2016-11-03T00:00:00"/>
    <s v="Friday"/>
    <x v="10"/>
    <x v="1"/>
    <n v="45"/>
    <s v="Y"/>
    <s v="N"/>
    <n v="9.6999999999999993"/>
    <n v="15.3"/>
    <n v="7.4"/>
    <n v="0"/>
    <n v="118677.495"/>
    <n v="60.221047589999998"/>
    <n v="7146883.0742569864"/>
  </r>
  <r>
    <d v="2016-11-04T00:00:00"/>
    <s v="Saturday"/>
    <x v="10"/>
    <x v="1"/>
    <n v="45"/>
    <s v="Y"/>
    <s v="N"/>
    <n v="10.4"/>
    <n v="14.8"/>
    <n v="7.2"/>
    <n v="0"/>
    <n v="113666.485"/>
    <n v="25.952350200000001"/>
    <n v="2949912.4247230473"/>
  </r>
  <r>
    <d v="2016-11-05T00:00:00"/>
    <s v="Sunday"/>
    <x v="10"/>
    <x v="1"/>
    <n v="45"/>
    <s v="Y"/>
    <s v="N"/>
    <n v="9.8000000000000007"/>
    <n v="16.100000000000001"/>
    <n v="9.1999999999999993"/>
    <n v="0"/>
    <n v="101810.75"/>
    <n v="15.26468717"/>
    <n v="1554109.2492930775"/>
  </r>
  <r>
    <d v="2016-11-06T00:00:00"/>
    <s v="Monday"/>
    <x v="10"/>
    <x v="1"/>
    <n v="46"/>
    <s v="Y"/>
    <s v="N"/>
    <n v="12.6"/>
    <n v="16"/>
    <n v="5.7"/>
    <n v="0"/>
    <n v="96934.925000000003"/>
    <n v="24.15876196"/>
    <n v="2341827.7786854529"/>
  </r>
  <r>
    <d v="2016-11-07T00:00:00"/>
    <s v="Tuesday"/>
    <x v="10"/>
    <x v="1"/>
    <n v="46"/>
    <s v="Y"/>
    <s v="N"/>
    <n v="10.3"/>
    <n v="12.5"/>
    <n v="3.1"/>
    <n v="0"/>
    <n v="116230.34"/>
    <n v="30.36705791"/>
    <n v="3529573.4656789894"/>
  </r>
  <r>
    <d v="2016-11-08T00:00:00"/>
    <s v="Wednesday"/>
    <x v="10"/>
    <x v="1"/>
    <n v="46"/>
    <s v="Y"/>
    <s v="N"/>
    <n v="8.5"/>
    <n v="13.4"/>
    <n v="11.2"/>
    <n v="0.2"/>
    <n v="117794.595"/>
    <n v="53.922003029999999"/>
    <n v="6351720.5085076224"/>
  </r>
  <r>
    <d v="2016-11-09T00:00:00"/>
    <s v="Thursday"/>
    <x v="10"/>
    <x v="1"/>
    <n v="46"/>
    <s v="Y"/>
    <s v="N"/>
    <n v="9.6999999999999993"/>
    <n v="14.7"/>
    <n v="4.7"/>
    <n v="0"/>
    <n v="122131.11500000001"/>
    <n v="55.662203390000002"/>
    <n v="6798086.9633774804"/>
  </r>
  <r>
    <d v="2016-11-10T00:00:00"/>
    <s v="Friday"/>
    <x v="10"/>
    <x v="1"/>
    <n v="46"/>
    <s v="Y"/>
    <s v="N"/>
    <n v="10.4"/>
    <n v="14.7"/>
    <n v="7"/>
    <n v="0"/>
    <n v="122634.53"/>
    <n v="48.706971459999998"/>
    <n v="5973156.5527205132"/>
  </r>
  <r>
    <d v="2016-11-11T00:00:00"/>
    <s v="Saturday"/>
    <x v="10"/>
    <x v="1"/>
    <n v="46"/>
    <s v="Y"/>
    <s v="N"/>
    <n v="10.7"/>
    <n v="13.7"/>
    <n v="8.1"/>
    <n v="0"/>
    <n v="117953.88499999999"/>
    <n v="26.823982910000002"/>
    <n v="3163992.9954081052"/>
  </r>
  <r>
    <d v="2016-11-12T00:00:00"/>
    <s v="Sunday"/>
    <x v="10"/>
    <x v="1"/>
    <n v="46"/>
    <s v="Y"/>
    <s v="N"/>
    <n v="6.8"/>
    <n v="14.1"/>
    <n v="8.5"/>
    <n v="2"/>
    <n v="99907.32"/>
    <n v="10.832116259999999"/>
    <n v="1082207.7054650232"/>
  </r>
  <r>
    <d v="2016-11-13T00:00:00"/>
    <s v="Monday"/>
    <x v="10"/>
    <x v="1"/>
    <n v="47"/>
    <s v="Y"/>
    <s v="N"/>
    <n v="11.2"/>
    <n v="14.4"/>
    <n v="5.2"/>
    <n v="2"/>
    <n v="96805.925000000003"/>
    <n v="10.725641830000001"/>
    <n v="1038305.6785718428"/>
  </r>
  <r>
    <d v="2016-11-14T00:00:00"/>
    <s v="Tuesday"/>
    <x v="10"/>
    <x v="1"/>
    <n v="47"/>
    <s v="Y"/>
    <s v="N"/>
    <n v="9.3000000000000007"/>
    <n v="15.1"/>
    <n v="3.5"/>
    <n v="8.6"/>
    <n v="116817.15"/>
    <n v="39.499737830000001"/>
    <n v="4614246.7990477839"/>
  </r>
  <r>
    <d v="2016-11-15T00:00:00"/>
    <s v="Wednesday"/>
    <x v="10"/>
    <x v="1"/>
    <n v="47"/>
    <s v="Y"/>
    <s v="N"/>
    <n v="19.600000000000001"/>
    <n v="26.4"/>
    <n v="13.8"/>
    <n v="0"/>
    <n v="119905.59"/>
    <n v="26.908387489999999"/>
    <n v="3226466.0779370689"/>
  </r>
  <r>
    <d v="2016-11-16T00:00:00"/>
    <s v="Thursday"/>
    <x v="10"/>
    <x v="1"/>
    <n v="47"/>
    <s v="Y"/>
    <s v="N"/>
    <n v="6.3"/>
    <n v="14.3"/>
    <n v="7.5"/>
    <n v="0"/>
    <n v="122146.66"/>
    <n v="35.630684420000001"/>
    <n v="4352169.0954170376"/>
  </r>
  <r>
    <d v="2016-11-17T00:00:00"/>
    <s v="Friday"/>
    <x v="10"/>
    <x v="1"/>
    <n v="47"/>
    <s v="Y"/>
    <s v="N"/>
    <n v="6.8"/>
    <n v="15.7"/>
    <n v="10.3"/>
    <n v="0"/>
    <n v="122464.645"/>
    <n v="28.55507656"/>
    <n v="3496987.3138682214"/>
  </r>
  <r>
    <d v="2016-11-18T00:00:00"/>
    <s v="Saturday"/>
    <x v="10"/>
    <x v="1"/>
    <n v="47"/>
    <s v="Y"/>
    <s v="N"/>
    <n v="8.6"/>
    <n v="15.6"/>
    <n v="8.3000000000000007"/>
    <n v="0"/>
    <n v="121441.05"/>
    <n v="31.775799320000001"/>
    <n v="3858886.4340100861"/>
  </r>
  <r>
    <d v="2016-11-19T00:00:00"/>
    <s v="Sunday"/>
    <x v="10"/>
    <x v="1"/>
    <n v="47"/>
    <s v="Y"/>
    <s v="N"/>
    <n v="5"/>
    <n v="14.2"/>
    <n v="8"/>
    <n v="0"/>
    <n v="106868.5"/>
    <n v="24.655993039999998"/>
    <n v="2634948.9921952398"/>
  </r>
  <r>
    <d v="2016-11-20T00:00:00"/>
    <s v="Monday"/>
    <x v="10"/>
    <x v="1"/>
    <n v="48"/>
    <s v="Y"/>
    <s v="N"/>
    <n v="7"/>
    <n v="13.4"/>
    <n v="14.2"/>
    <n v="0"/>
    <n v="112098.33500000001"/>
    <n v="43.08594969"/>
    <n v="4829863.2221427662"/>
  </r>
  <r>
    <d v="2016-11-21T00:00:00"/>
    <s v="Tuesday"/>
    <x v="10"/>
    <x v="1"/>
    <n v="48"/>
    <s v="Y"/>
    <s v="N"/>
    <n v="17.899999999999999"/>
    <n v="35"/>
    <n v="19.8"/>
    <n v="0"/>
    <n v="138681.815"/>
    <n v="51.0352654"/>
    <n v="7077663.2346787015"/>
  </r>
  <r>
    <d v="2016-11-22T00:00:00"/>
    <s v="Wednesday"/>
    <x v="10"/>
    <x v="1"/>
    <n v="48"/>
    <s v="Y"/>
    <s v="N"/>
    <n v="10.5"/>
    <n v="13.7"/>
    <n v="4.0999999999999996"/>
    <n v="8.6"/>
    <n v="126617.72"/>
    <n v="37.021291779999999"/>
    <n v="4687551.5566383414"/>
  </r>
  <r>
    <d v="2016-11-23T00:00:00"/>
    <s v="Thursday"/>
    <x v="10"/>
    <x v="1"/>
    <n v="48"/>
    <s v="Y"/>
    <s v="N"/>
    <n v="7.8"/>
    <n v="16"/>
    <n v="8.6999999999999993"/>
    <n v="5.4"/>
    <n v="118119.01"/>
    <n v="41.912267790000001"/>
    <n v="4950635.578209688"/>
  </r>
  <r>
    <d v="2016-11-24T00:00:00"/>
    <s v="Friday"/>
    <x v="10"/>
    <x v="1"/>
    <n v="48"/>
    <s v="Y"/>
    <s v="N"/>
    <n v="19"/>
    <n v="26.7"/>
    <n v="14.9"/>
    <n v="2.2000000000000002"/>
    <n v="120308.545"/>
    <n v="38.059403269999997"/>
    <n v="4578871.4309819415"/>
  </r>
  <r>
    <d v="2016-11-25T00:00:00"/>
    <s v="Saturday"/>
    <x v="10"/>
    <x v="1"/>
    <n v="48"/>
    <s v="Y"/>
    <s v="N"/>
    <n v="6.5"/>
    <n v="13"/>
    <n v="13.5"/>
    <n v="0.8"/>
    <n v="116011.565"/>
    <n v="27.61649096"/>
    <n v="3203832.3360779523"/>
  </r>
  <r>
    <d v="2016-11-26T00:00:00"/>
    <s v="Sunday"/>
    <x v="10"/>
    <x v="1"/>
    <n v="48"/>
    <s v="Y"/>
    <s v="N"/>
    <n v="10.199999999999999"/>
    <n v="15.3"/>
    <n v="5"/>
    <n v="0"/>
    <n v="104700.05499999999"/>
    <n v="23.790582969999999"/>
    <n v="2490875.3454410629"/>
  </r>
  <r>
    <d v="2016-11-27T00:00:00"/>
    <s v="Monday"/>
    <x v="10"/>
    <x v="1"/>
    <n v="49"/>
    <s v="Y"/>
    <s v="N"/>
    <n v="7.2"/>
    <n v="14.4"/>
    <n v="8.8000000000000007"/>
    <n v="0.4"/>
    <n v="102718.9"/>
    <n v="37.00394515"/>
    <n v="3801004.5414683348"/>
  </r>
  <r>
    <d v="2016-11-28T00:00:00"/>
    <s v="Tuesday"/>
    <x v="10"/>
    <x v="1"/>
    <n v="49"/>
    <s v="Y"/>
    <s v="N"/>
    <n v="3.6"/>
    <n v="17.399999999999999"/>
    <n v="9.5"/>
    <n v="0.2"/>
    <n v="118666.37"/>
    <n v="65.392779020000006"/>
    <n v="7759923.7105155578"/>
  </r>
  <r>
    <d v="2016-11-29T00:00:00"/>
    <s v="Wednesday"/>
    <x v="10"/>
    <x v="1"/>
    <n v="49"/>
    <s v="Y"/>
    <s v="N"/>
    <n v="7.8"/>
    <n v="14.3"/>
    <n v="5.0999999999999996"/>
    <n v="0.2"/>
    <n v="119169.17"/>
    <n v="63.429964150000004"/>
    <n v="7558896.1808852563"/>
  </r>
  <r>
    <d v="2016-11-30T00:00:00"/>
    <s v="Thursday"/>
    <x v="10"/>
    <x v="1"/>
    <n v="49"/>
    <s v="Y"/>
    <s v="N"/>
    <n v="6"/>
    <n v="17.899999999999999"/>
    <n v="9.1999999999999993"/>
    <n v="0"/>
    <n v="121067.59"/>
    <n v="76.02598021"/>
    <n v="9204282.2014123928"/>
  </r>
  <r>
    <d v="2016-12-01T00:00:00"/>
    <s v="Friday"/>
    <x v="11"/>
    <x v="1"/>
    <n v="49"/>
    <s v="Y"/>
    <s v="N"/>
    <n v="8.6999999999999993"/>
    <n v="12.8"/>
    <n v="8.4"/>
    <n v="0"/>
    <n v="113024.02"/>
    <n v="56.012306840000001"/>
    <n v="6330736.0885302974"/>
  </r>
  <r>
    <d v="2016-12-02T00:00:00"/>
    <s v="Saturday"/>
    <x v="11"/>
    <x v="1"/>
    <n v="49"/>
    <s v="Y"/>
    <s v="N"/>
    <n v="10.3"/>
    <n v="11.7"/>
    <n v="5.6"/>
    <n v="0"/>
    <n v="109318.355"/>
    <n v="41.499436780000003"/>
    <n v="4536650.1622160971"/>
  </r>
  <r>
    <d v="2016-12-03T00:00:00"/>
    <s v="Sunday"/>
    <x v="11"/>
    <x v="1"/>
    <n v="49"/>
    <s v="Y"/>
    <s v="N"/>
    <n v="3.7"/>
    <n v="12.7"/>
    <n v="14"/>
    <n v="0"/>
    <n v="98899.494999999995"/>
    <n v="29.20305213"/>
    <n v="2888167.108115674"/>
  </r>
  <r>
    <d v="2016-12-04T00:00:00"/>
    <s v="Monday"/>
    <x v="11"/>
    <x v="1"/>
    <n v="50"/>
    <s v="Y"/>
    <s v="N"/>
    <n v="17.2"/>
    <n v="36.4"/>
    <n v="15.8"/>
    <n v="0"/>
    <n v="97300.36"/>
    <n v="43.732741949999998"/>
    <n v="4255211.5355221014"/>
  </r>
  <r>
    <d v="2016-12-05T00:00:00"/>
    <s v="Tuesday"/>
    <x v="11"/>
    <x v="1"/>
    <n v="50"/>
    <s v="Y"/>
    <s v="N"/>
    <n v="8.8000000000000007"/>
    <n v="14.1"/>
    <n v="7.2"/>
    <n v="2.4"/>
    <n v="109670"/>
    <n v="25.294384869999998"/>
    <n v="2774035.1886928999"/>
  </r>
  <r>
    <d v="2016-12-06T00:00:00"/>
    <s v="Wednesday"/>
    <x v="11"/>
    <x v="1"/>
    <n v="50"/>
    <s v="Y"/>
    <s v="N"/>
    <n v="4.8"/>
    <n v="17"/>
    <n v="8.1999999999999993"/>
    <n v="0"/>
    <n v="111228.06"/>
    <n v="48.412487810000002"/>
    <n v="5384827.0988799483"/>
  </r>
  <r>
    <d v="2016-12-07T00:00:00"/>
    <s v="Thursday"/>
    <x v="11"/>
    <x v="1"/>
    <n v="50"/>
    <s v="Y"/>
    <s v="N"/>
    <n v="4.8"/>
    <n v="12.8"/>
    <n v="9.1999999999999993"/>
    <n v="0"/>
    <n v="112738.08"/>
    <n v="44.722059059999999"/>
    <n v="5041879.0720710047"/>
  </r>
  <r>
    <d v="2016-12-08T00:00:00"/>
    <s v="Friday"/>
    <x v="11"/>
    <x v="1"/>
    <n v="50"/>
    <s v="Y"/>
    <s v="N"/>
    <n v="18.8"/>
    <n v="26.1"/>
    <n v="19.600000000000001"/>
    <n v="2.2000000000000002"/>
    <n v="105445.65"/>
    <n v="25.853861729999998"/>
    <n v="2726177.2551299743"/>
  </r>
  <r>
    <d v="2016-12-09T00:00:00"/>
    <s v="Saturday"/>
    <x v="11"/>
    <x v="1"/>
    <n v="50"/>
    <s v="Y"/>
    <s v="N"/>
    <n v="5"/>
    <n v="17"/>
    <n v="7.8"/>
    <n v="6.6"/>
    <n v="105664.09"/>
    <n v="25.118195310000001"/>
    <n v="2654091.2498734179"/>
  </r>
  <r>
    <d v="2016-12-10T00:00:00"/>
    <s v="Sunday"/>
    <x v="11"/>
    <x v="1"/>
    <n v="50"/>
    <s v="Y"/>
    <s v="N"/>
    <n v="17.3"/>
    <n v="33.700000000000003"/>
    <n v="23.4"/>
    <n v="0.2"/>
    <n v="98622.865000000005"/>
    <n v="19.31166859"/>
    <n v="1904572.0842763104"/>
  </r>
  <r>
    <d v="2016-12-11T00:00:00"/>
    <s v="Monday"/>
    <x v="11"/>
    <x v="1"/>
    <n v="51"/>
    <s v="Y"/>
    <s v="N"/>
    <n v="6.9"/>
    <n v="15.2"/>
    <n v="6.3"/>
    <n v="1"/>
    <n v="93673.19"/>
    <n v="16.396687880000002"/>
    <n v="1535930.0591539375"/>
  </r>
  <r>
    <d v="2016-12-12T00:00:00"/>
    <s v="Tuesday"/>
    <x v="11"/>
    <x v="1"/>
    <n v="51"/>
    <s v="Y"/>
    <s v="N"/>
    <n v="8.1999999999999993"/>
    <n v="12.8"/>
    <n v="1.8"/>
    <n v="0"/>
    <n v="120390.11"/>
    <n v="45.157572940000001"/>
    <n v="5436525.1735796239"/>
  </r>
  <r>
    <d v="2016-12-13T00:00:00"/>
    <s v="Wednesday"/>
    <x v="11"/>
    <x v="1"/>
    <n v="51"/>
    <s v="Y"/>
    <s v="N"/>
    <n v="19.3"/>
    <n v="29.1"/>
    <n v="18.600000000000001"/>
    <n v="0"/>
    <n v="128831.65"/>
    <n v="44.693023539999999"/>
    <n v="5757875.9661470409"/>
  </r>
  <r>
    <d v="2016-12-14T00:00:00"/>
    <s v="Thursday"/>
    <x v="11"/>
    <x v="1"/>
    <n v="51"/>
    <s v="Y"/>
    <s v="N"/>
    <n v="4.9000000000000004"/>
    <n v="14.6"/>
    <n v="11.1"/>
    <n v="0"/>
    <n v="111423.765"/>
    <n v="19.919106330000002"/>
    <n v="2219461.8227239326"/>
  </r>
  <r>
    <d v="2016-12-15T00:00:00"/>
    <s v="Friday"/>
    <x v="11"/>
    <x v="1"/>
    <n v="51"/>
    <s v="Y"/>
    <s v="N"/>
    <n v="18.3"/>
    <n v="32.5"/>
    <n v="19.600000000000001"/>
    <n v="0"/>
    <n v="107072.36"/>
    <n v="31.145308459999999"/>
    <n v="3334801.6797401654"/>
  </r>
  <r>
    <d v="2016-12-16T00:00:00"/>
    <s v="Saturday"/>
    <x v="11"/>
    <x v="1"/>
    <n v="51"/>
    <s v="Y"/>
    <s v="N"/>
    <n v="7.5"/>
    <n v="12.9"/>
    <n v="6.9"/>
    <n v="0"/>
    <n v="113698.06"/>
    <n v="48.856884800000003"/>
    <n v="5554933.0194034884"/>
  </r>
  <r>
    <d v="2016-12-17T00:00:00"/>
    <s v="Sunday"/>
    <x v="11"/>
    <x v="1"/>
    <n v="51"/>
    <s v="Y"/>
    <s v="N"/>
    <n v="6.6"/>
    <n v="14"/>
    <n v="7.8"/>
    <n v="0"/>
    <n v="90227.48"/>
    <n v="23.576231230000001"/>
    <n v="2127223.9317802005"/>
  </r>
  <r>
    <d v="2016-12-18T00:00:00"/>
    <s v="Monday"/>
    <x v="11"/>
    <x v="1"/>
    <n v="52"/>
    <s v="Y"/>
    <s v="N"/>
    <n v="6.9"/>
    <n v="10.7"/>
    <n v="5.8"/>
    <n v="0"/>
    <n v="90911.085000000006"/>
    <n v="26.49359939"/>
    <n v="2408561.8661002382"/>
  </r>
  <r>
    <d v="2016-12-19T00:00:00"/>
    <s v="Tuesday"/>
    <x v="11"/>
    <x v="1"/>
    <n v="52"/>
    <s v="Y"/>
    <s v="N"/>
    <n v="17.600000000000001"/>
    <n v="34.700000000000003"/>
    <n v="22.6"/>
    <n v="0"/>
    <n v="109260.30499999999"/>
    <n v="28.684832369999999"/>
    <n v="3134113.5336200725"/>
  </r>
  <r>
    <d v="2016-12-20T00:00:00"/>
    <s v="Wednesday"/>
    <x v="11"/>
    <x v="1"/>
    <n v="52"/>
    <s v="N"/>
    <s v="N"/>
    <n v="3.4"/>
    <n v="14.6"/>
    <n v="8.6999999999999993"/>
    <n v="3"/>
    <n v="106451.255"/>
    <n v="16.129856849999999"/>
    <n v="1717043.5046528468"/>
  </r>
  <r>
    <d v="2016-12-21T00:00:00"/>
    <s v="Thursday"/>
    <x v="11"/>
    <x v="1"/>
    <n v="52"/>
    <s v="N"/>
    <s v="N"/>
    <n v="4.5"/>
    <n v="12"/>
    <n v="9"/>
    <n v="0.2"/>
    <n v="104389.51"/>
    <n v="21.34587505"/>
    <n v="2228285.4369907253"/>
  </r>
  <r>
    <d v="2016-12-22T00:00:00"/>
    <s v="Friday"/>
    <x v="11"/>
    <x v="1"/>
    <n v="52"/>
    <s v="N"/>
    <s v="N"/>
    <n v="6.5"/>
    <n v="11"/>
    <n v="7.2"/>
    <n v="0"/>
    <n v="105513.235"/>
    <n v="20.97623583"/>
    <n v="2213270.50054621"/>
  </r>
  <r>
    <d v="2016-12-23T00:00:00"/>
    <s v="Saturday"/>
    <x v="11"/>
    <x v="1"/>
    <n v="52"/>
    <s v="N"/>
    <s v="N"/>
    <n v="18.600000000000001"/>
    <n v="35.299999999999997"/>
    <n v="30.4"/>
    <n v="0"/>
    <n v="112247.94500000001"/>
    <n v="24.329345190000002"/>
    <n v="2730919.0007731351"/>
  </r>
  <r>
    <d v="2016-12-24T00:00:00"/>
    <s v="Sunday"/>
    <x v="11"/>
    <x v="1"/>
    <n v="52"/>
    <s v="N"/>
    <s v="N"/>
    <n v="17.899999999999999"/>
    <n v="30.9"/>
    <n v="27.2"/>
    <n v="0.8"/>
    <n v="114843.875"/>
    <n v="34.693111190000003"/>
    <n v="3984291.3248654618"/>
  </r>
  <r>
    <d v="2016-12-25T00:00:00"/>
    <s v="Monday"/>
    <x v="11"/>
    <x v="1"/>
    <n v="53"/>
    <s v="N"/>
    <s v="N"/>
    <n v="4.8"/>
    <n v="10.6"/>
    <n v="4.7"/>
    <n v="0.2"/>
    <n v="114468.17"/>
    <n v="28.64742992"/>
    <n v="3279218.8781456463"/>
  </r>
  <r>
    <d v="2016-12-26T00:00:00"/>
    <s v="Tuesday"/>
    <x v="11"/>
    <x v="1"/>
    <n v="53"/>
    <s v="N"/>
    <s v="Y"/>
    <n v="16.5"/>
    <n v="33"/>
    <n v="21.2"/>
    <n v="0"/>
    <n v="106284.83"/>
    <n v="22.910355590000002"/>
    <n v="2435023.2491226997"/>
  </r>
  <r>
    <d v="2016-12-27T00:00:00"/>
    <s v="Wednesday"/>
    <x v="11"/>
    <x v="1"/>
    <n v="53"/>
    <s v="N"/>
    <s v="Y"/>
    <n v="22.4"/>
    <n v="25.6"/>
    <n v="15.8"/>
    <n v="1.6"/>
    <n v="99701.43"/>
    <n v="23.813537400000001"/>
    <n v="2374243.7321384819"/>
  </r>
  <r>
    <d v="2016-12-28T00:00:00"/>
    <s v="Thursday"/>
    <x v="11"/>
    <x v="1"/>
    <n v="53"/>
    <s v="N"/>
    <s v="N"/>
    <n v="20.8"/>
    <n v="28.5"/>
    <n v="10.8"/>
    <n v="1"/>
    <n v="123693.52"/>
    <n v="40.282509820000001"/>
    <n v="4982685.4340703664"/>
  </r>
  <r>
    <d v="2016-12-29T00:00:00"/>
    <s v="Friday"/>
    <x v="11"/>
    <x v="1"/>
    <n v="53"/>
    <s v="N"/>
    <s v="N"/>
    <n v="18.100000000000001"/>
    <n v="39.4"/>
    <n v="19.399999999999999"/>
    <n v="0"/>
    <n v="135571.79500000001"/>
    <n v="47.145005580000003"/>
    <n v="6391533.0317656174"/>
  </r>
  <r>
    <d v="2016-12-30T00:00:00"/>
    <s v="Saturday"/>
    <x v="11"/>
    <x v="1"/>
    <n v="53"/>
    <s v="N"/>
    <s v="N"/>
    <n v="16.8"/>
    <n v="42.2"/>
    <n v="25"/>
    <n v="20.399999999999999"/>
    <n v="112141.83"/>
    <n v="24.065077649999999"/>
    <n v="2698701.8467630995"/>
  </r>
  <r>
    <d v="2016-12-31T00:00:00"/>
    <s v="Sunday"/>
    <x v="11"/>
    <x v="1"/>
    <n v="53"/>
    <s v="N"/>
    <s v="N"/>
    <n v="19.899999999999999"/>
    <n v="38.9"/>
    <n v="20.8"/>
    <n v="0"/>
    <n v="95728.15"/>
    <n v="17.59822922"/>
    <n v="1684645.9265065428"/>
  </r>
  <r>
    <d v="2017-01-01T00:00:00"/>
    <s v="Monday"/>
    <x v="0"/>
    <x v="2"/>
    <n v="1"/>
    <s v="N"/>
    <s v="Y"/>
    <n v="15.1"/>
    <n v="21.4"/>
    <n v="29"/>
    <n v="0"/>
    <n v="89403.145000000004"/>
    <n v="25.846761099999998"/>
    <n v="2310781.7304036594"/>
  </r>
  <r>
    <d v="2017-01-02T00:00:00"/>
    <s v="Tuesday"/>
    <x v="0"/>
    <x v="2"/>
    <n v="1"/>
    <s v="N"/>
    <s v="Y"/>
    <n v="14.8"/>
    <n v="17.8"/>
    <n v="7.8"/>
    <n v="0.4"/>
    <n v="86507.47"/>
    <n v="30.618702880000001"/>
    <n v="2648746.5208305139"/>
  </r>
  <r>
    <d v="2017-01-03T00:00:00"/>
    <s v="Wednesday"/>
    <x v="0"/>
    <x v="2"/>
    <n v="1"/>
    <s v="N"/>
    <s v="N"/>
    <n v="15.2"/>
    <n v="23.5"/>
    <n v="16.5"/>
    <n v="0.4"/>
    <n v="97564.744999999995"/>
    <n v="28.68695469"/>
    <n v="2798835.4191564037"/>
  </r>
  <r>
    <d v="2017-01-04T00:00:00"/>
    <s v="Thursday"/>
    <x v="0"/>
    <x v="2"/>
    <n v="1"/>
    <s v="N"/>
    <s v="N"/>
    <n v="15.1"/>
    <n v="19.899999999999999"/>
    <n v="12.6"/>
    <n v="0"/>
    <n v="116606.795"/>
    <n v="56.972780710000002"/>
    <n v="6643413.3608309245"/>
  </r>
  <r>
    <d v="2017-01-05T00:00:00"/>
    <s v="Friday"/>
    <x v="0"/>
    <x v="2"/>
    <n v="1"/>
    <s v="N"/>
    <s v="N"/>
    <n v="16.8"/>
    <n v="21.1"/>
    <n v="8.5"/>
    <n v="0"/>
    <n v="128079.845"/>
    <n v="73.458259870000006"/>
    <n v="9408522.5381193217"/>
  </r>
  <r>
    <d v="2017-01-06T00:00:00"/>
    <s v="Saturday"/>
    <x v="0"/>
    <x v="2"/>
    <n v="1"/>
    <s v="N"/>
    <s v="N"/>
    <n v="15.2"/>
    <n v="21.5"/>
    <n v="22.7"/>
    <n v="0"/>
    <n v="136308.73499999999"/>
    <n v="97.699200840000003"/>
    <n v="13317254.477011336"/>
  </r>
  <r>
    <d v="2017-01-07T00:00:00"/>
    <s v="Sunday"/>
    <x v="0"/>
    <x v="2"/>
    <n v="1"/>
    <s v="N"/>
    <s v="N"/>
    <n v="11.7"/>
    <n v="17.3"/>
    <n v="9.9"/>
    <n v="0"/>
    <n v="134955.01999999999"/>
    <n v="77.602997990000006"/>
    <n v="10472914.14580041"/>
  </r>
  <r>
    <d v="2017-01-08T00:00:00"/>
    <s v="Monday"/>
    <x v="0"/>
    <x v="2"/>
    <n v="2"/>
    <s v="N"/>
    <s v="N"/>
    <n v="11.5"/>
    <n v="28.6"/>
    <n v="27.1"/>
    <n v="0"/>
    <n v="122777.02499999999"/>
    <n v="69.224810730000002"/>
    <n v="8499216.3176174778"/>
  </r>
  <r>
    <d v="2017-01-09T00:00:00"/>
    <s v="Tuesday"/>
    <x v="0"/>
    <x v="2"/>
    <n v="2"/>
    <s v="N"/>
    <s v="N"/>
    <n v="11.5"/>
    <n v="17.100000000000001"/>
    <n v="14.4"/>
    <n v="0"/>
    <n v="116211.99"/>
    <n v="68.099525220000004"/>
    <n v="7913981.3438713886"/>
  </r>
  <r>
    <d v="2017-01-10T00:00:00"/>
    <s v="Wednesday"/>
    <x v="0"/>
    <x v="2"/>
    <n v="2"/>
    <s v="N"/>
    <s v="N"/>
    <n v="12.9"/>
    <n v="19.899999999999999"/>
    <n v="12"/>
    <n v="0"/>
    <n v="120366.32"/>
    <n v="72.813056849999995"/>
    <n v="8764239.700985292"/>
  </r>
  <r>
    <d v="2017-01-11T00:00:00"/>
    <s v="Thursday"/>
    <x v="0"/>
    <x v="2"/>
    <n v="2"/>
    <s v="N"/>
    <s v="N"/>
    <n v="15.8"/>
    <n v="19.399999999999999"/>
    <n v="25.7"/>
    <n v="0"/>
    <n v="111595.855"/>
    <n v="65.744510939999998"/>
    <n v="7336814.9099061536"/>
  </r>
  <r>
    <d v="2017-01-12T00:00:00"/>
    <s v="Friday"/>
    <x v="0"/>
    <x v="2"/>
    <n v="2"/>
    <s v="N"/>
    <s v="N"/>
    <n v="11.7"/>
    <n v="18.2"/>
    <n v="10.1"/>
    <n v="0"/>
    <n v="118783.94500000001"/>
    <n v="70.490405460000005"/>
    <n v="8373128.4451883407"/>
  </r>
  <r>
    <d v="2017-01-13T00:00:00"/>
    <s v="Saturday"/>
    <x v="0"/>
    <x v="2"/>
    <n v="2"/>
    <s v="N"/>
    <s v="N"/>
    <n v="13.7"/>
    <n v="19.399999999999999"/>
    <n v="23.9"/>
    <n v="1.4"/>
    <n v="111341.675"/>
    <n v="70.012194559999998"/>
    <n v="7795275.0127362879"/>
  </r>
  <r>
    <d v="2017-01-14T00:00:00"/>
    <s v="Sunday"/>
    <x v="0"/>
    <x v="2"/>
    <n v="2"/>
    <s v="N"/>
    <s v="N"/>
    <n v="6.4"/>
    <n v="17.600000000000001"/>
    <n v="24.1"/>
    <n v="2.6"/>
    <n v="88996.625"/>
    <n v="42.294834850000001"/>
    <n v="3764097.5565823815"/>
  </r>
  <r>
    <d v="2017-01-15T00:00:00"/>
    <s v="Monday"/>
    <x v="0"/>
    <x v="2"/>
    <n v="3"/>
    <s v="N"/>
    <s v="N"/>
    <n v="13.3"/>
    <n v="18.899999999999999"/>
    <n v="16.100000000000001"/>
    <n v="0"/>
    <n v="90294"/>
    <n v="55.444296340000001"/>
    <n v="5006287.2937239604"/>
  </r>
  <r>
    <d v="2017-01-16T00:00:00"/>
    <s v="Tuesday"/>
    <x v="0"/>
    <x v="2"/>
    <n v="3"/>
    <s v="N"/>
    <s v="N"/>
    <n v="12"/>
    <n v="25.7"/>
    <n v="31.7"/>
    <n v="0"/>
    <n v="120928.705"/>
    <n v="108.1670628"/>
    <n v="13080502.828057675"/>
  </r>
  <r>
    <d v="2017-01-17T00:00:00"/>
    <s v="Wednesday"/>
    <x v="0"/>
    <x v="2"/>
    <n v="3"/>
    <s v="N"/>
    <s v="N"/>
    <n v="11.7"/>
    <n v="15.2"/>
    <n v="6.5"/>
    <n v="0"/>
    <n v="140517.65"/>
    <n v="129.23765750000001"/>
    <n v="18160171.923404876"/>
  </r>
  <r>
    <d v="2017-01-18T00:00:00"/>
    <s v="Thursday"/>
    <x v="0"/>
    <x v="2"/>
    <n v="3"/>
    <s v="N"/>
    <s v="N"/>
    <n v="15.6"/>
    <n v="21.3"/>
    <n v="13.6"/>
    <n v="0"/>
    <n v="111211.35"/>
    <n v="75.16561944"/>
    <n v="8359270.0115086446"/>
  </r>
  <r>
    <d v="2017-01-19T00:00:00"/>
    <s v="Friday"/>
    <x v="0"/>
    <x v="2"/>
    <n v="3"/>
    <s v="N"/>
    <s v="N"/>
    <n v="9.9"/>
    <n v="22.6"/>
    <n v="10.1"/>
    <n v="0"/>
    <n v="112371.41"/>
    <n v="62.885130349999997"/>
    <n v="7066490.7654632935"/>
  </r>
  <r>
    <d v="2017-01-20T00:00:00"/>
    <s v="Saturday"/>
    <x v="0"/>
    <x v="2"/>
    <n v="3"/>
    <s v="N"/>
    <s v="N"/>
    <n v="15.3"/>
    <n v="22.6"/>
    <n v="25.1"/>
    <n v="22.6"/>
    <n v="107937.685"/>
    <n v="38.993116039999997"/>
    <n v="4208826.6762939673"/>
  </r>
  <r>
    <d v="2017-01-21T00:00:00"/>
    <s v="Sunday"/>
    <x v="0"/>
    <x v="2"/>
    <n v="3"/>
    <s v="N"/>
    <s v="N"/>
    <n v="11.1"/>
    <n v="25.3"/>
    <n v="19.5"/>
    <n v="0.6"/>
    <n v="96779.07"/>
    <n v="46.479114430000003"/>
    <n v="4498205.4689589804"/>
  </r>
  <r>
    <d v="2017-01-22T00:00:00"/>
    <s v="Monday"/>
    <x v="0"/>
    <x v="2"/>
    <n v="4"/>
    <s v="N"/>
    <s v="N"/>
    <n v="14.4"/>
    <n v="21.8"/>
    <n v="11.9"/>
    <n v="0"/>
    <n v="103291.61"/>
    <n v="60.78453185"/>
    <n v="6278532.1578827789"/>
  </r>
  <r>
    <d v="2017-01-23T00:00:00"/>
    <s v="Tuesday"/>
    <x v="0"/>
    <x v="2"/>
    <n v="4"/>
    <s v="N"/>
    <s v="N"/>
    <n v="10"/>
    <n v="19"/>
    <n v="13.5"/>
    <n v="0"/>
    <n v="141332.05499999999"/>
    <n v="79.114397690000004"/>
    <n v="11181400.405614953"/>
  </r>
  <r>
    <d v="2017-01-24T00:00:00"/>
    <s v="Wednesday"/>
    <x v="0"/>
    <x v="2"/>
    <n v="4"/>
    <s v="N"/>
    <s v="N"/>
    <n v="13"/>
    <n v="17.899999999999999"/>
    <n v="8.9"/>
    <n v="0.6"/>
    <n v="115664.16"/>
    <n v="59.817182150000001"/>
    <n v="6918704.1269467445"/>
  </r>
  <r>
    <d v="2017-01-25T00:00:00"/>
    <s v="Thursday"/>
    <x v="0"/>
    <x v="2"/>
    <n v="4"/>
    <s v="N"/>
    <s v="N"/>
    <n v="14.6"/>
    <n v="19.5"/>
    <n v="25.9"/>
    <n v="0"/>
    <n v="111936.7"/>
    <n v="58.875132450000002"/>
    <n v="6590288.0385159152"/>
  </r>
  <r>
    <d v="2017-01-26T00:00:00"/>
    <s v="Friday"/>
    <x v="0"/>
    <x v="2"/>
    <n v="4"/>
    <s v="N"/>
    <s v="Y"/>
    <n v="14.5"/>
    <n v="22.2"/>
    <n v="31.4"/>
    <n v="0"/>
    <n v="98590.06"/>
    <n v="37.844897750000001"/>
    <n v="3731130.7398663652"/>
  </r>
  <r>
    <d v="2017-01-27T00:00:00"/>
    <s v="Saturday"/>
    <x v="0"/>
    <x v="2"/>
    <n v="4"/>
    <s v="N"/>
    <s v="N"/>
    <n v="6.8"/>
    <n v="17.600000000000001"/>
    <n v="24.5"/>
    <n v="0"/>
    <n v="112513.82"/>
    <n v="69.657181960000003"/>
    <n v="7837395.6327546882"/>
  </r>
  <r>
    <d v="2017-01-28T00:00:00"/>
    <s v="Sunday"/>
    <x v="0"/>
    <x v="2"/>
    <n v="4"/>
    <s v="N"/>
    <s v="N"/>
    <n v="16.399999999999999"/>
    <n v="21.2"/>
    <n v="16.899999999999999"/>
    <n v="0"/>
    <n v="108336.53"/>
    <n v="74.062542859999994"/>
    <n v="8023678.8964286754"/>
  </r>
  <r>
    <d v="2017-01-29T00:00:00"/>
    <s v="Monday"/>
    <x v="0"/>
    <x v="2"/>
    <n v="5"/>
    <s v="N"/>
    <s v="N"/>
    <n v="12.5"/>
    <n v="30.5"/>
    <n v="31.9"/>
    <n v="0"/>
    <n v="109020.58"/>
    <n v="76.586887250000004"/>
    <n v="8349546.8683896055"/>
  </r>
  <r>
    <d v="2017-01-30T00:00:00"/>
    <s v="Tuesday"/>
    <x v="0"/>
    <x v="2"/>
    <n v="5"/>
    <s v="N"/>
    <s v="N"/>
    <n v="13.2"/>
    <n v="23.3"/>
    <n v="25"/>
    <n v="0"/>
    <n v="124292.955"/>
    <n v="96.168584289999998"/>
    <n v="11953077.519570677"/>
  </r>
  <r>
    <d v="2017-01-31T00:00:00"/>
    <s v="Wednesday"/>
    <x v="0"/>
    <x v="2"/>
    <n v="5"/>
    <s v="Y"/>
    <s v="N"/>
    <n v="18.600000000000001"/>
    <n v="28.1"/>
    <n v="13.8"/>
    <n v="3"/>
    <n v="112863.01"/>
    <n v="58.791267060000003"/>
    <n v="6635359.3621054506"/>
  </r>
  <r>
    <d v="2017-02-01T00:00:00"/>
    <s v="Thursday"/>
    <x v="1"/>
    <x v="2"/>
    <n v="5"/>
    <s v="Y"/>
    <s v="N"/>
    <n v="14.7"/>
    <n v="16.399999999999999"/>
    <n v="0.7"/>
    <n v="0"/>
    <n v="114133.73"/>
    <n v="66.863303090000002"/>
    <n v="7631358.1817822261"/>
  </r>
  <r>
    <d v="2017-02-02T00:00:00"/>
    <s v="Friday"/>
    <x v="1"/>
    <x v="2"/>
    <n v="5"/>
    <s v="Y"/>
    <s v="N"/>
    <n v="12.7"/>
    <n v="23"/>
    <n v="19.2"/>
    <n v="0"/>
    <n v="110669.27"/>
    <n v="82.468013690000006"/>
    <n v="9126674.8734223079"/>
  </r>
  <r>
    <d v="2017-02-03T00:00:00"/>
    <s v="Saturday"/>
    <x v="1"/>
    <x v="2"/>
    <n v="5"/>
    <s v="Y"/>
    <s v="N"/>
    <n v="11.8"/>
    <n v="17.3"/>
    <n v="9.6999999999999993"/>
    <n v="0"/>
    <n v="117452.27"/>
    <n v="87.111014569999995"/>
    <n v="10231386.403249573"/>
  </r>
  <r>
    <d v="2017-02-04T00:00:00"/>
    <s v="Sunday"/>
    <x v="1"/>
    <x v="2"/>
    <n v="5"/>
    <s v="Y"/>
    <s v="N"/>
    <n v="11.1"/>
    <n v="18.3"/>
    <n v="10.9"/>
    <n v="0"/>
    <n v="117361.7"/>
    <n v="80.817312549999997"/>
    <n v="9484857.190299334"/>
  </r>
  <r>
    <d v="2017-02-05T00:00:00"/>
    <s v="Monday"/>
    <x v="1"/>
    <x v="2"/>
    <n v="6"/>
    <s v="Y"/>
    <s v="N"/>
    <n v="13.2"/>
    <n v="29.8"/>
    <n v="24.2"/>
    <n v="0"/>
    <n v="110384.27499999999"/>
    <n v="113.87036519999999"/>
    <n v="12569497.706587229"/>
  </r>
  <r>
    <d v="2017-02-06T00:00:00"/>
    <s v="Tuesday"/>
    <x v="1"/>
    <x v="2"/>
    <n v="6"/>
    <s v="Y"/>
    <s v="N"/>
    <n v="11.1"/>
    <n v="16"/>
    <n v="13"/>
    <n v="32.4"/>
    <n v="108761.37"/>
    <n v="92.101795850000002"/>
    <n v="10017117.496106314"/>
  </r>
  <r>
    <d v="2017-02-07T00:00:00"/>
    <s v="Wednesday"/>
    <x v="1"/>
    <x v="2"/>
    <n v="6"/>
    <s v="Y"/>
    <s v="N"/>
    <n v="10"/>
    <n v="15.8"/>
    <n v="18.8"/>
    <n v="0"/>
    <n v="111543.81"/>
    <n v="69.069610850000004"/>
    <n v="7704287.5494263386"/>
  </r>
  <r>
    <d v="2017-02-08T00:00:00"/>
    <s v="Thursday"/>
    <x v="1"/>
    <x v="2"/>
    <n v="6"/>
    <s v="Y"/>
    <s v="N"/>
    <n v="11"/>
    <n v="15.4"/>
    <n v="16.100000000000001"/>
    <n v="0"/>
    <n v="142213.66"/>
    <n v="135.0612793"/>
    <n v="19207558.853535239"/>
  </r>
  <r>
    <d v="2017-02-09T00:00:00"/>
    <s v="Friday"/>
    <x v="1"/>
    <x v="2"/>
    <n v="6"/>
    <s v="Y"/>
    <s v="N"/>
    <n v="15"/>
    <n v="21.4"/>
    <n v="16.8"/>
    <n v="0"/>
    <n v="155060.60999999999"/>
    <n v="156.69956149999999"/>
    <n v="24297929.592922512"/>
  </r>
  <r>
    <d v="2017-02-10T00:00:00"/>
    <s v="Saturday"/>
    <x v="1"/>
    <x v="2"/>
    <n v="6"/>
    <s v="Y"/>
    <s v="N"/>
    <n v="14.8"/>
    <n v="30.6"/>
    <n v="17.3"/>
    <n v="0"/>
    <n v="138793.59"/>
    <n v="213.33943170000001"/>
    <n v="29610145.614202805"/>
  </r>
  <r>
    <d v="2017-02-11T00:00:00"/>
    <s v="Sunday"/>
    <x v="1"/>
    <x v="2"/>
    <n v="6"/>
    <s v="Y"/>
    <s v="N"/>
    <n v="15.1"/>
    <n v="29.3"/>
    <n v="27.5"/>
    <n v="0"/>
    <n v="111983.51"/>
    <n v="97.608005399999996"/>
    <n v="10930487.048790952"/>
  </r>
  <r>
    <d v="2017-02-12T00:00:00"/>
    <s v="Monday"/>
    <x v="1"/>
    <x v="2"/>
    <n v="7"/>
    <s v="Y"/>
    <s v="N"/>
    <n v="16.2"/>
    <n v="17.7"/>
    <n v="5.8"/>
    <n v="2"/>
    <n v="89003.15"/>
    <n v="19.865113940000001"/>
    <n v="1768057.7157689109"/>
  </r>
  <r>
    <d v="2017-02-13T00:00:00"/>
    <s v="Tuesday"/>
    <x v="1"/>
    <x v="2"/>
    <n v="7"/>
    <s v="Y"/>
    <s v="N"/>
    <n v="8.3000000000000007"/>
    <n v="15.8"/>
    <n v="24.6"/>
    <n v="0"/>
    <n v="104844.105"/>
    <n v="69.041327929999994"/>
    <n v="7238576.234832352"/>
  </r>
  <r>
    <d v="2017-02-14T00:00:00"/>
    <s v="Wednesday"/>
    <x v="1"/>
    <x v="2"/>
    <n v="7"/>
    <s v="Y"/>
    <s v="N"/>
    <n v="7.2"/>
    <n v="23.7"/>
    <n v="17.3"/>
    <n v="0.6"/>
    <n v="111613.05"/>
    <n v="90.69389262"/>
    <n v="10122621.971690692"/>
  </r>
  <r>
    <d v="2017-02-15T00:00:00"/>
    <s v="Thursday"/>
    <x v="1"/>
    <x v="2"/>
    <n v="7"/>
    <s v="Y"/>
    <s v="N"/>
    <n v="8.1999999999999993"/>
    <n v="16.100000000000001"/>
    <n v="23.6"/>
    <n v="0"/>
    <n v="116299.39"/>
    <n v="79.044379649999996"/>
    <n v="9192813.1362234131"/>
  </r>
  <r>
    <d v="2017-02-16T00:00:00"/>
    <s v="Friday"/>
    <x v="1"/>
    <x v="2"/>
    <n v="7"/>
    <s v="Y"/>
    <s v="N"/>
    <n v="11"/>
    <n v="15.4"/>
    <n v="12.8"/>
    <n v="0"/>
    <n v="119947.59"/>
    <n v="112.88703289999999"/>
    <n v="13540527.53860571"/>
  </r>
  <r>
    <d v="2017-02-17T00:00:00"/>
    <s v="Saturday"/>
    <x v="1"/>
    <x v="2"/>
    <n v="7"/>
    <s v="Y"/>
    <s v="N"/>
    <n v="16.899999999999999"/>
    <n v="22.5"/>
    <n v="11.8"/>
    <n v="0"/>
    <n v="111885.97"/>
    <n v="93.732609629999999"/>
    <n v="10487363.949083891"/>
  </r>
  <r>
    <d v="2017-02-18T00:00:00"/>
    <s v="Sunday"/>
    <x v="1"/>
    <x v="2"/>
    <n v="7"/>
    <s v="Y"/>
    <s v="N"/>
    <n v="17.899999999999999"/>
    <n v="27.1"/>
    <n v="19.600000000000001"/>
    <n v="0"/>
    <n v="95623.35"/>
    <n v="49.818158859999997"/>
    <n v="4763779.2410253808"/>
  </r>
  <r>
    <d v="2017-02-19T00:00:00"/>
    <s v="Monday"/>
    <x v="1"/>
    <x v="2"/>
    <n v="8"/>
    <s v="Y"/>
    <s v="N"/>
    <n v="10.6"/>
    <n v="18.399999999999999"/>
    <n v="14.5"/>
    <n v="0"/>
    <n v="91280.024999999994"/>
    <n v="53.12020553"/>
    <n v="4848813.6887835376"/>
  </r>
  <r>
    <d v="2017-02-20T00:00:00"/>
    <s v="Tuesday"/>
    <x v="1"/>
    <x v="2"/>
    <n v="8"/>
    <s v="Y"/>
    <s v="N"/>
    <n v="12.7"/>
    <n v="29.6"/>
    <n v="30.3"/>
    <n v="3.6"/>
    <n v="105341.86500000001"/>
    <n v="93.726701410000004"/>
    <n v="9873345.5268275309"/>
  </r>
  <r>
    <d v="2017-02-21T00:00:00"/>
    <s v="Wednesday"/>
    <x v="1"/>
    <x v="2"/>
    <n v="8"/>
    <s v="Y"/>
    <s v="N"/>
    <n v="17.600000000000001"/>
    <n v="25.4"/>
    <n v="16.8"/>
    <n v="0.2"/>
    <n v="112351.47"/>
    <n v="103.2484286"/>
    <n v="11600112.728400042"/>
  </r>
  <r>
    <d v="2017-02-22T00:00:00"/>
    <s v="Thursday"/>
    <x v="1"/>
    <x v="2"/>
    <n v="8"/>
    <s v="Y"/>
    <s v="N"/>
    <n v="9.6999999999999993"/>
    <n v="17.2"/>
    <n v="9.1999999999999993"/>
    <n v="0"/>
    <n v="116690.17"/>
    <n v="78.057835249999997"/>
    <n v="9108582.0651544929"/>
  </r>
  <r>
    <d v="2017-02-23T00:00:00"/>
    <s v="Friday"/>
    <x v="1"/>
    <x v="2"/>
    <n v="8"/>
    <s v="Y"/>
    <s v="N"/>
    <n v="13.6"/>
    <n v="17.8"/>
    <n v="7.3"/>
    <n v="0"/>
    <n v="117948.685"/>
    <n v="102.3617733"/>
    <n v="12073436.55500311"/>
  </r>
  <r>
    <d v="2017-02-24T00:00:00"/>
    <s v="Saturday"/>
    <x v="1"/>
    <x v="2"/>
    <n v="8"/>
    <s v="Y"/>
    <s v="N"/>
    <n v="13.4"/>
    <n v="17.2"/>
    <n v="6.3"/>
    <n v="1.4"/>
    <n v="111229.52"/>
    <n v="98.210797409999998"/>
    <n v="10923939.854731543"/>
  </r>
  <r>
    <d v="2017-02-25T00:00:00"/>
    <s v="Sunday"/>
    <x v="1"/>
    <x v="2"/>
    <n v="8"/>
    <s v="Y"/>
    <s v="N"/>
    <n v="19.3"/>
    <n v="26.7"/>
    <n v="14.6"/>
    <n v="0"/>
    <n v="95046.904999999999"/>
    <n v="45.609290440000002"/>
    <n v="4335021.8955680886"/>
  </r>
  <r>
    <d v="2017-02-26T00:00:00"/>
    <s v="Monday"/>
    <x v="1"/>
    <x v="2"/>
    <n v="9"/>
    <s v="Y"/>
    <s v="N"/>
    <n v="14.8"/>
    <n v="24.7"/>
    <n v="28.8"/>
    <n v="0"/>
    <n v="100495.61500000001"/>
    <n v="56.026420170000002"/>
    <n v="5630409.5512325549"/>
  </r>
  <r>
    <d v="2017-02-27T00:00:00"/>
    <s v="Tuesday"/>
    <x v="1"/>
    <x v="2"/>
    <n v="9"/>
    <s v="Y"/>
    <s v="N"/>
    <n v="15.7"/>
    <n v="24.3"/>
    <n v="20.7"/>
    <n v="0"/>
    <n v="131090.77499999999"/>
    <n v="96.550071590000002"/>
    <n v="12656823.711038582"/>
  </r>
  <r>
    <d v="2017-02-28T00:00:00"/>
    <s v="Wednesday"/>
    <x v="1"/>
    <x v="2"/>
    <n v="9"/>
    <s v="Y"/>
    <s v="N"/>
    <n v="10.9"/>
    <n v="16.100000000000001"/>
    <n v="18.899999999999999"/>
    <n v="0"/>
    <n v="140167.5"/>
    <n v="99.945639459999995"/>
    <n v="14009130.41900955"/>
  </r>
  <r>
    <d v="2017-03-01T00:00:00"/>
    <s v="Thursday"/>
    <x v="2"/>
    <x v="2"/>
    <n v="9"/>
    <s v="Y"/>
    <s v="N"/>
    <n v="11.9"/>
    <n v="17.8"/>
    <n v="8.3000000000000007"/>
    <n v="0"/>
    <n v="137291.97"/>
    <n v="86.003999010000001"/>
    <n v="11807658.451960949"/>
  </r>
  <r>
    <d v="2017-03-02T00:00:00"/>
    <s v="Friday"/>
    <x v="2"/>
    <x v="2"/>
    <n v="9"/>
    <s v="Y"/>
    <s v="N"/>
    <n v="4"/>
    <n v="18.100000000000001"/>
    <n v="19"/>
    <n v="0"/>
    <n v="127633.27499999999"/>
    <n v="85.498445459999999"/>
    <n v="10912446.60146868"/>
  </r>
  <r>
    <d v="2017-03-03T00:00:00"/>
    <s v="Saturday"/>
    <x v="2"/>
    <x v="2"/>
    <n v="9"/>
    <s v="Y"/>
    <s v="N"/>
    <n v="14"/>
    <n v="21"/>
    <n v="20.5"/>
    <n v="0"/>
    <n v="124311.33"/>
    <n v="73.929299439999994"/>
    <n v="9190249.539354654"/>
  </r>
  <r>
    <d v="2017-03-04T00:00:00"/>
    <s v="Sunday"/>
    <x v="2"/>
    <x v="2"/>
    <n v="9"/>
    <s v="Y"/>
    <s v="N"/>
    <n v="14.9"/>
    <n v="18.100000000000001"/>
    <n v="7.9"/>
    <n v="0"/>
    <n v="116083.295"/>
    <n v="77.595643690000003"/>
    <n v="9007557.9971811585"/>
  </r>
  <r>
    <d v="2017-03-05T00:00:00"/>
    <s v="Monday"/>
    <x v="2"/>
    <x v="2"/>
    <n v="10"/>
    <s v="Y"/>
    <s v="N"/>
    <n v="9.6"/>
    <n v="20"/>
    <n v="6.1"/>
    <n v="0.2"/>
    <n v="103539.02"/>
    <n v="45.460745699999997"/>
    <n v="4706961.0582472142"/>
  </r>
  <r>
    <d v="2017-03-06T00:00:00"/>
    <s v="Tuesday"/>
    <x v="2"/>
    <x v="2"/>
    <n v="10"/>
    <s v="Y"/>
    <s v="N"/>
    <n v="11.6"/>
    <n v="20.3"/>
    <n v="22.4"/>
    <n v="0"/>
    <n v="116447.855"/>
    <n v="56.634147380000002"/>
    <n v="6594924.9821548695"/>
  </r>
  <r>
    <d v="2017-03-07T00:00:00"/>
    <s v="Wednesday"/>
    <x v="2"/>
    <x v="2"/>
    <n v="10"/>
    <s v="Y"/>
    <s v="N"/>
    <n v="10.8"/>
    <n v="18.7"/>
    <n v="6.8"/>
    <n v="0"/>
    <n v="117931.46"/>
    <n v="57.516139000000003"/>
    <n v="6782962.2458329406"/>
  </r>
  <r>
    <d v="2017-03-08T00:00:00"/>
    <s v="Thursday"/>
    <x v="2"/>
    <x v="2"/>
    <n v="10"/>
    <s v="Y"/>
    <s v="N"/>
    <n v="9.4"/>
    <n v="18.7"/>
    <n v="11.1"/>
    <n v="0"/>
    <n v="124370.765"/>
    <n v="73.923132069999994"/>
    <n v="9193876.4867419321"/>
  </r>
  <r>
    <d v="2017-03-09T00:00:00"/>
    <s v="Friday"/>
    <x v="2"/>
    <x v="2"/>
    <n v="10"/>
    <s v="Y"/>
    <s v="N"/>
    <n v="16.100000000000001"/>
    <n v="28.1"/>
    <n v="20.100000000000001"/>
    <n v="0"/>
    <n v="129649.25"/>
    <n v="83.889686549999993"/>
    <n v="10876234.943942586"/>
  </r>
  <r>
    <d v="2017-03-10T00:00:00"/>
    <s v="Saturday"/>
    <x v="2"/>
    <x v="2"/>
    <n v="10"/>
    <s v="Y"/>
    <s v="N"/>
    <n v="15.7"/>
    <n v="24.5"/>
    <n v="30.5"/>
    <n v="0"/>
    <n v="125346.075"/>
    <n v="82.034537619999995"/>
    <n v="10282707.305106841"/>
  </r>
  <r>
    <d v="2017-03-11T00:00:00"/>
    <s v="Sunday"/>
    <x v="2"/>
    <x v="2"/>
    <n v="10"/>
    <s v="Y"/>
    <s v="N"/>
    <n v="8.9"/>
    <n v="14.8"/>
    <n v="9.4"/>
    <n v="0"/>
    <n v="108816.81"/>
    <n v="50.762326090000002"/>
    <n v="5523794.3932935726"/>
  </r>
  <r>
    <d v="2017-03-12T00:00:00"/>
    <s v="Monday"/>
    <x v="2"/>
    <x v="2"/>
    <n v="11"/>
    <s v="Y"/>
    <s v="N"/>
    <n v="15.3"/>
    <n v="29.7"/>
    <n v="13.5"/>
    <n v="0"/>
    <n v="102617.51"/>
    <n v="42.480560560000001"/>
    <n v="4359249.3480714057"/>
  </r>
  <r>
    <d v="2017-03-13T00:00:00"/>
    <s v="Tuesday"/>
    <x v="2"/>
    <x v="2"/>
    <n v="11"/>
    <s v="Y"/>
    <s v="Y"/>
    <n v="10.199999999999999"/>
    <n v="17.899999999999999"/>
    <n v="13"/>
    <n v="0.2"/>
    <n v="104468.9"/>
    <n v="66.843722060000005"/>
    <n v="6983090.1155139338"/>
  </r>
  <r>
    <d v="2017-03-14T00:00:00"/>
    <s v="Wednesday"/>
    <x v="2"/>
    <x v="2"/>
    <n v="11"/>
    <s v="Y"/>
    <s v="N"/>
    <n v="6.4"/>
    <n v="15.1"/>
    <n v="7.7"/>
    <n v="0"/>
    <n v="133227.785"/>
    <n v="101.4423563"/>
    <n v="13514940.435029795"/>
  </r>
  <r>
    <d v="2017-03-15T00:00:00"/>
    <s v="Thursday"/>
    <x v="2"/>
    <x v="2"/>
    <n v="11"/>
    <s v="Y"/>
    <s v="N"/>
    <n v="11.3"/>
    <n v="18.100000000000001"/>
    <n v="8.3000000000000007"/>
    <n v="0"/>
    <n v="139672.83499999999"/>
    <n v="102.0122176"/>
    <n v="14248335.636828896"/>
  </r>
  <r>
    <d v="2017-03-16T00:00:00"/>
    <s v="Friday"/>
    <x v="2"/>
    <x v="2"/>
    <n v="11"/>
    <s v="Y"/>
    <s v="N"/>
    <n v="12.4"/>
    <n v="30.8"/>
    <n v="19.899999999999999"/>
    <n v="1.8"/>
    <n v="124255.97500000001"/>
    <n v="87.894020850000004"/>
    <n v="10921357.257387079"/>
  </r>
  <r>
    <d v="2017-03-17T00:00:00"/>
    <s v="Saturday"/>
    <x v="2"/>
    <x v="2"/>
    <n v="11"/>
    <s v="Y"/>
    <s v="N"/>
    <n v="8.1999999999999993"/>
    <n v="21.5"/>
    <n v="16.8"/>
    <n v="0"/>
    <n v="111612.075"/>
    <n v="70.74607288"/>
    <n v="7896115.9922380261"/>
  </r>
  <r>
    <d v="2017-03-18T00:00:00"/>
    <s v="Sunday"/>
    <x v="2"/>
    <x v="2"/>
    <n v="11"/>
    <s v="Y"/>
    <s v="N"/>
    <n v="16.100000000000001"/>
    <n v="20.8"/>
    <n v="13.2"/>
    <n v="0"/>
    <n v="107731.78"/>
    <n v="68.877097030000002"/>
    <n v="7420252.2642746139"/>
  </r>
  <r>
    <d v="2017-03-19T00:00:00"/>
    <s v="Monday"/>
    <x v="2"/>
    <x v="2"/>
    <n v="12"/>
    <s v="Y"/>
    <s v="N"/>
    <n v="15"/>
    <n v="29.2"/>
    <n v="29.2"/>
    <n v="0"/>
    <n v="113593.82"/>
    <n v="121.12201020000001"/>
    <n v="13758711.824696966"/>
  </r>
  <r>
    <d v="2017-03-20T00:00:00"/>
    <s v="Tuesday"/>
    <x v="2"/>
    <x v="2"/>
    <n v="12"/>
    <s v="Y"/>
    <s v="N"/>
    <n v="11.3"/>
    <n v="16.2"/>
    <n v="24"/>
    <n v="0"/>
    <n v="131980.98499999999"/>
    <n v="184.82347909999999"/>
    <n v="24393184.82274491"/>
  </r>
  <r>
    <d v="2017-03-21T00:00:00"/>
    <s v="Wednesday"/>
    <x v="2"/>
    <x v="2"/>
    <n v="12"/>
    <s v="Y"/>
    <s v="N"/>
    <n v="19.399999999999999"/>
    <n v="28.3"/>
    <m/>
    <n v="4.4000000000000004"/>
    <n v="127625.36500000001"/>
    <n v="112.9036926"/>
    <n v="14409374.977922799"/>
  </r>
  <r>
    <d v="2017-03-22T00:00:00"/>
    <s v="Thursday"/>
    <x v="2"/>
    <x v="2"/>
    <n v="12"/>
    <s v="Y"/>
    <s v="N"/>
    <n v="15.1"/>
    <n v="18"/>
    <n v="3.9"/>
    <n v="9.1999999999999993"/>
    <n v="114696.37"/>
    <n v="77.000286310000007"/>
    <n v="8831653.3287176955"/>
  </r>
  <r>
    <d v="2017-03-23T00:00:00"/>
    <s v="Friday"/>
    <x v="2"/>
    <x v="2"/>
    <n v="12"/>
    <s v="Y"/>
    <s v="N"/>
    <n v="18"/>
    <n v="26.4"/>
    <n v="13.9"/>
    <n v="0"/>
    <n v="111632.83500000001"/>
    <n v="97.823059580000006"/>
    <n v="10920265.46928931"/>
  </r>
  <r>
    <d v="2017-03-24T00:00:00"/>
    <s v="Saturday"/>
    <x v="2"/>
    <x v="2"/>
    <n v="12"/>
    <s v="Y"/>
    <s v="N"/>
    <n v="15.1"/>
    <n v="27"/>
    <n v="29.4"/>
    <n v="0"/>
    <n v="115411.41"/>
    <n v="118.4496111"/>
    <n v="13670436.631002652"/>
  </r>
  <r>
    <d v="2017-03-25T00:00:00"/>
    <s v="Sunday"/>
    <x v="2"/>
    <x v="2"/>
    <n v="12"/>
    <s v="Y"/>
    <s v="N"/>
    <n v="10.199999999999999"/>
    <n v="19.3"/>
    <n v="9.8000000000000007"/>
    <n v="0"/>
    <n v="107465.98"/>
    <n v="138.79475579999999"/>
    <n v="14915714.450907683"/>
  </r>
  <r>
    <d v="2017-03-26T00:00:00"/>
    <s v="Monday"/>
    <x v="2"/>
    <x v="2"/>
    <n v="13"/>
    <s v="Y"/>
    <s v="N"/>
    <n v="14.7"/>
    <n v="30.2"/>
    <n v="21.2"/>
    <n v="0"/>
    <n v="104189.1"/>
    <n v="147.4805929"/>
    <n v="15365870.241717391"/>
  </r>
  <r>
    <d v="2017-03-27T00:00:00"/>
    <s v="Tuesday"/>
    <x v="2"/>
    <x v="2"/>
    <n v="13"/>
    <s v="Y"/>
    <s v="N"/>
    <n v="15.9"/>
    <n v="24.7"/>
    <n v="9.9"/>
    <n v="0"/>
    <n v="116237.22"/>
    <n v="118.5621993"/>
    <n v="13781340.443717947"/>
  </r>
  <r>
    <d v="2017-03-28T00:00:00"/>
    <s v="Wednesday"/>
    <x v="2"/>
    <x v="2"/>
    <n v="13"/>
    <s v="Y"/>
    <s v="N"/>
    <n v="8.4"/>
    <n v="15.6"/>
    <n v="10.1"/>
    <n v="4.2"/>
    <n v="111032.97500000001"/>
    <n v="121.90563229999999"/>
    <n v="13535545.023525093"/>
  </r>
  <r>
    <d v="2017-03-29T00:00:00"/>
    <s v="Thursday"/>
    <x v="2"/>
    <x v="2"/>
    <n v="13"/>
    <s v="Y"/>
    <s v="N"/>
    <n v="11.4"/>
    <n v="18.7"/>
    <n v="28.5"/>
    <n v="0.2"/>
    <n v="109640.33"/>
    <n v="133.7982653"/>
    <n v="14669685.96091955"/>
  </r>
  <r>
    <d v="2017-03-30T00:00:00"/>
    <s v="Friday"/>
    <x v="2"/>
    <x v="2"/>
    <n v="13"/>
    <s v="Y"/>
    <s v="N"/>
    <n v="13.9"/>
    <n v="27.2"/>
    <n v="14.7"/>
    <n v="3.4"/>
    <n v="107491.87"/>
    <n v="115.1902122"/>
    <n v="12382011.315074814"/>
  </r>
  <r>
    <d v="2017-03-31T00:00:00"/>
    <s v="Saturday"/>
    <x v="2"/>
    <x v="2"/>
    <n v="13"/>
    <s v="N"/>
    <s v="N"/>
    <n v="10.199999999999999"/>
    <n v="15.3"/>
    <n v="7.6"/>
    <n v="2.8"/>
    <n v="110662.245"/>
    <n v="145.21906050000001"/>
    <n v="16070267.251720823"/>
  </r>
  <r>
    <d v="2017-04-01T00:00:00"/>
    <s v="Sunday"/>
    <x v="3"/>
    <x v="2"/>
    <n v="13"/>
    <s v="N"/>
    <s v="N"/>
    <n v="13.8"/>
    <n v="24.6"/>
    <n v="31"/>
    <n v="0"/>
    <n v="97402.264999999999"/>
    <n v="99.249181780000001"/>
    <n v="9667095.1047687326"/>
  </r>
  <r>
    <d v="2017-04-02T00:00:00"/>
    <s v="Monday"/>
    <x v="3"/>
    <x v="2"/>
    <n v="14"/>
    <s v="N"/>
    <s v="N"/>
    <n v="12.7"/>
    <n v="26.2"/>
    <n v="15.6"/>
    <n v="0.4"/>
    <n v="94477.095000000001"/>
    <n v="92.915735170000005"/>
    <n v="8778408.738650931"/>
  </r>
  <r>
    <d v="2017-04-03T00:00:00"/>
    <s v="Tuesday"/>
    <x v="3"/>
    <x v="2"/>
    <n v="14"/>
    <s v="N"/>
    <s v="N"/>
    <n v="18.5"/>
    <n v="30.7"/>
    <n v="9.3000000000000007"/>
    <n v="0"/>
    <n v="107895.52499999999"/>
    <n v="106.4521598"/>
    <n v="11485711.669004895"/>
  </r>
  <r>
    <d v="2017-04-04T00:00:00"/>
    <s v="Wednesday"/>
    <x v="3"/>
    <x v="2"/>
    <n v="14"/>
    <s v="N"/>
    <s v="N"/>
    <n v="10.1"/>
    <n v="17.899999999999999"/>
    <n v="12.3"/>
    <n v="0"/>
    <n v="113138.67"/>
    <n v="122.6614787"/>
    <n v="13877756.560351329"/>
  </r>
  <r>
    <d v="2017-04-05T00:00:00"/>
    <s v="Thursday"/>
    <x v="3"/>
    <x v="2"/>
    <n v="14"/>
    <s v="N"/>
    <s v="N"/>
    <n v="14.2"/>
    <n v="24.1"/>
    <n v="28.2"/>
    <n v="0"/>
    <n v="114191.35"/>
    <n v="142.28042669999999"/>
    <n v="16247194.003449045"/>
  </r>
  <r>
    <d v="2017-04-06T00:00:00"/>
    <s v="Friday"/>
    <x v="3"/>
    <x v="2"/>
    <n v="14"/>
    <s v="N"/>
    <s v="N"/>
    <n v="11.9"/>
    <n v="24.3"/>
    <n v="17.8"/>
    <n v="0"/>
    <n v="114817.30499999999"/>
    <n v="126.18198750000001"/>
    <n v="14487875.744293688"/>
  </r>
  <r>
    <d v="2017-04-07T00:00:00"/>
    <s v="Saturday"/>
    <x v="3"/>
    <x v="2"/>
    <n v="14"/>
    <s v="N"/>
    <s v="N"/>
    <n v="15.6"/>
    <n v="20.8"/>
    <n v="27.5"/>
    <n v="0"/>
    <n v="110160.02499999999"/>
    <n v="101.330421"/>
    <n v="11162561.710620524"/>
  </r>
  <r>
    <d v="2017-04-08T00:00:00"/>
    <s v="Sunday"/>
    <x v="3"/>
    <x v="2"/>
    <n v="14"/>
    <s v="N"/>
    <s v="N"/>
    <n v="15.8"/>
    <n v="20"/>
    <n v="13.2"/>
    <n v="0"/>
    <n v="99084.74"/>
    <n v="95.867977690000004"/>
    <n v="9499053.6437394507"/>
  </r>
  <r>
    <d v="2017-04-09T00:00:00"/>
    <s v="Monday"/>
    <x v="3"/>
    <x v="2"/>
    <n v="15"/>
    <s v="N"/>
    <s v="N"/>
    <n v="7.4"/>
    <n v="13.3"/>
    <n v="16.7"/>
    <n v="10.6"/>
    <n v="96041.895000000004"/>
    <n v="74.591633180000002"/>
    <n v="7163921.8017520765"/>
  </r>
  <r>
    <d v="2017-04-10T00:00:00"/>
    <s v="Tuesday"/>
    <x v="3"/>
    <x v="2"/>
    <n v="15"/>
    <s v="N"/>
    <s v="N"/>
    <n v="9.6999999999999993"/>
    <n v="17.899999999999999"/>
    <n v="10.1"/>
    <n v="25.4"/>
    <n v="113287.05499999999"/>
    <n v="111.8004887"/>
    <n v="12665548.112383777"/>
  </r>
  <r>
    <d v="2017-04-11T00:00:00"/>
    <s v="Wednesday"/>
    <x v="3"/>
    <x v="2"/>
    <n v="15"/>
    <s v="N"/>
    <s v="N"/>
    <n v="17.5"/>
    <n v="28.8"/>
    <n v="1.3"/>
    <n v="15.4"/>
    <n v="114159.965"/>
    <n v="130.03687339999999"/>
    <n v="14845004.916053429"/>
  </r>
  <r>
    <d v="2017-04-12T00:00:00"/>
    <s v="Thursday"/>
    <x v="3"/>
    <x v="2"/>
    <n v="15"/>
    <s v="N"/>
    <s v="N"/>
    <n v="14"/>
    <n v="18.7"/>
    <n v="16.7"/>
    <n v="0"/>
    <n v="114335.995"/>
    <n v="126.572879"/>
    <n v="14471836.060479604"/>
  </r>
  <r>
    <d v="2017-04-13T00:00:00"/>
    <s v="Friday"/>
    <x v="3"/>
    <x v="2"/>
    <n v="15"/>
    <s v="N"/>
    <s v="N"/>
    <n v="15.4"/>
    <n v="27.6"/>
    <n v="27.9"/>
    <n v="0"/>
    <n v="112704.045"/>
    <n v="117.53565020000001"/>
    <n v="13246743.20924506"/>
  </r>
  <r>
    <d v="2017-04-14T00:00:00"/>
    <s v="Saturday"/>
    <x v="3"/>
    <x v="2"/>
    <n v="15"/>
    <s v="N"/>
    <s v="Y"/>
    <n v="16.600000000000001"/>
    <n v="24.3"/>
    <n v="25.9"/>
    <n v="0"/>
    <n v="97436.41"/>
    <n v="109.7650221"/>
    <n v="10695109.69699466"/>
  </r>
  <r>
    <d v="2017-04-15T00:00:00"/>
    <s v="Sunday"/>
    <x v="3"/>
    <x v="2"/>
    <n v="15"/>
    <s v="N"/>
    <s v="Y"/>
    <n v="15.8"/>
    <n v="22.1"/>
    <n v="20.100000000000001"/>
    <n v="0"/>
    <n v="99608.57"/>
    <n v="116.78284910000001"/>
    <n v="11632572.599376788"/>
  </r>
  <r>
    <d v="2017-04-16T00:00:00"/>
    <s v="Monday"/>
    <x v="3"/>
    <x v="2"/>
    <n v="16"/>
    <s v="N"/>
    <s v="Y"/>
    <n v="14.5"/>
    <n v="19.5"/>
    <n v="15.6"/>
    <n v="0"/>
    <n v="96594.744999999995"/>
    <n v="95.646407010000004"/>
    <n v="9238940.2952971626"/>
  </r>
  <r>
    <d v="2017-04-17T00:00:00"/>
    <s v="Tuesday"/>
    <x v="3"/>
    <x v="2"/>
    <n v="16"/>
    <s v="N"/>
    <s v="Y"/>
    <n v="12.4"/>
    <n v="17.5"/>
    <n v="7.9"/>
    <n v="0"/>
    <n v="99945.494999999995"/>
    <n v="104.57818949999999"/>
    <n v="10452118.915781301"/>
  </r>
  <r>
    <d v="2017-04-18T00:00:00"/>
    <s v="Wednesday"/>
    <x v="3"/>
    <x v="2"/>
    <n v="16"/>
    <s v="N"/>
    <s v="N"/>
    <n v="16.2"/>
    <n v="25.1"/>
    <n v="17.2"/>
    <n v="0"/>
    <n v="111955.175"/>
    <n v="112.8247059"/>
    <n v="12631309.693358032"/>
  </r>
  <r>
    <d v="2017-04-19T00:00:00"/>
    <s v="Thursday"/>
    <x v="3"/>
    <x v="2"/>
    <n v="16"/>
    <s v="Y"/>
    <s v="N"/>
    <n v="12.1"/>
    <n v="16.899999999999999"/>
    <n v="25.4"/>
    <n v="0"/>
    <n v="114436.97"/>
    <n v="101.3145524"/>
    <n v="11594130.393562227"/>
  </r>
  <r>
    <d v="2017-04-20T00:00:00"/>
    <s v="Friday"/>
    <x v="3"/>
    <x v="2"/>
    <n v="16"/>
    <s v="Y"/>
    <s v="N"/>
    <n v="13.7"/>
    <n v="25.5"/>
    <n v="18.399999999999999"/>
    <n v="0"/>
    <n v="112816.68"/>
    <n v="104.07810310000001"/>
    <n v="11741746.052439708"/>
  </r>
  <r>
    <d v="2017-04-21T00:00:00"/>
    <s v="Saturday"/>
    <x v="3"/>
    <x v="2"/>
    <n v="16"/>
    <s v="Y"/>
    <s v="N"/>
    <n v="13.5"/>
    <n v="21.1"/>
    <n v="29.8"/>
    <n v="9.4"/>
    <n v="114522.44"/>
    <n v="133.2265993"/>
    <n v="15257435.224738292"/>
  </r>
  <r>
    <d v="2017-04-22T00:00:00"/>
    <s v="Sunday"/>
    <x v="3"/>
    <x v="2"/>
    <n v="16"/>
    <s v="Y"/>
    <s v="N"/>
    <n v="9.5"/>
    <n v="20.399999999999999"/>
    <n v="13.7"/>
    <n v="4.5999999999999996"/>
    <n v="102528.4"/>
    <n v="111.6671228"/>
    <n v="11449051.43328752"/>
  </r>
  <r>
    <d v="2017-04-23T00:00:00"/>
    <s v="Monday"/>
    <x v="3"/>
    <x v="2"/>
    <n v="17"/>
    <s v="Y"/>
    <s v="N"/>
    <n v="18.5"/>
    <n v="24.6"/>
    <n v="21"/>
    <n v="0"/>
    <n v="97356.565000000002"/>
    <n v="90.726651050000001"/>
    <n v="8832835.1001816429"/>
  </r>
  <r>
    <d v="2017-04-24T00:00:00"/>
    <s v="Tuesday"/>
    <x v="3"/>
    <x v="2"/>
    <n v="17"/>
    <s v="Y"/>
    <s v="N"/>
    <n v="8.8000000000000007"/>
    <n v="17"/>
    <n v="17"/>
    <n v="0"/>
    <n v="109421.815"/>
    <n v="113.2589368"/>
    <n v="12392998.429626292"/>
  </r>
  <r>
    <d v="2017-04-25T00:00:00"/>
    <s v="Wednesday"/>
    <x v="3"/>
    <x v="2"/>
    <n v="17"/>
    <s v="Y"/>
    <s v="Y"/>
    <n v="10.1"/>
    <n v="24"/>
    <n v="25"/>
    <n v="21.6"/>
    <n v="101548.735"/>
    <n v="86.790072550000005"/>
    <n v="8813422.0780107249"/>
  </r>
  <r>
    <d v="2017-04-26T00:00:00"/>
    <s v="Thursday"/>
    <x v="3"/>
    <x v="2"/>
    <n v="17"/>
    <s v="Y"/>
    <s v="N"/>
    <n v="11"/>
    <n v="23.4"/>
    <n v="29.7"/>
    <n v="20"/>
    <n v="116795.245"/>
    <n v="100.69868460000001"/>
    <n v="11761127.539034728"/>
  </r>
  <r>
    <d v="2017-04-27T00:00:00"/>
    <s v="Friday"/>
    <x v="3"/>
    <x v="2"/>
    <n v="17"/>
    <s v="Y"/>
    <s v="N"/>
    <n v="17"/>
    <n v="23.6"/>
    <n v="29.3"/>
    <n v="15.4"/>
    <n v="126329.53"/>
    <n v="145.68273490000001"/>
    <n v="18404031.429031599"/>
  </r>
  <r>
    <d v="2017-04-28T00:00:00"/>
    <s v="Saturday"/>
    <x v="3"/>
    <x v="2"/>
    <n v="17"/>
    <s v="Y"/>
    <s v="N"/>
    <n v="10.3"/>
    <n v="27.4"/>
    <n v="26.1"/>
    <n v="0.4"/>
    <n v="120144.19"/>
    <n v="120.8095221"/>
    <n v="14514562.176991599"/>
  </r>
  <r>
    <d v="2017-04-29T00:00:00"/>
    <s v="Sunday"/>
    <x v="3"/>
    <x v="2"/>
    <n v="17"/>
    <s v="Y"/>
    <s v="N"/>
    <n v="10.9"/>
    <n v="22.2"/>
    <n v="13.9"/>
    <n v="0.2"/>
    <n v="104864.05"/>
    <n v="100.81967"/>
    <n v="10572358.915863501"/>
  </r>
  <r>
    <d v="2017-04-30T00:00:00"/>
    <s v="Monday"/>
    <x v="3"/>
    <x v="2"/>
    <n v="18"/>
    <s v="Y"/>
    <s v="N"/>
    <n v="14.6"/>
    <n v="26.5"/>
    <n v="12.4"/>
    <n v="0"/>
    <n v="103756.535"/>
    <n v="109.5772954"/>
    <n v="11369360.48537544"/>
  </r>
  <r>
    <d v="2017-05-01T00:00:00"/>
    <s v="Tuesday"/>
    <x v="4"/>
    <x v="2"/>
    <n v="18"/>
    <s v="Y"/>
    <s v="N"/>
    <n v="16.5"/>
    <n v="22.1"/>
    <n v="26.8"/>
    <n v="0"/>
    <n v="115103.77499999999"/>
    <n v="99.159474029999998"/>
    <n v="11413629.787867462"/>
  </r>
  <r>
    <d v="2017-05-02T00:00:00"/>
    <s v="Wednesday"/>
    <x v="4"/>
    <x v="2"/>
    <n v="18"/>
    <s v="Y"/>
    <s v="N"/>
    <n v="10.8"/>
    <n v="22.8"/>
    <n v="22.9"/>
    <n v="2.4"/>
    <n v="120718.64"/>
    <n v="109.9227693"/>
    <n v="13269727.214929752"/>
  </r>
  <r>
    <d v="2017-05-03T00:00:00"/>
    <s v="Thursday"/>
    <x v="4"/>
    <x v="2"/>
    <n v="18"/>
    <s v="Y"/>
    <s v="N"/>
    <n v="11.7"/>
    <n v="19.399999999999999"/>
    <n v="10.4"/>
    <n v="0.8"/>
    <n v="129196.44500000001"/>
    <n v="128.63995560000001"/>
    <n v="16619824.948477844"/>
  </r>
  <r>
    <d v="2017-05-04T00:00:00"/>
    <s v="Friday"/>
    <x v="4"/>
    <x v="2"/>
    <n v="18"/>
    <s v="Y"/>
    <s v="N"/>
    <n v="10"/>
    <n v="24.4"/>
    <n v="16.399999999999999"/>
    <n v="0"/>
    <n v="127260.05"/>
    <n v="123.4720662"/>
    <n v="15713061.318215311"/>
  </r>
  <r>
    <d v="2017-05-05T00:00:00"/>
    <s v="Saturday"/>
    <x v="4"/>
    <x v="2"/>
    <n v="18"/>
    <s v="Y"/>
    <s v="N"/>
    <n v="9"/>
    <n v="17"/>
    <n v="3"/>
    <n v="0"/>
    <n v="123150.38499999999"/>
    <n v="108.2886014"/>
    <n v="13335782.953521539"/>
  </r>
  <r>
    <d v="2017-05-06T00:00:00"/>
    <s v="Sunday"/>
    <x v="4"/>
    <x v="2"/>
    <n v="18"/>
    <s v="Y"/>
    <s v="N"/>
    <n v="3.4"/>
    <n v="15.5"/>
    <n v="8.6"/>
    <n v="0.2"/>
    <n v="105013.07"/>
    <n v="81.778327349999998"/>
    <n v="8587793.2144884653"/>
  </r>
  <r>
    <d v="2017-05-07T00:00:00"/>
    <s v="Monday"/>
    <x v="4"/>
    <x v="2"/>
    <n v="19"/>
    <s v="Y"/>
    <s v="N"/>
    <n v="9.4"/>
    <n v="16.600000000000001"/>
    <n v="20.5"/>
    <n v="1.4"/>
    <n v="107424.07"/>
    <n v="104.9084029"/>
    <n v="11269687.616717804"/>
  </r>
  <r>
    <d v="2017-05-08T00:00:00"/>
    <s v="Tuesday"/>
    <x v="4"/>
    <x v="2"/>
    <n v="19"/>
    <s v="Y"/>
    <s v="N"/>
    <n v="8.6999999999999993"/>
    <n v="21.8"/>
    <n v="28.8"/>
    <n v="1.8"/>
    <n v="125858.27"/>
    <n v="132.9735336"/>
    <n v="16735818.894682871"/>
  </r>
  <r>
    <d v="2017-05-09T00:00:00"/>
    <s v="Wednesday"/>
    <x v="4"/>
    <x v="2"/>
    <n v="19"/>
    <s v="Y"/>
    <s v="N"/>
    <n v="10.4"/>
    <n v="20.3"/>
    <n v="10.1"/>
    <n v="1.6"/>
    <n v="126760.71"/>
    <n v="138.99141549999999"/>
    <n v="17618650.512685005"/>
  </r>
  <r>
    <d v="2017-05-10T00:00:00"/>
    <s v="Thursday"/>
    <x v="4"/>
    <x v="2"/>
    <n v="19"/>
    <s v="Y"/>
    <s v="N"/>
    <n v="14.5"/>
    <n v="33.5"/>
    <n v="19.7"/>
    <n v="0"/>
    <n v="125747.735"/>
    <n v="149.62274859999999"/>
    <n v="18814721.740924422"/>
  </r>
  <r>
    <d v="2017-05-11T00:00:00"/>
    <s v="Friday"/>
    <x v="4"/>
    <x v="2"/>
    <n v="19"/>
    <s v="Y"/>
    <s v="N"/>
    <n v="10.3"/>
    <n v="17.899999999999999"/>
    <n v="9.9"/>
    <n v="0"/>
    <n v="128753.13"/>
    <n v="170.29264480000001"/>
    <n v="21925711.033978224"/>
  </r>
  <r>
    <d v="2017-05-12T00:00:00"/>
    <s v="Saturday"/>
    <x v="4"/>
    <x v="2"/>
    <n v="19"/>
    <s v="Y"/>
    <s v="N"/>
    <n v="10.5"/>
    <n v="19.2"/>
    <n v="15.6"/>
    <n v="0"/>
    <n v="123523"/>
    <n v="129.30937700000001"/>
    <n v="15972682.175171001"/>
  </r>
  <r>
    <d v="2017-05-13T00:00:00"/>
    <s v="Sunday"/>
    <x v="4"/>
    <x v="2"/>
    <n v="19"/>
    <s v="Y"/>
    <s v="N"/>
    <n v="7.3"/>
    <n v="18.399999999999999"/>
    <n v="6.3"/>
    <n v="0.2"/>
    <n v="109477.42"/>
    <n v="130.31682979999999"/>
    <n v="14266750.309083115"/>
  </r>
  <r>
    <d v="2017-05-14T00:00:00"/>
    <s v="Monday"/>
    <x v="4"/>
    <x v="2"/>
    <n v="20"/>
    <s v="Y"/>
    <s v="N"/>
    <n v="9.8000000000000007"/>
    <n v="25.6"/>
    <n v="7.5"/>
    <n v="0"/>
    <n v="107497.03"/>
    <n v="126.9174946"/>
    <n v="13643253.724541038"/>
  </r>
  <r>
    <d v="2017-05-15T00:00:00"/>
    <s v="Tuesday"/>
    <x v="4"/>
    <x v="2"/>
    <n v="20"/>
    <s v="Y"/>
    <s v="N"/>
    <n v="14.3"/>
    <n v="20.6"/>
    <n v="9.3000000000000007"/>
    <n v="0"/>
    <n v="125871.91499999999"/>
    <n v="134.64203240000001"/>
    <n v="16947650.457680047"/>
  </r>
  <r>
    <d v="2017-05-16T00:00:00"/>
    <s v="Wednesday"/>
    <x v="4"/>
    <x v="2"/>
    <n v="20"/>
    <s v="Y"/>
    <s v="N"/>
    <n v="12.3"/>
    <n v="18.5"/>
    <n v="13.5"/>
    <n v="0"/>
    <n v="127820.715"/>
    <n v="128.3149076"/>
    <n v="16401303.234590933"/>
  </r>
  <r>
    <d v="2017-05-17T00:00:00"/>
    <s v="Thursday"/>
    <x v="4"/>
    <x v="2"/>
    <n v="20"/>
    <s v="Y"/>
    <s v="N"/>
    <n v="11"/>
    <n v="25.4"/>
    <n v="15.8"/>
    <n v="0"/>
    <n v="125072.675"/>
    <n v="123.8345994"/>
    <n v="15488324.604511395"/>
  </r>
  <r>
    <d v="2017-05-18T00:00:00"/>
    <s v="Friday"/>
    <x v="4"/>
    <x v="2"/>
    <n v="20"/>
    <s v="Y"/>
    <s v="N"/>
    <n v="10.8"/>
    <n v="19.3"/>
    <n v="14"/>
    <n v="0.8"/>
    <n v="122910.48"/>
    <n v="107.8423351"/>
    <n v="13254953.171461847"/>
  </r>
  <r>
    <d v="2017-05-19T00:00:00"/>
    <s v="Saturday"/>
    <x v="4"/>
    <x v="2"/>
    <n v="20"/>
    <s v="Y"/>
    <s v="N"/>
    <n v="13"/>
    <n v="26.9"/>
    <n v="12.7"/>
    <n v="0"/>
    <n v="123351.45"/>
    <n v="96.440249769999994"/>
    <n v="11896044.647491666"/>
  </r>
  <r>
    <d v="2017-05-20T00:00:00"/>
    <s v="Sunday"/>
    <x v="4"/>
    <x v="2"/>
    <n v="20"/>
    <s v="Y"/>
    <s v="N"/>
    <n v="12.3"/>
    <n v="23.7"/>
    <n v="31.9"/>
    <n v="0"/>
    <n v="109111.61500000001"/>
    <n v="88.135879099999997"/>
    <n v="9616648.1080457475"/>
  </r>
  <r>
    <d v="2017-05-21T00:00:00"/>
    <s v="Monday"/>
    <x v="4"/>
    <x v="2"/>
    <n v="21"/>
    <s v="Y"/>
    <s v="N"/>
    <n v="16.5"/>
    <n v="20.9"/>
    <n v="3.6"/>
    <n v="0"/>
    <n v="105912.16"/>
    <n v="76.782179819999996"/>
    <n v="8132166.5142446114"/>
  </r>
  <r>
    <d v="2017-05-22T00:00:00"/>
    <s v="Tuesday"/>
    <x v="4"/>
    <x v="2"/>
    <n v="21"/>
    <s v="Y"/>
    <s v="N"/>
    <n v="5.3"/>
    <n v="16.100000000000001"/>
    <n v="12.3"/>
    <n v="0"/>
    <n v="113551.03999999999"/>
    <n v="72.931488029999997"/>
    <n v="8281446.3145540506"/>
  </r>
  <r>
    <d v="2017-05-23T00:00:00"/>
    <s v="Wednesday"/>
    <x v="4"/>
    <x v="2"/>
    <n v="21"/>
    <s v="Y"/>
    <s v="N"/>
    <n v="8.5"/>
    <n v="20.8"/>
    <n v="21.6"/>
    <n v="0"/>
    <n v="119127.205"/>
    <n v="96.837634640000005"/>
    <n v="11535996.753474383"/>
  </r>
  <r>
    <d v="2017-05-24T00:00:00"/>
    <s v="Thursday"/>
    <x v="4"/>
    <x v="2"/>
    <n v="21"/>
    <s v="Y"/>
    <s v="N"/>
    <n v="16.399999999999999"/>
    <n v="20.7"/>
    <n v="26.3"/>
    <n v="0"/>
    <n v="121571.97"/>
    <n v="103.2410383"/>
    <n v="12551216.410976451"/>
  </r>
  <r>
    <d v="2017-05-25T00:00:00"/>
    <s v="Friday"/>
    <x v="4"/>
    <x v="2"/>
    <n v="21"/>
    <s v="Y"/>
    <s v="N"/>
    <n v="17.8"/>
    <n v="21.8"/>
    <n v="7.3"/>
    <n v="0"/>
    <n v="124010.03"/>
    <n v="108.51901340000001"/>
    <n v="13457446.107304402"/>
  </r>
  <r>
    <d v="2017-05-26T00:00:00"/>
    <s v="Saturday"/>
    <x v="4"/>
    <x v="2"/>
    <n v="21"/>
    <s v="Y"/>
    <s v="N"/>
    <n v="12"/>
    <n v="26.6"/>
    <n v="13.5"/>
    <n v="0"/>
    <n v="123130.6"/>
    <n v="94.696229970000005"/>
    <n v="11660003.613944083"/>
  </r>
  <r>
    <d v="2017-05-27T00:00:00"/>
    <s v="Sunday"/>
    <x v="4"/>
    <x v="2"/>
    <n v="21"/>
    <s v="Y"/>
    <s v="N"/>
    <n v="15.8"/>
    <n v="24.5"/>
    <n v="19"/>
    <n v="0"/>
    <n v="104643.675"/>
    <n v="60.860101950000001"/>
    <n v="6368624.7289226661"/>
  </r>
  <r>
    <d v="2017-05-28T00:00:00"/>
    <s v="Monday"/>
    <x v="4"/>
    <x v="2"/>
    <n v="22"/>
    <s v="Y"/>
    <s v="N"/>
    <n v="13.6"/>
    <n v="20.399999999999999"/>
    <n v="8.6999999999999993"/>
    <n v="6.8"/>
    <n v="110029.55"/>
    <n v="72.341641420000002"/>
    <n v="7959718.2517039618"/>
  </r>
  <r>
    <d v="2017-05-29T00:00:00"/>
    <s v="Tuesday"/>
    <x v="4"/>
    <x v="2"/>
    <n v="22"/>
    <s v="Y"/>
    <s v="N"/>
    <n v="10.5"/>
    <n v="22"/>
    <n v="15.7"/>
    <n v="1.4"/>
    <n v="130516.1"/>
    <n v="96.084781000000007"/>
    <n v="12540610.885474101"/>
  </r>
  <r>
    <d v="2017-05-30T00:00:00"/>
    <s v="Wednesday"/>
    <x v="4"/>
    <x v="2"/>
    <n v="22"/>
    <s v="Y"/>
    <s v="N"/>
    <n v="12.1"/>
    <n v="27.2"/>
    <n v="23.7"/>
    <n v="2.2000000000000002"/>
    <n v="132762.38"/>
    <n v="95.714474339999995"/>
    <n v="12707281.41382733"/>
  </r>
  <r>
    <d v="2017-05-31T00:00:00"/>
    <s v="Thursday"/>
    <x v="4"/>
    <x v="2"/>
    <n v="22"/>
    <s v="Y"/>
    <s v="N"/>
    <n v="5.8"/>
    <n v="10.7"/>
    <n v="11.8"/>
    <n v="5.4"/>
    <n v="139030.79500000001"/>
    <n v="120.64923159999999"/>
    <n v="16773958.585487122"/>
  </r>
  <r>
    <d v="2017-06-01T00:00:00"/>
    <s v="Friday"/>
    <x v="5"/>
    <x v="2"/>
    <n v="22"/>
    <s v="Y"/>
    <s v="N"/>
    <n v="13.6"/>
    <n v="21.3"/>
    <n v="23.6"/>
    <n v="0.4"/>
    <n v="140202.73499999999"/>
    <n v="113.3116143"/>
    <n v="15886598.232125109"/>
  </r>
  <r>
    <d v="2017-06-02T00:00:00"/>
    <s v="Saturday"/>
    <x v="5"/>
    <x v="2"/>
    <n v="22"/>
    <s v="Y"/>
    <s v="N"/>
    <n v="13.9"/>
    <n v="24.7"/>
    <n v="16.100000000000001"/>
    <n v="0"/>
    <n v="136856.79999999999"/>
    <n v="96.837747410000006"/>
    <n v="13252904.229740888"/>
  </r>
  <r>
    <d v="2017-06-03T00:00:00"/>
    <s v="Sunday"/>
    <x v="5"/>
    <x v="2"/>
    <n v="22"/>
    <s v="Y"/>
    <s v="N"/>
    <n v="16.5"/>
    <n v="21.2"/>
    <n v="20.5"/>
    <n v="0"/>
    <n v="122161.405"/>
    <n v="107.24572980000001"/>
    <n v="13101289.03261837"/>
  </r>
  <r>
    <d v="2017-06-04T00:00:00"/>
    <s v="Monday"/>
    <x v="5"/>
    <x v="2"/>
    <n v="23"/>
    <s v="Y"/>
    <s v="N"/>
    <n v="11.9"/>
    <n v="19"/>
    <n v="21.8"/>
    <n v="0"/>
    <n v="118953.95"/>
    <n v="109.7429759"/>
    <n v="13054360.468059806"/>
  </r>
  <r>
    <d v="2017-06-05T00:00:00"/>
    <s v="Tuesday"/>
    <x v="5"/>
    <x v="2"/>
    <n v="23"/>
    <s v="Y"/>
    <s v="N"/>
    <n v="18.600000000000001"/>
    <n v="24.4"/>
    <n v="9.3000000000000007"/>
    <n v="0"/>
    <n v="132877.45000000001"/>
    <n v="101.13227740000001"/>
    <n v="13438199.133604633"/>
  </r>
  <r>
    <d v="2017-06-06T00:00:00"/>
    <s v="Wednesday"/>
    <x v="5"/>
    <x v="2"/>
    <n v="23"/>
    <s v="Y"/>
    <s v="N"/>
    <n v="19.100000000000001"/>
    <n v="22"/>
    <n v="27.6"/>
    <n v="6.4"/>
    <n v="133274.53"/>
    <n v="97.892460380000003"/>
    <n v="13046571.647688122"/>
  </r>
  <r>
    <d v="2017-06-07T00:00:00"/>
    <s v="Thursday"/>
    <x v="5"/>
    <x v="2"/>
    <n v="23"/>
    <s v="Y"/>
    <s v="N"/>
    <n v="11.6"/>
    <n v="21.9"/>
    <n v="19.8"/>
    <n v="0"/>
    <n v="136116.12"/>
    <n v="105.69616809999999"/>
    <n v="14386952.300639771"/>
  </r>
  <r>
    <d v="2017-06-08T00:00:00"/>
    <s v="Friday"/>
    <x v="5"/>
    <x v="2"/>
    <n v="23"/>
    <s v="Y"/>
    <s v="N"/>
    <n v="13.3"/>
    <n v="18.5"/>
    <n v="12.5"/>
    <n v="0"/>
    <n v="139511.78"/>
    <n v="110.1268719"/>
    <n v="15363995.924600981"/>
  </r>
  <r>
    <d v="2017-06-09T00:00:00"/>
    <s v="Saturday"/>
    <x v="5"/>
    <x v="2"/>
    <n v="23"/>
    <s v="Y"/>
    <s v="N"/>
    <n v="11.3"/>
    <n v="28.6"/>
    <n v="23.8"/>
    <n v="1.8"/>
    <n v="130994.54"/>
    <n v="99.977135680000004"/>
    <n v="13096458.898919187"/>
  </r>
  <r>
    <d v="2017-06-10T00:00:00"/>
    <s v="Sunday"/>
    <x v="5"/>
    <x v="2"/>
    <n v="23"/>
    <s v="Y"/>
    <s v="N"/>
    <n v="7.3"/>
    <n v="14.6"/>
    <n v="7.3"/>
    <n v="0"/>
    <n v="120698.91499999999"/>
    <n v="97.622124130000003"/>
    <n v="11782884.462486319"/>
  </r>
  <r>
    <d v="2017-06-11T00:00:00"/>
    <s v="Monday"/>
    <x v="5"/>
    <x v="2"/>
    <n v="24"/>
    <s v="Y"/>
    <s v="N"/>
    <n v="16.100000000000001"/>
    <n v="27.4"/>
    <n v="23"/>
    <n v="0.2"/>
    <n v="113374.465"/>
    <n v="87.883388569999994"/>
    <n v="9963732.1615108643"/>
  </r>
  <r>
    <d v="2017-06-12T00:00:00"/>
    <s v="Tuesday"/>
    <x v="5"/>
    <x v="2"/>
    <n v="24"/>
    <s v="Y"/>
    <s v="Y"/>
    <n v="5.4"/>
    <n v="16.3"/>
    <n v="7.9"/>
    <n v="0"/>
    <n v="117691.685"/>
    <n v="101.70609880000001"/>
    <n v="11969962.142548479"/>
  </r>
  <r>
    <d v="2017-06-13T00:00:00"/>
    <s v="Wednesday"/>
    <x v="5"/>
    <x v="2"/>
    <n v="24"/>
    <s v="Y"/>
    <s v="N"/>
    <n v="8.1"/>
    <n v="16.399999999999999"/>
    <n v="24.8"/>
    <n v="0"/>
    <n v="135184.95000000001"/>
    <n v="109.9512443"/>
    <n v="14863753.463133287"/>
  </r>
  <r>
    <d v="2017-06-14T00:00:00"/>
    <s v="Thursday"/>
    <x v="5"/>
    <x v="2"/>
    <n v="24"/>
    <s v="Y"/>
    <s v="N"/>
    <n v="18.5"/>
    <n v="24.4"/>
    <n v="14.3"/>
    <n v="0"/>
    <n v="136253.42000000001"/>
    <n v="93.589782150000005"/>
    <n v="12751927.894992454"/>
  </r>
  <r>
    <d v="2017-06-15T00:00:00"/>
    <s v="Friday"/>
    <x v="5"/>
    <x v="2"/>
    <n v="24"/>
    <s v="Y"/>
    <s v="N"/>
    <n v="19.3"/>
    <n v="31.9"/>
    <n v="7.6"/>
    <n v="0"/>
    <n v="135303.255"/>
    <n v="102.837272"/>
    <n v="13914217.636920361"/>
  </r>
  <r>
    <d v="2017-06-16T00:00:00"/>
    <s v="Saturday"/>
    <x v="5"/>
    <x v="2"/>
    <n v="24"/>
    <s v="Y"/>
    <s v="N"/>
    <n v="10"/>
    <n v="31.5"/>
    <n v="26"/>
    <n v="0"/>
    <n v="135269.63500000001"/>
    <n v="107.362224"/>
    <n v="14522848.853268242"/>
  </r>
  <r>
    <d v="2017-06-17T00:00:00"/>
    <s v="Sunday"/>
    <x v="5"/>
    <x v="2"/>
    <n v="24"/>
    <s v="Y"/>
    <s v="N"/>
    <n v="13.6"/>
    <n v="27.7"/>
    <n v="26.6"/>
    <n v="0"/>
    <n v="121178.68"/>
    <n v="104.2875868"/>
    <n v="12637432.108809423"/>
  </r>
  <r>
    <d v="2017-06-18T00:00:00"/>
    <s v="Monday"/>
    <x v="5"/>
    <x v="2"/>
    <n v="25"/>
    <s v="Y"/>
    <s v="N"/>
    <n v="17.7"/>
    <n v="27.4"/>
    <n v="22.3"/>
    <n v="0"/>
    <n v="116112.74"/>
    <n v="93.616927630000006"/>
    <n v="10870117.977501007"/>
  </r>
  <r>
    <d v="2017-06-19T00:00:00"/>
    <s v="Tuesday"/>
    <x v="5"/>
    <x v="2"/>
    <n v="25"/>
    <s v="Y"/>
    <s v="N"/>
    <n v="8"/>
    <n v="18.8"/>
    <n v="23.6"/>
    <n v="0"/>
    <n v="134925.74"/>
    <n v="95.96949334"/>
    <n v="12948754.906324571"/>
  </r>
  <r>
    <d v="2017-06-20T00:00:00"/>
    <s v="Wednesday"/>
    <x v="5"/>
    <x v="2"/>
    <n v="25"/>
    <s v="Y"/>
    <s v="N"/>
    <n v="13.3"/>
    <n v="29.3"/>
    <n v="31.6"/>
    <n v="0"/>
    <n v="131996.97"/>
    <n v="85.797832029999995"/>
    <n v="11325053.860528948"/>
  </r>
  <r>
    <d v="2017-06-21T00:00:00"/>
    <s v="Thursday"/>
    <x v="5"/>
    <x v="2"/>
    <n v="25"/>
    <s v="Y"/>
    <s v="N"/>
    <n v="12.8"/>
    <n v="25.6"/>
    <n v="15.6"/>
    <n v="0.6"/>
    <n v="139814.29999999999"/>
    <n v="106.9667247"/>
    <n v="14955477.737223208"/>
  </r>
  <r>
    <d v="2017-06-22T00:00:00"/>
    <s v="Friday"/>
    <x v="5"/>
    <x v="2"/>
    <n v="25"/>
    <s v="Y"/>
    <s v="N"/>
    <n v="11.9"/>
    <n v="18"/>
    <n v="14.2"/>
    <n v="0.2"/>
    <n v="140348.57"/>
    <n v="94.858967509999999"/>
    <n v="13313320.441704961"/>
  </r>
  <r>
    <d v="2017-06-23T00:00:00"/>
    <s v="Saturday"/>
    <x v="5"/>
    <x v="2"/>
    <n v="25"/>
    <s v="Y"/>
    <s v="N"/>
    <n v="10.4"/>
    <n v="18.5"/>
    <n v="12.8"/>
    <n v="0"/>
    <n v="132029.57500000001"/>
    <n v="80.269938710000005"/>
    <n v="10598005.89315735"/>
  </r>
  <r>
    <d v="2017-06-24T00:00:00"/>
    <s v="Sunday"/>
    <x v="5"/>
    <x v="2"/>
    <n v="25"/>
    <s v="Y"/>
    <s v="N"/>
    <n v="12.8"/>
    <n v="33.299999999999997"/>
    <n v="23.1"/>
    <n v="1.4"/>
    <n v="122393.325"/>
    <n v="84.970944450000005"/>
    <n v="10399876.419625796"/>
  </r>
  <r>
    <d v="2017-06-25T00:00:00"/>
    <s v="Monday"/>
    <x v="5"/>
    <x v="2"/>
    <n v="26"/>
    <s v="Y"/>
    <s v="N"/>
    <n v="8.8000000000000007"/>
    <n v="14.2"/>
    <n v="11.7"/>
    <n v="0"/>
    <n v="118103.86500000001"/>
    <n v="72.870515380000001"/>
    <n v="8606289.5109199435"/>
  </r>
  <r>
    <d v="2017-06-26T00:00:00"/>
    <s v="Tuesday"/>
    <x v="5"/>
    <x v="2"/>
    <n v="26"/>
    <s v="Y"/>
    <s v="N"/>
    <n v="18.100000000000001"/>
    <n v="21.3"/>
    <n v="4.8"/>
    <n v="1.4"/>
    <n v="138040.38"/>
    <n v="104.3154945"/>
    <n v="14399750.500667911"/>
  </r>
  <r>
    <d v="2017-06-27T00:00:00"/>
    <s v="Wednesday"/>
    <x v="5"/>
    <x v="2"/>
    <n v="26"/>
    <s v="Y"/>
    <s v="N"/>
    <n v="10.1"/>
    <n v="14.5"/>
    <n v="6.4"/>
    <n v="0"/>
    <n v="144526.63"/>
    <n v="100.1993406"/>
    <n v="14481473.025140177"/>
  </r>
  <r>
    <d v="2017-06-28T00:00:00"/>
    <s v="Thursday"/>
    <x v="5"/>
    <x v="2"/>
    <n v="26"/>
    <s v="Y"/>
    <s v="N"/>
    <n v="13.1"/>
    <n v="16.7"/>
    <n v="12.5"/>
    <n v="0"/>
    <n v="141351.89499999999"/>
    <n v="98.538103219999996"/>
    <n v="13928547.619852601"/>
  </r>
  <r>
    <d v="2017-06-29T00:00:00"/>
    <s v="Friday"/>
    <x v="5"/>
    <x v="2"/>
    <n v="26"/>
    <s v="Y"/>
    <s v="N"/>
    <n v="12.9"/>
    <n v="16.8"/>
    <n v="12.2"/>
    <n v="0"/>
    <n v="138124.06"/>
    <n v="102.52503950000001"/>
    <n v="14161174.70740037"/>
  </r>
  <r>
    <d v="2017-06-30T00:00:00"/>
    <s v="Saturday"/>
    <x v="5"/>
    <x v="2"/>
    <n v="26"/>
    <s v="N"/>
    <s v="N"/>
    <n v="9"/>
    <n v="13"/>
    <n v="8.1999999999999993"/>
    <n v="4.4000000000000004"/>
    <n v="139275.77499999999"/>
    <n v="124.6840444"/>
    <n v="17365466.913944408"/>
  </r>
  <r>
    <d v="2017-07-01T00:00:00"/>
    <s v="Sunday"/>
    <x v="6"/>
    <x v="2"/>
    <n v="26"/>
    <s v="N"/>
    <s v="N"/>
    <n v="14.6"/>
    <n v="35.9"/>
    <n v="27.3"/>
    <n v="0"/>
    <n v="125949.5"/>
    <n v="114.7570772"/>
    <n v="14453596.4948014"/>
  </r>
  <r>
    <d v="2017-07-02T00:00:00"/>
    <s v="Monday"/>
    <x v="6"/>
    <x v="2"/>
    <n v="27"/>
    <s v="N"/>
    <s v="N"/>
    <n v="9.9"/>
    <n v="15.3"/>
    <n v="8.5"/>
    <n v="0"/>
    <n v="120137.45"/>
    <n v="110.1092823"/>
    <n v="13228248.396852136"/>
  </r>
  <r>
    <d v="2017-07-03T00:00:00"/>
    <s v="Tuesday"/>
    <x v="6"/>
    <x v="2"/>
    <n v="27"/>
    <s v="N"/>
    <s v="N"/>
    <n v="15.4"/>
    <n v="27.6"/>
    <n v="28.1"/>
    <n v="0"/>
    <n v="139765.32"/>
    <n v="150.61276599999999"/>
    <n v="21050441.436075121"/>
  </r>
  <r>
    <d v="2017-07-04T00:00:00"/>
    <s v="Wednesday"/>
    <x v="6"/>
    <x v="2"/>
    <n v="27"/>
    <s v="N"/>
    <s v="N"/>
    <n v="12.8"/>
    <n v="30.2"/>
    <n v="24.9"/>
    <n v="3"/>
    <n v="134029.80499999999"/>
    <n v="132.54551810000001"/>
    <n v="17765049.944566973"/>
  </r>
  <r>
    <d v="2017-07-05T00:00:00"/>
    <s v="Thursday"/>
    <x v="6"/>
    <x v="2"/>
    <n v="27"/>
    <s v="N"/>
    <s v="N"/>
    <n v="6"/>
    <n v="15.9"/>
    <n v="5.0999999999999996"/>
    <n v="0"/>
    <n v="134084.66500000001"/>
    <n v="146.17612560000001"/>
    <n v="19599976.832073927"/>
  </r>
  <r>
    <d v="2017-07-06T00:00:00"/>
    <s v="Friday"/>
    <x v="6"/>
    <x v="2"/>
    <n v="27"/>
    <s v="N"/>
    <s v="N"/>
    <n v="16.399999999999999"/>
    <n v="26.8"/>
    <n v="22.9"/>
    <n v="0"/>
    <n v="137899.715"/>
    <n v="141.67937280000001"/>
    <n v="19537545.130498752"/>
  </r>
  <r>
    <d v="2017-07-07T00:00:00"/>
    <s v="Saturday"/>
    <x v="6"/>
    <x v="2"/>
    <n v="27"/>
    <s v="N"/>
    <s v="N"/>
    <n v="15"/>
    <n v="28.2"/>
    <n v="22.4"/>
    <n v="0"/>
    <n v="134078.07"/>
    <n v="131.26538149999999"/>
    <n v="17599809.009333704"/>
  </r>
  <r>
    <d v="2017-07-08T00:00:00"/>
    <s v="Sunday"/>
    <x v="6"/>
    <x v="2"/>
    <n v="27"/>
    <s v="N"/>
    <s v="N"/>
    <n v="15.9"/>
    <n v="25"/>
    <n v="23.5"/>
    <n v="0"/>
    <n v="123687.97"/>
    <n v="129.135411"/>
    <n v="15972496.841705671"/>
  </r>
  <r>
    <d v="2017-07-09T00:00:00"/>
    <s v="Monday"/>
    <x v="6"/>
    <x v="2"/>
    <n v="28"/>
    <s v="N"/>
    <s v="N"/>
    <n v="8.4"/>
    <n v="14.1"/>
    <n v="5.4"/>
    <n v="0.8"/>
    <n v="116064.03"/>
    <n v="115.1296024"/>
    <n v="13362405.626841672"/>
  </r>
  <r>
    <d v="2017-07-10T00:00:00"/>
    <s v="Tuesday"/>
    <x v="6"/>
    <x v="2"/>
    <n v="28"/>
    <s v="N"/>
    <s v="N"/>
    <n v="12.1"/>
    <n v="20.5"/>
    <n v="18.7"/>
    <n v="0"/>
    <n v="133132.32500000001"/>
    <n v="123.9739271"/>
    <n v="16504937.154203508"/>
  </r>
  <r>
    <d v="2017-07-11T00:00:00"/>
    <s v="Wednesday"/>
    <x v="6"/>
    <x v="2"/>
    <n v="28"/>
    <s v="N"/>
    <s v="N"/>
    <n v="8.6"/>
    <n v="14.3"/>
    <n v="5.3"/>
    <n v="0.4"/>
    <n v="137352.78"/>
    <n v="148.67949519999999"/>
    <n v="20421541.994716655"/>
  </r>
  <r>
    <d v="2017-07-12T00:00:00"/>
    <s v="Thursday"/>
    <x v="6"/>
    <x v="2"/>
    <n v="28"/>
    <s v="N"/>
    <s v="N"/>
    <n v="21.7"/>
    <n v="25.6"/>
    <n v="9.8000000000000007"/>
    <n v="0"/>
    <n v="138152.10500000001"/>
    <n v="117.9532423"/>
    <n v="16295488.715320043"/>
  </r>
  <r>
    <d v="2017-07-13T00:00:00"/>
    <s v="Friday"/>
    <x v="6"/>
    <x v="2"/>
    <n v="28"/>
    <s v="N"/>
    <s v="N"/>
    <n v="10.1"/>
    <n v="15"/>
    <n v="16.8"/>
    <n v="0"/>
    <n v="134622.39000000001"/>
    <n v="106.14876340000001"/>
    <n v="14290000.224452529"/>
  </r>
  <r>
    <d v="2017-07-14T00:00:00"/>
    <s v="Saturday"/>
    <x v="6"/>
    <x v="2"/>
    <n v="28"/>
    <s v="N"/>
    <s v="N"/>
    <n v="14.9"/>
    <n v="26.5"/>
    <n v="30.7"/>
    <n v="2"/>
    <n v="131387.745"/>
    <n v="111.39498260000001"/>
    <n v="14635935.568128238"/>
  </r>
  <r>
    <d v="2017-07-15T00:00:00"/>
    <s v="Sunday"/>
    <x v="6"/>
    <x v="2"/>
    <n v="28"/>
    <s v="N"/>
    <s v="N"/>
    <n v="6.8"/>
    <n v="22.3"/>
    <n v="21.8"/>
    <n v="0"/>
    <n v="124486.69500000001"/>
    <n v="136.10655170000001"/>
    <n v="16943454.788979635"/>
  </r>
  <r>
    <d v="2017-07-16T00:00:00"/>
    <s v="Monday"/>
    <x v="6"/>
    <x v="2"/>
    <n v="29"/>
    <s v="N"/>
    <s v="N"/>
    <n v="4.4000000000000004"/>
    <n v="15.8"/>
    <n v="9.3000000000000007"/>
    <n v="0"/>
    <n v="119927.64"/>
    <n v="102.14913730000001"/>
    <n v="12250504.964424973"/>
  </r>
  <r>
    <d v="2017-07-17T00:00:00"/>
    <s v="Tuesday"/>
    <x v="6"/>
    <x v="2"/>
    <n v="29"/>
    <s v="N"/>
    <s v="N"/>
    <n v="9.6"/>
    <n v="24.6"/>
    <n v="11.7"/>
    <n v="0"/>
    <n v="131868.24"/>
    <n v="99.851637530000005"/>
    <n v="13167259.702199047"/>
  </r>
  <r>
    <d v="2017-07-18T00:00:00"/>
    <s v="Wednesday"/>
    <x v="6"/>
    <x v="2"/>
    <n v="29"/>
    <s v="Y"/>
    <s v="N"/>
    <n v="10.3"/>
    <n v="14.2"/>
    <n v="10.9"/>
    <n v="0.2"/>
    <n v="136121.83499999999"/>
    <n v="109.9969729"/>
    <n v="14972989.795593271"/>
  </r>
  <r>
    <d v="2017-07-19T00:00:00"/>
    <s v="Thursday"/>
    <x v="6"/>
    <x v="2"/>
    <n v="29"/>
    <s v="Y"/>
    <s v="N"/>
    <n v="12.8"/>
    <n v="19.3"/>
    <n v="7.4"/>
    <n v="5"/>
    <n v="133906.26"/>
    <n v="109.5605504"/>
    <n v="14670843.547605505"/>
  </r>
  <r>
    <d v="2017-07-20T00:00:00"/>
    <s v="Friday"/>
    <x v="6"/>
    <x v="2"/>
    <n v="29"/>
    <s v="Y"/>
    <s v="N"/>
    <n v="9.5"/>
    <n v="16.399999999999999"/>
    <n v="16.399999999999999"/>
    <n v="0.6"/>
    <n v="139316.29"/>
    <n v="133.736501"/>
    <n v="18631673.156901293"/>
  </r>
  <r>
    <d v="2017-07-21T00:00:00"/>
    <s v="Saturday"/>
    <x v="6"/>
    <x v="2"/>
    <n v="29"/>
    <s v="Y"/>
    <s v="N"/>
    <n v="11.6"/>
    <n v="23.6"/>
    <n v="13"/>
    <n v="4.2"/>
    <n v="140073.89499999999"/>
    <n v="130.19271090000001"/>
    <n v="18236600.116371956"/>
  </r>
  <r>
    <d v="2017-07-22T00:00:00"/>
    <s v="Sunday"/>
    <x v="6"/>
    <x v="2"/>
    <n v="29"/>
    <s v="Y"/>
    <s v="N"/>
    <n v="5.0999999999999996"/>
    <n v="13.3"/>
    <n v="13.9"/>
    <n v="0"/>
    <n v="122397.13"/>
    <n v="91.656080619999997"/>
    <n v="11218441.214936621"/>
  </r>
  <r>
    <d v="2017-07-23T00:00:00"/>
    <s v="Monday"/>
    <x v="6"/>
    <x v="2"/>
    <n v="30"/>
    <s v="Y"/>
    <s v="N"/>
    <n v="3"/>
    <n v="12.5"/>
    <n v="7.8"/>
    <n v="0"/>
    <n v="118007.66499999999"/>
    <n v="107.89233230000001"/>
    <n v="12732122.206127079"/>
  </r>
  <r>
    <d v="2017-07-24T00:00:00"/>
    <s v="Tuesday"/>
    <x v="6"/>
    <x v="2"/>
    <n v="30"/>
    <s v="Y"/>
    <s v="N"/>
    <n v="14.9"/>
    <n v="23.6"/>
    <n v="23.2"/>
    <n v="7"/>
    <n v="136330.59"/>
    <n v="122.6544774"/>
    <n v="16721557.270083666"/>
  </r>
  <r>
    <d v="2017-07-25T00:00:00"/>
    <s v="Wednesday"/>
    <x v="6"/>
    <x v="2"/>
    <n v="30"/>
    <s v="Y"/>
    <s v="N"/>
    <n v="0.8"/>
    <n v="14.3"/>
    <n v="9.1999999999999993"/>
    <n v="0"/>
    <n v="129699.265"/>
    <n v="113.0336114"/>
    <n v="14660376.31887562"/>
  </r>
  <r>
    <d v="2017-07-26T00:00:00"/>
    <s v="Thursday"/>
    <x v="6"/>
    <x v="2"/>
    <n v="30"/>
    <s v="Y"/>
    <s v="N"/>
    <n v="9.4"/>
    <n v="19.8"/>
    <n v="6"/>
    <n v="2.4"/>
    <n v="133198.34"/>
    <n v="117.2808433"/>
    <n v="15621613.641360121"/>
  </r>
  <r>
    <d v="2017-07-27T00:00:00"/>
    <s v="Friday"/>
    <x v="6"/>
    <x v="2"/>
    <n v="30"/>
    <s v="Y"/>
    <s v="N"/>
    <n v="17.7"/>
    <n v="26.2"/>
    <n v="28.6"/>
    <n v="2"/>
    <n v="136003.91500000001"/>
    <n v="117.31547380000001"/>
    <n v="15955363.726879928"/>
  </r>
  <r>
    <d v="2017-07-28T00:00:00"/>
    <s v="Saturday"/>
    <x v="6"/>
    <x v="2"/>
    <n v="30"/>
    <s v="Y"/>
    <s v="N"/>
    <n v="7.1"/>
    <n v="14.9"/>
    <n v="15.9"/>
    <n v="2.8"/>
    <n v="130432.05"/>
    <n v="111.3069682"/>
    <n v="14517996.041610811"/>
  </r>
  <r>
    <d v="2017-07-29T00:00:00"/>
    <s v="Sunday"/>
    <x v="6"/>
    <x v="2"/>
    <n v="30"/>
    <s v="Y"/>
    <s v="N"/>
    <n v="11.3"/>
    <n v="17.399999999999999"/>
    <n v="17"/>
    <n v="0"/>
    <n v="111331.235"/>
    <n v="93.453100860000006"/>
    <n v="10404249.133323362"/>
  </r>
  <r>
    <d v="2017-07-30T00:00:00"/>
    <s v="Monday"/>
    <x v="6"/>
    <x v="2"/>
    <n v="31"/>
    <s v="Y"/>
    <s v="N"/>
    <n v="7"/>
    <n v="15.8"/>
    <n v="8.9"/>
    <n v="0"/>
    <n v="107580.495"/>
    <n v="91.416166270000005"/>
    <n v="9834596.4183289036"/>
  </r>
  <r>
    <d v="2017-07-31T00:00:00"/>
    <s v="Tuesday"/>
    <x v="6"/>
    <x v="2"/>
    <n v="31"/>
    <s v="Y"/>
    <s v="N"/>
    <n v="10.4"/>
    <n v="15.2"/>
    <n v="9.4"/>
    <n v="0"/>
    <n v="132276.88"/>
    <n v="137.47669010000001"/>
    <n v="18184987.639154889"/>
  </r>
  <r>
    <d v="2017-08-01T00:00:00"/>
    <s v="Wednesday"/>
    <x v="7"/>
    <x v="2"/>
    <n v="31"/>
    <s v="Y"/>
    <s v="N"/>
    <n v="14.1"/>
    <n v="26.4"/>
    <n v="32.1"/>
    <n v="0"/>
    <n v="137617.88"/>
    <n v="137.9754246"/>
    <n v="18987885.425551847"/>
  </r>
  <r>
    <d v="2017-08-02T00:00:00"/>
    <s v="Thursday"/>
    <x v="7"/>
    <x v="2"/>
    <n v="31"/>
    <s v="Y"/>
    <s v="N"/>
    <n v="12.2"/>
    <n v="32.700000000000003"/>
    <n v="30.5"/>
    <n v="0"/>
    <n v="140729.185"/>
    <n v="113.4923335"/>
    <n v="15971683.597203197"/>
  </r>
  <r>
    <d v="2017-08-03T00:00:00"/>
    <s v="Friday"/>
    <x v="7"/>
    <x v="2"/>
    <n v="31"/>
    <s v="Y"/>
    <s v="N"/>
    <n v="14.5"/>
    <n v="30.9"/>
    <n v="25.1"/>
    <n v="0"/>
    <n v="151355.43"/>
    <n v="169.23382710000001"/>
    <n v="25614458.671266153"/>
  </r>
  <r>
    <d v="2017-08-04T00:00:00"/>
    <s v="Saturday"/>
    <x v="7"/>
    <x v="2"/>
    <n v="31"/>
    <s v="Y"/>
    <s v="N"/>
    <n v="4.2"/>
    <n v="15.5"/>
    <n v="9.1999999999999993"/>
    <n v="6.6"/>
    <n v="141647.89499999999"/>
    <n v="110.3517269"/>
    <n v="15631089.824999874"/>
  </r>
  <r>
    <d v="2017-08-05T00:00:00"/>
    <s v="Sunday"/>
    <x v="7"/>
    <x v="2"/>
    <n v="31"/>
    <s v="Y"/>
    <s v="N"/>
    <n v="19.3"/>
    <n v="32.5"/>
    <n v="17"/>
    <n v="0"/>
    <n v="116696.455"/>
    <n v="82.766673249999997"/>
    <n v="9658577.360418329"/>
  </r>
  <r>
    <d v="2017-08-06T00:00:00"/>
    <s v="Monday"/>
    <x v="7"/>
    <x v="2"/>
    <n v="32"/>
    <s v="Y"/>
    <s v="N"/>
    <n v="12.1"/>
    <n v="18.100000000000001"/>
    <n v="10.9"/>
    <n v="0"/>
    <n v="117351.14"/>
    <n v="86.202202409999998"/>
    <n v="10115926.723324247"/>
  </r>
  <r>
    <d v="2017-08-07T00:00:00"/>
    <s v="Tuesday"/>
    <x v="7"/>
    <x v="2"/>
    <n v="32"/>
    <s v="Y"/>
    <s v="N"/>
    <n v="12.3"/>
    <n v="20.100000000000001"/>
    <n v="12.6"/>
    <n v="4.2"/>
    <n v="138963.17499999999"/>
    <n v="111.4890145"/>
    <n v="15492867.432541035"/>
  </r>
  <r>
    <d v="2017-08-08T00:00:00"/>
    <s v="Wednesday"/>
    <x v="7"/>
    <x v="2"/>
    <n v="32"/>
    <s v="Y"/>
    <s v="N"/>
    <n v="11.7"/>
    <n v="17.100000000000001"/>
    <n v="8"/>
    <n v="2.2000000000000002"/>
    <n v="139108.435"/>
    <n v="111.5513751"/>
    <n v="15517737.212258969"/>
  </r>
  <r>
    <d v="2017-08-09T00:00:00"/>
    <s v="Thursday"/>
    <x v="7"/>
    <x v="2"/>
    <n v="32"/>
    <s v="Y"/>
    <s v="N"/>
    <n v="15.8"/>
    <n v="26.4"/>
    <n v="31.3"/>
    <n v="0"/>
    <n v="130044.375"/>
    <n v="105.283102"/>
    <n v="13691475.19765125"/>
  </r>
  <r>
    <d v="2017-08-10T00:00:00"/>
    <s v="Friday"/>
    <x v="7"/>
    <x v="2"/>
    <n v="32"/>
    <s v="Y"/>
    <s v="N"/>
    <n v="9.9"/>
    <n v="14.3"/>
    <n v="8.3000000000000007"/>
    <n v="0"/>
    <n v="122361.925"/>
    <n v="86.916548329999998"/>
    <n v="10635276.168014335"/>
  </r>
  <r>
    <d v="2017-08-11T00:00:00"/>
    <s v="Saturday"/>
    <x v="7"/>
    <x v="2"/>
    <n v="32"/>
    <s v="Y"/>
    <s v="N"/>
    <n v="11.4"/>
    <n v="18.8"/>
    <n v="8.4"/>
    <n v="0"/>
    <n v="122862.345"/>
    <n v="78.92563543"/>
    <n v="9696988.6495448835"/>
  </r>
  <r>
    <d v="2017-08-12T00:00:00"/>
    <s v="Sunday"/>
    <x v="7"/>
    <x v="2"/>
    <n v="32"/>
    <s v="Y"/>
    <s v="N"/>
    <n v="8.3000000000000007"/>
    <n v="12.3"/>
    <n v="7.3"/>
    <n v="2.8"/>
    <n v="113669.45"/>
    <n v="77.123590930000006"/>
    <n v="8766596.1630380899"/>
  </r>
  <r>
    <d v="2017-08-13T00:00:00"/>
    <s v="Monday"/>
    <x v="7"/>
    <x v="2"/>
    <n v="33"/>
    <s v="Y"/>
    <s v="N"/>
    <n v="5.4"/>
    <n v="12.4"/>
    <n v="7"/>
    <n v="2"/>
    <n v="106274.56"/>
    <n v="68.294171739999996"/>
    <n v="7257933.0522329342"/>
  </r>
  <r>
    <d v="2017-08-14T00:00:00"/>
    <s v="Tuesday"/>
    <x v="7"/>
    <x v="2"/>
    <n v="33"/>
    <s v="Y"/>
    <s v="N"/>
    <n v="28"/>
    <n v="33.1"/>
    <n v="29.3"/>
    <n v="0"/>
    <n v="121533.955"/>
    <n v="101.399598"/>
    <n v="12323494.180350089"/>
  </r>
  <r>
    <d v="2017-08-15T00:00:00"/>
    <s v="Wednesday"/>
    <x v="7"/>
    <x v="2"/>
    <n v="33"/>
    <s v="Y"/>
    <s v="N"/>
    <n v="10.3"/>
    <n v="16.399999999999999"/>
    <n v="9.3000000000000007"/>
    <n v="0.2"/>
    <n v="127193.3"/>
    <n v="99.086174200000002"/>
    <n v="12603097.48087286"/>
  </r>
  <r>
    <d v="2017-08-16T00:00:00"/>
    <s v="Thursday"/>
    <x v="7"/>
    <x v="2"/>
    <n v="33"/>
    <s v="Y"/>
    <s v="N"/>
    <n v="10.7"/>
    <n v="20.2"/>
    <n v="9.8000000000000007"/>
    <n v="0.8"/>
    <n v="121445.38"/>
    <n v="72.164817319999997"/>
    <n v="8764083.6620579809"/>
  </r>
  <r>
    <d v="2017-08-17T00:00:00"/>
    <s v="Friday"/>
    <x v="7"/>
    <x v="2"/>
    <n v="33"/>
    <s v="Y"/>
    <s v="N"/>
    <n v="13.1"/>
    <n v="18"/>
    <n v="8.1999999999999993"/>
    <n v="1.8"/>
    <n v="129223.80499999999"/>
    <n v="73.714560050000003"/>
    <n v="9525675.93356199"/>
  </r>
  <r>
    <d v="2017-08-18T00:00:00"/>
    <s v="Saturday"/>
    <x v="7"/>
    <x v="2"/>
    <n v="33"/>
    <s v="Y"/>
    <s v="N"/>
    <n v="6.2"/>
    <n v="20.5"/>
    <n v="10.6"/>
    <n v="2.8"/>
    <n v="133562.98499999999"/>
    <n v="92.107544930000003"/>
    <n v="12302158.641872415"/>
  </r>
  <r>
    <d v="2017-08-19T00:00:00"/>
    <s v="Sunday"/>
    <x v="7"/>
    <x v="2"/>
    <n v="33"/>
    <s v="Y"/>
    <s v="N"/>
    <n v="10.199999999999999"/>
    <n v="17.8"/>
    <n v="2.5"/>
    <n v="7.2"/>
    <n v="124852.67"/>
    <n v="97.968935160000001"/>
    <n v="12231683.131782876"/>
  </r>
  <r>
    <d v="2017-08-20T00:00:00"/>
    <s v="Monday"/>
    <x v="7"/>
    <x v="2"/>
    <n v="34"/>
    <s v="Y"/>
    <s v="N"/>
    <n v="6"/>
    <n v="19.2"/>
    <n v="17.3"/>
    <n v="2"/>
    <n v="119798.995"/>
    <n v="92.815878290000001"/>
    <n v="11119248.939184317"/>
  </r>
  <r>
    <d v="2017-08-21T00:00:00"/>
    <s v="Tuesday"/>
    <x v="7"/>
    <x v="2"/>
    <n v="34"/>
    <s v="Y"/>
    <s v="N"/>
    <n v="5.9"/>
    <n v="19.5"/>
    <n v="9.9"/>
    <n v="0.6"/>
    <n v="140410.29500000001"/>
    <n v="108.906684"/>
    <n v="15291619.627911782"/>
  </r>
  <r>
    <d v="2017-08-22T00:00:00"/>
    <s v="Wednesday"/>
    <x v="7"/>
    <x v="2"/>
    <n v="34"/>
    <s v="Y"/>
    <s v="N"/>
    <n v="5.3"/>
    <n v="13.5"/>
    <n v="5.0999999999999996"/>
    <n v="1.6"/>
    <n v="133809.45499999999"/>
    <n v="107.9380963"/>
    <n v="14443137.839640515"/>
  </r>
  <r>
    <d v="2017-08-23T00:00:00"/>
    <s v="Thursday"/>
    <x v="7"/>
    <x v="2"/>
    <n v="34"/>
    <s v="Y"/>
    <s v="N"/>
    <n v="13.7"/>
    <n v="18.5"/>
    <n v="5.7"/>
    <n v="0"/>
    <n v="133056.82"/>
    <n v="106.6475104"/>
    <n v="14190178.594740929"/>
  </r>
  <r>
    <d v="2017-08-24T00:00:00"/>
    <s v="Friday"/>
    <x v="7"/>
    <x v="2"/>
    <n v="34"/>
    <s v="Y"/>
    <s v="N"/>
    <n v="9"/>
    <n v="13.9"/>
    <n v="16.600000000000001"/>
    <n v="9.1999999999999993"/>
    <n v="135619.94"/>
    <n v="118.9186938"/>
    <n v="16127746.118034372"/>
  </r>
  <r>
    <d v="2017-08-25T00:00:00"/>
    <s v="Saturday"/>
    <x v="7"/>
    <x v="2"/>
    <n v="34"/>
    <s v="Y"/>
    <s v="N"/>
    <n v="21.7"/>
    <n v="23"/>
    <n v="4.8"/>
    <n v="0.6"/>
    <n v="133666.57500000001"/>
    <n v="120.1723289"/>
    <n v="16063023.613836518"/>
  </r>
  <r>
    <d v="2017-08-26T00:00:00"/>
    <s v="Sunday"/>
    <x v="7"/>
    <x v="2"/>
    <n v="34"/>
    <s v="Y"/>
    <s v="N"/>
    <n v="17.8"/>
    <n v="30"/>
    <n v="3.7"/>
    <n v="0"/>
    <n v="117444.1"/>
    <n v="93.657541890000005"/>
    <n v="10999525.715483351"/>
  </r>
  <r>
    <d v="2017-08-27T00:00:00"/>
    <s v="Monday"/>
    <x v="7"/>
    <x v="2"/>
    <n v="35"/>
    <s v="Y"/>
    <s v="N"/>
    <n v="18.100000000000001"/>
    <n v="28.6"/>
    <n v="18.100000000000001"/>
    <n v="7.8"/>
    <n v="115177.935"/>
    <n v="93.117477789999995"/>
    <n v="10725078.804260563"/>
  </r>
  <r>
    <d v="2017-08-28T00:00:00"/>
    <s v="Tuesday"/>
    <x v="7"/>
    <x v="2"/>
    <n v="35"/>
    <s v="Y"/>
    <s v="N"/>
    <n v="14.2"/>
    <n v="31.5"/>
    <n v="22.1"/>
    <n v="0.6"/>
    <n v="139414.495"/>
    <n v="163.40926049999999"/>
    <n v="22781619.530930944"/>
  </r>
  <r>
    <d v="2017-08-29T00:00:00"/>
    <s v="Wednesday"/>
    <x v="7"/>
    <x v="2"/>
    <n v="35"/>
    <s v="Y"/>
    <s v="N"/>
    <n v="5"/>
    <n v="15.1"/>
    <n v="20.399999999999999"/>
    <n v="0"/>
    <n v="139814.04"/>
    <n v="143.84804"/>
    <n v="20111975.618481603"/>
  </r>
  <r>
    <d v="2017-08-30T00:00:00"/>
    <s v="Thursday"/>
    <x v="7"/>
    <x v="2"/>
    <n v="35"/>
    <s v="Y"/>
    <s v="N"/>
    <n v="4.5"/>
    <n v="12"/>
    <n v="9.4"/>
    <n v="0.6"/>
    <n v="137513.465"/>
    <n v="118.29507649999999"/>
    <n v="16267165.861955071"/>
  </r>
  <r>
    <d v="2017-08-31T00:00:00"/>
    <s v="Friday"/>
    <x v="7"/>
    <x v="2"/>
    <n v="35"/>
    <s v="Y"/>
    <s v="N"/>
    <n v="5.9"/>
    <n v="11.8"/>
    <n v="11.6"/>
    <n v="0.2"/>
    <n v="133982.255"/>
    <n v="115.4257008"/>
    <n v="15464995.678139305"/>
  </r>
  <r>
    <d v="2017-09-01T00:00:00"/>
    <s v="Saturday"/>
    <x v="8"/>
    <x v="2"/>
    <n v="35"/>
    <s v="Y"/>
    <s v="N"/>
    <n v="7.6"/>
    <n v="17"/>
    <n v="3.8"/>
    <n v="0"/>
    <n v="128707.425"/>
    <n v="102.27816319999999"/>
    <n v="13163959.019201759"/>
  </r>
  <r>
    <d v="2017-09-02T00:00:00"/>
    <s v="Sunday"/>
    <x v="8"/>
    <x v="2"/>
    <n v="35"/>
    <s v="Y"/>
    <s v="N"/>
    <n v="21.5"/>
    <n v="23.5"/>
    <n v="1.6"/>
    <n v="0"/>
    <n v="114098.11500000001"/>
    <n v="89.329916780000005"/>
    <n v="10192375.11770487"/>
  </r>
  <r>
    <d v="2017-09-03T00:00:00"/>
    <s v="Monday"/>
    <x v="8"/>
    <x v="2"/>
    <n v="36"/>
    <s v="Y"/>
    <s v="N"/>
    <n v="18.5"/>
    <n v="23.8"/>
    <n v="19.399999999999999"/>
    <n v="0"/>
    <n v="103964.33"/>
    <n v="67.073127529999994"/>
    <n v="6973212.7646610048"/>
  </r>
  <r>
    <d v="2017-09-04T00:00:00"/>
    <s v="Tuesday"/>
    <x v="8"/>
    <x v="2"/>
    <n v="36"/>
    <s v="Y"/>
    <s v="N"/>
    <n v="8.1"/>
    <n v="17.7"/>
    <n v="11.3"/>
    <n v="0.4"/>
    <n v="128001.05499999999"/>
    <n v="93.826620980000001"/>
    <n v="12009906.472525133"/>
  </r>
  <r>
    <d v="2017-09-05T00:00:00"/>
    <s v="Wednesday"/>
    <x v="8"/>
    <x v="2"/>
    <n v="36"/>
    <s v="Y"/>
    <s v="N"/>
    <n v="13.7"/>
    <n v="33"/>
    <n v="29.5"/>
    <n v="0.2"/>
    <n v="137696.67000000001"/>
    <n v="95.602018139999998"/>
    <n v="13164079.543157594"/>
  </r>
  <r>
    <d v="2017-09-06T00:00:00"/>
    <s v="Thursday"/>
    <x v="8"/>
    <x v="2"/>
    <n v="36"/>
    <s v="Y"/>
    <s v="N"/>
    <n v="10.1"/>
    <n v="15.8"/>
    <n v="7.2"/>
    <n v="4.8"/>
    <n v="134819.94500000001"/>
    <n v="101.0173763"/>
    <n v="13619157.116810303"/>
  </r>
  <r>
    <d v="2017-09-07T00:00:00"/>
    <s v="Friday"/>
    <x v="8"/>
    <x v="2"/>
    <n v="36"/>
    <s v="Y"/>
    <s v="N"/>
    <n v="6.3"/>
    <n v="16.899999999999999"/>
    <n v="8.1999999999999993"/>
    <n v="0.8"/>
    <n v="133405.72"/>
    <n v="93.025254910000001"/>
    <n v="12410101.109452086"/>
  </r>
  <r>
    <d v="2017-09-08T00:00:00"/>
    <s v="Saturday"/>
    <x v="8"/>
    <x v="2"/>
    <n v="36"/>
    <s v="Y"/>
    <s v="N"/>
    <n v="1.1000000000000001"/>
    <n v="12.7"/>
    <n v="9.3000000000000007"/>
    <n v="3.2"/>
    <n v="132543.1"/>
    <n v="102.4160808"/>
    <n v="13574544.839082481"/>
  </r>
  <r>
    <d v="2017-09-09T00:00:00"/>
    <s v="Sunday"/>
    <x v="8"/>
    <x v="2"/>
    <n v="36"/>
    <s v="Y"/>
    <s v="N"/>
    <n v="8.3000000000000007"/>
    <n v="15.6"/>
    <n v="7.1"/>
    <n v="1.2"/>
    <n v="120454.01"/>
    <n v="96.910244129999995"/>
    <n v="11673227.515537459"/>
  </r>
  <r>
    <d v="2017-09-10T00:00:00"/>
    <s v="Monday"/>
    <x v="8"/>
    <x v="2"/>
    <n v="37"/>
    <s v="Y"/>
    <s v="N"/>
    <n v="10.9"/>
    <n v="15.9"/>
    <n v="7.3"/>
    <n v="0.2"/>
    <n v="114584.065"/>
    <n v="91.883909369999998"/>
    <n v="10528431.843706189"/>
  </r>
  <r>
    <d v="2017-09-11T00:00:00"/>
    <s v="Tuesday"/>
    <x v="8"/>
    <x v="2"/>
    <n v="37"/>
    <s v="Y"/>
    <s v="N"/>
    <n v="8.1"/>
    <n v="18.100000000000001"/>
    <n v="7"/>
    <n v="0"/>
    <n v="127169.03"/>
    <n v="86.68557783"/>
    <n v="11023720.847630605"/>
  </r>
  <r>
    <d v="2017-09-12T00:00:00"/>
    <s v="Wednesday"/>
    <x v="8"/>
    <x v="2"/>
    <n v="37"/>
    <s v="Y"/>
    <s v="N"/>
    <n v="13.3"/>
    <n v="16.399999999999999"/>
    <n v="8.1999999999999993"/>
    <n v="0.2"/>
    <n v="130906.89"/>
    <n v="94.772968660000004"/>
    <n v="12406434.583348067"/>
  </r>
  <r>
    <d v="2017-09-13T00:00:00"/>
    <s v="Thursday"/>
    <x v="8"/>
    <x v="2"/>
    <n v="37"/>
    <s v="Y"/>
    <s v="N"/>
    <n v="10.4"/>
    <n v="17.5"/>
    <n v="3.2"/>
    <n v="2"/>
    <n v="127192.315"/>
    <n v="88.361935939999995"/>
    <n v="11238959.190090301"/>
  </r>
  <r>
    <d v="2017-09-14T00:00:00"/>
    <s v="Friday"/>
    <x v="8"/>
    <x v="2"/>
    <n v="37"/>
    <s v="Y"/>
    <s v="N"/>
    <n v="5.8"/>
    <n v="16.899999999999999"/>
    <n v="12"/>
    <n v="1.4"/>
    <n v="131986.80499999999"/>
    <n v="89.57361118"/>
    <n v="11822534.751960479"/>
  </r>
  <r>
    <d v="2017-09-15T00:00:00"/>
    <s v="Saturday"/>
    <x v="8"/>
    <x v="2"/>
    <n v="37"/>
    <s v="Y"/>
    <s v="N"/>
    <n v="19.899999999999999"/>
    <n v="26.1"/>
    <n v="6.1"/>
    <n v="0"/>
    <n v="128761.605"/>
    <n v="89.236201120000004"/>
    <n v="11490196.480313998"/>
  </r>
  <r>
    <d v="2017-09-16T00:00:00"/>
    <s v="Sunday"/>
    <x v="8"/>
    <x v="2"/>
    <n v="37"/>
    <s v="Y"/>
    <s v="N"/>
    <n v="17.7"/>
    <n v="23.3"/>
    <n v="22"/>
    <n v="21.4"/>
    <n v="111301.56"/>
    <n v="89.607587129999999"/>
    <n v="9973464.2354049217"/>
  </r>
  <r>
    <d v="2017-09-17T00:00:00"/>
    <s v="Monday"/>
    <x v="8"/>
    <x v="2"/>
    <n v="38"/>
    <s v="Y"/>
    <s v="N"/>
    <n v="5.6"/>
    <n v="18.2"/>
    <n v="9"/>
    <n v="0.2"/>
    <n v="104766"/>
    <n v="75.509598890000007"/>
    <n v="7910838.6373097403"/>
  </r>
  <r>
    <d v="2017-09-18T00:00:00"/>
    <s v="Tuesday"/>
    <x v="8"/>
    <x v="2"/>
    <n v="38"/>
    <s v="Y"/>
    <s v="N"/>
    <n v="8.8000000000000007"/>
    <n v="13.7"/>
    <n v="13.4"/>
    <n v="0"/>
    <n v="115123.54"/>
    <n v="79.783447899999999"/>
    <n v="9184952.955653565"/>
  </r>
  <r>
    <d v="2017-09-19T00:00:00"/>
    <s v="Wednesday"/>
    <x v="8"/>
    <x v="2"/>
    <n v="38"/>
    <s v="Y"/>
    <s v="N"/>
    <n v="18.5"/>
    <n v="31.7"/>
    <n v="29.7"/>
    <n v="0.2"/>
    <n v="124033.955"/>
    <n v="92.372768620000002"/>
    <n v="11457359.826238493"/>
  </r>
  <r>
    <d v="2017-09-20T00:00:00"/>
    <s v="Thursday"/>
    <x v="8"/>
    <x v="2"/>
    <n v="38"/>
    <s v="Y"/>
    <s v="N"/>
    <n v="16.600000000000001"/>
    <n v="30.8"/>
    <n v="28.6"/>
    <n v="0"/>
    <n v="123461.38"/>
    <n v="82.595610879999995"/>
    <n v="10197368.101187814"/>
  </r>
  <r>
    <d v="2017-09-21T00:00:00"/>
    <s v="Friday"/>
    <x v="8"/>
    <x v="2"/>
    <n v="38"/>
    <s v="Y"/>
    <s v="N"/>
    <n v="3.7"/>
    <n v="17"/>
    <n v="14.4"/>
    <n v="0"/>
    <n v="119309.93"/>
    <n v="74.957769020000001"/>
    <n v="8943206.1747323684"/>
  </r>
  <r>
    <d v="2017-09-22T00:00:00"/>
    <s v="Saturday"/>
    <x v="8"/>
    <x v="2"/>
    <n v="38"/>
    <s v="N"/>
    <s v="N"/>
    <n v="6.1"/>
    <n v="16.5"/>
    <n v="8.6"/>
    <n v="0"/>
    <n v="116611.25"/>
    <n v="75.289119159999998"/>
    <n v="8779558.2966465503"/>
  </r>
  <r>
    <d v="2017-09-23T00:00:00"/>
    <s v="Sunday"/>
    <x v="8"/>
    <x v="2"/>
    <n v="38"/>
    <s v="N"/>
    <s v="N"/>
    <n v="17.3"/>
    <n v="34.5"/>
    <n v="30.6"/>
    <n v="0"/>
    <n v="101012.29"/>
    <n v="63.0173962"/>
    <n v="6365531.4999992978"/>
  </r>
  <r>
    <d v="2017-09-24T00:00:00"/>
    <s v="Monday"/>
    <x v="8"/>
    <x v="2"/>
    <n v="39"/>
    <s v="N"/>
    <s v="N"/>
    <n v="9.6"/>
    <n v="16.7"/>
    <n v="7"/>
    <n v="0.4"/>
    <n v="92608.24"/>
    <n v="43.197347600000001"/>
    <n v="4000430.3339042244"/>
  </r>
  <r>
    <d v="2017-09-25T00:00:00"/>
    <s v="Tuesday"/>
    <x v="8"/>
    <x v="2"/>
    <n v="39"/>
    <s v="N"/>
    <s v="N"/>
    <n v="7.4"/>
    <n v="15.3"/>
    <n v="10.8"/>
    <n v="1.6"/>
    <n v="119126.485"/>
    <n v="71.241065710000001"/>
    <n v="8486697.7456863299"/>
  </r>
  <r>
    <d v="2017-09-26T00:00:00"/>
    <s v="Wednesday"/>
    <x v="8"/>
    <x v="2"/>
    <n v="39"/>
    <s v="N"/>
    <s v="N"/>
    <n v="9.3000000000000007"/>
    <n v="15.6"/>
    <n v="9.1"/>
    <n v="0.4"/>
    <n v="124452.94"/>
    <n v="79.800225260000005"/>
    <n v="9931372.6462692656"/>
  </r>
  <r>
    <d v="2017-09-27T00:00:00"/>
    <s v="Thursday"/>
    <x v="8"/>
    <x v="2"/>
    <n v="39"/>
    <s v="N"/>
    <s v="N"/>
    <n v="20.5"/>
    <n v="23.1"/>
    <n v="21.7"/>
    <n v="0"/>
    <n v="119028.07"/>
    <n v="72.545509100000004"/>
    <n v="8634951.935340438"/>
  </r>
  <r>
    <d v="2017-09-28T00:00:00"/>
    <s v="Friday"/>
    <x v="8"/>
    <x v="2"/>
    <n v="39"/>
    <s v="N"/>
    <s v="N"/>
    <n v="15"/>
    <n v="32.299999999999997"/>
    <n v="21.1"/>
    <n v="0"/>
    <n v="116655.855"/>
    <n v="61.649556580000002"/>
    <n v="7191781.733210776"/>
  </r>
  <r>
    <d v="2017-09-29T00:00:00"/>
    <s v="Saturday"/>
    <x v="8"/>
    <x v="2"/>
    <n v="39"/>
    <s v="N"/>
    <s v="Y"/>
    <n v="9.8000000000000007"/>
    <n v="17.2"/>
    <n v="9"/>
    <n v="0"/>
    <n v="102847.255"/>
    <n v="42.634675649999998"/>
    <n v="4384859.3584178407"/>
  </r>
  <r>
    <d v="2017-09-30T00:00:00"/>
    <s v="Sunday"/>
    <x v="8"/>
    <x v="2"/>
    <n v="39"/>
    <s v="N"/>
    <s v="N"/>
    <n v="13.7"/>
    <n v="31"/>
    <n v="31.1"/>
    <n v="1"/>
    <n v="100701.82"/>
    <n v="47.309943529999998"/>
    <n v="4764197.4175682245"/>
  </r>
  <r>
    <d v="2017-10-01T00:00:00"/>
    <s v="Monday"/>
    <x v="9"/>
    <x v="2"/>
    <n v="40"/>
    <s v="N"/>
    <s v="N"/>
    <n v="8.9"/>
    <n v="16.8"/>
    <n v="11.5"/>
    <n v="0"/>
    <n v="103556.74"/>
    <n v="58.989627579999997"/>
    <n v="6108773.5259988895"/>
  </r>
  <r>
    <d v="2017-10-02T00:00:00"/>
    <s v="Tuesday"/>
    <x v="9"/>
    <x v="2"/>
    <n v="40"/>
    <s v="N"/>
    <s v="N"/>
    <n v="21.5"/>
    <n v="31.4"/>
    <n v="16.899999999999999"/>
    <n v="0"/>
    <n v="119226.42"/>
    <n v="74.497158290000002"/>
    <n v="8882029.4830900226"/>
  </r>
  <r>
    <d v="2017-10-03T00:00:00"/>
    <s v="Wednesday"/>
    <x v="9"/>
    <x v="2"/>
    <n v="40"/>
    <s v="N"/>
    <s v="N"/>
    <n v="6.2"/>
    <n v="14.3"/>
    <n v="9.8000000000000007"/>
    <n v="0"/>
    <n v="118856.41499999999"/>
    <n v="79.059146049999995"/>
    <n v="9396686.6724644098"/>
  </r>
  <r>
    <d v="2017-10-04T00:00:00"/>
    <s v="Thursday"/>
    <x v="9"/>
    <x v="2"/>
    <n v="40"/>
    <s v="N"/>
    <s v="N"/>
    <n v="7.7"/>
    <n v="14.8"/>
    <n v="8"/>
    <n v="0"/>
    <n v="114604.62"/>
    <n v="71.108733229999999"/>
    <n v="8149389.3505055225"/>
  </r>
  <r>
    <d v="2017-10-05T00:00:00"/>
    <s v="Friday"/>
    <x v="9"/>
    <x v="2"/>
    <n v="40"/>
    <s v="N"/>
    <s v="N"/>
    <n v="24"/>
    <n v="32.799999999999997"/>
    <n v="13.5"/>
    <n v="0"/>
    <n v="113134.58"/>
    <n v="65.315736259999994"/>
    <n v="7389468.3891658699"/>
  </r>
  <r>
    <d v="2017-10-06T00:00:00"/>
    <s v="Saturday"/>
    <x v="9"/>
    <x v="2"/>
    <n v="40"/>
    <s v="N"/>
    <s v="N"/>
    <n v="12.2"/>
    <n v="19.899999999999999"/>
    <n v="3.5"/>
    <n v="2.4"/>
    <n v="118359.28"/>
    <n v="53.429039449999998"/>
    <n v="6323822.6403935952"/>
  </r>
  <r>
    <d v="2017-10-07T00:00:00"/>
    <s v="Sunday"/>
    <x v="9"/>
    <x v="2"/>
    <n v="40"/>
    <s v="N"/>
    <s v="N"/>
    <n v="6.6"/>
    <n v="15"/>
    <n v="7.8"/>
    <n v="0.2"/>
    <n v="101974.595"/>
    <n v="38.89411226"/>
    <n v="3966211.3455980346"/>
  </r>
  <r>
    <d v="2017-10-08T00:00:00"/>
    <s v="Monday"/>
    <x v="9"/>
    <x v="2"/>
    <n v="41"/>
    <s v="N"/>
    <s v="N"/>
    <n v="15.6"/>
    <n v="33.1"/>
    <n v="23.9"/>
    <n v="0"/>
    <n v="97053.544999999998"/>
    <n v="56.16035213"/>
    <n v="5450561.2626648005"/>
  </r>
  <r>
    <d v="2017-10-09T00:00:00"/>
    <s v="Tuesday"/>
    <x v="9"/>
    <x v="2"/>
    <n v="41"/>
    <s v="N"/>
    <s v="N"/>
    <n v="9.9"/>
    <n v="15.9"/>
    <n v="8.6"/>
    <n v="2.4"/>
    <n v="111432.36500000001"/>
    <n v="68.87949682"/>
    <n v="7675405.2306625796"/>
  </r>
  <r>
    <d v="2017-10-10T00:00:00"/>
    <s v="Wednesday"/>
    <x v="9"/>
    <x v="2"/>
    <n v="41"/>
    <s v="Y"/>
    <s v="N"/>
    <n v="5.7"/>
    <n v="15.3"/>
    <n v="6.3"/>
    <n v="0.2"/>
    <n v="116556.425"/>
    <n v="77.452308540000004"/>
    <n v="9027564.1914193705"/>
  </r>
  <r>
    <d v="2017-10-11T00:00:00"/>
    <s v="Thursday"/>
    <x v="9"/>
    <x v="2"/>
    <n v="41"/>
    <s v="Y"/>
    <s v="N"/>
    <n v="19.3"/>
    <n v="28"/>
    <n v="11.3"/>
    <n v="0"/>
    <n v="114133.54"/>
    <n v="55.553221790000002"/>
    <n v="6340485.8612978365"/>
  </r>
  <r>
    <d v="2017-10-12T00:00:00"/>
    <s v="Friday"/>
    <x v="9"/>
    <x v="2"/>
    <n v="41"/>
    <s v="Y"/>
    <s v="N"/>
    <n v="5.8"/>
    <n v="15.3"/>
    <n v="10.8"/>
    <n v="10"/>
    <n v="113957.735"/>
    <n v="56.959277329999999"/>
    <n v="6490950.2317636479"/>
  </r>
  <r>
    <d v="2017-10-13T00:00:00"/>
    <s v="Saturday"/>
    <x v="9"/>
    <x v="2"/>
    <n v="41"/>
    <s v="Y"/>
    <s v="N"/>
    <n v="6.4"/>
    <n v="15.8"/>
    <n v="9.1999999999999993"/>
    <n v="0"/>
    <n v="117048.72500000001"/>
    <n v="83.756746089999993"/>
    <n v="9803620.3399832342"/>
  </r>
  <r>
    <d v="2017-10-14T00:00:00"/>
    <s v="Sunday"/>
    <x v="9"/>
    <x v="2"/>
    <n v="41"/>
    <s v="Y"/>
    <s v="N"/>
    <n v="7.4"/>
    <n v="14.9"/>
    <n v="8.1999999999999993"/>
    <n v="0"/>
    <n v="102037.16499999999"/>
    <n v="85.403883269999994"/>
    <n v="8714370.1288617291"/>
  </r>
  <r>
    <d v="2017-10-15T00:00:00"/>
    <s v="Monday"/>
    <x v="9"/>
    <x v="2"/>
    <n v="42"/>
    <s v="Y"/>
    <s v="N"/>
    <n v="6.7"/>
    <n v="14.8"/>
    <n v="11.5"/>
    <n v="0"/>
    <n v="98108.815000000002"/>
    <n v="71.602890579999993"/>
    <n v="7024874.7453784626"/>
  </r>
  <r>
    <d v="2017-10-16T00:00:00"/>
    <s v="Tuesday"/>
    <x v="9"/>
    <x v="2"/>
    <n v="42"/>
    <s v="Y"/>
    <s v="N"/>
    <n v="8"/>
    <n v="13.5"/>
    <n v="13.1"/>
    <n v="0"/>
    <n v="115907.395"/>
    <n v="84.013226709999998"/>
    <n v="9737754.2535005212"/>
  </r>
  <r>
    <d v="2017-10-17T00:00:00"/>
    <s v="Wednesday"/>
    <x v="9"/>
    <x v="2"/>
    <n v="42"/>
    <s v="Y"/>
    <s v="N"/>
    <n v="9.3000000000000007"/>
    <n v="13.1"/>
    <n v="6.9"/>
    <n v="0"/>
    <n v="117470.22"/>
    <n v="76.51584579"/>
    <n v="8988333.2384373732"/>
  </r>
  <r>
    <d v="2017-10-18T00:00:00"/>
    <s v="Thursday"/>
    <x v="9"/>
    <x v="2"/>
    <n v="42"/>
    <s v="Y"/>
    <s v="N"/>
    <n v="5.6"/>
    <n v="17.5"/>
    <n v="5"/>
    <n v="0"/>
    <n v="121087.1"/>
    <n v="92.334121359999997"/>
    <n v="11180470.986530457"/>
  </r>
  <r>
    <d v="2017-10-19T00:00:00"/>
    <s v="Friday"/>
    <x v="9"/>
    <x v="2"/>
    <n v="42"/>
    <s v="Y"/>
    <s v="N"/>
    <n v="8.3000000000000007"/>
    <n v="18.100000000000001"/>
    <n v="9.6999999999999993"/>
    <n v="0"/>
    <n v="118201.175"/>
    <n v="80.376717099999993"/>
    <n v="9500622.4038625918"/>
  </r>
  <r>
    <d v="2017-10-20T00:00:00"/>
    <s v="Saturday"/>
    <x v="9"/>
    <x v="2"/>
    <n v="42"/>
    <s v="Y"/>
    <s v="N"/>
    <n v="7"/>
    <n v="16"/>
    <n v="5.7"/>
    <n v="2.6"/>
    <n v="108412.66499999999"/>
    <n v="72.715846839999998"/>
    <n v="7883318.7436562283"/>
  </r>
  <r>
    <d v="2017-10-21T00:00:00"/>
    <s v="Sunday"/>
    <x v="9"/>
    <x v="2"/>
    <n v="42"/>
    <s v="Y"/>
    <s v="N"/>
    <n v="10.9"/>
    <n v="15"/>
    <n v="8.6999999999999993"/>
    <n v="0"/>
    <n v="102195.97500000001"/>
    <n v="73.108339409999999"/>
    <n v="7471378.026635875"/>
  </r>
  <r>
    <d v="2017-10-22T00:00:00"/>
    <s v="Monday"/>
    <x v="9"/>
    <x v="2"/>
    <n v="43"/>
    <s v="Y"/>
    <s v="N"/>
    <n v="18.8"/>
    <n v="32.700000000000003"/>
    <n v="20.8"/>
    <n v="0"/>
    <n v="100571.04"/>
    <n v="76.328222569999994"/>
    <n v="7676408.7252163719"/>
  </r>
  <r>
    <d v="2017-10-23T00:00:00"/>
    <s v="Tuesday"/>
    <x v="9"/>
    <x v="2"/>
    <n v="43"/>
    <s v="Y"/>
    <s v="N"/>
    <n v="8.6999999999999993"/>
    <n v="13.9"/>
    <n v="6.3"/>
    <n v="0"/>
    <n v="115549.435"/>
    <n v="90.675665039999998"/>
    <n v="10477521.863621252"/>
  </r>
  <r>
    <d v="2017-10-24T00:00:00"/>
    <s v="Wednesday"/>
    <x v="9"/>
    <x v="2"/>
    <n v="43"/>
    <s v="Y"/>
    <s v="N"/>
    <n v="7.9"/>
    <n v="15.2"/>
    <n v="9.5"/>
    <n v="0.2"/>
    <n v="118010.31"/>
    <n v="91.93047541"/>
    <n v="10848743.901581477"/>
  </r>
  <r>
    <d v="2017-10-25T00:00:00"/>
    <s v="Thursday"/>
    <x v="9"/>
    <x v="2"/>
    <n v="43"/>
    <s v="Y"/>
    <s v="N"/>
    <n v="8"/>
    <n v="12.2"/>
    <n v="9.4"/>
    <n v="11.4"/>
    <n v="115813.03"/>
    <n v="98.042415309999996"/>
    <n v="11354589.185569489"/>
  </r>
  <r>
    <d v="2017-10-26T00:00:00"/>
    <s v="Friday"/>
    <x v="9"/>
    <x v="2"/>
    <n v="43"/>
    <s v="Y"/>
    <s v="N"/>
    <n v="4.9000000000000004"/>
    <n v="15"/>
    <n v="13.3"/>
    <n v="0.2"/>
    <n v="117333.44500000001"/>
    <n v="89.911230680000003"/>
    <n v="10549594.439874094"/>
  </r>
  <r>
    <d v="2017-10-27T00:00:00"/>
    <s v="Saturday"/>
    <x v="9"/>
    <x v="2"/>
    <n v="43"/>
    <s v="Y"/>
    <s v="N"/>
    <n v="5.7"/>
    <n v="16.8"/>
    <n v="11.1"/>
    <n v="0"/>
    <n v="112633.265"/>
    <n v="78.660882360000002"/>
    <n v="8859832.007987706"/>
  </r>
  <r>
    <d v="2017-10-28T00:00:00"/>
    <s v="Sunday"/>
    <x v="9"/>
    <x v="2"/>
    <n v="43"/>
    <s v="Y"/>
    <s v="N"/>
    <n v="8.9"/>
    <n v="13.2"/>
    <n v="7.7"/>
    <n v="0.4"/>
    <n v="100746.42"/>
    <n v="81.094467010000002"/>
    <n v="8169977.2330656042"/>
  </r>
  <r>
    <d v="2017-10-29T00:00:00"/>
    <s v="Monday"/>
    <x v="9"/>
    <x v="2"/>
    <n v="44"/>
    <s v="Y"/>
    <s v="N"/>
    <n v="18.600000000000001"/>
    <n v="30.7"/>
    <n v="13.8"/>
    <n v="0"/>
    <n v="92182.955000000002"/>
    <n v="61.462527489999999"/>
    <n v="5665797.405796933"/>
  </r>
  <r>
    <d v="2017-10-30T00:00:00"/>
    <s v="Tuesday"/>
    <x v="9"/>
    <x v="2"/>
    <n v="44"/>
    <s v="Y"/>
    <s v="N"/>
    <n v="4"/>
    <n v="16.7"/>
    <n v="15.9"/>
    <n v="4.4000000000000004"/>
    <n v="112227.65"/>
    <n v="77.42179007"/>
    <n v="8688865.5583494343"/>
  </r>
  <r>
    <d v="2017-10-31T00:00:00"/>
    <s v="Wednesday"/>
    <x v="9"/>
    <x v="2"/>
    <n v="44"/>
    <s v="Y"/>
    <s v="N"/>
    <n v="9"/>
    <n v="16.2"/>
    <n v="6.4"/>
    <n v="6"/>
    <n v="116179.47"/>
    <n v="86.957257670000004"/>
    <n v="10102648.108754035"/>
  </r>
  <r>
    <d v="2017-11-01T00:00:00"/>
    <s v="Thursday"/>
    <x v="10"/>
    <x v="2"/>
    <n v="44"/>
    <s v="Y"/>
    <s v="N"/>
    <n v="8"/>
    <n v="14.2"/>
    <n v="9.4"/>
    <n v="0.4"/>
    <n v="116632.09"/>
    <n v="87.027542560000001"/>
    <n v="10150204.17633675"/>
  </r>
  <r>
    <d v="2017-11-02T00:00:00"/>
    <s v="Friday"/>
    <x v="10"/>
    <x v="2"/>
    <n v="44"/>
    <s v="Y"/>
    <s v="N"/>
    <n v="10.1"/>
    <n v="15.8"/>
    <n v="6.5"/>
    <n v="1.4"/>
    <n v="120470.785"/>
    <n v="87.510162679999993"/>
    <n v="10542417.993537303"/>
  </r>
  <r>
    <d v="2017-11-03T00:00:00"/>
    <s v="Saturday"/>
    <x v="10"/>
    <x v="2"/>
    <n v="44"/>
    <s v="Y"/>
    <s v="N"/>
    <n v="4.8"/>
    <n v="13.3"/>
    <n v="5.5"/>
    <n v="1.4"/>
    <n v="113451.995"/>
    <n v="76.925848950000002"/>
    <n v="8727391.030446155"/>
  </r>
  <r>
    <d v="2017-11-04T00:00:00"/>
    <s v="Sunday"/>
    <x v="10"/>
    <x v="2"/>
    <n v="44"/>
    <s v="Y"/>
    <s v="N"/>
    <n v="6.7"/>
    <n v="15.1"/>
    <n v="11"/>
    <n v="0.4"/>
    <n v="101610.815"/>
    <n v="78.734581890000001"/>
    <n v="8000285.0345271407"/>
  </r>
  <r>
    <d v="2017-11-05T00:00:00"/>
    <s v="Monday"/>
    <x v="10"/>
    <x v="2"/>
    <n v="45"/>
    <s v="Y"/>
    <s v="N"/>
    <n v="7.1"/>
    <n v="16.100000000000001"/>
    <n v="6"/>
    <n v="0"/>
    <n v="95368.164999999994"/>
    <n v="77.636602679999996"/>
    <n v="7404060.3344256813"/>
  </r>
  <r>
    <d v="2017-11-06T00:00:00"/>
    <s v="Tuesday"/>
    <x v="10"/>
    <x v="2"/>
    <n v="45"/>
    <s v="Y"/>
    <s v="N"/>
    <n v="20.9"/>
    <n v="36.700000000000003"/>
    <n v="28.5"/>
    <n v="0"/>
    <n v="104632.79"/>
    <n v="80.934221030000003"/>
    <n v="8468373.3528455738"/>
  </r>
  <r>
    <d v="2017-11-07T00:00:00"/>
    <s v="Wednesday"/>
    <x v="10"/>
    <x v="2"/>
    <n v="45"/>
    <s v="Y"/>
    <s v="Y"/>
    <n v="16.2"/>
    <n v="31.9"/>
    <n v="18.899999999999999"/>
    <n v="3.4"/>
    <n v="100592.295"/>
    <n v="78.317766300000002"/>
    <n v="7878163.8513906589"/>
  </r>
  <r>
    <d v="2017-11-08T00:00:00"/>
    <s v="Thursday"/>
    <x v="10"/>
    <x v="2"/>
    <n v="45"/>
    <s v="Y"/>
    <s v="N"/>
    <n v="8.8000000000000007"/>
    <n v="15.1"/>
    <n v="6.6"/>
    <n v="0"/>
    <n v="111738.485"/>
    <n v="90.995755090000003"/>
    <n v="10167727.815187639"/>
  </r>
  <r>
    <d v="2017-11-09T00:00:00"/>
    <s v="Friday"/>
    <x v="10"/>
    <x v="2"/>
    <n v="45"/>
    <s v="Y"/>
    <s v="N"/>
    <n v="6.6"/>
    <n v="17.100000000000001"/>
    <n v="8.9"/>
    <n v="0"/>
    <n v="113539.935"/>
    <n v="85.582594670000006"/>
    <n v="9717042.2359631471"/>
  </r>
  <r>
    <d v="2017-11-10T00:00:00"/>
    <s v="Saturday"/>
    <x v="10"/>
    <x v="2"/>
    <n v="45"/>
    <s v="Y"/>
    <s v="N"/>
    <n v="7.7"/>
    <n v="19"/>
    <n v="7.4"/>
    <n v="0"/>
    <n v="115156.44500000001"/>
    <n v="92.615536950000006"/>
    <n v="10665275.986928144"/>
  </r>
  <r>
    <d v="2017-11-11T00:00:00"/>
    <s v="Sunday"/>
    <x v="10"/>
    <x v="2"/>
    <n v="45"/>
    <s v="Y"/>
    <s v="N"/>
    <n v="18.2"/>
    <n v="33.9"/>
    <n v="29.5"/>
    <n v="0"/>
    <n v="104194.345"/>
    <n v="83.494939239999994"/>
    <n v="8699700.5049265977"/>
  </r>
  <r>
    <d v="2017-11-12T00:00:00"/>
    <s v="Monday"/>
    <x v="10"/>
    <x v="2"/>
    <n v="46"/>
    <s v="Y"/>
    <s v="N"/>
    <n v="5.2"/>
    <n v="13.3"/>
    <n v="13"/>
    <n v="0"/>
    <n v="98774.235000000001"/>
    <n v="73.950064819999994"/>
    <n v="7304361.0807959121"/>
  </r>
  <r>
    <d v="2017-11-13T00:00:00"/>
    <s v="Tuesday"/>
    <x v="10"/>
    <x v="2"/>
    <n v="46"/>
    <s v="Y"/>
    <s v="N"/>
    <n v="4.4000000000000004"/>
    <n v="14.2"/>
    <n v="8.6999999999999993"/>
    <n v="0"/>
    <n v="125795.84"/>
    <n v="102.5536814"/>
    <n v="12900826.496805375"/>
  </r>
  <r>
    <d v="2017-11-14T00:00:00"/>
    <s v="Wednesday"/>
    <x v="10"/>
    <x v="2"/>
    <n v="46"/>
    <s v="Y"/>
    <s v="N"/>
    <n v="5.9"/>
    <n v="14.3"/>
    <n v="9.1999999999999993"/>
    <n v="0"/>
    <n v="135420.82"/>
    <n v="94.731684869999995"/>
    <n v="12828642.445076993"/>
  </r>
  <r>
    <d v="2017-11-15T00:00:00"/>
    <s v="Thursday"/>
    <x v="10"/>
    <x v="2"/>
    <n v="46"/>
    <s v="Y"/>
    <s v="N"/>
    <n v="9.6999999999999993"/>
    <n v="14.5"/>
    <n v="5.8"/>
    <n v="0"/>
    <n v="130385.05"/>
    <n v="90.97415977"/>
    <n v="11861670.370319439"/>
  </r>
  <r>
    <d v="2017-11-16T00:00:00"/>
    <s v="Friday"/>
    <x v="10"/>
    <x v="2"/>
    <n v="46"/>
    <s v="Y"/>
    <s v="N"/>
    <n v="4"/>
    <n v="17.399999999999999"/>
    <n v="8.9"/>
    <n v="3.6"/>
    <n v="116715.965"/>
    <n v="88.816107369999997"/>
    <n v="10366257.679233162"/>
  </r>
  <r>
    <d v="2017-11-17T00:00:00"/>
    <s v="Saturday"/>
    <x v="10"/>
    <x v="2"/>
    <n v="46"/>
    <s v="Y"/>
    <s v="N"/>
    <n v="18.3"/>
    <n v="35.200000000000003"/>
    <n v="30.1"/>
    <n v="4.2"/>
    <n v="117797.62"/>
    <n v="99.446276760000003"/>
    <n v="11714534.720189311"/>
  </r>
  <r>
    <d v="2017-11-18T00:00:00"/>
    <s v="Sunday"/>
    <x v="10"/>
    <x v="2"/>
    <n v="46"/>
    <s v="Y"/>
    <s v="N"/>
    <n v="8.1"/>
    <n v="16.100000000000001"/>
    <n v="8.3000000000000007"/>
    <n v="0"/>
    <n v="106730.21"/>
    <n v="89.770277660000005"/>
    <n v="9581200.586410109"/>
  </r>
  <r>
    <d v="2017-11-19T00:00:00"/>
    <s v="Monday"/>
    <x v="10"/>
    <x v="2"/>
    <n v="47"/>
    <s v="Y"/>
    <s v="N"/>
    <n v="8"/>
    <n v="14.7"/>
    <n v="7.3"/>
    <n v="24.8"/>
    <n v="101256.78"/>
    <n v="81.881314270000004"/>
    <n v="8291038.2251482513"/>
  </r>
  <r>
    <d v="2017-11-20T00:00:00"/>
    <s v="Tuesday"/>
    <x v="10"/>
    <x v="2"/>
    <n v="47"/>
    <s v="Y"/>
    <s v="N"/>
    <n v="17.8"/>
    <n v="32.9"/>
    <n v="29.5"/>
    <n v="0"/>
    <n v="128658.27"/>
    <n v="131.30094130000001"/>
    <n v="16892951.957029551"/>
  </r>
  <r>
    <d v="2017-11-21T00:00:00"/>
    <s v="Wednesday"/>
    <x v="10"/>
    <x v="2"/>
    <n v="47"/>
    <s v="Y"/>
    <s v="N"/>
    <n v="16.600000000000001"/>
    <n v="30.5"/>
    <n v="23.7"/>
    <n v="0"/>
    <n v="137151.495"/>
    <n v="152.7547663"/>
    <n v="20950544.566420618"/>
  </r>
  <r>
    <d v="2017-11-22T00:00:00"/>
    <s v="Thursday"/>
    <x v="10"/>
    <x v="2"/>
    <n v="47"/>
    <s v="Y"/>
    <s v="N"/>
    <n v="6.9"/>
    <n v="14.3"/>
    <n v="9.6999999999999993"/>
    <n v="0"/>
    <n v="138882.25"/>
    <n v="116.8798367"/>
    <n v="16232534.700528575"/>
  </r>
  <r>
    <d v="2017-11-23T00:00:00"/>
    <s v="Friday"/>
    <x v="10"/>
    <x v="2"/>
    <n v="47"/>
    <s v="Y"/>
    <s v="N"/>
    <n v="7.7"/>
    <n v="13.8"/>
    <n v="12.3"/>
    <n v="0"/>
    <n v="135162.11499999999"/>
    <n v="105.2716657"/>
    <n v="14228740.985584954"/>
  </r>
  <r>
    <d v="2017-11-24T00:00:00"/>
    <s v="Saturday"/>
    <x v="10"/>
    <x v="2"/>
    <n v="47"/>
    <s v="Y"/>
    <s v="N"/>
    <n v="3.5"/>
    <n v="15.5"/>
    <n v="11.5"/>
    <n v="1"/>
    <n v="133951.29"/>
    <n v="116.56179090000001"/>
    <n v="15613602.255765263"/>
  </r>
  <r>
    <d v="2017-11-25T00:00:00"/>
    <s v="Sunday"/>
    <x v="10"/>
    <x v="2"/>
    <n v="47"/>
    <s v="Y"/>
    <s v="N"/>
    <n v="6.5"/>
    <n v="13.3"/>
    <n v="11"/>
    <n v="0.4"/>
    <n v="121219.595"/>
    <n v="99.010420740000001"/>
    <n v="12002003.1028824"/>
  </r>
  <r>
    <d v="2017-11-26T00:00:00"/>
    <s v="Monday"/>
    <x v="10"/>
    <x v="2"/>
    <n v="48"/>
    <s v="Y"/>
    <s v="N"/>
    <n v="4.8"/>
    <n v="15"/>
    <n v="8.6999999999999993"/>
    <n v="3.4"/>
    <n v="108717.875"/>
    <n v="83.114514119999996"/>
    <n v="9036033.3567838948"/>
  </r>
  <r>
    <d v="2017-11-27T00:00:00"/>
    <s v="Tuesday"/>
    <x v="10"/>
    <x v="2"/>
    <n v="48"/>
    <s v="Y"/>
    <s v="N"/>
    <n v="8.8000000000000007"/>
    <n v="12.6"/>
    <n v="7.8"/>
    <n v="1.4"/>
    <n v="115429.005"/>
    <n v="84.608923149999995"/>
    <n v="9766323.8133259658"/>
  </r>
  <r>
    <d v="2017-11-28T00:00:00"/>
    <s v="Wednesday"/>
    <x v="10"/>
    <x v="2"/>
    <n v="48"/>
    <s v="Y"/>
    <s v="N"/>
    <n v="9.1999999999999993"/>
    <n v="13.7"/>
    <n v="5"/>
    <n v="0.2"/>
    <n v="129798.47"/>
    <n v="130.50196869999999"/>
    <n v="16938955.869247887"/>
  </r>
  <r>
    <d v="2017-11-29T00:00:00"/>
    <s v="Thursday"/>
    <x v="10"/>
    <x v="2"/>
    <n v="48"/>
    <s v="Y"/>
    <s v="N"/>
    <n v="3.2"/>
    <n v="15.1"/>
    <n v="9.8000000000000007"/>
    <n v="0"/>
    <n v="151730.95000000001"/>
    <n v="166.55264679999999"/>
    <n v="25271191.323978461"/>
  </r>
  <r>
    <d v="2017-11-30T00:00:00"/>
    <s v="Friday"/>
    <x v="10"/>
    <x v="2"/>
    <n v="48"/>
    <s v="Y"/>
    <s v="N"/>
    <n v="18.7"/>
    <n v="27.1"/>
    <n v="21.3"/>
    <n v="0"/>
    <n v="154632.33499999999"/>
    <n v="131.4914339"/>
    <n v="20332827.456455156"/>
  </r>
  <r>
    <d v="2017-12-01T00:00:00"/>
    <s v="Saturday"/>
    <x v="11"/>
    <x v="2"/>
    <n v="48"/>
    <s v="Y"/>
    <s v="N"/>
    <n v="18.7"/>
    <n v="32.6"/>
    <n v="30.6"/>
    <n v="1.8"/>
    <n v="125141.9"/>
    <n v="87.152295949999996"/>
    <n v="10906403.904545303"/>
  </r>
  <r>
    <d v="2017-12-02T00:00:00"/>
    <s v="Sunday"/>
    <x v="11"/>
    <x v="2"/>
    <n v="48"/>
    <s v="Y"/>
    <s v="N"/>
    <n v="17.100000000000001"/>
    <n v="33"/>
    <n v="22.1"/>
    <n v="20.6"/>
    <n v="99234.22"/>
    <n v="66.255858649999993"/>
    <n v="6574848.4535630029"/>
  </r>
  <r>
    <d v="2017-12-03T00:00:00"/>
    <s v="Monday"/>
    <x v="11"/>
    <x v="2"/>
    <n v="49"/>
    <s v="Y"/>
    <s v="N"/>
    <n v="7.7"/>
    <n v="12.3"/>
    <n v="7.3"/>
    <n v="43.8"/>
    <n v="92487.705000000002"/>
    <n v="67.758066369999995"/>
    <n v="6266788.0537989801"/>
  </r>
  <r>
    <d v="2017-12-04T00:00:00"/>
    <s v="Tuesday"/>
    <x v="11"/>
    <x v="2"/>
    <n v="49"/>
    <s v="Y"/>
    <s v="N"/>
    <n v="6.7"/>
    <n v="13"/>
    <n v="8.5"/>
    <n v="5.4"/>
    <n v="111625.98"/>
    <n v="84.041757820000001"/>
    <n v="9381243.5775801633"/>
  </r>
  <r>
    <d v="2017-12-05T00:00:00"/>
    <s v="Wednesday"/>
    <x v="11"/>
    <x v="2"/>
    <n v="49"/>
    <s v="Y"/>
    <s v="N"/>
    <n v="7.9"/>
    <n v="15"/>
    <n v="7.5"/>
    <n v="1.8"/>
    <n v="113063.675"/>
    <n v="82.842057909999994"/>
    <n v="9366427.5118674189"/>
  </r>
  <r>
    <d v="2017-12-06T00:00:00"/>
    <s v="Thursday"/>
    <x v="11"/>
    <x v="2"/>
    <n v="49"/>
    <s v="Y"/>
    <s v="N"/>
    <n v="7.1"/>
    <n v="12.3"/>
    <n v="8.4"/>
    <n v="0"/>
    <n v="115383.13"/>
    <n v="89.564050550000005"/>
    <n v="10334180.487937223"/>
  </r>
  <r>
    <d v="2017-12-07T00:00:00"/>
    <s v="Friday"/>
    <x v="11"/>
    <x v="2"/>
    <n v="49"/>
    <s v="Y"/>
    <s v="N"/>
    <n v="7.9"/>
    <n v="10.7"/>
    <n v="5.9"/>
    <n v="0"/>
    <n v="115736.97"/>
    <n v="102.5919318"/>
    <n v="11873679.332978645"/>
  </r>
  <r>
    <d v="2017-12-08T00:00:00"/>
    <s v="Saturday"/>
    <x v="11"/>
    <x v="2"/>
    <n v="49"/>
    <s v="Y"/>
    <s v="N"/>
    <n v="5.8"/>
    <n v="11.8"/>
    <n v="14.6"/>
    <n v="25.2"/>
    <n v="109568.47"/>
    <n v="87.467721979999993"/>
    <n v="9583704.4717339706"/>
  </r>
  <r>
    <d v="2017-12-09T00:00:00"/>
    <s v="Sunday"/>
    <x v="11"/>
    <x v="2"/>
    <n v="49"/>
    <s v="Y"/>
    <s v="N"/>
    <n v="3.6"/>
    <n v="15"/>
    <n v="7.2"/>
    <n v="0"/>
    <n v="99334.8"/>
    <n v="82.980837530000002"/>
    <n v="8242884.8998750448"/>
  </r>
  <r>
    <d v="2017-12-10T00:00:00"/>
    <s v="Monday"/>
    <x v="11"/>
    <x v="2"/>
    <n v="50"/>
    <s v="Y"/>
    <s v="N"/>
    <n v="20.8"/>
    <n v="33.200000000000003"/>
    <n v="18.899999999999999"/>
    <n v="0"/>
    <n v="97715.01"/>
    <n v="81.089163600000006"/>
    <n v="7923628.4320656359"/>
  </r>
  <r>
    <d v="2017-12-11T00:00:00"/>
    <s v="Tuesday"/>
    <x v="11"/>
    <x v="2"/>
    <n v="50"/>
    <s v="Y"/>
    <s v="N"/>
    <n v="3.8"/>
    <n v="13.9"/>
    <n v="3.9"/>
    <n v="0"/>
    <n v="114680.185"/>
    <n v="97.605395759999993"/>
    <n v="11193404.842755014"/>
  </r>
  <r>
    <d v="2017-12-12T00:00:00"/>
    <s v="Wednesday"/>
    <x v="11"/>
    <x v="2"/>
    <n v="50"/>
    <s v="Y"/>
    <s v="N"/>
    <n v="5.4"/>
    <n v="12.9"/>
    <n v="9.1"/>
    <n v="0"/>
    <n v="121945.175"/>
    <n v="104.9958379"/>
    <n v="12803735.826987132"/>
  </r>
  <r>
    <d v="2017-12-13T00:00:00"/>
    <s v="Thursday"/>
    <x v="11"/>
    <x v="2"/>
    <n v="50"/>
    <s v="Y"/>
    <s v="N"/>
    <n v="7.8"/>
    <n v="13.5"/>
    <n v="5"/>
    <n v="0"/>
    <n v="146933.095"/>
    <n v="94.498151980000003"/>
    <n v="13884905.942201778"/>
  </r>
  <r>
    <d v="2017-12-14T00:00:00"/>
    <s v="Friday"/>
    <x v="11"/>
    <x v="2"/>
    <n v="50"/>
    <s v="Y"/>
    <s v="N"/>
    <n v="3.3"/>
    <n v="13.8"/>
    <n v="10.3"/>
    <n v="0"/>
    <n v="129280.81"/>
    <n v="101.8652498"/>
    <n v="13169222.004996337"/>
  </r>
  <r>
    <d v="2017-12-15T00:00:00"/>
    <s v="Saturday"/>
    <x v="11"/>
    <x v="2"/>
    <n v="50"/>
    <s v="Y"/>
    <s v="N"/>
    <n v="17.3"/>
    <n v="33.6"/>
    <n v="23.6"/>
    <n v="0"/>
    <n v="120821.05499999999"/>
    <n v="105.4358596"/>
    <n v="12738871.791703878"/>
  </r>
  <r>
    <d v="2017-12-16T00:00:00"/>
    <s v="Sunday"/>
    <x v="11"/>
    <x v="2"/>
    <n v="50"/>
    <s v="Y"/>
    <s v="N"/>
    <n v="7.9"/>
    <n v="13.9"/>
    <n v="4.7"/>
    <n v="0"/>
    <n v="110154.36"/>
    <n v="99.475416330000002"/>
    <n v="10957650.821564699"/>
  </r>
  <r>
    <d v="2017-12-17T00:00:00"/>
    <s v="Monday"/>
    <x v="11"/>
    <x v="2"/>
    <n v="51"/>
    <s v="Y"/>
    <s v="N"/>
    <n v="6.7"/>
    <n v="14.1"/>
    <n v="6.7"/>
    <n v="0"/>
    <n v="107212.84"/>
    <n v="82.049323279999996"/>
    <n v="8796740.968926914"/>
  </r>
  <r>
    <d v="2017-12-18T00:00:00"/>
    <s v="Tuesday"/>
    <x v="11"/>
    <x v="2"/>
    <n v="51"/>
    <s v="Y"/>
    <s v="N"/>
    <n v="6.8"/>
    <n v="12.7"/>
    <n v="7.9"/>
    <n v="0"/>
    <n v="138949.67499999999"/>
    <n v="117.26538429999999"/>
    <n v="16293987.0372351"/>
  </r>
  <r>
    <d v="2017-12-19T00:00:00"/>
    <s v="Wednesday"/>
    <x v="11"/>
    <x v="2"/>
    <n v="51"/>
    <s v="Y"/>
    <s v="N"/>
    <n v="16.399999999999999"/>
    <n v="37.799999999999997"/>
    <n v="25.5"/>
    <n v="0"/>
    <n v="142870.39499999999"/>
    <n v="106.4977263"/>
    <n v="15215372.223082887"/>
  </r>
  <r>
    <d v="2017-12-20T00:00:00"/>
    <s v="Thursday"/>
    <x v="11"/>
    <x v="2"/>
    <n v="51"/>
    <s v="Y"/>
    <s v="N"/>
    <n v="3.4"/>
    <n v="12.9"/>
    <n v="7.5"/>
    <n v="20.6"/>
    <n v="114916.99"/>
    <n v="78.737600779999994"/>
    <n v="9048288.0814592522"/>
  </r>
  <r>
    <d v="2017-12-21T00:00:00"/>
    <s v="Friday"/>
    <x v="11"/>
    <x v="2"/>
    <n v="51"/>
    <s v="Y"/>
    <s v="N"/>
    <n v="17.8"/>
    <n v="36.700000000000003"/>
    <n v="19.2"/>
    <n v="0"/>
    <n v="114462.53"/>
    <n v="85.775431650000002"/>
    <n v="9818072.9185010754"/>
  </r>
  <r>
    <d v="2017-12-22T00:00:00"/>
    <s v="Saturday"/>
    <x v="11"/>
    <x v="2"/>
    <n v="51"/>
    <s v="N"/>
    <s v="N"/>
    <n v="6.8"/>
    <n v="14.1"/>
    <n v="5.4"/>
    <n v="0"/>
    <n v="116428.79"/>
    <n v="81.598862999999994"/>
    <n v="9500456.8844657689"/>
  </r>
  <r>
    <d v="2017-12-23T00:00:00"/>
    <s v="Sunday"/>
    <x v="11"/>
    <x v="2"/>
    <n v="51"/>
    <s v="N"/>
    <s v="N"/>
    <n v="4.3"/>
    <n v="12.1"/>
    <n v="7.2"/>
    <n v="0"/>
    <n v="109364.01"/>
    <n v="79.898848340000001"/>
    <n v="8738058.4488442428"/>
  </r>
  <r>
    <d v="2017-12-24T00:00:00"/>
    <s v="Monday"/>
    <x v="11"/>
    <x v="2"/>
    <n v="52"/>
    <s v="N"/>
    <s v="N"/>
    <n v="16.5"/>
    <n v="36"/>
    <n v="27.7"/>
    <n v="0.4"/>
    <n v="92856.23"/>
    <n v="58.939113859999999"/>
    <n v="5472863.9125803476"/>
  </r>
  <r>
    <d v="2017-12-25T00:00:00"/>
    <s v="Tuesday"/>
    <x v="11"/>
    <x v="2"/>
    <n v="52"/>
    <s v="N"/>
    <s v="Y"/>
    <n v="19.7"/>
    <n v="37.4"/>
    <n v="12.1"/>
    <n v="0"/>
    <n v="85094.375"/>
    <n v="44.900300629999997"/>
    <n v="3820763.019421956"/>
  </r>
  <r>
    <d v="2017-12-26T00:00:00"/>
    <s v="Wednesday"/>
    <x v="11"/>
    <x v="2"/>
    <n v="52"/>
    <s v="N"/>
    <s v="Y"/>
    <n v="6"/>
    <n v="12.1"/>
    <n v="4.4000000000000004"/>
    <n v="0"/>
    <n v="98638.854999999996"/>
    <n v="72.845242119999995"/>
    <n v="7185371.274914572"/>
  </r>
  <r>
    <d v="2017-12-27T00:00:00"/>
    <s v="Thursday"/>
    <x v="11"/>
    <x v="2"/>
    <n v="52"/>
    <s v="N"/>
    <s v="N"/>
    <n v="15.8"/>
    <n v="37.6"/>
    <n v="32"/>
    <n v="0"/>
    <n v="128753.755"/>
    <n v="113.6548037"/>
    <n v="14633482.750162894"/>
  </r>
  <r>
    <d v="2017-12-28T00:00:00"/>
    <s v="Friday"/>
    <x v="11"/>
    <x v="2"/>
    <n v="52"/>
    <s v="N"/>
    <s v="N"/>
    <n v="3.1"/>
    <n v="9"/>
    <n v="4.4000000000000004"/>
    <n v="0"/>
    <n v="130699.155"/>
    <n v="109.4926892"/>
    <n v="14310601.957117626"/>
  </r>
  <r>
    <d v="2017-12-29T00:00:00"/>
    <s v="Saturday"/>
    <x v="11"/>
    <x v="2"/>
    <n v="52"/>
    <s v="N"/>
    <s v="N"/>
    <n v="18.5"/>
    <n v="35.799999999999997"/>
    <n v="28.3"/>
    <n v="0.2"/>
    <n v="115572.045"/>
    <n v="93.834088929999993"/>
    <n v="10844597.54835196"/>
  </r>
  <r>
    <d v="2017-12-30T00:00:00"/>
    <s v="Sunday"/>
    <x v="11"/>
    <x v="2"/>
    <n v="52"/>
    <s v="N"/>
    <s v="N"/>
    <n v="22.5"/>
    <n v="34.9"/>
    <n v="23.1"/>
    <n v="8.4"/>
    <n v="96358.975000000006"/>
    <n v="59.475169020000003"/>
    <n v="5730966.324718955"/>
  </r>
  <r>
    <d v="2017-12-31T00:00:00"/>
    <s v="Monday"/>
    <x v="11"/>
    <x v="2"/>
    <n v="53"/>
    <s v="N"/>
    <s v="N"/>
    <n v="20.3"/>
    <n v="36"/>
    <n v="24.4"/>
    <n v="0.2"/>
    <n v="95700.479999999996"/>
    <n v="61.49347092"/>
    <n v="5884954.6839100411"/>
  </r>
  <r>
    <d v="2018-01-01T00:00:00"/>
    <s v="Tuesday"/>
    <x v="0"/>
    <x v="3"/>
    <n v="1"/>
    <s v="N"/>
    <s v="Y"/>
    <n v="12.2"/>
    <n v="19.5"/>
    <n v="18.899999999999999"/>
    <n v="0"/>
    <n v="95959.684999999998"/>
    <n v="71.817747299999994"/>
    <n v="6891608.4083175994"/>
  </r>
  <r>
    <d v="2018-01-02T00:00:00"/>
    <s v="Wednesday"/>
    <x v="0"/>
    <x v="3"/>
    <n v="1"/>
    <s v="N"/>
    <s v="N"/>
    <n v="9.6"/>
    <n v="18.100000000000001"/>
    <n v="29.9"/>
    <n v="0"/>
    <n v="105277.85"/>
    <n v="69.387729629999995"/>
    <n v="7304990.9918276956"/>
  </r>
  <r>
    <d v="2018-01-03T00:00:00"/>
    <s v="Thursday"/>
    <x v="0"/>
    <x v="3"/>
    <n v="1"/>
    <s v="N"/>
    <s v="N"/>
    <n v="12.4"/>
    <n v="27.3"/>
    <n v="22.1"/>
    <n v="0"/>
    <n v="106373.825"/>
    <n v="67.238116770000005"/>
    <n v="7152375.6666215453"/>
  </r>
  <r>
    <d v="2018-01-04T00:00:00"/>
    <s v="Friday"/>
    <x v="0"/>
    <x v="3"/>
    <n v="1"/>
    <s v="N"/>
    <s v="N"/>
    <n v="12.7"/>
    <n v="19.5"/>
    <n v="27.5"/>
    <n v="0.2"/>
    <n v="113337.685"/>
    <n v="78.738187400000001"/>
    <n v="8924003.8810121696"/>
  </r>
  <r>
    <d v="2018-01-05T00:00:00"/>
    <s v="Saturday"/>
    <x v="0"/>
    <x v="3"/>
    <n v="1"/>
    <s v="N"/>
    <s v="N"/>
    <n v="9.8000000000000007"/>
    <n v="26.6"/>
    <n v="30.1"/>
    <n v="0"/>
    <n v="123247.735"/>
    <n v="90.82817034"/>
    <n v="11194366.268599181"/>
  </r>
  <r>
    <d v="2018-01-06T00:00:00"/>
    <s v="Sunday"/>
    <x v="0"/>
    <x v="3"/>
    <n v="1"/>
    <s v="N"/>
    <s v="N"/>
    <n v="14.1"/>
    <n v="19.100000000000001"/>
    <n v="27.8"/>
    <n v="0"/>
    <n v="133705.845"/>
    <n v="75.591386209999996"/>
    <n v="10107010.167929398"/>
  </r>
  <r>
    <d v="2018-01-07T00:00:00"/>
    <s v="Monday"/>
    <x v="0"/>
    <x v="3"/>
    <n v="2"/>
    <s v="N"/>
    <s v="N"/>
    <n v="12.6"/>
    <n v="20.9"/>
    <n v="19.899999999999999"/>
    <n v="0"/>
    <n v="107142.815"/>
    <n v="80.976046170000004"/>
    <n v="8676001.5342237689"/>
  </r>
  <r>
    <d v="2018-01-08T00:00:00"/>
    <s v="Tuesday"/>
    <x v="0"/>
    <x v="3"/>
    <n v="2"/>
    <s v="N"/>
    <s v="N"/>
    <n v="9.3000000000000007"/>
    <n v="19.600000000000001"/>
    <n v="29.1"/>
    <n v="0"/>
    <n v="118832.07"/>
    <n v="87.931578639999998"/>
    <n v="10449091.508158986"/>
  </r>
  <r>
    <d v="2018-01-09T00:00:00"/>
    <s v="Wednesday"/>
    <x v="0"/>
    <x v="3"/>
    <n v="2"/>
    <s v="N"/>
    <s v="N"/>
    <n v="11.5"/>
    <n v="26.9"/>
    <n v="32.299999999999997"/>
    <n v="0"/>
    <n v="111361.05"/>
    <n v="76.717394519999999"/>
    <n v="8543329.6070114467"/>
  </r>
  <r>
    <d v="2018-01-10T00:00:00"/>
    <s v="Thursday"/>
    <x v="0"/>
    <x v="3"/>
    <n v="2"/>
    <s v="N"/>
    <s v="N"/>
    <n v="9.3000000000000007"/>
    <n v="15.9"/>
    <n v="22.8"/>
    <n v="0"/>
    <n v="116530.04"/>
    <n v="80.212274440000002"/>
    <n v="9347139.5489841774"/>
  </r>
  <r>
    <d v="2018-01-11T00:00:00"/>
    <s v="Friday"/>
    <x v="0"/>
    <x v="3"/>
    <n v="2"/>
    <s v="N"/>
    <s v="N"/>
    <n v="16.600000000000001"/>
    <n v="25.3"/>
    <n v="31.4"/>
    <n v="0"/>
    <n v="139607.905"/>
    <n v="87.802658050000005"/>
    <n v="12257945.143791886"/>
  </r>
  <r>
    <d v="2018-01-12T00:00:00"/>
    <s v="Saturday"/>
    <x v="0"/>
    <x v="3"/>
    <n v="2"/>
    <s v="N"/>
    <s v="N"/>
    <n v="12.7"/>
    <n v="18.8"/>
    <n v="20.5"/>
    <n v="1"/>
    <n v="132022.87"/>
    <n v="94.000719250000003"/>
    <n v="12410244.737449247"/>
  </r>
  <r>
    <d v="2018-01-13T00:00:00"/>
    <s v="Sunday"/>
    <x v="0"/>
    <x v="3"/>
    <n v="2"/>
    <s v="N"/>
    <s v="N"/>
    <n v="16.2"/>
    <n v="19.8"/>
    <n v="10"/>
    <n v="7"/>
    <n v="98977.05"/>
    <n v="73.276545920000004"/>
    <n v="7252696.3493511369"/>
  </r>
  <r>
    <d v="2018-01-14T00:00:00"/>
    <s v="Monday"/>
    <x v="0"/>
    <x v="3"/>
    <n v="3"/>
    <s v="N"/>
    <s v="N"/>
    <n v="9.1999999999999993"/>
    <n v="20.9"/>
    <n v="19.7"/>
    <n v="15"/>
    <n v="92021.68"/>
    <n v="66.65958191"/>
    <n v="6134126.7154558087"/>
  </r>
  <r>
    <d v="2018-01-15T00:00:00"/>
    <s v="Tuesday"/>
    <x v="0"/>
    <x v="3"/>
    <n v="3"/>
    <s v="N"/>
    <s v="N"/>
    <n v="10.5"/>
    <n v="24.9"/>
    <n v="23.2"/>
    <n v="0"/>
    <n v="109389.095"/>
    <n v="86.378514550000006"/>
    <n v="9448867.5340688322"/>
  </r>
  <r>
    <d v="2018-01-16T00:00:00"/>
    <s v="Wednesday"/>
    <x v="0"/>
    <x v="3"/>
    <n v="3"/>
    <s v="N"/>
    <s v="N"/>
    <n v="12.2"/>
    <n v="23.3"/>
    <n v="14.3"/>
    <n v="0"/>
    <n v="116074.03"/>
    <n v="92.836877680000001"/>
    <n v="10775950.524934649"/>
  </r>
  <r>
    <d v="2018-01-17T00:00:00"/>
    <s v="Thursday"/>
    <x v="0"/>
    <x v="3"/>
    <n v="3"/>
    <s v="N"/>
    <s v="N"/>
    <n v="22.6"/>
    <n v="23.1"/>
    <n v="13.4"/>
    <n v="0"/>
    <n v="129286.36500000001"/>
    <n v="100.2774263"/>
    <n v="12964503.937882401"/>
  </r>
  <r>
    <d v="2018-01-18T00:00:00"/>
    <s v="Friday"/>
    <x v="0"/>
    <x v="3"/>
    <n v="3"/>
    <s v="N"/>
    <s v="N"/>
    <n v="16.7"/>
    <n v="20.9"/>
    <n v="10.199999999999999"/>
    <n v="0"/>
    <n v="154648.065"/>
    <n v="1210.1379199999999"/>
    <n v="187145487.71112478"/>
  </r>
  <r>
    <d v="2018-01-19T00:00:00"/>
    <s v="Saturday"/>
    <x v="0"/>
    <x v="3"/>
    <n v="3"/>
    <s v="N"/>
    <s v="N"/>
    <n v="11.3"/>
    <n v="19.600000000000001"/>
    <n v="20.5"/>
    <n v="0"/>
    <n v="165070.595"/>
    <n v="647.57416339999997"/>
    <n v="106895452.45906521"/>
  </r>
  <r>
    <d v="2018-01-20T00:00:00"/>
    <s v="Sunday"/>
    <x v="0"/>
    <x v="3"/>
    <n v="3"/>
    <s v="N"/>
    <s v="N"/>
    <n v="15.8"/>
    <n v="23.9"/>
    <n v="32.200000000000003"/>
    <n v="0"/>
    <n v="124825.02499999999"/>
    <n v="94.104814860000005"/>
    <n v="11746635.867519872"/>
  </r>
  <r>
    <d v="2018-01-21T00:00:00"/>
    <s v="Monday"/>
    <x v="0"/>
    <x v="3"/>
    <n v="4"/>
    <s v="N"/>
    <s v="N"/>
    <n v="14.9"/>
    <n v="20.9"/>
    <n v="14.4"/>
    <n v="0"/>
    <n v="127305.2"/>
    <n v="121.7119723"/>
    <n v="15494566.976045959"/>
  </r>
  <r>
    <d v="2018-01-22T00:00:00"/>
    <s v="Tuesday"/>
    <x v="0"/>
    <x v="3"/>
    <n v="4"/>
    <s v="N"/>
    <s v="N"/>
    <n v="7.6"/>
    <n v="19.2"/>
    <n v="22.7"/>
    <n v="0"/>
    <n v="137955.42499999999"/>
    <n v="115.1294838"/>
    <n v="15882736.867659613"/>
  </r>
  <r>
    <d v="2018-01-23T00:00:00"/>
    <s v="Wednesday"/>
    <x v="0"/>
    <x v="3"/>
    <n v="4"/>
    <s v="N"/>
    <s v="N"/>
    <n v="13"/>
    <n v="27.7"/>
    <n v="11"/>
    <n v="0"/>
    <n v="128314.47"/>
    <n v="102.3741093"/>
    <n v="13136079.576551571"/>
  </r>
  <r>
    <d v="2018-01-24T00:00:00"/>
    <s v="Thursday"/>
    <x v="0"/>
    <x v="3"/>
    <n v="4"/>
    <s v="N"/>
    <s v="N"/>
    <n v="17.8"/>
    <n v="25.4"/>
    <n v="11.6"/>
    <n v="0"/>
    <n v="128899.765"/>
    <n v="103.427874"/>
    <n v="13331828.653049611"/>
  </r>
  <r>
    <d v="2018-01-25T00:00:00"/>
    <s v="Friday"/>
    <x v="0"/>
    <x v="3"/>
    <n v="4"/>
    <s v="N"/>
    <s v="N"/>
    <n v="16"/>
    <n v="20.9"/>
    <n v="10.7"/>
    <n v="0"/>
    <n v="139245.21"/>
    <n v="155.5028059"/>
    <n v="21653020.863134738"/>
  </r>
  <r>
    <d v="2018-01-26T00:00:00"/>
    <s v="Saturday"/>
    <x v="0"/>
    <x v="3"/>
    <n v="4"/>
    <s v="N"/>
    <s v="Y"/>
    <n v="15.8"/>
    <n v="23.5"/>
    <n v="16.3"/>
    <n v="0"/>
    <n v="128599.46"/>
    <n v="91.434892809999994"/>
    <n v="11758477.840523882"/>
  </r>
  <r>
    <d v="2018-01-27T00:00:00"/>
    <s v="Sunday"/>
    <x v="0"/>
    <x v="3"/>
    <n v="4"/>
    <s v="N"/>
    <s v="N"/>
    <n v="11.7"/>
    <n v="16.100000000000001"/>
    <n v="9.8000000000000007"/>
    <n v="3.4"/>
    <n v="139114.58499999999"/>
    <n v="104.878878"/>
    <n v="14590181.58823563"/>
  </r>
  <r>
    <d v="2018-01-28T00:00:00"/>
    <s v="Monday"/>
    <x v="0"/>
    <x v="3"/>
    <n v="5"/>
    <s v="N"/>
    <s v="N"/>
    <n v="18.2"/>
    <n v="22.7"/>
    <n v="9.9"/>
    <n v="0"/>
    <n v="159436.69"/>
    <n v="290.41964400000001"/>
    <n v="46303546.750338361"/>
  </r>
  <r>
    <d v="2018-01-29T00:00:00"/>
    <s v="Tuesday"/>
    <x v="0"/>
    <x v="3"/>
    <n v="5"/>
    <s v="N"/>
    <s v="N"/>
    <n v="13.2"/>
    <n v="22.4"/>
    <n v="16.7"/>
    <n v="0"/>
    <n v="160437.565"/>
    <n v="107.6574249"/>
    <n v="17272295.10512637"/>
  </r>
  <r>
    <d v="2018-01-30T00:00:00"/>
    <s v="Wednesday"/>
    <x v="0"/>
    <x v="3"/>
    <n v="5"/>
    <s v="N"/>
    <s v="N"/>
    <n v="13.3"/>
    <n v="23.8"/>
    <n v="32.299999999999997"/>
    <n v="38.799999999999997"/>
    <n v="115239.57"/>
    <n v="78.574438810000004"/>
    <n v="9054884.5414557122"/>
  </r>
  <r>
    <d v="2018-01-31T00:00:00"/>
    <s v="Thursday"/>
    <x v="0"/>
    <x v="3"/>
    <n v="5"/>
    <s v="Y"/>
    <s v="N"/>
    <n v="9"/>
    <n v="20.3"/>
    <n v="27.3"/>
    <n v="0"/>
    <n v="108524.18"/>
    <n v="65.217558049999994"/>
    <n v="7077682.0089786481"/>
  </r>
  <r>
    <d v="2018-02-01T00:00:00"/>
    <s v="Friday"/>
    <x v="1"/>
    <x v="3"/>
    <n v="5"/>
    <s v="Y"/>
    <s v="N"/>
    <n v="15.5"/>
    <n v="21.2"/>
    <n v="18.5"/>
    <n v="0.2"/>
    <n v="109949.21"/>
    <n v="72.412229809999999"/>
    <n v="7961667.4619479505"/>
  </r>
  <r>
    <d v="2018-02-02T00:00:00"/>
    <s v="Saturday"/>
    <x v="1"/>
    <x v="3"/>
    <n v="5"/>
    <s v="Y"/>
    <s v="N"/>
    <n v="10.3"/>
    <n v="24.7"/>
    <n v="21.2"/>
    <n v="0"/>
    <n v="112946.34"/>
    <n v="80.454353729999994"/>
    <n v="9087024.7908688467"/>
  </r>
  <r>
    <d v="2018-02-03T00:00:00"/>
    <s v="Sunday"/>
    <x v="1"/>
    <x v="3"/>
    <n v="5"/>
    <s v="Y"/>
    <s v="N"/>
    <n v="11.8"/>
    <n v="29.9"/>
    <n v="14.7"/>
    <n v="0"/>
    <n v="104947.325"/>
    <n v="86.517007910000004"/>
    <n v="9079728.54715834"/>
  </r>
  <r>
    <d v="2018-02-04T00:00:00"/>
    <s v="Monday"/>
    <x v="1"/>
    <x v="3"/>
    <n v="6"/>
    <s v="Y"/>
    <s v="N"/>
    <n v="16.3"/>
    <n v="21.4"/>
    <n v="7.8"/>
    <n v="0"/>
    <n v="106065.935"/>
    <n v="98.921846560000006"/>
    <n v="10492238.147312934"/>
  </r>
  <r>
    <d v="2018-02-05T00:00:00"/>
    <s v="Tuesday"/>
    <x v="1"/>
    <x v="3"/>
    <n v="6"/>
    <s v="Y"/>
    <s v="N"/>
    <n v="10.3"/>
    <n v="31.7"/>
    <n v="30.8"/>
    <n v="0"/>
    <n v="126465.96"/>
    <n v="103.83019280000001"/>
    <n v="13130985.00943709"/>
  </r>
  <r>
    <d v="2018-02-06T00:00:00"/>
    <s v="Wednesday"/>
    <x v="1"/>
    <x v="3"/>
    <n v="6"/>
    <s v="Y"/>
    <s v="N"/>
    <n v="15.8"/>
    <n v="21"/>
    <n v="22.2"/>
    <n v="0"/>
    <n v="137539.72500000001"/>
    <n v="104.2296312"/>
    <n v="14335714.812099421"/>
  </r>
  <r>
    <d v="2018-02-07T00:00:00"/>
    <s v="Thursday"/>
    <x v="1"/>
    <x v="3"/>
    <n v="6"/>
    <s v="Y"/>
    <s v="N"/>
    <n v="11.1"/>
    <n v="16.899999999999999"/>
    <n v="15.8"/>
    <n v="0"/>
    <n v="159307.315"/>
    <n v="624.26093430000003"/>
    <n v="99449333.302724406"/>
  </r>
  <r>
    <d v="2018-02-08T00:00:00"/>
    <s v="Friday"/>
    <x v="1"/>
    <x v="3"/>
    <n v="6"/>
    <s v="Y"/>
    <s v="N"/>
    <n v="15.4"/>
    <n v="20.9"/>
    <n v="9.6"/>
    <n v="0"/>
    <n v="149473.01"/>
    <n v="106.6526349"/>
    <n v="15941690.362934049"/>
  </r>
  <r>
    <d v="2018-02-09T00:00:00"/>
    <s v="Saturday"/>
    <x v="1"/>
    <x v="3"/>
    <n v="6"/>
    <s v="Y"/>
    <s v="N"/>
    <n v="16"/>
    <n v="20.100000000000001"/>
    <n v="11.8"/>
    <n v="0"/>
    <n v="137101.87"/>
    <n v="113.7060807"/>
    <n v="15589316.294340909"/>
  </r>
  <r>
    <d v="2018-02-10T00:00:00"/>
    <s v="Sunday"/>
    <x v="1"/>
    <x v="3"/>
    <n v="6"/>
    <s v="Y"/>
    <s v="N"/>
    <n v="17.2"/>
    <n v="24.8"/>
    <n v="17.5"/>
    <n v="0"/>
    <n v="118113.8"/>
    <n v="83.521526919999999"/>
    <n v="9865044.9263234958"/>
  </r>
  <r>
    <d v="2018-02-11T00:00:00"/>
    <s v="Monday"/>
    <x v="1"/>
    <x v="3"/>
    <n v="7"/>
    <s v="Y"/>
    <s v="N"/>
    <n v="8.3000000000000007"/>
    <n v="23.8"/>
    <n v="22.7"/>
    <n v="0"/>
    <n v="100440.29"/>
    <n v="66.272357439999993"/>
    <n v="6656414.8002572563"/>
  </r>
  <r>
    <d v="2018-02-12T00:00:00"/>
    <s v="Tuesday"/>
    <x v="1"/>
    <x v="3"/>
    <n v="7"/>
    <s v="Y"/>
    <s v="N"/>
    <n v="17.3"/>
    <n v="23.5"/>
    <n v="31.3"/>
    <n v="0"/>
    <n v="116209.13"/>
    <n v="93.173935740000005"/>
    <n v="10827662.011021307"/>
  </r>
  <r>
    <d v="2018-02-13T00:00:00"/>
    <s v="Wednesday"/>
    <x v="1"/>
    <x v="3"/>
    <n v="7"/>
    <s v="Y"/>
    <s v="N"/>
    <n v="11.2"/>
    <n v="20.399999999999999"/>
    <n v="12.6"/>
    <n v="0"/>
    <n v="124882.715"/>
    <n v="99.609433350000003"/>
    <n v="12439496.476359546"/>
  </r>
  <r>
    <d v="2018-02-14T00:00:00"/>
    <s v="Thursday"/>
    <x v="1"/>
    <x v="3"/>
    <n v="7"/>
    <s v="Y"/>
    <s v="N"/>
    <n v="9.6999999999999993"/>
    <n v="19.100000000000001"/>
    <n v="4.9000000000000004"/>
    <n v="0"/>
    <n v="115269.5"/>
    <n v="72.046428359999993"/>
    <n v="8304755.7738430193"/>
  </r>
  <r>
    <d v="2018-02-15T00:00:00"/>
    <s v="Friday"/>
    <x v="1"/>
    <x v="3"/>
    <n v="7"/>
    <s v="Y"/>
    <s v="N"/>
    <n v="17"/>
    <n v="22.8"/>
    <n v="14.3"/>
    <n v="0"/>
    <n v="117260.245"/>
    <n v="83.187740950000006"/>
    <n v="9754614.884793533"/>
  </r>
  <r>
    <d v="2018-02-16T00:00:00"/>
    <s v="Saturday"/>
    <x v="1"/>
    <x v="3"/>
    <n v="7"/>
    <s v="Y"/>
    <s v="N"/>
    <n v="10.6"/>
    <n v="17.600000000000001"/>
    <n v="11.2"/>
    <n v="0"/>
    <n v="114736.355"/>
    <n v="86.835346319999999"/>
    <n v="9963171.1219194625"/>
  </r>
  <r>
    <d v="2018-02-17T00:00:00"/>
    <s v="Sunday"/>
    <x v="1"/>
    <x v="3"/>
    <n v="7"/>
    <s v="Y"/>
    <s v="N"/>
    <n v="15.8"/>
    <n v="28.1"/>
    <n v="26.7"/>
    <n v="0"/>
    <n v="105799.935"/>
    <n v="82.758307090000002"/>
    <n v="8755823.5108320396"/>
  </r>
  <r>
    <d v="2018-02-18T00:00:00"/>
    <s v="Monday"/>
    <x v="1"/>
    <x v="3"/>
    <n v="8"/>
    <s v="Y"/>
    <s v="N"/>
    <n v="13.6"/>
    <n v="24"/>
    <n v="20.5"/>
    <n v="0"/>
    <n v="105085.515"/>
    <n v="77.337616229999995"/>
    <n v="8127063.230401908"/>
  </r>
  <r>
    <d v="2018-02-19T00:00:00"/>
    <s v="Tuesday"/>
    <x v="1"/>
    <x v="3"/>
    <n v="8"/>
    <s v="Y"/>
    <s v="N"/>
    <n v="13.5"/>
    <n v="16.100000000000001"/>
    <n v="3.1"/>
    <n v="0.8"/>
    <n v="113116.425"/>
    <n v="74.677828180000006"/>
    <n v="8447288.9504858572"/>
  </r>
  <r>
    <d v="2018-02-20T00:00:00"/>
    <s v="Wednesday"/>
    <x v="1"/>
    <x v="3"/>
    <n v="8"/>
    <s v="Y"/>
    <s v="N"/>
    <n v="10.5"/>
    <n v="18"/>
    <n v="9.6"/>
    <n v="0"/>
    <n v="120035.38499999999"/>
    <n v="78.800517830000004"/>
    <n v="9458850.4959234148"/>
  </r>
  <r>
    <d v="2018-02-21T00:00:00"/>
    <s v="Thursday"/>
    <x v="1"/>
    <x v="3"/>
    <n v="8"/>
    <s v="Y"/>
    <s v="N"/>
    <n v="16.399999999999999"/>
    <n v="21.8"/>
    <n v="29.7"/>
    <n v="0"/>
    <n v="124481.41499999999"/>
    <n v="84.555739439999996"/>
    <n v="10525618.091862507"/>
  </r>
  <r>
    <d v="2018-02-22T00:00:00"/>
    <s v="Friday"/>
    <x v="1"/>
    <x v="3"/>
    <n v="8"/>
    <s v="Y"/>
    <s v="N"/>
    <n v="12.4"/>
    <n v="25.3"/>
    <n v="24.1"/>
    <n v="0"/>
    <n v="133607.065"/>
    <n v="88.847838789999997"/>
    <n v="11870698.972325051"/>
  </r>
  <r>
    <d v="2018-02-23T00:00:00"/>
    <s v="Saturday"/>
    <x v="1"/>
    <x v="3"/>
    <n v="8"/>
    <s v="Y"/>
    <s v="N"/>
    <n v="9.9"/>
    <n v="21.7"/>
    <n v="11"/>
    <n v="0.2"/>
    <n v="136328.345"/>
    <n v="85.713196379999999"/>
    <n v="11685138.207145391"/>
  </r>
  <r>
    <d v="2018-02-24T00:00:00"/>
    <s v="Sunday"/>
    <x v="1"/>
    <x v="3"/>
    <n v="8"/>
    <s v="Y"/>
    <s v="N"/>
    <n v="8.9"/>
    <n v="27"/>
    <n v="25.7"/>
    <n v="0.4"/>
    <n v="119226.435"/>
    <n v="75.07065351"/>
    <n v="8950406.3911175374"/>
  </r>
  <r>
    <d v="2018-02-25T00:00:00"/>
    <s v="Monday"/>
    <x v="1"/>
    <x v="3"/>
    <n v="9"/>
    <s v="Y"/>
    <s v="N"/>
    <n v="9.8000000000000007"/>
    <n v="21.6"/>
    <n v="16"/>
    <n v="0"/>
    <n v="96305.07"/>
    <n v="55.999394809999998"/>
    <n v="5393025.637134687"/>
  </r>
  <r>
    <d v="2018-02-26T00:00:00"/>
    <s v="Tuesday"/>
    <x v="1"/>
    <x v="3"/>
    <n v="9"/>
    <s v="Y"/>
    <s v="N"/>
    <n v="7.3"/>
    <n v="20.7"/>
    <n v="8"/>
    <n v="0"/>
    <n v="117952.36500000001"/>
    <n v="76.805514340000002"/>
    <n v="9059392.0614444148"/>
  </r>
  <r>
    <d v="2018-02-27T00:00:00"/>
    <s v="Wednesday"/>
    <x v="1"/>
    <x v="3"/>
    <n v="9"/>
    <s v="Y"/>
    <s v="N"/>
    <n v="14.7"/>
    <n v="25.7"/>
    <n v="28.5"/>
    <n v="0"/>
    <n v="127894.285"/>
    <n v="73.635400590000003"/>
    <n v="9417546.9091466293"/>
  </r>
  <r>
    <d v="2018-02-28T00:00:00"/>
    <s v="Thursday"/>
    <x v="1"/>
    <x v="3"/>
    <n v="9"/>
    <s v="Y"/>
    <s v="N"/>
    <n v="6.8"/>
    <n v="16.5"/>
    <n v="19.8"/>
    <n v="0"/>
    <n v="123400.17"/>
    <n v="69.092841730000004"/>
    <n v="8526068.4152650945"/>
  </r>
  <r>
    <d v="2018-03-01T00:00:00"/>
    <s v="Friday"/>
    <x v="2"/>
    <x v="3"/>
    <n v="9"/>
    <s v="Y"/>
    <s v="N"/>
    <n v="14.6"/>
    <n v="21"/>
    <n v="27.2"/>
    <n v="0.8"/>
    <n v="117346.26"/>
    <n v="78.60161635"/>
    <n v="9223605.7086273506"/>
  </r>
  <r>
    <d v="2018-03-02T00:00:00"/>
    <s v="Saturday"/>
    <x v="2"/>
    <x v="3"/>
    <n v="9"/>
    <s v="Y"/>
    <s v="N"/>
    <n v="11.1"/>
    <n v="17.2"/>
    <n v="18.2"/>
    <n v="0.4"/>
    <n v="119960.33"/>
    <n v="91.866531140000006"/>
    <n v="11020339.391509676"/>
  </r>
  <r>
    <d v="2018-03-03T00:00:00"/>
    <s v="Sunday"/>
    <x v="2"/>
    <x v="3"/>
    <n v="9"/>
    <s v="Y"/>
    <s v="N"/>
    <n v="12.3"/>
    <n v="23.2"/>
    <n v="24.2"/>
    <n v="0"/>
    <n v="111096.30499999999"/>
    <n v="80.624052259999999"/>
    <n v="8957034.3002128992"/>
  </r>
  <r>
    <d v="2018-03-04T00:00:00"/>
    <s v="Monday"/>
    <x v="2"/>
    <x v="3"/>
    <n v="10"/>
    <s v="Y"/>
    <s v="N"/>
    <n v="15.7"/>
    <n v="20.100000000000001"/>
    <n v="7.7"/>
    <n v="0"/>
    <n v="101334.2"/>
    <n v="72.599066879999995"/>
    <n v="7356768.3630312951"/>
  </r>
  <r>
    <d v="2018-03-05T00:00:00"/>
    <s v="Tuesday"/>
    <x v="2"/>
    <x v="3"/>
    <n v="10"/>
    <s v="Y"/>
    <s v="N"/>
    <n v="14.4"/>
    <n v="20.8"/>
    <n v="18"/>
    <n v="0"/>
    <n v="112527.285"/>
    <n v="70.615557719999998"/>
    <n v="7946176.9889923902"/>
  </r>
  <r>
    <d v="2018-03-06T00:00:00"/>
    <s v="Wednesday"/>
    <x v="2"/>
    <x v="3"/>
    <n v="10"/>
    <s v="Y"/>
    <s v="N"/>
    <n v="12.1"/>
    <n v="21.6"/>
    <n v="6.5"/>
    <n v="0"/>
    <n v="113850.81"/>
    <n v="61.354685359999998"/>
    <n v="6985280.6255311416"/>
  </r>
  <r>
    <d v="2018-03-07T00:00:00"/>
    <s v="Thursday"/>
    <x v="2"/>
    <x v="3"/>
    <n v="10"/>
    <s v="Y"/>
    <s v="N"/>
    <n v="14.5"/>
    <n v="28.6"/>
    <n v="15.8"/>
    <n v="0"/>
    <n v="122717.5"/>
    <n v="73.26754588"/>
    <n v="8991210.0615289006"/>
  </r>
  <r>
    <d v="2018-03-08T00:00:00"/>
    <s v="Friday"/>
    <x v="2"/>
    <x v="3"/>
    <n v="10"/>
    <s v="Y"/>
    <s v="N"/>
    <n v="18.7"/>
    <n v="21.8"/>
    <n v="11"/>
    <n v="0"/>
    <n v="128732.59"/>
    <n v="94.574270459999994"/>
    <n v="12174790.783676291"/>
  </r>
  <r>
    <d v="2018-03-09T00:00:00"/>
    <s v="Saturday"/>
    <x v="2"/>
    <x v="3"/>
    <n v="10"/>
    <s v="Y"/>
    <s v="N"/>
    <n v="9.6999999999999993"/>
    <n v="16.399999999999999"/>
    <n v="20.3"/>
    <n v="0"/>
    <n v="127805.485"/>
    <n v="99.170499149999998"/>
    <n v="12674533.741557838"/>
  </r>
  <r>
    <d v="2018-03-10T00:00:00"/>
    <s v="Sunday"/>
    <x v="2"/>
    <x v="3"/>
    <n v="10"/>
    <s v="Y"/>
    <s v="N"/>
    <n v="10.4"/>
    <n v="13.7"/>
    <n v="11.6"/>
    <n v="0"/>
    <n v="120398.88499999999"/>
    <n v="91.988443200000006"/>
    <n v="11075305.994165832"/>
  </r>
  <r>
    <d v="2018-03-11T00:00:00"/>
    <s v="Monday"/>
    <x v="2"/>
    <x v="3"/>
    <n v="11"/>
    <s v="Y"/>
    <s v="N"/>
    <n v="8.3000000000000007"/>
    <n v="19"/>
    <n v="29.8"/>
    <n v="0"/>
    <n v="104486.18"/>
    <n v="74.152652579999994"/>
    <n v="7747927.4049513433"/>
  </r>
  <r>
    <d v="2018-03-12T00:00:00"/>
    <s v="Tuesday"/>
    <x v="2"/>
    <x v="3"/>
    <n v="11"/>
    <s v="Y"/>
    <s v="Y"/>
    <n v="11.9"/>
    <n v="22.8"/>
    <n v="11.3"/>
    <n v="0"/>
    <n v="97542.31"/>
    <n v="63.452204719999997"/>
    <n v="6189274.6229817029"/>
  </r>
  <r>
    <d v="2018-03-13T00:00:00"/>
    <s v="Wednesday"/>
    <x v="2"/>
    <x v="3"/>
    <n v="11"/>
    <s v="Y"/>
    <s v="N"/>
    <n v="13.3"/>
    <n v="23.6"/>
    <n v="13.4"/>
    <n v="2.2000000000000002"/>
    <n v="112663.625"/>
    <n v="77.094966779999993"/>
    <n v="8685798.4266893771"/>
  </r>
  <r>
    <d v="2018-03-14T00:00:00"/>
    <s v="Thursday"/>
    <x v="2"/>
    <x v="3"/>
    <n v="11"/>
    <s v="Y"/>
    <s v="N"/>
    <n v="6.8"/>
    <n v="17.3"/>
    <n v="19.7"/>
    <n v="0"/>
    <n v="114195.35"/>
    <n v="97.281748919999998"/>
    <n v="11109123.366531523"/>
  </r>
  <r>
    <d v="2018-03-15T00:00:00"/>
    <s v="Friday"/>
    <x v="2"/>
    <x v="3"/>
    <n v="11"/>
    <s v="Y"/>
    <s v="N"/>
    <n v="8.6"/>
    <n v="18.100000000000001"/>
    <n v="7.3"/>
    <n v="0"/>
    <n v="116045.27"/>
    <n v="101.6909409"/>
    <n v="11800752.693294544"/>
  </r>
  <r>
    <d v="2018-03-16T00:00:00"/>
    <s v="Saturday"/>
    <x v="2"/>
    <x v="3"/>
    <n v="11"/>
    <s v="Y"/>
    <s v="N"/>
    <n v="12.8"/>
    <n v="27.4"/>
    <n v="23"/>
    <n v="0"/>
    <n v="116284.345"/>
    <n v="92.594232239999997"/>
    <n v="10767259.646806283"/>
  </r>
  <r>
    <d v="2018-03-17T00:00:00"/>
    <s v="Sunday"/>
    <x v="2"/>
    <x v="3"/>
    <n v="11"/>
    <s v="Y"/>
    <s v="N"/>
    <n v="19.5"/>
    <n v="27.5"/>
    <n v="19.399999999999999"/>
    <n v="0"/>
    <n v="110715.12"/>
    <n v="75.229994289999993"/>
    <n v="8329097.8454166641"/>
  </r>
  <r>
    <d v="2018-03-18T00:00:00"/>
    <s v="Monday"/>
    <x v="2"/>
    <x v="3"/>
    <n v="12"/>
    <s v="Y"/>
    <s v="N"/>
    <n v="21"/>
    <n v="23.9"/>
    <n v="5.7"/>
    <n v="0"/>
    <n v="97262.705000000002"/>
    <n v="62.872760649999996"/>
    <n v="6115174.7716365578"/>
  </r>
  <r>
    <d v="2018-03-19T00:00:00"/>
    <s v="Tuesday"/>
    <x v="2"/>
    <x v="3"/>
    <n v="12"/>
    <s v="Y"/>
    <s v="N"/>
    <n v="14.6"/>
    <n v="19.100000000000001"/>
    <n v="19.600000000000001"/>
    <n v="0"/>
    <n v="111617.94500000001"/>
    <n v="77.170165359999999"/>
    <n v="8613575.2727933861"/>
  </r>
  <r>
    <d v="2018-03-20T00:00:00"/>
    <s v="Wednesday"/>
    <x v="2"/>
    <x v="3"/>
    <n v="12"/>
    <s v="Y"/>
    <s v="N"/>
    <n v="7.7"/>
    <n v="18.3"/>
    <n v="11.7"/>
    <n v="0.2"/>
    <n v="110794.26"/>
    <n v="72.75516331"/>
    <n v="8060854.4801106006"/>
  </r>
  <r>
    <d v="2018-03-21T00:00:00"/>
    <s v="Thursday"/>
    <x v="2"/>
    <x v="3"/>
    <n v="12"/>
    <s v="Y"/>
    <s v="N"/>
    <n v="10.7"/>
    <n v="15.2"/>
    <n v="10.199999999999999"/>
    <n v="0"/>
    <n v="111254.315"/>
    <n v="71.198345349999997"/>
    <n v="7921123.1410476854"/>
  </r>
  <r>
    <d v="2018-03-22T00:00:00"/>
    <s v="Friday"/>
    <x v="2"/>
    <x v="3"/>
    <n v="12"/>
    <s v="Y"/>
    <s v="N"/>
    <n v="13.7"/>
    <n v="18.100000000000001"/>
    <n v="23.8"/>
    <n v="0"/>
    <n v="115020.505"/>
    <n v="77.280427599999996"/>
    <n v="8888833.8091679383"/>
  </r>
  <r>
    <d v="2018-03-23T00:00:00"/>
    <s v="Saturday"/>
    <x v="2"/>
    <x v="3"/>
    <n v="12"/>
    <s v="Y"/>
    <s v="N"/>
    <n v="10.199999999999999"/>
    <n v="13.7"/>
    <n v="6.3"/>
    <n v="0"/>
    <n v="119298.325"/>
    <n v="78.640442410000006"/>
    <n v="9381673.0567719638"/>
  </r>
  <r>
    <d v="2018-03-24T00:00:00"/>
    <s v="Sunday"/>
    <x v="2"/>
    <x v="3"/>
    <n v="12"/>
    <s v="Y"/>
    <s v="N"/>
    <n v="13"/>
    <n v="16.2"/>
    <n v="10.8"/>
    <n v="0"/>
    <n v="112312.69500000001"/>
    <n v="71.966619069999993"/>
    <n v="8082764.937790093"/>
  </r>
  <r>
    <d v="2018-03-25T00:00:00"/>
    <s v="Monday"/>
    <x v="2"/>
    <x v="3"/>
    <n v="13"/>
    <s v="Y"/>
    <s v="N"/>
    <n v="13"/>
    <n v="18.8"/>
    <n v="16.7"/>
    <n v="13"/>
    <n v="98918.514999999999"/>
    <n v="40.2567047"/>
    <n v="3982133.4477175204"/>
  </r>
  <r>
    <d v="2018-03-26T00:00:00"/>
    <s v="Tuesday"/>
    <x v="2"/>
    <x v="3"/>
    <n v="13"/>
    <s v="Y"/>
    <s v="N"/>
    <n v="5.5"/>
    <n v="14"/>
    <n v="17"/>
    <n v="5.2"/>
    <n v="112488.215"/>
    <n v="70.830680319999999"/>
    <n v="7967616.7964324281"/>
  </r>
  <r>
    <d v="2018-03-27T00:00:00"/>
    <s v="Wednesday"/>
    <x v="2"/>
    <x v="3"/>
    <n v="13"/>
    <s v="Y"/>
    <s v="N"/>
    <n v="14.6"/>
    <n v="20.9"/>
    <n v="21.1"/>
    <n v="1.2"/>
    <n v="116809.36500000001"/>
    <n v="64.569195899999997"/>
    <n v="7542286.7716396032"/>
  </r>
  <r>
    <d v="2018-03-28T00:00:00"/>
    <s v="Thursday"/>
    <x v="2"/>
    <x v="3"/>
    <n v="13"/>
    <s v="Y"/>
    <s v="N"/>
    <n v="7.7"/>
    <n v="17"/>
    <n v="22.7"/>
    <n v="0"/>
    <n v="117744.005"/>
    <n v="72.111955769999994"/>
    <n v="8490750.4807426594"/>
  </r>
  <r>
    <d v="2018-03-29T00:00:00"/>
    <s v="Friday"/>
    <x v="2"/>
    <x v="3"/>
    <n v="13"/>
    <s v="N"/>
    <s v="N"/>
    <n v="10.1"/>
    <n v="16.5"/>
    <n v="20"/>
    <n v="0"/>
    <n v="116457.26"/>
    <n v="79.365081939999996"/>
    <n v="9242639.9824078828"/>
  </r>
  <r>
    <d v="2018-03-30T00:00:00"/>
    <s v="Saturday"/>
    <x v="2"/>
    <x v="3"/>
    <n v="13"/>
    <s v="N"/>
    <s v="Y"/>
    <n v="14.4"/>
    <n v="20"/>
    <n v="23.3"/>
    <n v="0"/>
    <n v="97070.345000000001"/>
    <n v="69.452869660000005"/>
    <n v="6741814.0191362333"/>
  </r>
  <r>
    <d v="2018-03-31T00:00:00"/>
    <s v="Sunday"/>
    <x v="2"/>
    <x v="3"/>
    <n v="13"/>
    <s v="N"/>
    <s v="Y"/>
    <n v="4.2"/>
    <n v="17.5"/>
    <n v="16.2"/>
    <n v="0"/>
    <n v="99687.64"/>
    <n v="81.406771699999993"/>
    <n v="8115248.9507917874"/>
  </r>
  <r>
    <d v="2018-04-01T00:00:00"/>
    <s v="Monday"/>
    <x v="3"/>
    <x v="3"/>
    <n v="14"/>
    <s v="N"/>
    <s v="Y"/>
    <n v="12.1"/>
    <n v="22.5"/>
    <n v="28.9"/>
    <n v="0"/>
    <n v="98817.03"/>
    <n v="73.967841899999996"/>
    <n v="7309282.4520675568"/>
  </r>
  <r>
    <d v="2018-04-02T00:00:00"/>
    <s v="Tuesday"/>
    <x v="3"/>
    <x v="3"/>
    <n v="14"/>
    <s v="N"/>
    <s v="Y"/>
    <n v="16.399999999999999"/>
    <n v="22.7"/>
    <n v="13.7"/>
    <n v="0"/>
    <n v="98258.25"/>
    <n v="62.410101240000003"/>
    <n v="6132307.3301652307"/>
  </r>
  <r>
    <d v="2018-04-03T00:00:00"/>
    <s v="Wednesday"/>
    <x v="3"/>
    <x v="3"/>
    <n v="14"/>
    <s v="N"/>
    <s v="N"/>
    <n v="14.7"/>
    <n v="20.8"/>
    <n v="28"/>
    <n v="0"/>
    <n v="113381.53"/>
    <n v="80.110737060000005"/>
    <n v="9083077.9372905027"/>
  </r>
  <r>
    <d v="2018-04-04T00:00:00"/>
    <s v="Thursday"/>
    <x v="3"/>
    <x v="3"/>
    <n v="14"/>
    <s v="N"/>
    <s v="N"/>
    <n v="9.1"/>
    <n v="17"/>
    <n v="25.6"/>
    <n v="0"/>
    <n v="115974.61"/>
    <n v="90.073740799999996"/>
    <n v="10446266.960521087"/>
  </r>
  <r>
    <d v="2018-04-05T00:00:00"/>
    <s v="Friday"/>
    <x v="3"/>
    <x v="3"/>
    <n v="14"/>
    <s v="N"/>
    <s v="N"/>
    <n v="6.4"/>
    <n v="20.7"/>
    <n v="23.7"/>
    <n v="0"/>
    <n v="117551.69500000001"/>
    <n v="86.891929590000004"/>
    <n v="10214293.605125155"/>
  </r>
  <r>
    <d v="2018-04-06T00:00:00"/>
    <s v="Saturday"/>
    <x v="3"/>
    <x v="3"/>
    <n v="14"/>
    <s v="N"/>
    <s v="N"/>
    <n v="8.6999999999999993"/>
    <n v="22.7"/>
    <n v="23.9"/>
    <n v="0"/>
    <n v="115979.07"/>
    <n v="85.687904610000004"/>
    <n v="9938003.4869165141"/>
  </r>
  <r>
    <d v="2018-04-07T00:00:00"/>
    <s v="Sunday"/>
    <x v="3"/>
    <x v="3"/>
    <n v="14"/>
    <s v="N"/>
    <s v="N"/>
    <n v="11.9"/>
    <n v="18.600000000000001"/>
    <n v="25.5"/>
    <n v="0"/>
    <n v="105938.47500000001"/>
    <n v="84.8974312"/>
    <n v="8993904.3927454203"/>
  </r>
  <r>
    <d v="2018-04-08T00:00:00"/>
    <s v="Monday"/>
    <x v="3"/>
    <x v="3"/>
    <n v="15"/>
    <s v="N"/>
    <s v="N"/>
    <n v="15.4"/>
    <n v="32"/>
    <n v="15.1"/>
    <n v="0"/>
    <n v="100571.16499999999"/>
    <n v="58.238721519999999"/>
    <n v="5857136.07137697"/>
  </r>
  <r>
    <d v="2018-04-09T00:00:00"/>
    <s v="Tuesday"/>
    <x v="3"/>
    <x v="3"/>
    <n v="15"/>
    <s v="N"/>
    <s v="N"/>
    <n v="15.4"/>
    <n v="19.2"/>
    <n v="9.5"/>
    <n v="0"/>
    <n v="118702.925"/>
    <n v="91.693644509999999"/>
    <n v="10884303.807247192"/>
  </r>
  <r>
    <d v="2018-04-10T00:00:00"/>
    <s v="Wednesday"/>
    <x v="3"/>
    <x v="3"/>
    <n v="15"/>
    <s v="N"/>
    <s v="N"/>
    <n v="15.8"/>
    <n v="20.6"/>
    <n v="28.5"/>
    <n v="0"/>
    <n v="122423.01"/>
    <n v="76.333648019999998"/>
    <n v="9344994.9548889399"/>
  </r>
  <r>
    <d v="2018-04-11T00:00:00"/>
    <s v="Thursday"/>
    <x v="3"/>
    <x v="3"/>
    <n v="15"/>
    <s v="N"/>
    <s v="N"/>
    <n v="9.1999999999999993"/>
    <n v="24.2"/>
    <n v="20.8"/>
    <n v="0"/>
    <n v="121944.995"/>
    <n v="75.040945059999999"/>
    <n v="9150867.6701369733"/>
  </r>
  <r>
    <d v="2018-04-12T00:00:00"/>
    <s v="Friday"/>
    <x v="3"/>
    <x v="3"/>
    <n v="15"/>
    <s v="N"/>
    <s v="N"/>
    <n v="13.9"/>
    <n v="32.700000000000003"/>
    <n v="21.8"/>
    <n v="0"/>
    <n v="119876.63"/>
    <n v="77.714523709999995"/>
    <n v="9316155.2044098973"/>
  </r>
  <r>
    <d v="2018-04-13T00:00:00"/>
    <s v="Saturday"/>
    <x v="3"/>
    <x v="3"/>
    <n v="15"/>
    <s v="N"/>
    <s v="N"/>
    <n v="9.1"/>
    <n v="24.2"/>
    <n v="17.7"/>
    <n v="0"/>
    <n v="113609.76"/>
    <n v="69.763201089999995"/>
    <n v="7925780.5326666376"/>
  </r>
  <r>
    <d v="2018-04-14T00:00:00"/>
    <s v="Sunday"/>
    <x v="3"/>
    <x v="3"/>
    <n v="15"/>
    <s v="N"/>
    <s v="N"/>
    <n v="9.6"/>
    <n v="18.3"/>
    <n v="23.7"/>
    <n v="0"/>
    <n v="105135.30499999999"/>
    <n v="37.741398410000002"/>
    <n v="3967953.4329618649"/>
  </r>
  <r>
    <d v="2018-04-15T00:00:00"/>
    <s v="Monday"/>
    <x v="3"/>
    <x v="3"/>
    <n v="16"/>
    <s v="N"/>
    <s v="N"/>
    <n v="10.9"/>
    <n v="22.7"/>
    <n v="18.2"/>
    <n v="12.2"/>
    <n v="104123.39"/>
    <n v="31.682325389999999"/>
    <n v="3298871.122689872"/>
  </r>
  <r>
    <d v="2018-04-16T00:00:00"/>
    <s v="Tuesday"/>
    <x v="3"/>
    <x v="3"/>
    <n v="16"/>
    <s v="N"/>
    <s v="N"/>
    <n v="11.2"/>
    <n v="25.1"/>
    <n v="18.3"/>
    <n v="3"/>
    <n v="115694.64"/>
    <n v="69.360932570000003"/>
    <n v="8024688.1237504249"/>
  </r>
  <r>
    <d v="2018-04-17T00:00:00"/>
    <s v="Wednesday"/>
    <x v="3"/>
    <x v="3"/>
    <n v="16"/>
    <s v="Y"/>
    <s v="N"/>
    <n v="11"/>
    <n v="16.899999999999999"/>
    <n v="9"/>
    <n v="0.6"/>
    <n v="121092.855"/>
    <n v="86.534392859999997"/>
    <n v="10478696.687109014"/>
  </r>
  <r>
    <d v="2018-04-18T00:00:00"/>
    <s v="Thursday"/>
    <x v="3"/>
    <x v="3"/>
    <n v="16"/>
    <s v="Y"/>
    <s v="N"/>
    <n v="15.7"/>
    <n v="22.5"/>
    <n v="30"/>
    <n v="0"/>
    <n v="120784.875"/>
    <n v="82.879097999999999"/>
    <n v="10010541.49204275"/>
  </r>
  <r>
    <d v="2018-04-19T00:00:00"/>
    <s v="Friday"/>
    <x v="3"/>
    <x v="3"/>
    <n v="16"/>
    <s v="Y"/>
    <s v="N"/>
    <n v="9.1999999999999993"/>
    <n v="15.5"/>
    <n v="19.7"/>
    <n v="0"/>
    <n v="120448.935"/>
    <n v="93.533142819999995"/>
    <n v="11265967.439871896"/>
  </r>
  <r>
    <d v="2018-04-20T00:00:00"/>
    <s v="Saturday"/>
    <x v="3"/>
    <x v="3"/>
    <n v="16"/>
    <s v="Y"/>
    <s v="N"/>
    <n v="4.9000000000000004"/>
    <n v="14.7"/>
    <n v="12.3"/>
    <n v="0"/>
    <n v="118324.09"/>
    <n v="95.73201718"/>
    <n v="11327403.816687865"/>
  </r>
  <r>
    <d v="2018-04-21T00:00:00"/>
    <s v="Sunday"/>
    <x v="3"/>
    <x v="3"/>
    <n v="16"/>
    <s v="Y"/>
    <s v="N"/>
    <n v="10.8"/>
    <n v="14.6"/>
    <n v="10"/>
    <n v="0"/>
    <n v="107479.26"/>
    <n v="74.439689259999994"/>
    <n v="8000722.7162947468"/>
  </r>
  <r>
    <d v="2018-04-22T00:00:00"/>
    <s v="Monday"/>
    <x v="3"/>
    <x v="3"/>
    <n v="17"/>
    <s v="Y"/>
    <s v="N"/>
    <n v="13.2"/>
    <n v="28"/>
    <n v="17.8"/>
    <n v="0"/>
    <n v="103662.05"/>
    <n v="76.318245149999996"/>
    <n v="7911305.7446515569"/>
  </r>
  <r>
    <d v="2018-04-23T00:00:00"/>
    <s v="Tuesday"/>
    <x v="3"/>
    <x v="3"/>
    <n v="17"/>
    <s v="Y"/>
    <s v="N"/>
    <n v="13.4"/>
    <n v="20.5"/>
    <n v="28.2"/>
    <n v="0"/>
    <n v="117799.97"/>
    <n v="72.740947320000004"/>
    <n v="8568881.412067581"/>
  </r>
  <r>
    <d v="2018-04-24T00:00:00"/>
    <s v="Wednesday"/>
    <x v="3"/>
    <x v="3"/>
    <n v="17"/>
    <s v="Y"/>
    <s v="N"/>
    <n v="16.899999999999999"/>
    <n v="21.2"/>
    <n v="14.8"/>
    <n v="0"/>
    <n v="117642.645"/>
    <n v="88.090941540000003"/>
    <n v="10363251.363305975"/>
  </r>
  <r>
    <d v="2018-04-25T00:00:00"/>
    <s v="Thursday"/>
    <x v="3"/>
    <x v="3"/>
    <n v="17"/>
    <s v="Y"/>
    <s v="Y"/>
    <n v="20.2"/>
    <n v="24.2"/>
    <n v="5.4"/>
    <n v="0.6"/>
    <n v="106654.955"/>
    <n v="77.461866439999994"/>
    <n v="8261691.8793742098"/>
  </r>
  <r>
    <d v="2018-04-26T00:00:00"/>
    <s v="Friday"/>
    <x v="3"/>
    <x v="3"/>
    <n v="17"/>
    <s v="Y"/>
    <s v="N"/>
    <n v="11.8"/>
    <n v="16.2"/>
    <n v="1.7"/>
    <n v="0"/>
    <n v="117617.51"/>
    <n v="82.433491849999996"/>
    <n v="9695622.0520022921"/>
  </r>
  <r>
    <d v="2018-04-27T00:00:00"/>
    <s v="Saturday"/>
    <x v="3"/>
    <x v="3"/>
    <n v="17"/>
    <s v="Y"/>
    <s v="N"/>
    <n v="14.3"/>
    <n v="34.200000000000003"/>
    <n v="32.299999999999997"/>
    <n v="0"/>
    <n v="119079.465"/>
    <n v="78.214854180000003"/>
    <n v="9313782.9908074141"/>
  </r>
  <r>
    <d v="2018-04-28T00:00:00"/>
    <s v="Sunday"/>
    <x v="3"/>
    <x v="3"/>
    <n v="17"/>
    <s v="Y"/>
    <s v="N"/>
    <n v="6.4"/>
    <n v="19.5"/>
    <n v="25"/>
    <n v="0"/>
    <n v="108613.38"/>
    <n v="70.000391410000006"/>
    <n v="7602979.1123630665"/>
  </r>
  <r>
    <d v="2018-04-29T00:00:00"/>
    <s v="Monday"/>
    <x v="3"/>
    <x v="3"/>
    <n v="18"/>
    <s v="Y"/>
    <s v="N"/>
    <n v="10.7"/>
    <n v="18.5"/>
    <n v="11.9"/>
    <n v="0"/>
    <n v="105277.715"/>
    <n v="64.158974720000003"/>
    <n v="6754510.2552643651"/>
  </r>
  <r>
    <d v="2018-04-30T00:00:00"/>
    <s v="Tuesday"/>
    <x v="3"/>
    <x v="3"/>
    <n v="18"/>
    <s v="Y"/>
    <s v="N"/>
    <n v="8"/>
    <n v="20"/>
    <n v="14.8"/>
    <n v="0"/>
    <n v="121551.685"/>
    <n v="77.969150560000003"/>
    <n v="9477281.6285866946"/>
  </r>
  <r>
    <d v="2018-05-01T00:00:00"/>
    <s v="Wednesday"/>
    <x v="4"/>
    <x v="3"/>
    <n v="18"/>
    <s v="Y"/>
    <s v="N"/>
    <n v="14.9"/>
    <n v="21.1"/>
    <n v="16.600000000000001"/>
    <n v="0"/>
    <n v="122642.235"/>
    <n v="73.974820219999998"/>
    <n v="9072437.2855039909"/>
  </r>
  <r>
    <d v="2018-05-02T00:00:00"/>
    <s v="Thursday"/>
    <x v="4"/>
    <x v="3"/>
    <n v="18"/>
    <s v="Y"/>
    <s v="N"/>
    <n v="9.1"/>
    <n v="20.5"/>
    <n v="22.5"/>
    <n v="0"/>
    <n v="118716.595"/>
    <n v="67.274902339999997"/>
    <n v="7986647.334762332"/>
  </r>
  <r>
    <d v="2018-05-03T00:00:00"/>
    <s v="Friday"/>
    <x v="4"/>
    <x v="3"/>
    <n v="18"/>
    <s v="Y"/>
    <s v="N"/>
    <n v="13.9"/>
    <n v="18.7"/>
    <n v="21.1"/>
    <n v="0"/>
    <n v="117357.83500000001"/>
    <n v="52.768311670000003"/>
    <n v="6192774.8141964348"/>
  </r>
  <r>
    <d v="2018-05-04T00:00:00"/>
    <s v="Saturday"/>
    <x v="4"/>
    <x v="3"/>
    <n v="18"/>
    <s v="Y"/>
    <s v="N"/>
    <n v="16.100000000000001"/>
    <n v="22.6"/>
    <n v="15.1"/>
    <n v="6.2"/>
    <n v="116870.46"/>
    <n v="54.639355999999999"/>
    <n v="6385726.6698237602"/>
  </r>
  <r>
    <d v="2018-05-05T00:00:00"/>
    <s v="Sunday"/>
    <x v="4"/>
    <x v="3"/>
    <n v="18"/>
    <s v="Y"/>
    <s v="N"/>
    <n v="14.6"/>
    <n v="20.5"/>
    <n v="18.8"/>
    <n v="2.6"/>
    <n v="106892.995"/>
    <n v="58.574885250000001"/>
    <n v="6261244.916153824"/>
  </r>
  <r>
    <d v="2018-05-06T00:00:00"/>
    <s v="Monday"/>
    <x v="4"/>
    <x v="3"/>
    <n v="19"/>
    <s v="Y"/>
    <s v="N"/>
    <n v="15.6"/>
    <n v="21.8"/>
    <n v="23.2"/>
    <n v="0"/>
    <n v="105840.39"/>
    <n v="61.89517764"/>
    <n v="6551009.7405368797"/>
  </r>
  <r>
    <d v="2018-05-07T00:00:00"/>
    <s v="Tuesday"/>
    <x v="4"/>
    <x v="3"/>
    <n v="19"/>
    <s v="Y"/>
    <s v="N"/>
    <n v="14.7"/>
    <n v="20.7"/>
    <n v="10.5"/>
    <n v="0"/>
    <n v="118254.55499999999"/>
    <n v="49.41762224"/>
    <n v="5843858.9271493033"/>
  </r>
  <r>
    <d v="2018-05-08T00:00:00"/>
    <s v="Wednesday"/>
    <x v="4"/>
    <x v="3"/>
    <n v="19"/>
    <s v="Y"/>
    <s v="N"/>
    <n v="11.7"/>
    <n v="18.5"/>
    <n v="15.8"/>
    <n v="0.2"/>
    <n v="122876.86500000001"/>
    <n v="101.2917412"/>
    <n v="12446411.609047338"/>
  </r>
  <r>
    <d v="2018-05-09T00:00:00"/>
    <s v="Thursday"/>
    <x v="4"/>
    <x v="3"/>
    <n v="19"/>
    <s v="Y"/>
    <s v="N"/>
    <n v="13.4"/>
    <n v="22.1"/>
    <n v="28.4"/>
    <n v="0"/>
    <n v="122721.46"/>
    <n v="127.59078030000001"/>
    <n v="15658126.840955239"/>
  </r>
  <r>
    <d v="2018-05-10T00:00:00"/>
    <s v="Friday"/>
    <x v="4"/>
    <x v="3"/>
    <n v="19"/>
    <s v="Y"/>
    <s v="N"/>
    <n v="5.5"/>
    <n v="14"/>
    <n v="15.3"/>
    <n v="8"/>
    <n v="128518.505"/>
    <n v="62.881023409999997"/>
    <n v="8081375.1215232024"/>
  </r>
  <r>
    <d v="2018-05-11T00:00:00"/>
    <s v="Saturday"/>
    <x v="4"/>
    <x v="3"/>
    <n v="19"/>
    <s v="Y"/>
    <s v="N"/>
    <n v="17.600000000000001"/>
    <n v="25.4"/>
    <n v="20.9"/>
    <n v="18.600000000000001"/>
    <n v="133467.37"/>
    <n v="63.673069720000001"/>
    <n v="8498277.1553550363"/>
  </r>
  <r>
    <d v="2018-05-12T00:00:00"/>
    <s v="Sunday"/>
    <x v="4"/>
    <x v="3"/>
    <n v="19"/>
    <s v="Y"/>
    <s v="N"/>
    <n v="14.1"/>
    <n v="23.6"/>
    <n v="31.8"/>
    <n v="8.4"/>
    <n v="111273.755"/>
    <n v="62.662214910000003"/>
    <n v="6972659.9496526876"/>
  </r>
  <r>
    <d v="2018-05-13T00:00:00"/>
    <s v="Monday"/>
    <x v="4"/>
    <x v="3"/>
    <n v="20"/>
    <s v="Y"/>
    <s v="N"/>
    <n v="13.4"/>
    <n v="19.8"/>
    <n v="13.9"/>
    <n v="4"/>
    <n v="108729.71"/>
    <n v="65.510003979999993"/>
    <n v="7122883.7348442459"/>
  </r>
  <r>
    <d v="2018-05-14T00:00:00"/>
    <s v="Tuesday"/>
    <x v="4"/>
    <x v="3"/>
    <n v="20"/>
    <s v="Y"/>
    <s v="N"/>
    <n v="5.3"/>
    <n v="17.600000000000001"/>
    <n v="8.9"/>
    <n v="0"/>
    <n v="129885.955"/>
    <n v="111.6666324"/>
    <n v="14503927.190907942"/>
  </r>
  <r>
    <d v="2018-05-15T00:00:00"/>
    <s v="Wednesday"/>
    <x v="4"/>
    <x v="3"/>
    <n v="20"/>
    <s v="Y"/>
    <s v="N"/>
    <n v="8.3000000000000007"/>
    <n v="25.2"/>
    <n v="25.8"/>
    <n v="0"/>
    <n v="131900.51999999999"/>
    <n v="97.880329009999997"/>
    <n v="12910466.294190085"/>
  </r>
  <r>
    <d v="2018-05-16T00:00:00"/>
    <s v="Thursday"/>
    <x v="4"/>
    <x v="3"/>
    <n v="20"/>
    <s v="Y"/>
    <s v="N"/>
    <n v="16.7"/>
    <n v="20.8"/>
    <n v="21.1"/>
    <n v="2"/>
    <n v="133399.23000000001"/>
    <n v="124.0856314"/>
    <n v="16552927.682823824"/>
  </r>
  <r>
    <d v="2018-05-17T00:00:00"/>
    <s v="Friday"/>
    <x v="4"/>
    <x v="3"/>
    <n v="20"/>
    <s v="Y"/>
    <s v="N"/>
    <n v="11"/>
    <n v="14.5"/>
    <n v="3.5"/>
    <n v="0"/>
    <n v="131757.155"/>
    <n v="108.95155010000001"/>
    <n v="14355146.274015967"/>
  </r>
  <r>
    <d v="2018-05-18T00:00:00"/>
    <s v="Saturday"/>
    <x v="4"/>
    <x v="3"/>
    <n v="20"/>
    <s v="Y"/>
    <s v="N"/>
    <n v="11.9"/>
    <n v="25.9"/>
    <n v="14.4"/>
    <n v="0.2"/>
    <n v="127353.575"/>
    <n v="96.161656390000005"/>
    <n v="12246530.719188094"/>
  </r>
  <r>
    <d v="2018-05-19T00:00:00"/>
    <s v="Sunday"/>
    <x v="4"/>
    <x v="3"/>
    <n v="20"/>
    <s v="Y"/>
    <s v="N"/>
    <n v="12.5"/>
    <n v="27.6"/>
    <n v="22.6"/>
    <n v="2.6"/>
    <n v="119262.145"/>
    <n v="93.623434770000003"/>
    <n v="11165731.652937783"/>
  </r>
  <r>
    <d v="2018-05-20T00:00:00"/>
    <s v="Monday"/>
    <x v="4"/>
    <x v="3"/>
    <n v="21"/>
    <s v="Y"/>
    <s v="N"/>
    <n v="20"/>
    <n v="23.1"/>
    <n v="6.1"/>
    <n v="0"/>
    <n v="112349.26"/>
    <n v="78.280735460000002"/>
    <n v="8794782.7011867594"/>
  </r>
  <r>
    <d v="2018-05-21T00:00:00"/>
    <s v="Tuesday"/>
    <x v="4"/>
    <x v="3"/>
    <n v="21"/>
    <s v="Y"/>
    <s v="N"/>
    <n v="13.5"/>
    <n v="28.2"/>
    <n v="22.7"/>
    <n v="2.4"/>
    <n v="124046.80499999999"/>
    <n v="82.722971250000001"/>
    <n v="10261520.283669356"/>
  </r>
  <r>
    <d v="2018-05-22T00:00:00"/>
    <s v="Wednesday"/>
    <x v="4"/>
    <x v="3"/>
    <n v="21"/>
    <s v="Y"/>
    <s v="N"/>
    <n v="15.4"/>
    <n v="30.9"/>
    <n v="27.5"/>
    <n v="0"/>
    <n v="126922.995"/>
    <n v="91.621182129999994"/>
    <n v="11628834.841380078"/>
  </r>
  <r>
    <d v="2018-05-23T00:00:00"/>
    <s v="Thursday"/>
    <x v="4"/>
    <x v="3"/>
    <n v="21"/>
    <s v="Y"/>
    <s v="N"/>
    <n v="10.9"/>
    <n v="30.2"/>
    <n v="17.5"/>
    <n v="4.5999999999999996"/>
    <n v="129352.83"/>
    <n v="118.6907459"/>
    <n v="15352983.876975896"/>
  </r>
  <r>
    <d v="2018-05-24T00:00:00"/>
    <s v="Friday"/>
    <x v="4"/>
    <x v="3"/>
    <n v="21"/>
    <s v="Y"/>
    <s v="N"/>
    <n v="8"/>
    <n v="14.8"/>
    <n v="10.5"/>
    <n v="0"/>
    <n v="129553.94"/>
    <n v="99.488060959999999"/>
    <n v="12889070.280328183"/>
  </r>
  <r>
    <d v="2018-05-25T00:00:00"/>
    <s v="Saturday"/>
    <x v="4"/>
    <x v="3"/>
    <n v="21"/>
    <s v="Y"/>
    <s v="N"/>
    <n v="12.8"/>
    <n v="21.3"/>
    <n v="17.7"/>
    <n v="0"/>
    <n v="127957.57"/>
    <n v="92.989529200000007"/>
    <n v="11898714.191876046"/>
  </r>
  <r>
    <d v="2018-05-26T00:00:00"/>
    <s v="Sunday"/>
    <x v="4"/>
    <x v="3"/>
    <n v="21"/>
    <s v="Y"/>
    <s v="N"/>
    <n v="13.4"/>
    <n v="25.2"/>
    <n v="31.1"/>
    <n v="0"/>
    <n v="115384.08500000001"/>
    <n v="74.746741069999999"/>
    <n v="8624584.325093871"/>
  </r>
  <r>
    <d v="2018-05-27T00:00:00"/>
    <s v="Monday"/>
    <x v="4"/>
    <x v="3"/>
    <n v="22"/>
    <s v="Y"/>
    <s v="N"/>
    <n v="13"/>
    <n v="19.5"/>
    <n v="16.7"/>
    <n v="0"/>
    <n v="106044.51"/>
    <n v="54.187031419999997"/>
    <n v="5746237.1952885035"/>
  </r>
  <r>
    <d v="2018-05-28T00:00:00"/>
    <s v="Tuesday"/>
    <x v="4"/>
    <x v="3"/>
    <n v="22"/>
    <s v="Y"/>
    <s v="N"/>
    <n v="13"/>
    <n v="23.6"/>
    <n v="31.6"/>
    <n v="0"/>
    <n v="119360.265"/>
    <n v="70.171557399999998"/>
    <n v="8375695.6867267108"/>
  </r>
  <r>
    <d v="2018-05-29T00:00:00"/>
    <s v="Wednesday"/>
    <x v="4"/>
    <x v="3"/>
    <n v="22"/>
    <s v="Y"/>
    <s v="N"/>
    <n v="11.4"/>
    <n v="25.8"/>
    <n v="13.4"/>
    <n v="0.8"/>
    <n v="123142.76"/>
    <n v="81.978399519999996"/>
    <n v="10095046.377275474"/>
  </r>
  <r>
    <d v="2018-05-30T00:00:00"/>
    <s v="Thursday"/>
    <x v="4"/>
    <x v="3"/>
    <n v="22"/>
    <s v="Y"/>
    <s v="N"/>
    <n v="4.7"/>
    <n v="23.3"/>
    <n v="21.4"/>
    <n v="0"/>
    <n v="127830.62"/>
    <n v="82.535944020000002"/>
    <n v="10550620.896361893"/>
  </r>
  <r>
    <d v="2018-05-31T00:00:00"/>
    <s v="Friday"/>
    <x v="4"/>
    <x v="3"/>
    <n v="22"/>
    <s v="Y"/>
    <s v="N"/>
    <n v="9.3000000000000007"/>
    <n v="13.9"/>
    <n v="6.2"/>
    <n v="5"/>
    <n v="131159.94500000001"/>
    <n v="90.357837750000002"/>
    <n v="11851329.029608924"/>
  </r>
  <r>
    <d v="2018-06-01T00:00:00"/>
    <s v="Saturday"/>
    <x v="5"/>
    <x v="3"/>
    <n v="22"/>
    <s v="Y"/>
    <s v="N"/>
    <n v="15.7"/>
    <n v="22.2"/>
    <n v="24.8"/>
    <n v="0"/>
    <n v="135864.065"/>
    <n v="101.4128802"/>
    <n v="13778366.147330014"/>
  </r>
  <r>
    <d v="2018-06-02T00:00:00"/>
    <s v="Sunday"/>
    <x v="5"/>
    <x v="3"/>
    <n v="22"/>
    <s v="Y"/>
    <s v="N"/>
    <n v="16.899999999999999"/>
    <n v="21.1"/>
    <n v="6"/>
    <n v="0.2"/>
    <n v="123226.075"/>
    <n v="99.853479250000007"/>
    <n v="12304552.323071444"/>
  </r>
  <r>
    <d v="2018-06-03T00:00:00"/>
    <s v="Monday"/>
    <x v="5"/>
    <x v="3"/>
    <n v="23"/>
    <s v="Y"/>
    <s v="N"/>
    <n v="12.3"/>
    <n v="28.1"/>
    <n v="19"/>
    <n v="0"/>
    <n v="121177.58500000001"/>
    <n v="91.043729630000001"/>
    <n v="11032459.285956344"/>
  </r>
  <r>
    <d v="2018-06-04T00:00:00"/>
    <s v="Tuesday"/>
    <x v="5"/>
    <x v="3"/>
    <n v="23"/>
    <s v="Y"/>
    <s v="N"/>
    <n v="5.4"/>
    <n v="14.8"/>
    <n v="10.4"/>
    <n v="0"/>
    <n v="135385.41"/>
    <n v="120.25203740000001"/>
    <n v="16280371.386734335"/>
  </r>
  <r>
    <d v="2018-06-05T00:00:00"/>
    <s v="Wednesday"/>
    <x v="5"/>
    <x v="3"/>
    <n v="23"/>
    <s v="Y"/>
    <s v="N"/>
    <n v="15.6"/>
    <n v="21"/>
    <n v="14.1"/>
    <n v="1.6"/>
    <n v="132975.13"/>
    <n v="105.8039052"/>
    <n v="14069288.048477678"/>
  </r>
  <r>
    <d v="2018-06-06T00:00:00"/>
    <s v="Thursday"/>
    <x v="5"/>
    <x v="3"/>
    <n v="23"/>
    <s v="Y"/>
    <s v="N"/>
    <n v="17.5"/>
    <n v="23.3"/>
    <n v="22.8"/>
    <n v="0.4"/>
    <n v="132038.42499999999"/>
    <n v="106.2306746"/>
    <n v="14026530.960871505"/>
  </r>
  <r>
    <d v="2018-06-07T00:00:00"/>
    <s v="Friday"/>
    <x v="5"/>
    <x v="3"/>
    <n v="23"/>
    <s v="Y"/>
    <s v="N"/>
    <n v="10.9"/>
    <n v="14.6"/>
    <n v="12.5"/>
    <n v="0.2"/>
    <n v="128577.63"/>
    <n v="87.710791130000004"/>
    <n v="11277645.648920422"/>
  </r>
  <r>
    <d v="2018-06-08T00:00:00"/>
    <s v="Saturday"/>
    <x v="5"/>
    <x v="3"/>
    <n v="23"/>
    <s v="Y"/>
    <s v="N"/>
    <n v="5.2"/>
    <n v="20.5"/>
    <n v="9.9"/>
    <n v="0.6"/>
    <n v="129910.015"/>
    <n v="130.0827333"/>
    <n v="16899049.834243998"/>
  </r>
  <r>
    <d v="2018-06-09T00:00:00"/>
    <s v="Sunday"/>
    <x v="5"/>
    <x v="3"/>
    <n v="23"/>
    <s v="Y"/>
    <s v="N"/>
    <n v="14.7"/>
    <n v="18.100000000000001"/>
    <n v="10.9"/>
    <n v="3"/>
    <n v="120232.19500000001"/>
    <n v="110.6732404"/>
    <n v="13306486.621054679"/>
  </r>
  <r>
    <d v="2018-06-10T00:00:00"/>
    <s v="Monday"/>
    <x v="5"/>
    <x v="3"/>
    <n v="24"/>
    <s v="Y"/>
    <s v="N"/>
    <n v="13.1"/>
    <n v="21"/>
    <n v="7.1"/>
    <n v="0"/>
    <n v="117037.86500000001"/>
    <n v="75.51946753"/>
    <n v="8838637.2456480246"/>
  </r>
  <r>
    <d v="2018-06-11T00:00:00"/>
    <s v="Tuesday"/>
    <x v="5"/>
    <x v="3"/>
    <n v="24"/>
    <s v="Y"/>
    <s v="Y"/>
    <n v="13.3"/>
    <n v="20.6"/>
    <n v="16.600000000000001"/>
    <n v="0.2"/>
    <n v="113420.985"/>
    <n v="56.39994652"/>
    <n v="6396937.4882457219"/>
  </r>
  <r>
    <d v="2018-06-12T00:00:00"/>
    <s v="Wednesday"/>
    <x v="5"/>
    <x v="3"/>
    <n v="24"/>
    <s v="Y"/>
    <s v="N"/>
    <n v="13.8"/>
    <n v="21.2"/>
    <n v="14.8"/>
    <n v="0.4"/>
    <n v="127261.295"/>
    <n v="78.294416310000003"/>
    <n v="9963848.8108797222"/>
  </r>
  <r>
    <d v="2018-06-13T00:00:00"/>
    <s v="Thursday"/>
    <x v="5"/>
    <x v="3"/>
    <n v="24"/>
    <s v="Y"/>
    <s v="N"/>
    <n v="15.3"/>
    <n v="20.8"/>
    <n v="13.9"/>
    <n v="0"/>
    <n v="131574.60500000001"/>
    <n v="84.579532720000003"/>
    <n v="11128518.608718578"/>
  </r>
  <r>
    <d v="2018-06-14T00:00:00"/>
    <s v="Friday"/>
    <x v="5"/>
    <x v="3"/>
    <n v="24"/>
    <s v="Y"/>
    <s v="N"/>
    <n v="12.9"/>
    <n v="26.9"/>
    <n v="31.1"/>
    <n v="5.6"/>
    <n v="130544.485"/>
    <n v="72.49179642"/>
    <n v="9463404.2303737439"/>
  </r>
  <r>
    <d v="2018-06-15T00:00:00"/>
    <s v="Saturday"/>
    <x v="5"/>
    <x v="3"/>
    <n v="24"/>
    <s v="Y"/>
    <s v="N"/>
    <n v="16.3"/>
    <n v="23.6"/>
    <n v="22.2"/>
    <n v="4.5999999999999996"/>
    <n v="133009.01"/>
    <n v="74.905585810000005"/>
    <n v="9963117.8120581489"/>
  </r>
  <r>
    <d v="2018-06-16T00:00:00"/>
    <s v="Sunday"/>
    <x v="5"/>
    <x v="3"/>
    <n v="24"/>
    <s v="Y"/>
    <s v="N"/>
    <n v="8"/>
    <n v="15.3"/>
    <n v="8.6999999999999993"/>
    <n v="2.2000000000000002"/>
    <n v="124351.235"/>
    <n v="81.800766879999998"/>
    <n v="10172026.385475097"/>
  </r>
  <r>
    <d v="2018-06-17T00:00:00"/>
    <s v="Monday"/>
    <x v="5"/>
    <x v="3"/>
    <n v="25"/>
    <s v="Y"/>
    <s v="N"/>
    <n v="12.5"/>
    <n v="24.4"/>
    <n v="15"/>
    <n v="15.6"/>
    <n v="120785.595"/>
    <n v="62.272671549999998"/>
    <n v="7521641.6854063217"/>
  </r>
  <r>
    <d v="2018-06-18T00:00:00"/>
    <s v="Tuesday"/>
    <x v="5"/>
    <x v="3"/>
    <n v="25"/>
    <s v="Y"/>
    <s v="N"/>
    <n v="10.5"/>
    <n v="13.4"/>
    <n v="7.4"/>
    <n v="7.2"/>
    <n v="138518.73499999999"/>
    <n v="112.5014975"/>
    <n v="15583565.119305661"/>
  </r>
  <r>
    <d v="2018-06-19T00:00:00"/>
    <s v="Wednesday"/>
    <x v="5"/>
    <x v="3"/>
    <n v="25"/>
    <s v="Y"/>
    <s v="N"/>
    <n v="16.100000000000001"/>
    <n v="17.899999999999999"/>
    <n v="7.2"/>
    <n v="0.4"/>
    <n v="143830.12"/>
    <n v="110.05619040000001"/>
    <n v="15829395.071974847"/>
  </r>
  <r>
    <d v="2018-06-20T00:00:00"/>
    <s v="Thursday"/>
    <x v="5"/>
    <x v="3"/>
    <n v="25"/>
    <s v="Y"/>
    <s v="N"/>
    <n v="16.5"/>
    <n v="21.8"/>
    <n v="14.2"/>
    <n v="0.2"/>
    <n v="141305.88"/>
    <n v="91.289341919999998"/>
    <n v="12899720.794626489"/>
  </r>
  <r>
    <d v="2018-06-21T00:00:00"/>
    <s v="Friday"/>
    <x v="5"/>
    <x v="3"/>
    <n v="25"/>
    <s v="Y"/>
    <s v="N"/>
    <n v="13.8"/>
    <n v="20.6"/>
    <n v="9.5"/>
    <n v="0"/>
    <n v="143542.01999999999"/>
    <n v="141.55697810000001"/>
    <n v="20319374.581569761"/>
  </r>
  <r>
    <d v="2018-06-22T00:00:00"/>
    <s v="Saturday"/>
    <x v="5"/>
    <x v="3"/>
    <n v="25"/>
    <s v="Y"/>
    <s v="N"/>
    <n v="3.9"/>
    <n v="15.2"/>
    <n v="14.9"/>
    <n v="0"/>
    <n v="140296.4"/>
    <n v="131.5621328"/>
    <n v="18457693.608161919"/>
  </r>
  <r>
    <d v="2018-06-23T00:00:00"/>
    <s v="Sunday"/>
    <x v="5"/>
    <x v="3"/>
    <n v="25"/>
    <s v="Y"/>
    <s v="N"/>
    <n v="14.8"/>
    <n v="17.3"/>
    <n v="7.2"/>
    <n v="0"/>
    <n v="132165.42499999999"/>
    <n v="98.836365509999993"/>
    <n v="13062750.25308449"/>
  </r>
  <r>
    <d v="2018-06-24T00:00:00"/>
    <s v="Monday"/>
    <x v="5"/>
    <x v="3"/>
    <n v="26"/>
    <s v="Y"/>
    <s v="N"/>
    <n v="13.6"/>
    <n v="25.6"/>
    <n v="23.5"/>
    <n v="0"/>
    <n v="125850.58"/>
    <n v="95.155970719999999"/>
    <n v="11975434.105575018"/>
  </r>
  <r>
    <d v="2018-06-25T00:00:00"/>
    <s v="Tuesday"/>
    <x v="5"/>
    <x v="3"/>
    <n v="26"/>
    <s v="Y"/>
    <s v="N"/>
    <n v="8.9"/>
    <n v="13.8"/>
    <n v="10.4"/>
    <n v="0"/>
    <n v="141972.715"/>
    <n v="120.2781698"/>
    <n v="17076218.321737006"/>
  </r>
  <r>
    <d v="2018-06-26T00:00:00"/>
    <s v="Wednesday"/>
    <x v="5"/>
    <x v="3"/>
    <n v="26"/>
    <s v="Y"/>
    <s v="N"/>
    <n v="16.3"/>
    <n v="31.6"/>
    <n v="13.4"/>
    <n v="0"/>
    <n v="142842.4"/>
    <n v="102.3492036"/>
    <n v="14619805.880312638"/>
  </r>
  <r>
    <d v="2018-06-27T00:00:00"/>
    <s v="Thursday"/>
    <x v="5"/>
    <x v="3"/>
    <n v="26"/>
    <s v="Y"/>
    <s v="N"/>
    <n v="9.6"/>
    <n v="22.6"/>
    <n v="14"/>
    <n v="0.2"/>
    <n v="148100.13"/>
    <n v="102.4178146"/>
    <n v="15168091.656575898"/>
  </r>
  <r>
    <d v="2018-06-28T00:00:00"/>
    <s v="Friday"/>
    <x v="5"/>
    <x v="3"/>
    <n v="26"/>
    <s v="Y"/>
    <s v="N"/>
    <n v="11.5"/>
    <n v="17.2"/>
    <n v="7.8"/>
    <n v="0"/>
    <n v="150445.47"/>
    <n v="112.8005434"/>
    <n v="16970330.768068396"/>
  </r>
  <r>
    <d v="2018-06-29T00:00:00"/>
    <s v="Saturday"/>
    <x v="5"/>
    <x v="3"/>
    <n v="26"/>
    <s v="N"/>
    <s v="N"/>
    <n v="8.4"/>
    <n v="18.600000000000001"/>
    <n v="9.3000000000000007"/>
    <n v="0.2"/>
    <n v="139188.48000000001"/>
    <n v="78.806642740000001"/>
    <n v="10968976.816883637"/>
  </r>
  <r>
    <d v="2018-06-30T00:00:00"/>
    <s v="Sunday"/>
    <x v="5"/>
    <x v="3"/>
    <n v="26"/>
    <s v="N"/>
    <s v="N"/>
    <n v="4.0999999999999996"/>
    <n v="15.3"/>
    <n v="9.3000000000000007"/>
    <n v="0.4"/>
    <n v="125394.425"/>
    <n v="72.963672560000006"/>
    <n v="9149237.7665494792"/>
  </r>
  <r>
    <d v="2018-07-01T00:00:00"/>
    <s v="Monday"/>
    <x v="6"/>
    <x v="3"/>
    <n v="27"/>
    <s v="N"/>
    <s v="N"/>
    <n v="13.5"/>
    <n v="24.2"/>
    <n v="18.399999999999999"/>
    <n v="0.4"/>
    <n v="124313.07"/>
    <n v="83.374992370000001"/>
    <n v="10364601.262741277"/>
  </r>
  <r>
    <d v="2018-07-02T00:00:00"/>
    <s v="Tuesday"/>
    <x v="6"/>
    <x v="3"/>
    <n v="27"/>
    <s v="N"/>
    <s v="N"/>
    <n v="16.2"/>
    <n v="20.5"/>
    <n v="17.7"/>
    <n v="0"/>
    <n v="140713.255"/>
    <n v="87.324295090000007"/>
    <n v="12287685.802694419"/>
  </r>
  <r>
    <d v="2018-07-03T00:00:00"/>
    <s v="Wednesday"/>
    <x v="6"/>
    <x v="3"/>
    <n v="27"/>
    <s v="N"/>
    <s v="N"/>
    <n v="14.5"/>
    <n v="24.4"/>
    <n v="4.4000000000000004"/>
    <n v="0"/>
    <n v="135759.27499999999"/>
    <n v="64.592088889999999"/>
    <n v="8768975.1584419552"/>
  </r>
  <r>
    <d v="2018-07-04T00:00:00"/>
    <s v="Thursday"/>
    <x v="6"/>
    <x v="3"/>
    <n v="27"/>
    <s v="N"/>
    <s v="N"/>
    <n v="13.3"/>
    <n v="18.7"/>
    <n v="9"/>
    <n v="0"/>
    <n v="128580.97500000001"/>
    <n v="57.008099029999997"/>
    <n v="7330156.9561739545"/>
  </r>
  <r>
    <d v="2018-07-05T00:00:00"/>
    <s v="Friday"/>
    <x v="6"/>
    <x v="3"/>
    <n v="27"/>
    <s v="N"/>
    <s v="N"/>
    <n v="11.9"/>
    <n v="17.5"/>
    <n v="7.9"/>
    <n v="0.4"/>
    <n v="125861.6"/>
    <n v="52.743567519999999"/>
    <n v="6638389.7977752322"/>
  </r>
  <r>
    <d v="2018-07-06T00:00:00"/>
    <s v="Saturday"/>
    <x v="6"/>
    <x v="3"/>
    <n v="27"/>
    <s v="N"/>
    <s v="N"/>
    <n v="13.7"/>
    <n v="24.6"/>
    <n v="5.2"/>
    <n v="0"/>
    <n v="124242.52"/>
    <n v="52.97184575"/>
    <n v="6581355.6050312901"/>
  </r>
  <r>
    <d v="2018-07-07T00:00:00"/>
    <s v="Sunday"/>
    <x v="6"/>
    <x v="3"/>
    <n v="27"/>
    <s v="N"/>
    <s v="N"/>
    <n v="11.3"/>
    <n v="30.3"/>
    <n v="17.8"/>
    <n v="1.2"/>
    <n v="119717.435"/>
    <n v="45.21171494"/>
    <n v="5412630.5445679789"/>
  </r>
  <r>
    <d v="2018-07-08T00:00:00"/>
    <s v="Monday"/>
    <x v="6"/>
    <x v="3"/>
    <n v="28"/>
    <s v="N"/>
    <s v="N"/>
    <n v="11.9"/>
    <n v="26.9"/>
    <n v="13"/>
    <n v="0.8"/>
    <n v="114562.215"/>
    <n v="47.891623060000001"/>
    <n v="5486570.4176986776"/>
  </r>
  <r>
    <d v="2018-07-09T00:00:00"/>
    <s v="Tuesday"/>
    <x v="6"/>
    <x v="3"/>
    <n v="28"/>
    <s v="N"/>
    <s v="N"/>
    <n v="7.1"/>
    <n v="19.7"/>
    <n v="18.2"/>
    <n v="1.2"/>
    <n v="133874.47500000001"/>
    <n v="80.825556750000004"/>
    <n v="10820478.976488957"/>
  </r>
  <r>
    <d v="2018-07-10T00:00:00"/>
    <s v="Wednesday"/>
    <x v="6"/>
    <x v="3"/>
    <n v="28"/>
    <s v="N"/>
    <s v="N"/>
    <n v="14.3"/>
    <n v="26.5"/>
    <n v="24.3"/>
    <n v="0"/>
    <n v="140342.995"/>
    <n v="94.623885849999994"/>
    <n v="13279799.53872712"/>
  </r>
  <r>
    <d v="2018-07-11T00:00:00"/>
    <s v="Thursday"/>
    <x v="6"/>
    <x v="3"/>
    <n v="28"/>
    <s v="N"/>
    <s v="N"/>
    <n v="18.7"/>
    <n v="30.3"/>
    <n v="6.6"/>
    <n v="0"/>
    <n v="143461.125"/>
    <n v="81.952519140000007"/>
    <n v="11757000.592408434"/>
  </r>
  <r>
    <d v="2018-07-12T00:00:00"/>
    <s v="Friday"/>
    <x v="6"/>
    <x v="3"/>
    <n v="28"/>
    <s v="N"/>
    <s v="N"/>
    <n v="6.7"/>
    <n v="18.100000000000001"/>
    <n v="18.7"/>
    <n v="0"/>
    <n v="145767.1"/>
    <n v="111.82051679999999"/>
    <n v="16299752.45443728"/>
  </r>
  <r>
    <d v="2018-07-13T00:00:00"/>
    <s v="Saturday"/>
    <x v="6"/>
    <x v="3"/>
    <n v="28"/>
    <s v="N"/>
    <s v="N"/>
    <n v="12"/>
    <n v="19.5"/>
    <n v="6.2"/>
    <n v="0.2"/>
    <n v="140542.95000000001"/>
    <n v="104.6546578"/>
    <n v="14708474.338452511"/>
  </r>
  <r>
    <d v="2018-07-14T00:00:00"/>
    <s v="Sunday"/>
    <x v="6"/>
    <x v="3"/>
    <n v="28"/>
    <s v="N"/>
    <s v="N"/>
    <n v="8.1"/>
    <n v="20.2"/>
    <n v="14.5"/>
    <n v="0"/>
    <n v="124491.53"/>
    <n v="85.800950819999997"/>
    <n v="10681491.643036554"/>
  </r>
  <r>
    <d v="2018-07-15T00:00:00"/>
    <s v="Monday"/>
    <x v="6"/>
    <x v="3"/>
    <n v="29"/>
    <s v="N"/>
    <s v="N"/>
    <n v="8.9"/>
    <n v="20.2"/>
    <n v="13.7"/>
    <n v="0"/>
    <n v="119464.315"/>
    <n v="67.790909940000006"/>
    <n v="8098594.6192087922"/>
  </r>
  <r>
    <d v="2018-07-16T00:00:00"/>
    <s v="Tuesday"/>
    <x v="6"/>
    <x v="3"/>
    <n v="29"/>
    <s v="N"/>
    <s v="N"/>
    <n v="22.5"/>
    <n v="27.6"/>
    <n v="5.5"/>
    <n v="0"/>
    <n v="137446.75"/>
    <n v="87.634657079999997"/>
    <n v="12045098.80301049"/>
  </r>
  <r>
    <d v="2018-07-17T00:00:00"/>
    <s v="Wednesday"/>
    <x v="6"/>
    <x v="3"/>
    <n v="29"/>
    <s v="Y"/>
    <s v="N"/>
    <n v="5"/>
    <n v="12.3"/>
    <n v="11.2"/>
    <n v="0"/>
    <n v="131367.09"/>
    <n v="71.116373879999998"/>
    <n v="9342351.0879676081"/>
  </r>
  <r>
    <d v="2018-07-18T00:00:00"/>
    <s v="Thursday"/>
    <x v="6"/>
    <x v="3"/>
    <n v="29"/>
    <s v="Y"/>
    <s v="N"/>
    <n v="15.9"/>
    <n v="25.7"/>
    <n v="13.6"/>
    <n v="1.2"/>
    <n v="132856.72"/>
    <n v="72.337153369999996"/>
    <n v="9610476.9308751468"/>
  </r>
  <r>
    <d v="2018-07-19T00:00:00"/>
    <s v="Friday"/>
    <x v="6"/>
    <x v="3"/>
    <n v="29"/>
    <s v="Y"/>
    <s v="N"/>
    <n v="10.199999999999999"/>
    <n v="23.2"/>
    <n v="7.2"/>
    <n v="0"/>
    <n v="133778.44500000001"/>
    <n v="83.930959619999996"/>
    <n v="11228153.265321391"/>
  </r>
  <r>
    <d v="2018-07-20T00:00:00"/>
    <s v="Saturday"/>
    <x v="6"/>
    <x v="3"/>
    <n v="29"/>
    <s v="Y"/>
    <s v="N"/>
    <n v="17.3"/>
    <n v="21.9"/>
    <n v="17.5"/>
    <n v="4.4000000000000004"/>
    <n v="135728.405"/>
    <n v="88.908711729999993"/>
    <n v="12067437.63371769"/>
  </r>
  <r>
    <d v="2018-07-21T00:00:00"/>
    <s v="Sunday"/>
    <x v="6"/>
    <x v="3"/>
    <n v="29"/>
    <s v="Y"/>
    <s v="N"/>
    <n v="11.6"/>
    <n v="17.8"/>
    <n v="8.8000000000000007"/>
    <n v="0.2"/>
    <n v="125928.62"/>
    <n v="91.699455979999996"/>
    <n v="11547585.946312146"/>
  </r>
  <r>
    <d v="2018-07-22T00:00:00"/>
    <s v="Monday"/>
    <x v="6"/>
    <x v="3"/>
    <n v="30"/>
    <s v="Y"/>
    <s v="N"/>
    <n v="22.7"/>
    <n v="31.6"/>
    <n v="4.8"/>
    <n v="0"/>
    <n v="114186.8"/>
    <n v="73.13566324"/>
    <n v="8351127.351253232"/>
  </r>
  <r>
    <d v="2018-07-23T00:00:00"/>
    <s v="Tuesday"/>
    <x v="6"/>
    <x v="3"/>
    <n v="30"/>
    <s v="Y"/>
    <s v="N"/>
    <n v="6.4"/>
    <n v="17.600000000000001"/>
    <n v="20.8"/>
    <n v="0.2"/>
    <n v="134664.655"/>
    <n v="80.355436100000006"/>
    <n v="10821037.079781046"/>
  </r>
  <r>
    <d v="2018-07-24T00:00:00"/>
    <s v="Wednesday"/>
    <x v="6"/>
    <x v="3"/>
    <n v="30"/>
    <s v="Y"/>
    <s v="N"/>
    <n v="10.6"/>
    <n v="15.5"/>
    <n v="6.5"/>
    <n v="0.6"/>
    <n v="132967.19"/>
    <n v="71.115294320000004"/>
    <n v="9456000.8517533615"/>
  </r>
  <r>
    <d v="2018-07-25T00:00:00"/>
    <s v="Thursday"/>
    <x v="6"/>
    <x v="3"/>
    <n v="30"/>
    <s v="Y"/>
    <s v="N"/>
    <n v="15.2"/>
    <n v="29.4"/>
    <n v="18.8"/>
    <n v="6.2"/>
    <n v="135308.29500000001"/>
    <n v="76.472503250000003"/>
    <n v="10347364.029139461"/>
  </r>
  <r>
    <d v="2018-07-26T00:00:00"/>
    <s v="Friday"/>
    <x v="6"/>
    <x v="3"/>
    <n v="30"/>
    <s v="Y"/>
    <s v="N"/>
    <n v="12.8"/>
    <n v="34.299999999999997"/>
    <n v="14.2"/>
    <n v="0"/>
    <n v="137634.125"/>
    <n v="86.406594089999999"/>
    <n v="11892495.971807322"/>
  </r>
  <r>
    <d v="2018-07-27T00:00:00"/>
    <s v="Saturday"/>
    <x v="6"/>
    <x v="3"/>
    <n v="30"/>
    <s v="Y"/>
    <s v="N"/>
    <n v="12.9"/>
    <n v="20.5"/>
    <n v="6"/>
    <n v="0"/>
    <n v="130119.5"/>
    <n v="71.869816619999995"/>
    <n v="9351664.6036860887"/>
  </r>
  <r>
    <d v="2018-07-28T00:00:00"/>
    <s v="Sunday"/>
    <x v="6"/>
    <x v="3"/>
    <n v="30"/>
    <s v="Y"/>
    <s v="N"/>
    <n v="6"/>
    <n v="13.8"/>
    <n v="9.8000000000000007"/>
    <n v="0"/>
    <n v="116942.94"/>
    <n v="57.98204775"/>
    <n v="6780591.1311053848"/>
  </r>
  <r>
    <d v="2018-07-29T00:00:00"/>
    <s v="Monday"/>
    <x v="6"/>
    <x v="3"/>
    <n v="31"/>
    <s v="Y"/>
    <s v="N"/>
    <n v="4.5999999999999996"/>
    <n v="14.9"/>
    <n v="17.2"/>
    <n v="2"/>
    <n v="111555"/>
    <n v="29.414282669999999"/>
    <n v="3281310.30325185"/>
  </r>
  <r>
    <d v="2018-07-30T00:00:00"/>
    <s v="Tuesday"/>
    <x v="6"/>
    <x v="3"/>
    <n v="31"/>
    <s v="Y"/>
    <s v="N"/>
    <n v="11"/>
    <n v="20.3"/>
    <n v="8"/>
    <n v="0.4"/>
    <n v="135422.13500000001"/>
    <n v="60.040308160000002"/>
    <n v="8130786.7170851221"/>
  </r>
  <r>
    <d v="2018-07-31T00:00:00"/>
    <s v="Wednesday"/>
    <x v="6"/>
    <x v="3"/>
    <n v="31"/>
    <s v="Y"/>
    <s v="N"/>
    <n v="6.7"/>
    <n v="11.9"/>
    <n v="9.3000000000000007"/>
    <n v="0"/>
    <n v="129519.995"/>
    <n v="60.905552239999999"/>
    <n v="7888486.8215970388"/>
  </r>
  <r>
    <d v="2018-08-01T00:00:00"/>
    <s v="Thursday"/>
    <x v="7"/>
    <x v="3"/>
    <n v="31"/>
    <s v="Y"/>
    <s v="N"/>
    <n v="9.6"/>
    <n v="12.9"/>
    <n v="6.5"/>
    <n v="1.6"/>
    <n v="134004.96"/>
    <n v="78.761641850000004"/>
    <n v="10554450.665643577"/>
  </r>
  <r>
    <d v="2018-08-02T00:00:00"/>
    <s v="Friday"/>
    <x v="7"/>
    <x v="3"/>
    <n v="31"/>
    <s v="Y"/>
    <s v="N"/>
    <n v="15.9"/>
    <n v="26.5"/>
    <n v="7.4"/>
    <n v="0"/>
    <n v="129025"/>
    <n v="68.077372269999998"/>
    <n v="8783682.9571367502"/>
  </r>
  <r>
    <d v="2018-08-03T00:00:00"/>
    <s v="Saturday"/>
    <x v="7"/>
    <x v="3"/>
    <n v="31"/>
    <s v="Y"/>
    <s v="N"/>
    <n v="16.8"/>
    <n v="26.9"/>
    <n v="16.600000000000001"/>
    <n v="0"/>
    <n v="129740.315"/>
    <n v="79.407081439999999"/>
    <n v="10302299.759256253"/>
  </r>
  <r>
    <d v="2018-08-04T00:00:00"/>
    <s v="Sunday"/>
    <x v="7"/>
    <x v="3"/>
    <n v="31"/>
    <s v="Y"/>
    <s v="N"/>
    <n v="14.5"/>
    <n v="22.8"/>
    <n v="19.600000000000001"/>
    <n v="1.6"/>
    <n v="116238.175"/>
    <n v="44.889044869999999"/>
    <n v="5217820.6531819124"/>
  </r>
  <r>
    <d v="2018-08-05T00:00:00"/>
    <s v="Monday"/>
    <x v="7"/>
    <x v="3"/>
    <n v="32"/>
    <s v="Y"/>
    <s v="N"/>
    <n v="8.1"/>
    <n v="14.7"/>
    <n v="7.4"/>
    <n v="0"/>
    <n v="104912.38"/>
    <n v="37.44398417"/>
    <n v="3928337.4959570249"/>
  </r>
  <r>
    <d v="2018-08-06T00:00:00"/>
    <s v="Tuesday"/>
    <x v="7"/>
    <x v="3"/>
    <n v="32"/>
    <s v="Y"/>
    <s v="N"/>
    <n v="14.1"/>
    <n v="29.5"/>
    <n v="25.5"/>
    <n v="0"/>
    <n v="127198.78"/>
    <n v="83.712090750000002"/>
    <n v="10648075.814649286"/>
  </r>
  <r>
    <d v="2018-08-07T00:00:00"/>
    <s v="Wednesday"/>
    <x v="7"/>
    <x v="3"/>
    <n v="32"/>
    <s v="Y"/>
    <s v="N"/>
    <n v="16.899999999999999"/>
    <n v="30.5"/>
    <n v="18.399999999999999"/>
    <n v="0"/>
    <n v="131851.01500000001"/>
    <n v="75.541241439999993"/>
    <n v="9960189.3582240622"/>
  </r>
  <r>
    <d v="2018-08-08T00:00:00"/>
    <s v="Thursday"/>
    <x v="7"/>
    <x v="3"/>
    <n v="32"/>
    <s v="Y"/>
    <s v="N"/>
    <n v="11.3"/>
    <n v="15.6"/>
    <n v="8"/>
    <n v="1"/>
    <n v="131939.5"/>
    <n v="89.686836400000004"/>
    <n v="11833236.3511978"/>
  </r>
  <r>
    <d v="2018-08-09T00:00:00"/>
    <s v="Friday"/>
    <x v="7"/>
    <x v="3"/>
    <n v="32"/>
    <s v="Y"/>
    <s v="N"/>
    <n v="8.3000000000000007"/>
    <n v="18.899999999999999"/>
    <n v="16.600000000000001"/>
    <n v="2.2000000000000002"/>
    <n v="135670.99"/>
    <n v="82.760846979999997"/>
    <n v="11228246.043015109"/>
  </r>
  <r>
    <d v="2018-08-10T00:00:00"/>
    <s v="Saturday"/>
    <x v="7"/>
    <x v="3"/>
    <n v="32"/>
    <s v="Y"/>
    <s v="N"/>
    <n v="14.3"/>
    <n v="35.1"/>
    <n v="21.6"/>
    <n v="0"/>
    <n v="121875.355"/>
    <n v="58.050358019999997"/>
    <n v="7074907.991564597"/>
  </r>
  <r>
    <d v="2018-08-11T00:00:00"/>
    <s v="Sunday"/>
    <x v="7"/>
    <x v="3"/>
    <n v="32"/>
    <s v="Y"/>
    <s v="N"/>
    <n v="11"/>
    <n v="22.3"/>
    <n v="13"/>
    <n v="10.4"/>
    <n v="119988.735"/>
    <n v="64.602342530000001"/>
    <n v="7751553.3582114"/>
  </r>
  <r>
    <d v="2018-08-12T00:00:00"/>
    <s v="Monday"/>
    <x v="7"/>
    <x v="3"/>
    <n v="33"/>
    <s v="Y"/>
    <s v="N"/>
    <n v="6.2"/>
    <n v="19.399999999999999"/>
    <n v="14.2"/>
    <n v="4.5999999999999996"/>
    <n v="115231.85"/>
    <n v="48.788940629999999"/>
    <n v="5622039.8883350659"/>
  </r>
  <r>
    <d v="2018-08-13T00:00:00"/>
    <s v="Tuesday"/>
    <x v="7"/>
    <x v="3"/>
    <n v="33"/>
    <s v="Y"/>
    <s v="N"/>
    <n v="8"/>
    <n v="13.1"/>
    <n v="5.0999999999999996"/>
    <n v="0"/>
    <n v="127541.57"/>
    <n v="79.759066959999998"/>
    <n v="10172596.621813528"/>
  </r>
  <r>
    <d v="2018-08-14T00:00:00"/>
    <s v="Wednesday"/>
    <x v="7"/>
    <x v="3"/>
    <n v="33"/>
    <s v="Y"/>
    <s v="N"/>
    <n v="9.4"/>
    <n v="16.7"/>
    <n v="13.2"/>
    <n v="0.2"/>
    <n v="121073.45"/>
    <n v="69.127751180000004"/>
    <n v="8369535.3261041716"/>
  </r>
  <r>
    <d v="2018-08-15T00:00:00"/>
    <s v="Thursday"/>
    <x v="7"/>
    <x v="3"/>
    <n v="33"/>
    <s v="Y"/>
    <s v="N"/>
    <n v="13.2"/>
    <n v="16.600000000000001"/>
    <n v="8.9"/>
    <n v="0"/>
    <n v="122602.11500000001"/>
    <n v="67.796604759999994"/>
    <n v="8312007.1333950674"/>
  </r>
  <r>
    <d v="2018-08-16T00:00:00"/>
    <s v="Friday"/>
    <x v="7"/>
    <x v="3"/>
    <n v="33"/>
    <s v="Y"/>
    <s v="N"/>
    <n v="4.3"/>
    <n v="13.8"/>
    <n v="8.5"/>
    <n v="0.2"/>
    <n v="131137.065"/>
    <n v="95.267104889999999"/>
    <n v="12493048.526321748"/>
  </r>
  <r>
    <d v="2018-08-17T00:00:00"/>
    <s v="Saturday"/>
    <x v="7"/>
    <x v="3"/>
    <n v="33"/>
    <s v="Y"/>
    <s v="N"/>
    <n v="22.7"/>
    <n v="30.3"/>
    <n v="11"/>
    <n v="0"/>
    <n v="125189.54"/>
    <n v="77.617767220000005"/>
    <n v="9716932.5740988795"/>
  </r>
  <r>
    <d v="2018-08-18T00:00:00"/>
    <s v="Sunday"/>
    <x v="7"/>
    <x v="3"/>
    <n v="33"/>
    <s v="Y"/>
    <s v="N"/>
    <n v="8.8000000000000007"/>
    <n v="19.600000000000001"/>
    <n v="12.3"/>
    <n v="2.2000000000000002"/>
    <n v="116571.26"/>
    <n v="38.301147139999998"/>
    <n v="4464812.9815551955"/>
  </r>
  <r>
    <d v="2018-08-19T00:00:00"/>
    <s v="Monday"/>
    <x v="7"/>
    <x v="3"/>
    <n v="34"/>
    <s v="Y"/>
    <s v="N"/>
    <n v="9.4"/>
    <n v="20"/>
    <n v="11.8"/>
    <n v="9.1999999999999993"/>
    <n v="119707.93"/>
    <n v="50.446948470000002"/>
    <n v="6038899.7761603668"/>
  </r>
  <r>
    <d v="2018-08-20T00:00:00"/>
    <s v="Tuesday"/>
    <x v="7"/>
    <x v="3"/>
    <n v="34"/>
    <s v="Y"/>
    <s v="N"/>
    <n v="18.100000000000001"/>
    <n v="27.3"/>
    <n v="10.9"/>
    <n v="2"/>
    <n v="138918.38500000001"/>
    <n v="102.3388107"/>
    <n v="14216742.305264721"/>
  </r>
  <r>
    <d v="2018-08-21T00:00:00"/>
    <s v="Wednesday"/>
    <x v="7"/>
    <x v="3"/>
    <n v="34"/>
    <s v="Y"/>
    <s v="N"/>
    <n v="14.8"/>
    <n v="28.8"/>
    <n v="5.9"/>
    <n v="1.2"/>
    <n v="138424.25"/>
    <n v="119.2284324"/>
    <n v="16504106.3336457"/>
  </r>
  <r>
    <d v="2018-08-22T00:00:00"/>
    <s v="Thursday"/>
    <x v="7"/>
    <x v="3"/>
    <n v="34"/>
    <s v="Y"/>
    <s v="N"/>
    <n v="11.5"/>
    <n v="18.399999999999999"/>
    <n v="10.1"/>
    <n v="1"/>
    <n v="136240.845"/>
    <n v="104.8161592"/>
    <n v="14280242.099062525"/>
  </r>
  <r>
    <d v="2018-08-23T00:00:00"/>
    <s v="Friday"/>
    <x v="7"/>
    <x v="3"/>
    <n v="34"/>
    <s v="Y"/>
    <s v="N"/>
    <n v="7.2"/>
    <n v="23.4"/>
    <n v="12.3"/>
    <n v="0"/>
    <n v="131956.72500000001"/>
    <n v="89.579370560000001"/>
    <n v="11820600.366659017"/>
  </r>
  <r>
    <d v="2018-08-24T00:00:00"/>
    <s v="Saturday"/>
    <x v="7"/>
    <x v="3"/>
    <n v="34"/>
    <s v="Y"/>
    <s v="N"/>
    <n v="14.4"/>
    <n v="28.5"/>
    <n v="22.4"/>
    <n v="0"/>
    <n v="130210.94"/>
    <n v="97.467844349999993"/>
    <n v="12691379.632587189"/>
  </r>
  <r>
    <d v="2018-08-25T00:00:00"/>
    <s v="Sunday"/>
    <x v="7"/>
    <x v="3"/>
    <n v="34"/>
    <s v="Y"/>
    <s v="N"/>
    <n v="8"/>
    <n v="18.399999999999999"/>
    <n v="7.5"/>
    <n v="0"/>
    <n v="116471.77499999999"/>
    <n v="118.4878363"/>
    <n v="13800488.609770432"/>
  </r>
  <r>
    <d v="2018-08-26T00:00:00"/>
    <s v="Monday"/>
    <x v="7"/>
    <x v="3"/>
    <n v="35"/>
    <s v="Y"/>
    <s v="N"/>
    <n v="13.4"/>
    <n v="17.899999999999999"/>
    <n v="10.6"/>
    <n v="0"/>
    <n v="111436.265"/>
    <n v="105.4622088"/>
    <n v="11752314.647322131"/>
  </r>
  <r>
    <d v="2018-08-27T00:00:00"/>
    <s v="Tuesday"/>
    <x v="7"/>
    <x v="3"/>
    <n v="35"/>
    <s v="Y"/>
    <s v="N"/>
    <n v="13.4"/>
    <n v="18"/>
    <n v="10.199999999999999"/>
    <n v="3.6"/>
    <n v="131280.85"/>
    <n v="105.01180309999999"/>
    <n v="13786038.771000635"/>
  </r>
  <r>
    <d v="2018-08-28T00:00:00"/>
    <s v="Wednesday"/>
    <x v="7"/>
    <x v="3"/>
    <n v="35"/>
    <s v="Y"/>
    <s v="N"/>
    <n v="13.7"/>
    <n v="17.899999999999999"/>
    <n v="8.1"/>
    <n v="0.2"/>
    <n v="139563.095"/>
    <n v="119.82307369999999"/>
    <n v="16722879.017985102"/>
  </r>
  <r>
    <d v="2018-08-29T00:00:00"/>
    <s v="Thursday"/>
    <x v="7"/>
    <x v="3"/>
    <n v="35"/>
    <s v="Y"/>
    <s v="N"/>
    <n v="3.5"/>
    <n v="13.6"/>
    <n v="9.6"/>
    <n v="0"/>
    <n v="136032.16"/>
    <n v="118.3790102"/>
    <n v="16103352.456168031"/>
  </r>
  <r>
    <d v="2018-08-30T00:00:00"/>
    <s v="Friday"/>
    <x v="7"/>
    <x v="3"/>
    <n v="35"/>
    <s v="Y"/>
    <s v="N"/>
    <n v="14.7"/>
    <n v="30.7"/>
    <n v="31.7"/>
    <n v="0"/>
    <n v="139752.54500000001"/>
    <n v="97.166418829999998"/>
    <n v="13579254.320028422"/>
  </r>
  <r>
    <d v="2018-08-31T00:00:00"/>
    <s v="Saturday"/>
    <x v="7"/>
    <x v="3"/>
    <n v="35"/>
    <s v="Y"/>
    <s v="N"/>
    <n v="20"/>
    <n v="30.9"/>
    <n v="19.600000000000001"/>
    <n v="1.6"/>
    <n v="130466.91499999999"/>
    <n v="122.4259917"/>
    <n v="15972541.452914605"/>
  </r>
  <r>
    <d v="2018-09-01T00:00:00"/>
    <s v="Sunday"/>
    <x v="8"/>
    <x v="3"/>
    <n v="35"/>
    <s v="Y"/>
    <s v="N"/>
    <n v="8.6999999999999993"/>
    <n v="15.1"/>
    <n v="14.7"/>
    <n v="2.2000000000000002"/>
    <n v="116344.565"/>
    <n v="104.0260614"/>
    <n v="12102866.862246292"/>
  </r>
  <r>
    <d v="2018-09-02T00:00:00"/>
    <s v="Monday"/>
    <x v="8"/>
    <x v="3"/>
    <n v="36"/>
    <s v="Y"/>
    <s v="N"/>
    <n v="8.5"/>
    <n v="14.7"/>
    <n v="16.100000000000001"/>
    <n v="3"/>
    <n v="118402.905"/>
    <n v="137.1315117"/>
    <n v="16236769.352321489"/>
  </r>
  <r>
    <d v="2018-09-03T00:00:00"/>
    <s v="Tuesday"/>
    <x v="8"/>
    <x v="3"/>
    <n v="36"/>
    <s v="Y"/>
    <s v="N"/>
    <n v="12.6"/>
    <n v="16.7"/>
    <n v="5"/>
    <n v="0"/>
    <n v="131448.995"/>
    <n v="139.51638489999999"/>
    <n v="18339288.581138175"/>
  </r>
  <r>
    <d v="2018-09-04T00:00:00"/>
    <s v="Wednesday"/>
    <x v="8"/>
    <x v="3"/>
    <n v="36"/>
    <s v="Y"/>
    <s v="N"/>
    <n v="12.5"/>
    <n v="15.2"/>
    <n v="8.3000000000000007"/>
    <n v="0"/>
    <n v="128192.08500000001"/>
    <n v="119.57434360000001"/>
    <n v="15328484.418590408"/>
  </r>
  <r>
    <d v="2018-09-05T00:00:00"/>
    <s v="Thursday"/>
    <x v="8"/>
    <x v="3"/>
    <n v="36"/>
    <s v="Y"/>
    <s v="N"/>
    <n v="3.5"/>
    <n v="14.7"/>
    <n v="8.8000000000000007"/>
    <n v="0"/>
    <n v="118307.155"/>
    <n v="111.54075349999999"/>
    <n v="13196069.213141292"/>
  </r>
  <r>
    <d v="2018-09-06T00:00:00"/>
    <s v="Friday"/>
    <x v="8"/>
    <x v="3"/>
    <n v="36"/>
    <s v="Y"/>
    <s v="N"/>
    <n v="6.9"/>
    <n v="13.1"/>
    <n v="7.1"/>
    <n v="0"/>
    <n v="116467.37"/>
    <n v="138.90753839999999"/>
    <n v="16178195.670622006"/>
  </r>
  <r>
    <d v="2018-09-07T00:00:00"/>
    <s v="Saturday"/>
    <x v="8"/>
    <x v="3"/>
    <n v="36"/>
    <s v="Y"/>
    <s v="N"/>
    <n v="16"/>
    <n v="29.3"/>
    <n v="16"/>
    <n v="3.4"/>
    <n v="123583.52"/>
    <n v="161.5068282"/>
    <n v="19959582.332991265"/>
  </r>
  <r>
    <d v="2018-09-08T00:00:00"/>
    <s v="Sunday"/>
    <x v="8"/>
    <x v="3"/>
    <n v="36"/>
    <s v="Y"/>
    <s v="N"/>
    <n v="4.4000000000000004"/>
    <n v="15.5"/>
    <n v="10"/>
    <n v="0.2"/>
    <n v="109948.61500000001"/>
    <n v="109.29377119999999"/>
    <n v="12016698.771566888"/>
  </r>
  <r>
    <d v="2018-09-09T00:00:00"/>
    <s v="Monday"/>
    <x v="8"/>
    <x v="3"/>
    <n v="37"/>
    <s v="Y"/>
    <s v="N"/>
    <n v="8.6"/>
    <n v="13.6"/>
    <n v="12.2"/>
    <n v="0"/>
    <n v="107838.95"/>
    <n v="67.615591249999994"/>
    <n v="7291594.3640291868"/>
  </r>
  <r>
    <d v="2018-09-10T00:00:00"/>
    <s v="Tuesday"/>
    <x v="8"/>
    <x v="3"/>
    <n v="37"/>
    <s v="Y"/>
    <s v="N"/>
    <n v="20.3"/>
    <n v="24.6"/>
    <n v="20.2"/>
    <n v="0"/>
    <n v="123132.625"/>
    <n v="92.615982560000006"/>
    <n v="11404049.049567021"/>
  </r>
  <r>
    <d v="2018-09-11T00:00:00"/>
    <s v="Wednesday"/>
    <x v="8"/>
    <x v="3"/>
    <n v="37"/>
    <s v="Y"/>
    <s v="N"/>
    <n v="13.6"/>
    <n v="29"/>
    <n v="26"/>
    <n v="0"/>
    <n v="111096.53"/>
    <n v="67.333252150000007"/>
    <n v="7480490.6674800403"/>
  </r>
  <r>
    <d v="2018-09-12T00:00:00"/>
    <s v="Thursday"/>
    <x v="8"/>
    <x v="3"/>
    <n v="37"/>
    <s v="Y"/>
    <s v="N"/>
    <n v="7.7"/>
    <n v="15.9"/>
    <n v="12.2"/>
    <n v="0"/>
    <n v="112935.03999999999"/>
    <n v="83.694892069999995"/>
    <n v="9452085.9837211315"/>
  </r>
  <r>
    <d v="2018-09-13T00:00:00"/>
    <s v="Friday"/>
    <x v="8"/>
    <x v="3"/>
    <n v="37"/>
    <s v="Y"/>
    <s v="N"/>
    <n v="3.8"/>
    <n v="17.399999999999999"/>
    <n v="18.5"/>
    <n v="0"/>
    <n v="117880.565"/>
    <n v="84.978278599999996"/>
    <n v="10017287.494095409"/>
  </r>
  <r>
    <d v="2018-09-14T00:00:00"/>
    <s v="Saturday"/>
    <x v="8"/>
    <x v="3"/>
    <n v="37"/>
    <s v="Y"/>
    <s v="N"/>
    <n v="9.4"/>
    <n v="14.2"/>
    <n v="4.9000000000000004"/>
    <n v="0"/>
    <n v="111213.15"/>
    <n v="35.224262940000003"/>
    <n v="3917401.2379856613"/>
  </r>
  <r>
    <d v="2018-09-15T00:00:00"/>
    <s v="Sunday"/>
    <x v="8"/>
    <x v="3"/>
    <n v="37"/>
    <s v="Y"/>
    <s v="N"/>
    <n v="9"/>
    <n v="13.1"/>
    <n v="5.7"/>
    <n v="0.2"/>
    <n v="108632.355"/>
    <n v="14.67358758"/>
    <n v="1594026.3751141508"/>
  </r>
  <r>
    <d v="2018-09-16T00:00:00"/>
    <s v="Monday"/>
    <x v="8"/>
    <x v="3"/>
    <n v="38"/>
    <s v="Y"/>
    <s v="N"/>
    <n v="12.7"/>
    <n v="18.7"/>
    <n v="2.8"/>
    <n v="2"/>
    <n v="113030.005"/>
    <n v="81.637617719999994"/>
    <n v="9227500.3390796892"/>
  </r>
  <r>
    <d v="2018-09-17T00:00:00"/>
    <s v="Tuesday"/>
    <x v="8"/>
    <x v="3"/>
    <n v="38"/>
    <s v="Y"/>
    <s v="N"/>
    <n v="6.7"/>
    <n v="14"/>
    <n v="7.2"/>
    <n v="0"/>
    <n v="118208.24"/>
    <n v="70.685303939999997"/>
    <n v="8355585.3726124652"/>
  </r>
  <r>
    <d v="2018-09-18T00:00:00"/>
    <s v="Wednesday"/>
    <x v="8"/>
    <x v="3"/>
    <n v="38"/>
    <s v="Y"/>
    <s v="N"/>
    <n v="17"/>
    <n v="25.7"/>
    <n v="24"/>
    <n v="0"/>
    <n v="119622.285"/>
    <n v="85.452468640000006"/>
    <n v="10222019.557607643"/>
  </r>
  <r>
    <d v="2018-09-19T00:00:00"/>
    <s v="Thursday"/>
    <x v="8"/>
    <x v="3"/>
    <n v="38"/>
    <s v="Y"/>
    <s v="N"/>
    <n v="13"/>
    <n v="17"/>
    <n v="3.6"/>
    <n v="3"/>
    <n v="123787.77"/>
    <n v="101.0040489"/>
    <n v="12503065.974301953"/>
  </r>
  <r>
    <d v="2018-09-20T00:00:00"/>
    <s v="Friday"/>
    <x v="8"/>
    <x v="3"/>
    <n v="38"/>
    <s v="Y"/>
    <s v="N"/>
    <n v="9.4"/>
    <n v="13.8"/>
    <n v="8.5"/>
    <n v="0.8"/>
    <n v="125335.57"/>
    <n v="115.429534"/>
    <n v="14467426.438724382"/>
  </r>
  <r>
    <d v="2018-09-21T00:00:00"/>
    <s v="Saturday"/>
    <x v="8"/>
    <x v="3"/>
    <n v="38"/>
    <s v="N"/>
    <s v="N"/>
    <n v="7.9"/>
    <n v="16.600000000000001"/>
    <n v="6.7"/>
    <n v="0"/>
    <n v="120372.48"/>
    <n v="110.8134668"/>
    <n v="13338891.816113664"/>
  </r>
  <r>
    <d v="2018-09-22T00:00:00"/>
    <s v="Sunday"/>
    <x v="8"/>
    <x v="3"/>
    <n v="38"/>
    <s v="N"/>
    <s v="N"/>
    <n v="21"/>
    <n v="28.2"/>
    <n v="14.9"/>
    <n v="0"/>
    <n v="107731.72"/>
    <n v="83.493593180000005"/>
    <n v="8994908.4022616707"/>
  </r>
  <r>
    <d v="2018-09-23T00:00:00"/>
    <s v="Monday"/>
    <x v="8"/>
    <x v="3"/>
    <n v="39"/>
    <s v="N"/>
    <s v="N"/>
    <n v="12.3"/>
    <n v="17.7"/>
    <n v="8"/>
    <n v="0.2"/>
    <n v="107332.1"/>
    <n v="79.780017569999998"/>
    <n v="8562956.823824998"/>
  </r>
  <r>
    <d v="2018-09-24T00:00:00"/>
    <s v="Tuesday"/>
    <x v="8"/>
    <x v="3"/>
    <n v="39"/>
    <s v="N"/>
    <s v="N"/>
    <n v="7.9"/>
    <n v="14.9"/>
    <n v="8.6"/>
    <n v="0"/>
    <n v="119535.715"/>
    <n v="93.755130829999999"/>
    <n v="11207086.598682594"/>
  </r>
  <r>
    <d v="2018-09-25T00:00:00"/>
    <s v="Wednesday"/>
    <x v="8"/>
    <x v="3"/>
    <n v="39"/>
    <s v="N"/>
    <s v="N"/>
    <n v="14.6"/>
    <n v="28.8"/>
    <n v="21.9"/>
    <n v="0"/>
    <n v="124797.08500000001"/>
    <n v="118.656356"/>
    <n v="14807967.34552226"/>
  </r>
  <r>
    <d v="2018-09-26T00:00:00"/>
    <s v="Thursday"/>
    <x v="8"/>
    <x v="3"/>
    <n v="39"/>
    <s v="N"/>
    <s v="N"/>
    <n v="7.7"/>
    <n v="15.1"/>
    <n v="7.9"/>
    <n v="0"/>
    <n v="119238.345"/>
    <n v="120.8612104"/>
    <n v="14411290.702792788"/>
  </r>
  <r>
    <d v="2018-09-27T00:00:00"/>
    <s v="Friday"/>
    <x v="8"/>
    <x v="3"/>
    <n v="39"/>
    <s v="N"/>
    <s v="N"/>
    <n v="14.9"/>
    <n v="31.3"/>
    <n v="24"/>
    <n v="0"/>
    <n v="110878.67"/>
    <n v="99.286997249999999"/>
    <n v="11008810.203373658"/>
  </r>
  <r>
    <d v="2018-09-28T00:00:00"/>
    <s v="Saturday"/>
    <x v="8"/>
    <x v="3"/>
    <n v="39"/>
    <s v="N"/>
    <s v="Y"/>
    <n v="9.4"/>
    <n v="14.9"/>
    <n v="9.5"/>
    <n v="0"/>
    <n v="108622.42"/>
    <n v="90.212995460000002"/>
    <n v="9799153.8823142126"/>
  </r>
  <r>
    <d v="2018-09-29T00:00:00"/>
    <s v="Sunday"/>
    <x v="8"/>
    <x v="3"/>
    <n v="39"/>
    <s v="N"/>
    <s v="N"/>
    <n v="3.4"/>
    <n v="19.5"/>
    <n v="14.7"/>
    <n v="1.2"/>
    <n v="109315.065"/>
    <n v="86.164086429999998"/>
    <n v="9419032.7087610681"/>
  </r>
  <r>
    <d v="2018-09-30T00:00:00"/>
    <s v="Monday"/>
    <x v="8"/>
    <x v="3"/>
    <n v="40"/>
    <s v="N"/>
    <s v="N"/>
    <n v="18"/>
    <n v="23.6"/>
    <n v="28.3"/>
    <n v="0.2"/>
    <n v="106236.23"/>
    <n v="86.884516410000003"/>
    <n v="9230283.468771534"/>
  </r>
  <r>
    <d v="2018-10-01T00:00:00"/>
    <s v="Tuesday"/>
    <x v="9"/>
    <x v="3"/>
    <n v="40"/>
    <s v="N"/>
    <s v="N"/>
    <n v="9"/>
    <n v="12.8"/>
    <n v="8.5"/>
    <n v="0"/>
    <n v="114466.64"/>
    <n v="111.1212712"/>
    <n v="12719678.546792768"/>
  </r>
  <r>
    <d v="2018-10-02T00:00:00"/>
    <s v="Wednesday"/>
    <x v="9"/>
    <x v="3"/>
    <n v="40"/>
    <s v="N"/>
    <s v="N"/>
    <n v="7.7"/>
    <n v="17.8"/>
    <n v="5.7"/>
    <n v="0"/>
    <n v="114458.205"/>
    <n v="104.9424003"/>
    <n v="12011518.766729463"/>
  </r>
  <r>
    <d v="2018-10-03T00:00:00"/>
    <s v="Thursday"/>
    <x v="9"/>
    <x v="3"/>
    <n v="40"/>
    <s v="N"/>
    <s v="N"/>
    <n v="10.4"/>
    <n v="17.100000000000001"/>
    <n v="6"/>
    <n v="0"/>
    <n v="115490.83500000001"/>
    <n v="122.0868375"/>
    <n v="14099910.805384314"/>
  </r>
  <r>
    <d v="2018-10-04T00:00:00"/>
    <s v="Friday"/>
    <x v="9"/>
    <x v="3"/>
    <n v="40"/>
    <s v="N"/>
    <s v="N"/>
    <n v="19.399999999999999"/>
    <n v="28.4"/>
    <n v="19.899999999999999"/>
    <n v="0"/>
    <n v="115294.12"/>
    <n v="97.499455749999996"/>
    <n v="11241113.951175189"/>
  </r>
  <r>
    <d v="2018-10-05T00:00:00"/>
    <s v="Saturday"/>
    <x v="9"/>
    <x v="3"/>
    <n v="40"/>
    <s v="N"/>
    <s v="N"/>
    <n v="14.9"/>
    <n v="30.5"/>
    <n v="22.1"/>
    <n v="0"/>
    <n v="112576.545"/>
    <n v="105.2909812"/>
    <n v="11853294.883155955"/>
  </r>
  <r>
    <d v="2018-10-06T00:00:00"/>
    <s v="Sunday"/>
    <x v="9"/>
    <x v="3"/>
    <n v="40"/>
    <s v="N"/>
    <s v="N"/>
    <n v="14.8"/>
    <n v="23.3"/>
    <n v="27.5"/>
    <n v="0"/>
    <n v="102988.145"/>
    <n v="100.10292629999999"/>
    <n v="10309414.688708713"/>
  </r>
  <r>
    <d v="2018-10-07T00:00:00"/>
    <s v="Monday"/>
    <x v="9"/>
    <x v="3"/>
    <n v="41"/>
    <s v="N"/>
    <s v="N"/>
    <n v="4.9000000000000004"/>
    <n v="16.100000000000001"/>
    <n v="11.7"/>
    <n v="0"/>
    <n v="100476.705"/>
    <n v="87.871654219999996"/>
    <n v="8829054.2789249457"/>
  </r>
  <r>
    <d v="2018-10-08T00:00:00"/>
    <s v="Tuesday"/>
    <x v="9"/>
    <x v="3"/>
    <n v="41"/>
    <s v="N"/>
    <s v="N"/>
    <n v="12.4"/>
    <n v="30.3"/>
    <n v="30.9"/>
    <n v="0"/>
    <n v="113945.5"/>
    <n v="87.101261609999995"/>
    <n v="9924796.8047822546"/>
  </r>
  <r>
    <d v="2018-10-09T00:00:00"/>
    <s v="Wednesday"/>
    <x v="9"/>
    <x v="3"/>
    <n v="41"/>
    <s v="Y"/>
    <s v="N"/>
    <n v="11.8"/>
    <n v="15.3"/>
    <n v="6.5"/>
    <m/>
    <n v="116449.31"/>
    <n v="99.00074936"/>
    <n v="11528568.952454941"/>
  </r>
  <r>
    <d v="2018-10-10T00:00:00"/>
    <s v="Thursday"/>
    <x v="9"/>
    <x v="3"/>
    <n v="41"/>
    <s v="Y"/>
    <s v="N"/>
    <n v="8.3000000000000007"/>
    <n v="16.2"/>
    <n v="10.199999999999999"/>
    <m/>
    <n v="109551.08"/>
    <n v="73.539697610000005"/>
    <n v="8056353.2960489197"/>
  </r>
  <r>
    <d v="2018-10-11T00:00:00"/>
    <s v="Friday"/>
    <x v="9"/>
    <x v="3"/>
    <n v="41"/>
    <s v="Y"/>
    <s v="N"/>
    <n v="12.9"/>
    <n v="16.100000000000001"/>
    <n v="5.0999999999999996"/>
    <n v="0"/>
    <n v="110432.33"/>
    <n v="85.630408540000005"/>
    <n v="9456365.5339240991"/>
  </r>
  <r>
    <d v="2018-10-12T00:00:00"/>
    <s v="Saturday"/>
    <x v="9"/>
    <x v="3"/>
    <n v="41"/>
    <s v="Y"/>
    <s v="N"/>
    <n v="16"/>
    <n v="33.6"/>
    <n v="29.4"/>
    <n v="0"/>
    <n v="110457.33500000001"/>
    <n v="88.472364569999996"/>
    <n v="9772421.6115506217"/>
  </r>
  <r>
    <d v="2018-10-13T00:00:00"/>
    <s v="Sunday"/>
    <x v="9"/>
    <x v="3"/>
    <n v="41"/>
    <s v="Y"/>
    <s v="N"/>
    <n v="7.8"/>
    <n v="18.399999999999999"/>
    <n v="6.3"/>
    <n v="0"/>
    <n v="96584.744999999995"/>
    <n v="74.616600149999996"/>
    <n v="7206825.2982547106"/>
  </r>
  <r>
    <d v="2018-10-14T00:00:00"/>
    <s v="Monday"/>
    <x v="9"/>
    <x v="3"/>
    <n v="42"/>
    <s v="Y"/>
    <s v="N"/>
    <n v="16.2"/>
    <n v="37.4"/>
    <n v="29.3"/>
    <n v="0"/>
    <n v="90918.615000000005"/>
    <n v="56.864164340000002"/>
    <n v="5170011.0649251891"/>
  </r>
  <r>
    <d v="2018-10-15T00:00:00"/>
    <s v="Tuesday"/>
    <x v="9"/>
    <x v="3"/>
    <n v="42"/>
    <s v="Y"/>
    <s v="N"/>
    <n v="6.8"/>
    <n v="15.9"/>
    <n v="8.1999999999999993"/>
    <n v="0"/>
    <n v="108070.27499999999"/>
    <n v="79.182454410000005"/>
    <n v="8557269.6232636627"/>
  </r>
  <r>
    <d v="2018-10-16T00:00:00"/>
    <s v="Wednesday"/>
    <x v="9"/>
    <x v="3"/>
    <n v="42"/>
    <s v="Y"/>
    <s v="N"/>
    <n v="12.4"/>
    <n v="13.6"/>
    <n v="3.3"/>
    <n v="0.2"/>
    <n v="113889.41"/>
    <n v="89.02524597"/>
    <n v="10139032.738628179"/>
  </r>
  <r>
    <d v="2018-10-17T00:00:00"/>
    <s v="Thursday"/>
    <x v="9"/>
    <x v="3"/>
    <n v="42"/>
    <s v="Y"/>
    <s v="N"/>
    <n v="9.1999999999999993"/>
    <n v="19.5"/>
    <n v="10.3"/>
    <n v="5.2"/>
    <n v="112592.26"/>
    <n v="122.20067"/>
    <n v="13758849.6088142"/>
  </r>
  <r>
    <d v="2018-10-18T00:00:00"/>
    <s v="Friday"/>
    <x v="9"/>
    <x v="3"/>
    <n v="42"/>
    <s v="Y"/>
    <s v="N"/>
    <n v="4.8"/>
    <n v="15.4"/>
    <n v="14.7"/>
    <n v="2"/>
    <n v="112806.58500000001"/>
    <n v="165.77970980000001"/>
    <n v="18701042.924829036"/>
  </r>
  <r>
    <d v="2018-10-19T00:00:00"/>
    <s v="Saturday"/>
    <x v="9"/>
    <x v="3"/>
    <n v="42"/>
    <s v="Y"/>
    <s v="N"/>
    <n v="8.9"/>
    <n v="16"/>
    <n v="6.8"/>
    <n v="0"/>
    <n v="107940.16"/>
    <n v="101.6603803"/>
    <n v="10973237.715242848"/>
  </r>
  <r>
    <d v="2018-10-20T00:00:00"/>
    <s v="Sunday"/>
    <x v="9"/>
    <x v="3"/>
    <n v="42"/>
    <s v="Y"/>
    <s v="N"/>
    <n v="8.6"/>
    <n v="14.5"/>
    <n v="7.8"/>
    <n v="5"/>
    <n v="99368.854999999996"/>
    <n v="96.292242040000005"/>
    <n v="9568449.8368976638"/>
  </r>
  <r>
    <d v="2018-10-21T00:00:00"/>
    <s v="Monday"/>
    <x v="9"/>
    <x v="3"/>
    <n v="43"/>
    <s v="Y"/>
    <s v="N"/>
    <n v="8.6999999999999993"/>
    <n v="14.7"/>
    <n v="9.1999999999999993"/>
    <n v="5.6"/>
    <n v="98427.53"/>
    <n v="81.920924420000006"/>
    <n v="8063274.2459772835"/>
  </r>
  <r>
    <d v="2018-10-22T00:00:00"/>
    <s v="Tuesday"/>
    <x v="9"/>
    <x v="3"/>
    <n v="43"/>
    <s v="Y"/>
    <s v="N"/>
    <n v="9.6"/>
    <n v="14.8"/>
    <n v="7.6"/>
    <n v="0"/>
    <n v="105893.61500000001"/>
    <n v="84.175390419999999"/>
    <n v="8913636.3856101688"/>
  </r>
  <r>
    <d v="2018-10-23T00:00:00"/>
    <s v="Wednesday"/>
    <x v="9"/>
    <x v="3"/>
    <n v="43"/>
    <s v="Y"/>
    <s v="N"/>
    <n v="6.8"/>
    <n v="12.9"/>
    <n v="12.4"/>
    <n v="0"/>
    <n v="109241.565"/>
    <n v="90.935335870000003"/>
    <n v="9933918.4042394366"/>
  </r>
  <r>
    <d v="2018-10-24T00:00:00"/>
    <s v="Thursday"/>
    <x v="9"/>
    <x v="3"/>
    <n v="43"/>
    <s v="Y"/>
    <s v="N"/>
    <n v="9.1"/>
    <n v="17.5"/>
    <n v="9.1999999999999993"/>
    <n v="0"/>
    <n v="111423.36500000001"/>
    <n v="93.344752569999997"/>
    <n v="10400786.436441798"/>
  </r>
  <r>
    <d v="2018-10-25T00:00:00"/>
    <s v="Friday"/>
    <x v="9"/>
    <x v="3"/>
    <n v="43"/>
    <s v="Y"/>
    <s v="N"/>
    <n v="5"/>
    <n v="13.1"/>
    <n v="14.7"/>
    <n v="0"/>
    <n v="112414.39"/>
    <n v="115.427252"/>
    <n v="12975684.12295628"/>
  </r>
  <r>
    <d v="2018-10-26T00:00:00"/>
    <s v="Saturday"/>
    <x v="9"/>
    <x v="3"/>
    <n v="43"/>
    <s v="Y"/>
    <s v="N"/>
    <n v="9.5"/>
    <n v="14.1"/>
    <n v="7.1"/>
    <n v="0"/>
    <n v="111145.12"/>
    <n v="111.2042443"/>
    <n v="12359809.077232815"/>
  </r>
  <r>
    <d v="2018-10-27T00:00:00"/>
    <s v="Sunday"/>
    <x v="9"/>
    <x v="3"/>
    <n v="43"/>
    <s v="Y"/>
    <s v="N"/>
    <n v="11.7"/>
    <n v="15"/>
    <n v="6.9"/>
    <n v="0"/>
    <n v="97973.985000000001"/>
    <n v="98.832267079999994"/>
    <n v="9682991.0524119139"/>
  </r>
  <r>
    <d v="2018-10-28T00:00:00"/>
    <s v="Monday"/>
    <x v="9"/>
    <x v="3"/>
    <n v="44"/>
    <s v="Y"/>
    <s v="N"/>
    <n v="7.3"/>
    <n v="14.8"/>
    <n v="9.6"/>
    <n v="0"/>
    <n v="95624.014999999999"/>
    <n v="110.2151781"/>
    <n v="10539217.843862072"/>
  </r>
  <r>
    <d v="2018-10-29T00:00:00"/>
    <s v="Tuesday"/>
    <x v="9"/>
    <x v="3"/>
    <n v="44"/>
    <s v="Y"/>
    <s v="N"/>
    <n v="8.9"/>
    <n v="14.6"/>
    <n v="4.5999999999999996"/>
    <n v="0"/>
    <n v="110196.61500000001"/>
    <n v="142.33806010000001"/>
    <n v="15685172.408686563"/>
  </r>
  <r>
    <d v="2018-10-30T00:00:00"/>
    <s v="Wednesday"/>
    <x v="9"/>
    <x v="3"/>
    <n v="44"/>
    <s v="Y"/>
    <s v="N"/>
    <n v="9.6"/>
    <n v="16"/>
    <n v="7.2"/>
    <n v="0"/>
    <n v="113459.02499999999"/>
    <n v="149.08062029999999"/>
    <n v="16914541.825633205"/>
  </r>
  <r>
    <d v="2018-10-31T00:00:00"/>
    <s v="Thursday"/>
    <x v="9"/>
    <x v="3"/>
    <n v="44"/>
    <s v="Y"/>
    <s v="N"/>
    <n v="5.6"/>
    <n v="16"/>
    <n v="11.1"/>
    <n v="0"/>
    <n v="114402.745"/>
    <n v="121.6154276"/>
    <n v="13913138.751788761"/>
  </r>
  <r>
    <d v="2018-11-01T00:00:00"/>
    <s v="Friday"/>
    <x v="10"/>
    <x v="3"/>
    <n v="44"/>
    <s v="Y"/>
    <s v="N"/>
    <n v="20.399999999999999"/>
    <n v="30"/>
    <n v="1.7"/>
    <n v="0"/>
    <n v="119350.66499999999"/>
    <n v="101.7889277"/>
    <n v="12148576.21063192"/>
  </r>
  <r>
    <d v="2018-11-02T00:00:00"/>
    <s v="Saturday"/>
    <x v="10"/>
    <x v="3"/>
    <n v="44"/>
    <s v="Y"/>
    <s v="N"/>
    <n v="5.6"/>
    <n v="19.100000000000001"/>
    <n v="9.4"/>
    <n v="0"/>
    <n v="116793.855"/>
    <n v="79.019020170000005"/>
    <n v="9228935.9839770552"/>
  </r>
  <r>
    <d v="2018-11-03T00:00:00"/>
    <s v="Sunday"/>
    <x v="10"/>
    <x v="3"/>
    <n v="44"/>
    <s v="Y"/>
    <s v="N"/>
    <n v="6"/>
    <n v="12.8"/>
    <n v="3.9"/>
    <n v="0.2"/>
    <n v="93859.285000000003"/>
    <n v="74.729665089999997"/>
    <n v="7014072.9336368609"/>
  </r>
  <r>
    <d v="2018-11-04T00:00:00"/>
    <s v="Monday"/>
    <x v="10"/>
    <x v="3"/>
    <n v="45"/>
    <s v="Y"/>
    <s v="N"/>
    <n v="6.2"/>
    <n v="15.2"/>
    <n v="10.3"/>
    <n v="0"/>
    <n v="96432.625"/>
    <n v="90.901472760000004"/>
    <n v="8765867.634612795"/>
  </r>
  <r>
    <d v="2018-11-05T00:00:00"/>
    <s v="Tuesday"/>
    <x v="10"/>
    <x v="3"/>
    <n v="45"/>
    <s v="Y"/>
    <s v="N"/>
    <n v="8.6"/>
    <n v="15.6"/>
    <n v="7.1"/>
    <n v="2.8"/>
    <n v="107014.075"/>
    <n v="104.6322227"/>
    <n v="11197120.527434502"/>
  </r>
  <r>
    <d v="2018-11-06T00:00:00"/>
    <s v="Wednesday"/>
    <x v="10"/>
    <x v="3"/>
    <n v="45"/>
    <s v="Y"/>
    <s v="Y"/>
    <n v="7.5"/>
    <n v="15"/>
    <n v="8.8000000000000007"/>
    <n v="4.4000000000000004"/>
    <n v="100696.565"/>
    <n v="115.778035"/>
    <n v="11658450.426949775"/>
  </r>
  <r>
    <d v="2018-11-07T00:00:00"/>
    <s v="Thursday"/>
    <x v="10"/>
    <x v="3"/>
    <n v="45"/>
    <s v="Y"/>
    <s v="N"/>
    <n v="9.6"/>
    <n v="14"/>
    <n v="4.4000000000000004"/>
    <n v="35.799999999999997"/>
    <n v="106387.19500000001"/>
    <n v="95.569564769999999"/>
    <n v="10167377.92325112"/>
  </r>
  <r>
    <d v="2018-11-08T00:00:00"/>
    <s v="Friday"/>
    <x v="10"/>
    <x v="3"/>
    <n v="45"/>
    <s v="Y"/>
    <s v="N"/>
    <n v="9.4"/>
    <n v="14.3"/>
    <n v="7.6"/>
    <n v="3"/>
    <n v="109430.37"/>
    <n v="91.884517419999995"/>
    <n v="10054956.738542045"/>
  </r>
  <r>
    <d v="2018-11-09T00:00:00"/>
    <s v="Saturday"/>
    <x v="10"/>
    <x v="3"/>
    <n v="45"/>
    <s v="Y"/>
    <s v="N"/>
    <n v="7.4"/>
    <n v="15.1"/>
    <n v="3.7"/>
    <n v="0"/>
    <n v="112506.95"/>
    <n v="101.7347422"/>
    <n v="11445865.553958289"/>
  </r>
  <r>
    <d v="2018-11-10T00:00:00"/>
    <s v="Sunday"/>
    <x v="10"/>
    <x v="3"/>
    <n v="45"/>
    <s v="Y"/>
    <s v="N"/>
    <n v="20.3"/>
    <n v="31"/>
    <n v="16.8"/>
    <n v="0"/>
    <n v="100203.55"/>
    <n v="86.725271390000003"/>
    <n v="8690180.0679914355"/>
  </r>
  <r>
    <d v="2018-11-11T00:00:00"/>
    <s v="Monday"/>
    <x v="10"/>
    <x v="3"/>
    <n v="46"/>
    <s v="Y"/>
    <s v="N"/>
    <n v="18.8"/>
    <n v="41.7"/>
    <n v="31.5"/>
    <n v="0.2"/>
    <n v="94602.89"/>
    <n v="76.672204399999998"/>
    <n v="7253412.1189107159"/>
  </r>
  <r>
    <d v="2018-11-12T00:00:00"/>
    <s v="Tuesday"/>
    <x v="10"/>
    <x v="3"/>
    <n v="46"/>
    <s v="Y"/>
    <s v="N"/>
    <n v="8.6999999999999993"/>
    <n v="17.600000000000001"/>
    <n v="8.5"/>
    <n v="0"/>
    <n v="114159.595"/>
    <n v="105.4518321"/>
    <n v="12038338.444544001"/>
  </r>
  <r>
    <d v="2018-11-13T00:00:00"/>
    <s v="Wednesday"/>
    <x v="10"/>
    <x v="3"/>
    <n v="46"/>
    <s v="Y"/>
    <s v="N"/>
    <n v="21.9"/>
    <n v="36.4"/>
    <n v="19.100000000000001"/>
    <n v="0"/>
    <n v="120185.265"/>
    <n v="111.5733647"/>
    <n v="13409474.403411146"/>
  </r>
  <r>
    <d v="2018-11-14T00:00:00"/>
    <s v="Thursday"/>
    <x v="10"/>
    <x v="3"/>
    <n v="46"/>
    <s v="Y"/>
    <s v="N"/>
    <n v="10.1"/>
    <n v="13.8"/>
    <n v="8.1"/>
    <n v="6.2"/>
    <n v="116487.58"/>
    <n v="119.62472270000001"/>
    <n v="13934794.455494067"/>
  </r>
  <r>
    <d v="2018-11-15T00:00:00"/>
    <s v="Friday"/>
    <x v="10"/>
    <x v="3"/>
    <n v="46"/>
    <s v="Y"/>
    <s v="N"/>
    <n v="9.9"/>
    <n v="14.8"/>
    <n v="11.4"/>
    <n v="0.2"/>
    <n v="108628.34"/>
    <n v="96.501965749999997"/>
    <n v="10482848.346159354"/>
  </r>
  <r>
    <d v="2018-11-16T00:00:00"/>
    <s v="Saturday"/>
    <x v="10"/>
    <x v="3"/>
    <n v="46"/>
    <s v="Y"/>
    <s v="N"/>
    <n v="8.4"/>
    <n v="15.4"/>
    <n v="6.9"/>
    <n v="0"/>
    <n v="107405.925"/>
    <n v="97.767081950000005"/>
    <n v="10500763.871390555"/>
  </r>
  <r>
    <d v="2018-11-17T00:00:00"/>
    <s v="Sunday"/>
    <x v="10"/>
    <x v="3"/>
    <n v="46"/>
    <s v="Y"/>
    <s v="N"/>
    <n v="8.3000000000000007"/>
    <n v="15.7"/>
    <n v="9.3000000000000007"/>
    <n v="0"/>
    <n v="90498.92"/>
    <n v="83.267081379999993"/>
    <n v="7535580.9364421088"/>
  </r>
  <r>
    <d v="2018-11-18T00:00:00"/>
    <s v="Monday"/>
    <x v="10"/>
    <x v="3"/>
    <n v="47"/>
    <s v="Y"/>
    <s v="N"/>
    <n v="4.5"/>
    <n v="14.4"/>
    <n v="9.3000000000000007"/>
    <n v="0"/>
    <n v="92043.13"/>
    <n v="89.24819359"/>
    <n v="8214683.0848695375"/>
  </r>
  <r>
    <d v="2018-11-19T00:00:00"/>
    <s v="Tuesday"/>
    <x v="10"/>
    <x v="3"/>
    <n v="47"/>
    <s v="Y"/>
    <s v="N"/>
    <n v="8.1999999999999993"/>
    <n v="12.6"/>
    <n v="7.3"/>
    <n v="0"/>
    <n v="113978.535"/>
    <n v="104.47126299999999"/>
    <n v="11907481.506339705"/>
  </r>
  <r>
    <d v="2018-11-20T00:00:00"/>
    <s v="Wednesday"/>
    <x v="10"/>
    <x v="3"/>
    <n v="47"/>
    <s v="Y"/>
    <s v="N"/>
    <n v="14.5"/>
    <n v="35.5"/>
    <n v="31.3"/>
    <n v="0"/>
    <n v="118330.625"/>
    <n v="110.715976"/>
    <n v="13101090.637565"/>
  </r>
  <r>
    <d v="2018-11-21T00:00:00"/>
    <s v="Thursday"/>
    <x v="10"/>
    <x v="3"/>
    <n v="47"/>
    <s v="Y"/>
    <s v="N"/>
    <n v="5.6"/>
    <n v="15.4"/>
    <n v="8.6"/>
    <n v="24.2"/>
    <n v="106618.19500000001"/>
    <n v="100.42825310000001"/>
    <n v="10707479.072525157"/>
  </r>
  <r>
    <d v="2018-11-22T00:00:00"/>
    <s v="Friday"/>
    <x v="10"/>
    <x v="3"/>
    <n v="47"/>
    <s v="Y"/>
    <s v="N"/>
    <n v="7.2"/>
    <n v="12.1"/>
    <n v="7.2"/>
    <n v="6.2"/>
    <n v="107278.83"/>
    <n v="77.208902539999997"/>
    <n v="8282880.730075228"/>
  </r>
  <r>
    <d v="2018-11-23T00:00:00"/>
    <s v="Saturday"/>
    <x v="10"/>
    <x v="3"/>
    <n v="47"/>
    <s v="Y"/>
    <s v="N"/>
    <n v="4.0999999999999996"/>
    <n v="14.3"/>
    <n v="6.7"/>
    <n v="6"/>
    <n v="113582.6"/>
    <n v="93.528906469999995"/>
    <n v="10623256.372019421"/>
  </r>
  <r>
    <d v="2018-11-24T00:00:00"/>
    <s v="Sunday"/>
    <x v="10"/>
    <x v="3"/>
    <n v="47"/>
    <s v="Y"/>
    <s v="N"/>
    <n v="4.0999999999999996"/>
    <n v="13.3"/>
    <n v="9.6"/>
    <n v="7"/>
    <n v="101352.12"/>
    <n v="110.5056773"/>
    <n v="11199984.666390875"/>
  </r>
  <r>
    <d v="2018-11-25T00:00:00"/>
    <s v="Monday"/>
    <x v="10"/>
    <x v="3"/>
    <n v="48"/>
    <s v="Y"/>
    <s v="N"/>
    <n v="0.8"/>
    <n v="12.5"/>
    <n v="15.5"/>
    <n v="0.8"/>
    <n v="96240.41"/>
    <n v="116.4628124"/>
    <n v="11208428.815129085"/>
  </r>
  <r>
    <d v="2018-11-26T00:00:00"/>
    <s v="Tuesday"/>
    <x v="10"/>
    <x v="3"/>
    <n v="48"/>
    <s v="Y"/>
    <s v="N"/>
    <n v="8.6999999999999993"/>
    <n v="14"/>
    <n v="8.5"/>
    <n v="0"/>
    <n v="110547.605"/>
    <n v="112.20926300000001"/>
    <n v="12404465.283465115"/>
  </r>
  <r>
    <d v="2018-11-27T00:00:00"/>
    <s v="Wednesday"/>
    <x v="10"/>
    <x v="3"/>
    <n v="48"/>
    <s v="Y"/>
    <s v="N"/>
    <n v="21.2"/>
    <n v="33.5"/>
    <n v="13.4"/>
    <n v="0.2"/>
    <n v="109706.42"/>
    <n v="109.76169760000001"/>
    <n v="12041562.896818593"/>
  </r>
  <r>
    <d v="2018-11-28T00:00:00"/>
    <s v="Thursday"/>
    <x v="10"/>
    <x v="3"/>
    <n v="48"/>
    <s v="Y"/>
    <s v="N"/>
    <n v="20.399999999999999"/>
    <n v="24.9"/>
    <n v="17.2"/>
    <n v="0"/>
    <n v="106684.825"/>
    <n v="98.178259999999995"/>
    <n v="10474130.4869045"/>
  </r>
  <r>
    <d v="2018-11-29T00:00:00"/>
    <s v="Friday"/>
    <x v="10"/>
    <x v="3"/>
    <n v="48"/>
    <s v="Y"/>
    <s v="N"/>
    <n v="7.9"/>
    <n v="12.6"/>
    <n v="4.5"/>
    <n v="0.6"/>
    <n v="112586.74"/>
    <n v="116.3293321"/>
    <n v="13097140.267516354"/>
  </r>
  <r>
    <d v="2018-11-30T00:00:00"/>
    <s v="Saturday"/>
    <x v="10"/>
    <x v="3"/>
    <n v="48"/>
    <s v="Y"/>
    <s v="N"/>
    <n v="17.7"/>
    <n v="29.9"/>
    <n v="27.6"/>
    <n v="0"/>
    <n v="110031.82"/>
    <n v="106.2941526"/>
    <n v="11695739.065935733"/>
  </r>
  <r>
    <d v="2018-12-01T00:00:00"/>
    <s v="Sunday"/>
    <x v="11"/>
    <x v="3"/>
    <n v="48"/>
    <s v="Y"/>
    <s v="N"/>
    <n v="7.7"/>
    <n v="15.1"/>
    <n v="8.9"/>
    <n v="0"/>
    <n v="100725.24"/>
    <n v="71.104740500000005"/>
    <n v="7162042.0520002209"/>
  </r>
  <r>
    <d v="2018-12-02T00:00:00"/>
    <s v="Monday"/>
    <x v="11"/>
    <x v="3"/>
    <n v="49"/>
    <s v="Y"/>
    <s v="N"/>
    <n v="20.5"/>
    <n v="23.9"/>
    <n v="27.3"/>
    <n v="10.4"/>
    <n v="88903.065000000002"/>
    <n v="24.455382029999999"/>
    <n v="2174158.4182129218"/>
  </r>
  <r>
    <d v="2018-12-03T00:00:00"/>
    <s v="Tuesday"/>
    <x v="11"/>
    <x v="3"/>
    <n v="49"/>
    <s v="Y"/>
    <s v="N"/>
    <n v="8.6"/>
    <n v="12.4"/>
    <n v="7.7"/>
    <n v="0"/>
    <n v="107666.30499999999"/>
    <n v="71.126198709999997"/>
    <n v="7657895.003801466"/>
  </r>
  <r>
    <d v="2018-12-04T00:00:00"/>
    <s v="Wednesday"/>
    <x v="11"/>
    <x v="3"/>
    <n v="49"/>
    <s v="Y"/>
    <s v="N"/>
    <n v="9.5"/>
    <n v="12"/>
    <n v="5.9"/>
    <n v="0"/>
    <n v="111718.075"/>
    <n v="92.945548959999996"/>
    <n v="10383697.809629451"/>
  </r>
  <r>
    <d v="2018-12-05T00:00:00"/>
    <s v="Thursday"/>
    <x v="11"/>
    <x v="3"/>
    <n v="49"/>
    <s v="Y"/>
    <s v="N"/>
    <n v="5.5"/>
    <n v="12.4"/>
    <n v="6.5"/>
    <n v="0"/>
    <n v="114225.12"/>
    <n v="86.814999110000002"/>
    <n v="9916453.6911396421"/>
  </r>
  <r>
    <d v="2018-12-06T00:00:00"/>
    <s v="Friday"/>
    <x v="11"/>
    <x v="3"/>
    <n v="49"/>
    <s v="Y"/>
    <s v="N"/>
    <n v="21.2"/>
    <n v="33.200000000000003"/>
    <n v="27.5"/>
    <n v="0"/>
    <n v="135452.26"/>
    <n v="125.30810839999999"/>
    <n v="16973266.479104985"/>
  </r>
  <r>
    <d v="2018-12-07T00:00:00"/>
    <s v="Saturday"/>
    <x v="11"/>
    <x v="3"/>
    <n v="49"/>
    <s v="Y"/>
    <s v="N"/>
    <n v="6.1"/>
    <n v="12.5"/>
    <n v="6.1"/>
    <n v="0"/>
    <n v="156648.405"/>
    <n v="177.86181680000001"/>
    <n v="27861769.912122205"/>
  </r>
  <r>
    <d v="2018-12-08T00:00:00"/>
    <s v="Sunday"/>
    <x v="11"/>
    <x v="3"/>
    <n v="49"/>
    <s v="Y"/>
    <s v="N"/>
    <n v="17.100000000000001"/>
    <n v="26.6"/>
    <n v="28.1"/>
    <n v="0"/>
    <n v="121237.47"/>
    <n v="113.36703300000001"/>
    <n v="13744332.262326511"/>
  </r>
  <r>
    <d v="2018-12-09T00:00:00"/>
    <s v="Monday"/>
    <x v="11"/>
    <x v="3"/>
    <n v="50"/>
    <s v="Y"/>
    <s v="N"/>
    <n v="1.9"/>
    <n v="11.2"/>
    <n v="11.7"/>
    <n v="1.2"/>
    <n v="102161.11500000001"/>
    <n v="80.188787649999995"/>
    <n v="8192175.9568222295"/>
  </r>
  <r>
    <d v="2018-12-10T00:00:00"/>
    <s v="Tuesday"/>
    <x v="11"/>
    <x v="3"/>
    <n v="50"/>
    <s v="Y"/>
    <s v="N"/>
    <n v="15.5"/>
    <n v="34.5"/>
    <n v="28.6"/>
    <n v="0"/>
    <n v="110803.765"/>
    <n v="95.225723139999999"/>
    <n v="10551368.648759622"/>
  </r>
  <r>
    <d v="2018-12-11T00:00:00"/>
    <s v="Wednesday"/>
    <x v="11"/>
    <x v="3"/>
    <n v="50"/>
    <s v="Y"/>
    <s v="N"/>
    <n v="4.8"/>
    <n v="16.7"/>
    <n v="5.0999999999999996"/>
    <n v="0"/>
    <n v="114413.785"/>
    <n v="118.6444142"/>
    <n v="13574556.497729747"/>
  </r>
  <r>
    <d v="2018-12-12T00:00:00"/>
    <s v="Thursday"/>
    <x v="11"/>
    <x v="3"/>
    <n v="50"/>
    <s v="Y"/>
    <s v="N"/>
    <n v="4.3"/>
    <n v="15"/>
    <n v="8.5"/>
    <n v="0"/>
    <n v="129715.465"/>
    <n v="199.184327"/>
    <n v="25837287.597517055"/>
  </r>
  <r>
    <d v="2018-12-13T00:00:00"/>
    <s v="Friday"/>
    <x v="11"/>
    <x v="3"/>
    <n v="50"/>
    <s v="Y"/>
    <s v="N"/>
    <n v="9.3000000000000007"/>
    <n v="11.5"/>
    <n v="5.4"/>
    <n v="16.2"/>
    <n v="114986.33"/>
    <n v="101.8597212"/>
    <n v="11712475.515611196"/>
  </r>
  <r>
    <d v="2018-12-14T00:00:00"/>
    <s v="Saturday"/>
    <x v="11"/>
    <x v="3"/>
    <n v="50"/>
    <s v="Y"/>
    <s v="N"/>
    <n v="5.8"/>
    <n v="13.9"/>
    <n v="9.3000000000000007"/>
    <n v="16.600000000000001"/>
    <n v="110025.465"/>
    <n v="92.958029269999997"/>
    <n v="10227750.395915359"/>
  </r>
  <r>
    <d v="2018-12-15T00:00:00"/>
    <s v="Sunday"/>
    <x v="11"/>
    <x v="3"/>
    <n v="50"/>
    <s v="Y"/>
    <s v="N"/>
    <n v="2.4"/>
    <n v="14.6"/>
    <n v="9.4"/>
    <n v="41.2"/>
    <n v="102577.145"/>
    <n v="101.632949"/>
    <n v="10425217.746350605"/>
  </r>
  <r>
    <d v="2018-12-16T00:00:00"/>
    <s v="Monday"/>
    <x v="11"/>
    <x v="3"/>
    <n v="51"/>
    <s v="Y"/>
    <s v="N"/>
    <n v="4.3"/>
    <n v="15.3"/>
    <n v="8"/>
    <n v="3.8"/>
    <n v="99110.774999999994"/>
    <n v="101.4492327"/>
    <n v="10054712.076052342"/>
  </r>
  <r>
    <d v="2018-12-17T00:00:00"/>
    <s v="Tuesday"/>
    <x v="11"/>
    <x v="3"/>
    <n v="51"/>
    <s v="Y"/>
    <s v="N"/>
    <n v="8.4"/>
    <n v="12.6"/>
    <n v="7.8"/>
    <n v="2"/>
    <n v="112804.4"/>
    <n v="101.40388849999999"/>
    <n v="11438804.799909398"/>
  </r>
  <r>
    <d v="2018-12-18T00:00:00"/>
    <s v="Wednesday"/>
    <x v="11"/>
    <x v="3"/>
    <n v="51"/>
    <s v="Y"/>
    <s v="N"/>
    <n v="8.4"/>
    <n v="14.1"/>
    <n v="6.6"/>
    <n v="0"/>
    <n v="113485.105"/>
    <n v="104.7225562"/>
    <n v="11884450.286225401"/>
  </r>
  <r>
    <d v="2018-12-19T00:00:00"/>
    <s v="Thursday"/>
    <x v="11"/>
    <x v="3"/>
    <n v="51"/>
    <s v="Y"/>
    <s v="N"/>
    <n v="6.6"/>
    <n v="11.6"/>
    <n v="6"/>
    <n v="0"/>
    <n v="119907.245"/>
    <n v="117.70772239999999"/>
    <n v="14114008.708208786"/>
  </r>
  <r>
    <d v="2018-12-20T00:00:00"/>
    <s v="Friday"/>
    <x v="11"/>
    <x v="3"/>
    <n v="51"/>
    <s v="Y"/>
    <s v="N"/>
    <n v="4"/>
    <n v="15.1"/>
    <n v="9.1"/>
    <n v="0"/>
    <n v="111880.52499999999"/>
    <n v="75.555462689999999"/>
    <n v="8453184.8323751111"/>
  </r>
  <r>
    <d v="2018-12-21T00:00:00"/>
    <s v="Saturday"/>
    <x v="11"/>
    <x v="3"/>
    <n v="51"/>
    <s v="N"/>
    <s v="N"/>
    <n v="3"/>
    <n v="14.5"/>
    <n v="9"/>
    <n v="1"/>
    <n v="102075.925"/>
    <n v="65.932437969999995"/>
    <n v="6730114.5932928715"/>
  </r>
  <r>
    <d v="2018-12-22T00:00:00"/>
    <s v="Sunday"/>
    <x v="11"/>
    <x v="3"/>
    <n v="51"/>
    <s v="N"/>
    <s v="N"/>
    <n v="4.3"/>
    <n v="11.3"/>
    <n v="7.5"/>
    <n v="9.8000000000000007"/>
    <n v="92725.74"/>
    <n v="69.250457960000006"/>
    <n v="6421299.9596798914"/>
  </r>
  <r>
    <d v="2018-12-23T00:00:00"/>
    <s v="Monday"/>
    <x v="11"/>
    <x v="3"/>
    <n v="52"/>
    <s v="N"/>
    <s v="N"/>
    <n v="4.8"/>
    <n v="11.2"/>
    <n v="6"/>
    <n v="0"/>
    <n v="94938.395000000004"/>
    <n v="65.612248190000003"/>
    <n v="6229121.5355002554"/>
  </r>
  <r>
    <d v="2018-12-24T00:00:00"/>
    <s v="Tuesday"/>
    <x v="11"/>
    <x v="3"/>
    <n v="52"/>
    <s v="N"/>
    <s v="N"/>
    <n v="20.6"/>
    <n v="27.5"/>
    <n v="15.8"/>
    <n v="0"/>
    <n v="112358.815"/>
    <n v="96.817179359999997"/>
    <n v="10878263.544532059"/>
  </r>
  <r>
    <d v="2018-12-25T00:00:00"/>
    <s v="Wednesday"/>
    <x v="11"/>
    <x v="3"/>
    <n v="52"/>
    <s v="N"/>
    <s v="Y"/>
    <n v="5.3"/>
    <n v="10.6"/>
    <n v="5.2"/>
    <n v="0"/>
    <n v="98191.654999999999"/>
    <n v="55.238545299999998"/>
    <n v="5423964.1827994715"/>
  </r>
  <r>
    <d v="2018-12-26T00:00:00"/>
    <s v="Thursday"/>
    <x v="11"/>
    <x v="3"/>
    <n v="52"/>
    <s v="N"/>
    <s v="Y"/>
    <n v="16.600000000000001"/>
    <n v="40"/>
    <n v="30.8"/>
    <n v="0"/>
    <n v="100017.19500000001"/>
    <n v="77.578354779999998"/>
    <n v="7759169.4378104424"/>
  </r>
  <r>
    <d v="2018-12-27T00:00:00"/>
    <s v="Friday"/>
    <x v="11"/>
    <x v="3"/>
    <n v="52"/>
    <s v="N"/>
    <s v="N"/>
    <n v="25.1"/>
    <n v="38"/>
    <n v="27.1"/>
    <n v="0"/>
    <n v="129749.14"/>
    <n v="102.3108963"/>
    <n v="13274750.807554182"/>
  </r>
  <r>
    <d v="2018-12-28T00:00:00"/>
    <s v="Saturday"/>
    <x v="11"/>
    <x v="3"/>
    <n v="52"/>
    <s v="N"/>
    <s v="N"/>
    <n v="18.7"/>
    <n v="37.4"/>
    <n v="27.1"/>
    <n v="0"/>
    <n v="133831.375"/>
    <n v="121.46071910000001"/>
    <n v="16255255.045641763"/>
  </r>
  <r>
    <d v="2018-12-29T00:00:00"/>
    <s v="Sunday"/>
    <x v="11"/>
    <x v="3"/>
    <n v="52"/>
    <s v="N"/>
    <s v="N"/>
    <n v="22.7"/>
    <n v="38.1"/>
    <n v="28.5"/>
    <n v="1.2"/>
    <n v="108290.11"/>
    <n v="91.7235266"/>
    <n v="9932750.785101926"/>
  </r>
  <r>
    <d v="2018-12-30T00:00:00"/>
    <s v="Monday"/>
    <x v="11"/>
    <x v="3"/>
    <n v="53"/>
    <s v="N"/>
    <s v="N"/>
    <n v="27.8"/>
    <n v="33.5"/>
    <n v="7.3"/>
    <n v="0.6"/>
    <n v="99613.865000000005"/>
    <n v="84.166495269999999"/>
    <n v="8384149.897348919"/>
  </r>
  <r>
    <d v="2018-12-31T00:00:00"/>
    <s v="Tuesday"/>
    <x v="11"/>
    <x v="3"/>
    <n v="53"/>
    <s v="N"/>
    <s v="N"/>
    <n v="22.5"/>
    <n v="40.299999999999997"/>
    <n v="30.6"/>
    <n v="0.8"/>
    <n v="103381.91499999999"/>
    <n v="84.897997059999994"/>
    <n v="8776917.5157271679"/>
  </r>
  <r>
    <d v="2019-01-01T00:00:00"/>
    <s v="Wednesday"/>
    <x v="0"/>
    <x v="4"/>
    <n v="1"/>
    <s v="N"/>
    <s v="Y"/>
    <n v="13.1"/>
    <n v="19.600000000000001"/>
    <n v="31.5"/>
    <n v="0"/>
    <n v="98933.06"/>
    <n v="78.560978969999994"/>
    <n v="7772278.0460977471"/>
  </r>
  <r>
    <d v="2019-01-02T00:00:00"/>
    <s v="Thursday"/>
    <x v="0"/>
    <x v="4"/>
    <n v="1"/>
    <s v="N"/>
    <s v="N"/>
    <n v="12.9"/>
    <n v="24.8"/>
    <n v="17.399999999999999"/>
    <n v="0"/>
    <n v="106470.675"/>
    <n v="92.202011200000001"/>
    <n v="9816810.3688215595"/>
  </r>
  <r>
    <d v="2019-01-03T00:00:00"/>
    <s v="Friday"/>
    <x v="0"/>
    <x v="4"/>
    <n v="1"/>
    <s v="N"/>
    <s v="N"/>
    <n v="9.5"/>
    <n v="26.5"/>
    <n v="15.9"/>
    <n v="0"/>
    <n v="118789.605"/>
    <n v="127.38030259999999"/>
    <n v="15131455.830634471"/>
  </r>
  <r>
    <d v="2019-01-04T00:00:00"/>
    <s v="Saturday"/>
    <x v="0"/>
    <x v="4"/>
    <n v="1"/>
    <s v="N"/>
    <s v="N"/>
    <n v="14.6"/>
    <n v="22.1"/>
    <n v="30.9"/>
    <n v="0"/>
    <n v="133288.46"/>
    <n v="121.0209967"/>
    <n v="16130702.277808081"/>
  </r>
  <r>
    <d v="2019-01-05T00:00:00"/>
    <s v="Sunday"/>
    <x v="0"/>
    <x v="4"/>
    <n v="1"/>
    <s v="N"/>
    <s v="N"/>
    <n v="9.4"/>
    <n v="23.1"/>
    <n v="19.600000000000001"/>
    <n v="0.4"/>
    <n v="97262.79"/>
    <n v="83.493520489999995"/>
    <n v="8120812.7497795662"/>
  </r>
  <r>
    <d v="2019-01-06T00:00:00"/>
    <s v="Monday"/>
    <x v="0"/>
    <x v="4"/>
    <n v="2"/>
    <s v="N"/>
    <s v="N"/>
    <n v="13"/>
    <n v="23.3"/>
    <n v="23.5"/>
    <n v="1.4"/>
    <n v="93606.214999999997"/>
    <n v="65.766406979999999"/>
    <n v="6156144.4315473801"/>
  </r>
  <r>
    <d v="2019-01-07T00:00:00"/>
    <s v="Tuesday"/>
    <x v="0"/>
    <x v="4"/>
    <n v="2"/>
    <s v="N"/>
    <s v="N"/>
    <n v="14.8"/>
    <n v="27"/>
    <n v="7.5"/>
    <n v="0"/>
    <n v="109874.9"/>
    <n v="85.07795745"/>
    <n v="9347932.0670230053"/>
  </r>
  <r>
    <d v="2019-01-08T00:00:00"/>
    <s v="Wednesday"/>
    <x v="0"/>
    <x v="4"/>
    <n v="2"/>
    <s v="N"/>
    <s v="N"/>
    <n v="15.3"/>
    <n v="21.2"/>
    <n v="29.3"/>
    <n v="0"/>
    <n v="113446.1"/>
    <n v="104.9077815"/>
    <n v="11901378.67082715"/>
  </r>
  <r>
    <d v="2019-01-09T00:00:00"/>
    <s v="Thursday"/>
    <x v="0"/>
    <x v="4"/>
    <n v="2"/>
    <s v="N"/>
    <s v="N"/>
    <n v="11.2"/>
    <n v="21"/>
    <n v="30.3"/>
    <n v="0.6"/>
    <n v="105483.435"/>
    <n v="91.851546720000002"/>
    <n v="9688816.6580885835"/>
  </r>
  <r>
    <d v="2019-01-10T00:00:00"/>
    <s v="Friday"/>
    <x v="0"/>
    <x v="4"/>
    <n v="2"/>
    <s v="N"/>
    <s v="N"/>
    <n v="10.199999999999999"/>
    <n v="30.2"/>
    <n v="13.9"/>
    <n v="0"/>
    <n v="108078.69500000001"/>
    <n v="96.413742569999997"/>
    <n v="10420271.477031546"/>
  </r>
  <r>
    <d v="2019-01-11T00:00:00"/>
    <s v="Saturday"/>
    <x v="0"/>
    <x v="4"/>
    <n v="2"/>
    <s v="N"/>
    <s v="N"/>
    <n v="14.6"/>
    <n v="19.7"/>
    <n v="13.6"/>
    <n v="0"/>
    <n v="119728.63499999999"/>
    <n v="116.3056708"/>
    <n v="13925119.207643358"/>
  </r>
  <r>
    <d v="2019-01-12T00:00:00"/>
    <s v="Sunday"/>
    <x v="0"/>
    <x v="4"/>
    <n v="2"/>
    <s v="N"/>
    <s v="N"/>
    <n v="8.6"/>
    <n v="22.1"/>
    <n v="14"/>
    <n v="0"/>
    <n v="108628.96"/>
    <n v="88.996642809999997"/>
    <n v="9667612.7519417778"/>
  </r>
  <r>
    <d v="2019-01-13T00:00:00"/>
    <s v="Monday"/>
    <x v="0"/>
    <x v="4"/>
    <n v="3"/>
    <s v="N"/>
    <s v="N"/>
    <n v="16.5"/>
    <n v="20.5"/>
    <n v="26.2"/>
    <n v="0"/>
    <n v="101853.24"/>
    <n v="75.273023879999997"/>
    <n v="7666801.3667753711"/>
  </r>
  <r>
    <d v="2019-01-14T00:00:00"/>
    <s v="Tuesday"/>
    <x v="0"/>
    <x v="4"/>
    <n v="3"/>
    <s v="N"/>
    <s v="N"/>
    <n v="9.6"/>
    <n v="15.5"/>
    <n v="17.2"/>
    <n v="0"/>
    <n v="147070.535"/>
    <n v="188.19764950000001"/>
    <n v="27678328.997707486"/>
  </r>
  <r>
    <d v="2019-01-15T00:00:00"/>
    <s v="Wednesday"/>
    <x v="0"/>
    <x v="4"/>
    <n v="3"/>
    <s v="N"/>
    <s v="N"/>
    <n v="10.8"/>
    <n v="16.2"/>
    <n v="24.1"/>
    <n v="0"/>
    <n v="152496.245"/>
    <n v="222.43841900000001"/>
    <n v="33921023.641236655"/>
  </r>
  <r>
    <d v="2019-01-16T00:00:00"/>
    <s v="Thursday"/>
    <x v="0"/>
    <x v="4"/>
    <n v="3"/>
    <s v="N"/>
    <s v="N"/>
    <n v="11.9"/>
    <n v="23.7"/>
    <n v="30.6"/>
    <n v="0"/>
    <n v="136971.755"/>
    <n v="178.07967540000001"/>
    <n v="24391885.66936833"/>
  </r>
  <r>
    <d v="2019-01-17T00:00:00"/>
    <s v="Friday"/>
    <x v="0"/>
    <x v="4"/>
    <n v="3"/>
    <s v="N"/>
    <s v="N"/>
    <n v="7.7"/>
    <n v="19.600000000000001"/>
    <n v="27.4"/>
    <n v="0"/>
    <n v="145211.49"/>
    <n v="175.35289299999999"/>
    <n v="25463254.868340567"/>
  </r>
  <r>
    <d v="2019-01-18T00:00:00"/>
    <s v="Saturday"/>
    <x v="0"/>
    <x v="4"/>
    <n v="3"/>
    <s v="N"/>
    <s v="N"/>
    <n v="12.8"/>
    <n v="20.7"/>
    <n v="7.8"/>
    <n v="0.2"/>
    <n v="134898.21"/>
    <n v="137.8500262"/>
    <n v="18595721.782833099"/>
  </r>
  <r>
    <d v="2019-01-19T00:00:00"/>
    <s v="Sunday"/>
    <x v="0"/>
    <x v="4"/>
    <n v="3"/>
    <s v="N"/>
    <s v="N"/>
    <n v="10.1"/>
    <n v="23.8"/>
    <n v="24.6"/>
    <n v="2"/>
    <n v="101692.45"/>
    <n v="80.786252489999995"/>
    <n v="8215351.9420266999"/>
  </r>
  <r>
    <d v="2019-01-20T00:00:00"/>
    <s v="Monday"/>
    <x v="0"/>
    <x v="4"/>
    <n v="4"/>
    <s v="N"/>
    <s v="N"/>
    <n v="17.399999999999999"/>
    <n v="21.2"/>
    <n v="12.9"/>
    <n v="0"/>
    <n v="102283.13"/>
    <n v="86.607900729999997"/>
    <n v="8858527.1693936847"/>
  </r>
  <r>
    <d v="2019-01-21T00:00:00"/>
    <s v="Tuesday"/>
    <x v="0"/>
    <x v="4"/>
    <n v="4"/>
    <s v="N"/>
    <s v="N"/>
    <n v="13.8"/>
    <n v="27.6"/>
    <n v="30.8"/>
    <n v="0"/>
    <n v="130517.97"/>
    <n v="176.68995000000001"/>
    <n v="23061213.593401503"/>
  </r>
  <r>
    <d v="2019-01-22T00:00:00"/>
    <s v="Wednesday"/>
    <x v="0"/>
    <x v="4"/>
    <n v="4"/>
    <s v="N"/>
    <s v="N"/>
    <n v="9.1999999999999993"/>
    <n v="17.2"/>
    <n v="23.9"/>
    <n v="0"/>
    <n v="141444.78"/>
    <n v="278.77774349999999"/>
    <n v="39431656.598253928"/>
  </r>
  <r>
    <d v="2019-01-23T00:00:00"/>
    <s v="Thursday"/>
    <x v="0"/>
    <x v="4"/>
    <n v="4"/>
    <s v="N"/>
    <s v="N"/>
    <n v="10.199999999999999"/>
    <n v="21.5"/>
    <n v="10.6"/>
    <n v="0"/>
    <n v="125501.15"/>
    <n v="154.47314489999999"/>
    <n v="19386557.329066634"/>
  </r>
  <r>
    <d v="2019-01-24T00:00:00"/>
    <s v="Friday"/>
    <x v="0"/>
    <x v="4"/>
    <n v="4"/>
    <s v="N"/>
    <s v="N"/>
    <n v="14"/>
    <n v="27.9"/>
    <n v="32"/>
    <n v="0"/>
    <n v="155891.345"/>
    <n v="4549.6451049999996"/>
    <n v="709250294.69111621"/>
  </r>
  <r>
    <d v="2019-01-25T00:00:00"/>
    <s v="Saturday"/>
    <x v="0"/>
    <x v="4"/>
    <n v="4"/>
    <s v="N"/>
    <s v="N"/>
    <n v="11.8"/>
    <n v="22.5"/>
    <n v="14.4"/>
    <n v="0"/>
    <n v="168894.845"/>
    <n v="906.43723230000001"/>
    <n v="153092575.8515375"/>
  </r>
  <r>
    <d v="2019-01-26T00:00:00"/>
    <s v="Sunday"/>
    <x v="0"/>
    <x v="4"/>
    <n v="4"/>
    <s v="N"/>
    <s v="Y"/>
    <n v="15.1"/>
    <n v="21.7"/>
    <n v="16.399999999999999"/>
    <n v="0"/>
    <n v="114818.66499999999"/>
    <n v="163.73362520000001"/>
    <n v="18799676.261074357"/>
  </r>
  <r>
    <d v="2019-01-27T00:00:00"/>
    <s v="Monday"/>
    <x v="0"/>
    <x v="4"/>
    <n v="5"/>
    <s v="N"/>
    <s v="N"/>
    <n v="15.5"/>
    <n v="26.2"/>
    <n v="31.7"/>
    <n v="0"/>
    <n v="99801.574999999997"/>
    <n v="86.396224309999994"/>
    <n v="8622479.2601912878"/>
  </r>
  <r>
    <d v="2019-01-28T00:00:00"/>
    <s v="Tuesday"/>
    <x v="0"/>
    <x v="4"/>
    <n v="5"/>
    <s v="N"/>
    <s v="Y"/>
    <n v="10.3"/>
    <n v="18.399999999999999"/>
    <n v="26.7"/>
    <n v="0"/>
    <n v="112374.63"/>
    <n v="150.94848010000001"/>
    <n v="16962779.600299865"/>
  </r>
  <r>
    <d v="2019-01-29T00:00:00"/>
    <s v="Wednesday"/>
    <x v="0"/>
    <x v="4"/>
    <n v="5"/>
    <s v="N"/>
    <s v="N"/>
    <n v="18.399999999999999"/>
    <n v="27.8"/>
    <n v="21.1"/>
    <n v="0"/>
    <n v="138455.45499999999"/>
    <n v="183.4002093"/>
    <n v="25392759.42572673"/>
  </r>
  <r>
    <d v="2019-01-30T00:00:00"/>
    <s v="Thursday"/>
    <x v="0"/>
    <x v="4"/>
    <n v="5"/>
    <s v="N"/>
    <s v="N"/>
    <n v="16.399999999999999"/>
    <n v="25.8"/>
    <n v="24"/>
    <n v="0"/>
    <n v="142113.375"/>
    <n v="188.74241950000001"/>
    <n v="26822822.240810815"/>
  </r>
  <r>
    <d v="2019-01-31T00:00:00"/>
    <s v="Friday"/>
    <x v="0"/>
    <x v="4"/>
    <n v="5"/>
    <s v="Y"/>
    <s v="N"/>
    <n v="12.2"/>
    <n v="16.8"/>
    <n v="9.8000000000000007"/>
    <n v="6.6"/>
    <n v="110277.21"/>
    <n v="107.5212334"/>
    <n v="11857141.635110814"/>
  </r>
  <r>
    <d v="2019-02-01T00:00:00"/>
    <s v="Saturday"/>
    <x v="1"/>
    <x v="4"/>
    <n v="5"/>
    <s v="Y"/>
    <s v="N"/>
    <n v="13.7"/>
    <n v="17.600000000000001"/>
    <n v="6"/>
    <n v="0"/>
    <n v="104422.79"/>
    <n v="117.68273910000001"/>
    <n v="12288759.951664088"/>
  </r>
  <r>
    <d v="2019-02-02T00:00:00"/>
    <s v="Sunday"/>
    <x v="1"/>
    <x v="4"/>
    <n v="5"/>
    <s v="Y"/>
    <s v="N"/>
    <n v="16.899999999999999"/>
    <n v="20.2"/>
    <n v="28.3"/>
    <n v="0"/>
    <n v="124749.065"/>
    <n v="240.9545239"/>
    <n v="30058851.564045154"/>
  </r>
  <r>
    <d v="2019-02-03T00:00:00"/>
    <s v="Monday"/>
    <x v="1"/>
    <x v="4"/>
    <n v="6"/>
    <s v="Y"/>
    <s v="N"/>
    <n v="8.1999999999999993"/>
    <n v="20.399999999999999"/>
    <n v="20.100000000000001"/>
    <n v="0"/>
    <n v="133287.58499999999"/>
    <n v="186.91763220000001"/>
    <n v="24913799.789856236"/>
  </r>
  <r>
    <d v="2019-02-04T00:00:00"/>
    <s v="Tuesday"/>
    <x v="1"/>
    <x v="4"/>
    <n v="6"/>
    <s v="Y"/>
    <s v="N"/>
    <n v="12.4"/>
    <n v="17.399999999999999"/>
    <n v="5.2"/>
    <n v="0"/>
    <n v="119168.96000000001"/>
    <n v="110.1512267"/>
    <n v="13126607.128563233"/>
  </r>
  <r>
    <d v="2019-02-05T00:00:00"/>
    <s v="Wednesday"/>
    <x v="1"/>
    <x v="4"/>
    <n v="6"/>
    <s v="Y"/>
    <s v="N"/>
    <n v="9.4"/>
    <n v="18.5"/>
    <n v="8"/>
    <n v="0"/>
    <n v="119702.045"/>
    <n v="92.701339529999998"/>
    <n v="11096539.915980339"/>
  </r>
  <r>
    <d v="2019-02-06T00:00:00"/>
    <s v="Thursday"/>
    <x v="1"/>
    <x v="4"/>
    <n v="6"/>
    <s v="Y"/>
    <s v="N"/>
    <n v="14.1"/>
    <n v="20.100000000000001"/>
    <n v="10.4"/>
    <n v="0"/>
    <n v="140497.815"/>
    <n v="143.45505610000001"/>
    <n v="20155121.932752423"/>
  </r>
  <r>
    <d v="2019-02-07T00:00:00"/>
    <s v="Friday"/>
    <x v="1"/>
    <x v="4"/>
    <n v="6"/>
    <s v="Y"/>
    <s v="N"/>
    <n v="9.1"/>
    <n v="15.6"/>
    <n v="11.4"/>
    <n v="11"/>
    <n v="141593.54500000001"/>
    <n v="147.68790949999999"/>
    <n v="20911654.659744177"/>
  </r>
  <r>
    <d v="2019-02-08T00:00:00"/>
    <s v="Saturday"/>
    <x v="1"/>
    <x v="4"/>
    <n v="6"/>
    <s v="Y"/>
    <s v="N"/>
    <n v="14.5"/>
    <n v="19.399999999999999"/>
    <n v="10.5"/>
    <n v="0"/>
    <n v="117327.495"/>
    <n v="107.8491587"/>
    <n v="12653671.628128456"/>
  </r>
  <r>
    <d v="2019-02-09T00:00:00"/>
    <s v="Sunday"/>
    <x v="1"/>
    <x v="4"/>
    <n v="6"/>
    <s v="Y"/>
    <s v="N"/>
    <n v="7.6"/>
    <n v="24.3"/>
    <n v="17.399999999999999"/>
    <n v="0"/>
    <n v="95668.77"/>
    <n v="44.176311859999998"/>
    <n v="4226293.4187826123"/>
  </r>
  <r>
    <d v="2019-02-10T00:00:00"/>
    <s v="Monday"/>
    <x v="1"/>
    <x v="4"/>
    <n v="7"/>
    <s v="Y"/>
    <s v="N"/>
    <n v="10.8"/>
    <n v="18.100000000000001"/>
    <n v="13.5"/>
    <n v="4.8"/>
    <n v="94786.72"/>
    <n v="86.435775870000001"/>
    <n v="8192963.6853724467"/>
  </r>
  <r>
    <d v="2019-02-11T00:00:00"/>
    <s v="Tuesday"/>
    <x v="1"/>
    <x v="4"/>
    <n v="7"/>
    <s v="Y"/>
    <s v="N"/>
    <n v="16.5"/>
    <n v="23.5"/>
    <n v="30.2"/>
    <n v="0"/>
    <n v="114085.645"/>
    <n v="97.715089509999999"/>
    <n v="11147889.012981085"/>
  </r>
  <r>
    <d v="2019-02-12T00:00:00"/>
    <s v="Wednesday"/>
    <x v="1"/>
    <x v="4"/>
    <n v="7"/>
    <s v="Y"/>
    <s v="N"/>
    <n v="12.1"/>
    <n v="20"/>
    <n v="29.2"/>
    <n v="0"/>
    <n v="107697.205"/>
    <n v="57.338211940000001"/>
    <n v="6175165.1656356277"/>
  </r>
  <r>
    <d v="2019-02-13T00:00:00"/>
    <s v="Thursday"/>
    <x v="1"/>
    <x v="4"/>
    <n v="7"/>
    <s v="Y"/>
    <s v="N"/>
    <n v="14.4"/>
    <n v="30.5"/>
    <n v="31.3"/>
    <n v="2.8"/>
    <n v="106692.845"/>
    <n v="85.981483069999996"/>
    <n v="9173609.0460576341"/>
  </r>
  <r>
    <d v="2019-02-14T00:00:00"/>
    <s v="Friday"/>
    <x v="1"/>
    <x v="4"/>
    <n v="7"/>
    <s v="Y"/>
    <s v="N"/>
    <n v="14.3"/>
    <n v="23.7"/>
    <n v="10.1"/>
    <n v="0"/>
    <n v="107655.08"/>
    <n v="108.29071519999999"/>
    <n v="11658045.608113216"/>
  </r>
  <r>
    <d v="2019-02-15T00:00:00"/>
    <s v="Saturday"/>
    <x v="1"/>
    <x v="4"/>
    <n v="7"/>
    <s v="Y"/>
    <s v="N"/>
    <n v="9.4"/>
    <n v="15.3"/>
    <n v="15.8"/>
    <n v="0"/>
    <n v="113910.46"/>
    <n v="114.7685038"/>
    <n v="13073333.061369749"/>
  </r>
  <r>
    <d v="2019-02-16T00:00:00"/>
    <s v="Sunday"/>
    <x v="1"/>
    <x v="4"/>
    <n v="7"/>
    <s v="Y"/>
    <s v="N"/>
    <n v="14.1"/>
    <n v="24.5"/>
    <n v="31.4"/>
    <n v="0"/>
    <n v="106467.235"/>
    <n v="127.4802754"/>
    <n v="13572472.438876519"/>
  </r>
  <r>
    <d v="2019-02-17T00:00:00"/>
    <s v="Monday"/>
    <x v="1"/>
    <x v="4"/>
    <n v="8"/>
    <s v="Y"/>
    <s v="N"/>
    <n v="16.5"/>
    <n v="20.100000000000001"/>
    <n v="12.4"/>
    <n v="0"/>
    <n v="108470.925"/>
    <n v="110.4895928"/>
    <n v="11984908.333889339"/>
  </r>
  <r>
    <d v="2019-02-18T00:00:00"/>
    <s v="Tuesday"/>
    <x v="1"/>
    <x v="4"/>
    <n v="8"/>
    <s v="Y"/>
    <s v="N"/>
    <n v="15.2"/>
    <n v="22.9"/>
    <n v="29.2"/>
    <n v="0"/>
    <n v="116995.065"/>
    <n v="104.4634554"/>
    <n v="12221708.754647601"/>
  </r>
  <r>
    <d v="2019-02-19T00:00:00"/>
    <s v="Wednesday"/>
    <x v="1"/>
    <x v="4"/>
    <n v="8"/>
    <s v="Y"/>
    <s v="N"/>
    <n v="7.9"/>
    <n v="15.5"/>
    <n v="13.6"/>
    <n v="0"/>
    <n v="110531.6"/>
    <n v="105.09817820000001"/>
    <n v="11616669.793531122"/>
  </r>
  <r>
    <d v="2019-02-20T00:00:00"/>
    <s v="Thursday"/>
    <x v="1"/>
    <x v="4"/>
    <n v="8"/>
    <s v="Y"/>
    <s v="N"/>
    <n v="10"/>
    <n v="16.399999999999999"/>
    <n v="14.7"/>
    <n v="0"/>
    <n v="108972.30499999999"/>
    <n v="111.0460243"/>
    <n v="12100941.22905701"/>
  </r>
  <r>
    <d v="2019-02-21T00:00:00"/>
    <s v="Friday"/>
    <x v="1"/>
    <x v="4"/>
    <n v="8"/>
    <s v="Y"/>
    <s v="N"/>
    <n v="10.3"/>
    <n v="17"/>
    <n v="10.1"/>
    <n v="0"/>
    <n v="110235.33500000001"/>
    <n v="114.360572"/>
    <n v="12606575.965211621"/>
  </r>
  <r>
    <d v="2019-02-22T00:00:00"/>
    <s v="Saturday"/>
    <x v="1"/>
    <x v="4"/>
    <n v="8"/>
    <s v="Y"/>
    <s v="N"/>
    <n v="15.9"/>
    <n v="21.8"/>
    <n v="18.600000000000001"/>
    <n v="0"/>
    <n v="109901.75999999999"/>
    <n v="103.0440629"/>
    <n v="11324723.870260704"/>
  </r>
  <r>
    <d v="2019-02-23T00:00:00"/>
    <s v="Sunday"/>
    <x v="1"/>
    <x v="4"/>
    <n v="8"/>
    <s v="Y"/>
    <s v="N"/>
    <n v="9.3000000000000007"/>
    <n v="20"/>
    <n v="18.3"/>
    <n v="0"/>
    <n v="99890.25"/>
    <n v="77.031403220000001"/>
    <n v="7694686.1254966054"/>
  </r>
  <r>
    <d v="2019-02-24T00:00:00"/>
    <s v="Monday"/>
    <x v="1"/>
    <x v="4"/>
    <n v="9"/>
    <s v="Y"/>
    <s v="N"/>
    <n v="13"/>
    <n v="16.399999999999999"/>
    <n v="8.1999999999999993"/>
    <n v="0"/>
    <n v="106877.86500000001"/>
    <n v="87.180913380000007"/>
    <n v="9317709.8908043355"/>
  </r>
  <r>
    <d v="2019-02-25T00:00:00"/>
    <s v="Tuesday"/>
    <x v="1"/>
    <x v="4"/>
    <n v="9"/>
    <s v="Y"/>
    <s v="N"/>
    <n v="8.9"/>
    <n v="21.8"/>
    <n v="10"/>
    <n v="0"/>
    <n v="133476.60500000001"/>
    <n v="139.95597699999999"/>
    <n v="18680848.659418084"/>
  </r>
  <r>
    <d v="2019-02-26T00:00:00"/>
    <s v="Wednesday"/>
    <x v="1"/>
    <x v="4"/>
    <n v="9"/>
    <s v="Y"/>
    <s v="N"/>
    <n v="16.5"/>
    <n v="29.3"/>
    <n v="16.899999999999999"/>
    <n v="0"/>
    <n v="123114.11500000001"/>
    <n v="115.9396033"/>
    <n v="14273801.653730581"/>
  </r>
  <r>
    <d v="2019-02-27T00:00:00"/>
    <s v="Thursday"/>
    <x v="1"/>
    <x v="4"/>
    <n v="9"/>
    <s v="Y"/>
    <s v="N"/>
    <n v="11.5"/>
    <n v="17.399999999999999"/>
    <n v="12.7"/>
    <n v="0"/>
    <n v="125272.27"/>
    <n v="123.7875391"/>
    <n v="15507146.020770758"/>
  </r>
  <r>
    <d v="2019-02-28T00:00:00"/>
    <s v="Friday"/>
    <x v="1"/>
    <x v="4"/>
    <n v="9"/>
    <s v="Y"/>
    <s v="N"/>
    <n v="10.5"/>
    <n v="24.1"/>
    <n v="19.899999999999999"/>
    <n v="0"/>
    <n v="150472.255"/>
    <n v="160.93844870000001"/>
    <n v="24216771.292090822"/>
  </r>
  <r>
    <d v="2019-03-01T00:00:00"/>
    <s v="Saturday"/>
    <x v="2"/>
    <x v="4"/>
    <n v="9"/>
    <s v="Y"/>
    <s v="N"/>
    <n v="12.6"/>
    <n v="24.2"/>
    <n v="28.8"/>
    <n v="0"/>
    <n v="163682.04"/>
    <n v="1284.799876"/>
    <n v="210298664.69542706"/>
  </r>
  <r>
    <d v="2019-03-02T00:00:00"/>
    <s v="Sunday"/>
    <x v="2"/>
    <x v="4"/>
    <n v="9"/>
    <s v="Y"/>
    <s v="N"/>
    <n v="11.3"/>
    <n v="16.3"/>
    <n v="6.5"/>
    <n v="0"/>
    <n v="146265.11499999999"/>
    <n v="132.49259040000001"/>
    <n v="19379043.971503895"/>
  </r>
  <r>
    <d v="2019-03-03T00:00:00"/>
    <s v="Monday"/>
    <x v="2"/>
    <x v="4"/>
    <n v="10"/>
    <s v="Y"/>
    <s v="N"/>
    <n v="9.1"/>
    <n v="15.8"/>
    <n v="19"/>
    <n v="0"/>
    <n v="138597.69"/>
    <n v="153.7842958"/>
    <n v="21314148.1561567"/>
  </r>
  <r>
    <d v="2019-03-04T00:00:00"/>
    <s v="Tuesday"/>
    <x v="2"/>
    <x v="4"/>
    <n v="10"/>
    <s v="Y"/>
    <s v="N"/>
    <n v="13.7"/>
    <n v="19.8"/>
    <n v="9.1"/>
    <n v="0"/>
    <n v="136528.81"/>
    <n v="135.2064474"/>
    <n v="18459575.367849592"/>
  </r>
  <r>
    <d v="2019-03-05T00:00:00"/>
    <s v="Wednesday"/>
    <x v="2"/>
    <x v="4"/>
    <n v="10"/>
    <s v="Y"/>
    <s v="N"/>
    <n v="13.3"/>
    <n v="20.8"/>
    <n v="18.2"/>
    <n v="0"/>
    <n v="126073.53"/>
    <n v="118.26194460000001"/>
    <n v="14909700.82038644"/>
  </r>
  <r>
    <d v="2019-03-06T00:00:00"/>
    <s v="Thursday"/>
    <x v="2"/>
    <x v="4"/>
    <n v="10"/>
    <s v="Y"/>
    <s v="N"/>
    <n v="12.2"/>
    <n v="25.6"/>
    <n v="20.100000000000001"/>
    <n v="1.6"/>
    <n v="108723.61500000001"/>
    <n v="75.981191370000005"/>
    <n v="8260949.7977532037"/>
  </r>
  <r>
    <d v="2019-03-07T00:00:00"/>
    <s v="Friday"/>
    <x v="2"/>
    <x v="4"/>
    <n v="10"/>
    <s v="Y"/>
    <s v="N"/>
    <n v="12.4"/>
    <n v="21.8"/>
    <n v="8.4"/>
    <n v="2"/>
    <n v="114519.86500000001"/>
    <n v="103.1975585"/>
    <n v="11818170.467749603"/>
  </r>
  <r>
    <d v="2019-03-08T00:00:00"/>
    <s v="Saturday"/>
    <x v="2"/>
    <x v="4"/>
    <n v="10"/>
    <s v="Y"/>
    <s v="N"/>
    <n v="8.6999999999999993"/>
    <n v="16.2"/>
    <n v="8.5"/>
    <n v="0"/>
    <n v="117281.2"/>
    <n v="106.9388027"/>
    <n v="12541911.10721924"/>
  </r>
  <r>
    <d v="2019-03-09T00:00:00"/>
    <s v="Sunday"/>
    <x v="2"/>
    <x v="4"/>
    <n v="10"/>
    <s v="Y"/>
    <s v="N"/>
    <n v="16.100000000000001"/>
    <n v="20.5"/>
    <n v="28.4"/>
    <n v="0"/>
    <n v="106854.935"/>
    <n v="95.078424589999997"/>
    <n v="10159598.87946685"/>
  </r>
  <r>
    <d v="2019-03-10T00:00:00"/>
    <s v="Monday"/>
    <x v="2"/>
    <x v="4"/>
    <n v="11"/>
    <s v="Y"/>
    <s v="N"/>
    <n v="14.2"/>
    <n v="25.6"/>
    <n v="19.2"/>
    <n v="0"/>
    <n v="101994.05499999999"/>
    <n v="74.374932029999997"/>
    <n v="7585800.9080890808"/>
  </r>
  <r>
    <d v="2019-03-11T00:00:00"/>
    <s v="Tuesday"/>
    <x v="2"/>
    <x v="4"/>
    <n v="11"/>
    <s v="Y"/>
    <s v="Y"/>
    <n v="15.8"/>
    <n v="18.899999999999999"/>
    <n v="2.2000000000000002"/>
    <n v="0.2"/>
    <n v="103219.08"/>
    <n v="81.472040070000006"/>
    <n v="8409469.0217485372"/>
  </r>
  <r>
    <d v="2019-03-12T00:00:00"/>
    <s v="Wednesday"/>
    <x v="2"/>
    <x v="4"/>
    <n v="11"/>
    <s v="Y"/>
    <s v="N"/>
    <n v="10.5"/>
    <n v="20.7"/>
    <n v="10"/>
    <n v="0"/>
    <n v="110086.7"/>
    <n v="76.971547959999995"/>
    <n v="8473543.7088081315"/>
  </r>
  <r>
    <d v="2019-03-13T00:00:00"/>
    <s v="Thursday"/>
    <x v="2"/>
    <x v="4"/>
    <n v="11"/>
    <s v="Y"/>
    <s v="N"/>
    <n v="12.3"/>
    <n v="18.8"/>
    <n v="7.4"/>
    <n v="0"/>
    <n v="114740.52"/>
    <n v="122.2385811"/>
    <n v="14025718.359476173"/>
  </r>
  <r>
    <d v="2019-03-14T00:00:00"/>
    <s v="Friday"/>
    <x v="2"/>
    <x v="4"/>
    <n v="11"/>
    <s v="Y"/>
    <s v="N"/>
    <n v="9.5"/>
    <n v="15.1"/>
    <n v="8.6"/>
    <n v="0.2"/>
    <n v="112785.78"/>
    <n v="126.7859571"/>
    <n v="14299653.064570038"/>
  </r>
  <r>
    <d v="2019-03-15T00:00:00"/>
    <s v="Saturday"/>
    <x v="2"/>
    <x v="4"/>
    <n v="11"/>
    <s v="Y"/>
    <s v="N"/>
    <n v="16.100000000000001"/>
    <n v="23.2"/>
    <n v="24.2"/>
    <n v="0"/>
    <n v="111179.125"/>
    <n v="102.60851510000001"/>
    <n v="11407924.926367288"/>
  </r>
  <r>
    <d v="2019-03-16T00:00:00"/>
    <s v="Sunday"/>
    <x v="2"/>
    <x v="4"/>
    <n v="11"/>
    <s v="Y"/>
    <s v="N"/>
    <n v="18.399999999999999"/>
    <n v="22.2"/>
    <n v="26.3"/>
    <n v="0"/>
    <n v="105119.48"/>
    <n v="95.251187810000005"/>
    <n v="10012755.331969539"/>
  </r>
  <r>
    <d v="2019-03-17T00:00:00"/>
    <s v="Monday"/>
    <x v="2"/>
    <x v="4"/>
    <n v="12"/>
    <s v="Y"/>
    <s v="N"/>
    <n v="11.8"/>
    <n v="19.2"/>
    <n v="23.7"/>
    <n v="0"/>
    <n v="105669.045"/>
    <n v="103.9571924"/>
    <n v="10985057.241789257"/>
  </r>
  <r>
    <d v="2019-03-18T00:00:00"/>
    <s v="Tuesday"/>
    <x v="2"/>
    <x v="4"/>
    <n v="12"/>
    <s v="Y"/>
    <s v="N"/>
    <n v="10"/>
    <n v="29.6"/>
    <n v="27.4"/>
    <n v="0"/>
    <n v="121954.38499999999"/>
    <n v="111.14979460000001"/>
    <n v="13555204.843319321"/>
  </r>
  <r>
    <d v="2019-03-19T00:00:00"/>
    <s v="Wednesday"/>
    <x v="2"/>
    <x v="4"/>
    <n v="12"/>
    <s v="Y"/>
    <s v="N"/>
    <n v="11.1"/>
    <n v="19.600000000000001"/>
    <n v="9.4"/>
    <n v="0"/>
    <n v="123290.83500000001"/>
    <n v="113.64477429999999"/>
    <n v="14011359.11683354"/>
  </r>
  <r>
    <d v="2019-03-20T00:00:00"/>
    <s v="Thursday"/>
    <x v="2"/>
    <x v="4"/>
    <n v="12"/>
    <s v="Y"/>
    <s v="N"/>
    <n v="13.9"/>
    <n v="24.7"/>
    <n v="20"/>
    <n v="0"/>
    <n v="123994.3"/>
    <n v="127.27659920000001"/>
    <n v="15781572.824184561"/>
  </r>
  <r>
    <d v="2019-03-21T00:00:00"/>
    <s v="Friday"/>
    <x v="2"/>
    <x v="4"/>
    <n v="12"/>
    <s v="Y"/>
    <s v="N"/>
    <n v="13.8"/>
    <n v="32.9"/>
    <n v="24.6"/>
    <n v="0"/>
    <n v="124181.405"/>
    <n v="115.460165"/>
    <n v="14338005.511231825"/>
  </r>
  <r>
    <d v="2019-03-22T00:00:00"/>
    <s v="Saturday"/>
    <x v="2"/>
    <x v="4"/>
    <n v="12"/>
    <s v="Y"/>
    <s v="N"/>
    <n v="11.4"/>
    <n v="20.9"/>
    <n v="24.8"/>
    <n v="0"/>
    <n v="128305.64"/>
    <n v="111.2407066"/>
    <n v="14272810.054365223"/>
  </r>
  <r>
    <d v="2019-03-23T00:00:00"/>
    <s v="Sunday"/>
    <x v="2"/>
    <x v="4"/>
    <n v="12"/>
    <s v="Y"/>
    <s v="N"/>
    <n v="15.7"/>
    <n v="26.2"/>
    <n v="14.4"/>
    <n v="1.8"/>
    <n v="109147.65"/>
    <n v="98.954731719999998"/>
    <n v="10800676.423618456"/>
  </r>
  <r>
    <d v="2019-03-24T00:00:00"/>
    <s v="Monday"/>
    <x v="2"/>
    <x v="4"/>
    <n v="13"/>
    <s v="Y"/>
    <s v="N"/>
    <n v="11.9"/>
    <n v="15.8"/>
    <n v="6.9"/>
    <n v="2"/>
    <n v="104226.83"/>
    <n v="97.857599649999997"/>
    <n v="10199387.402928609"/>
  </r>
  <r>
    <d v="2019-03-25T00:00:00"/>
    <s v="Tuesday"/>
    <x v="2"/>
    <x v="4"/>
    <n v="13"/>
    <s v="Y"/>
    <s v="N"/>
    <n v="13.6"/>
    <n v="23.9"/>
    <n v="31.6"/>
    <n v="0.2"/>
    <n v="107583.935"/>
    <n v="80.292927370000001"/>
    <n v="8638229.0791338012"/>
  </r>
  <r>
    <d v="2019-03-26T00:00:00"/>
    <s v="Wednesday"/>
    <x v="2"/>
    <x v="4"/>
    <n v="13"/>
    <s v="Y"/>
    <s v="N"/>
    <n v="9.5"/>
    <n v="16.2"/>
    <n v="11.2"/>
    <n v="0"/>
    <n v="108840.18"/>
    <n v="95.567893560000002"/>
    <n v="10401626.737291241"/>
  </r>
  <r>
    <d v="2019-03-27T00:00:00"/>
    <s v="Thursday"/>
    <x v="2"/>
    <x v="4"/>
    <n v="13"/>
    <s v="Y"/>
    <s v="N"/>
    <n v="7.9"/>
    <n v="18"/>
    <n v="13"/>
    <n v="0"/>
    <n v="113307.595"/>
    <n v="114.1613715"/>
    <n v="12935350.446566543"/>
  </r>
  <r>
    <d v="2019-03-28T00:00:00"/>
    <s v="Friday"/>
    <x v="2"/>
    <x v="4"/>
    <n v="13"/>
    <s v="Y"/>
    <s v="N"/>
    <n v="12.1"/>
    <n v="23"/>
    <n v="20.3"/>
    <n v="0"/>
    <n v="113923.16"/>
    <n v="108.460275"/>
    <n v="12356137.262468999"/>
  </r>
  <r>
    <d v="2019-03-29T00:00:00"/>
    <s v="Saturday"/>
    <x v="2"/>
    <x v="4"/>
    <n v="13"/>
    <s v="Y"/>
    <s v="N"/>
    <n v="14.8"/>
    <n v="19"/>
    <n v="13.6"/>
    <n v="0"/>
    <n v="110768.285"/>
    <n v="83.989537740000003"/>
    <n v="9303377.0534025766"/>
  </r>
  <r>
    <d v="2019-03-30T00:00:00"/>
    <s v="Sunday"/>
    <x v="2"/>
    <x v="4"/>
    <n v="13"/>
    <s v="Y"/>
    <s v="N"/>
    <n v="5"/>
    <n v="18.2"/>
    <n v="15.8"/>
    <n v="1.8"/>
    <n v="101262.655"/>
    <n v="85.165934859999993"/>
    <n v="8624128.6794806533"/>
  </r>
  <r>
    <d v="2019-03-31T00:00:00"/>
    <s v="Monday"/>
    <x v="2"/>
    <x v="4"/>
    <n v="14"/>
    <s v="Y"/>
    <s v="N"/>
    <n v="11.4"/>
    <n v="16.399999999999999"/>
    <n v="22.2"/>
    <n v="2.2000000000000002"/>
    <n v="101119.83500000001"/>
    <n v="94.389588230000001"/>
    <n v="9544659.5875355434"/>
  </r>
  <r>
    <d v="2019-04-01T00:00:00"/>
    <s v="Tuesday"/>
    <x v="3"/>
    <x v="4"/>
    <n v="14"/>
    <s v="Y"/>
    <s v="N"/>
    <n v="12.3"/>
    <n v="23.2"/>
    <n v="24.2"/>
    <n v="0.2"/>
    <n v="116817.43"/>
    <n v="131.3335309"/>
    <n v="15342045.552563585"/>
  </r>
  <r>
    <d v="2019-04-02T00:00:00"/>
    <s v="Wednesday"/>
    <x v="3"/>
    <x v="4"/>
    <n v="14"/>
    <s v="Y"/>
    <s v="N"/>
    <n v="18.399999999999999"/>
    <n v="21.5"/>
    <n v="12.4"/>
    <n v="0"/>
    <n v="114927.205"/>
    <n v="119.3975507"/>
    <n v="13722026.785796793"/>
  </r>
  <r>
    <d v="2019-04-03T00:00:00"/>
    <s v="Thursday"/>
    <x v="3"/>
    <x v="4"/>
    <n v="14"/>
    <s v="Y"/>
    <s v="N"/>
    <n v="12.3"/>
    <n v="23.9"/>
    <n v="20.399999999999999"/>
    <n v="0"/>
    <n v="115188.76"/>
    <n v="112.9080676"/>
    <n v="13005740.300840175"/>
  </r>
  <r>
    <d v="2019-04-04T00:00:00"/>
    <s v="Friday"/>
    <x v="3"/>
    <x v="4"/>
    <n v="14"/>
    <s v="Y"/>
    <s v="N"/>
    <n v="13.5"/>
    <n v="21.4"/>
    <n v="25.8"/>
    <n v="0"/>
    <n v="113763.83500000001"/>
    <n v="116.75648839999999"/>
    <n v="13282665.881517014"/>
  </r>
  <r>
    <d v="2019-04-05T00:00:00"/>
    <s v="Saturday"/>
    <x v="3"/>
    <x v="4"/>
    <n v="14"/>
    <s v="N"/>
    <s v="N"/>
    <n v="8.1999999999999993"/>
    <n v="24"/>
    <n v="19.399999999999999"/>
    <n v="0"/>
    <n v="111484.73"/>
    <n v="98.530301969999996"/>
    <n v="10984624.111943917"/>
  </r>
  <r>
    <d v="2019-04-06T00:00:00"/>
    <s v="Sunday"/>
    <x v="3"/>
    <x v="4"/>
    <n v="14"/>
    <s v="N"/>
    <s v="N"/>
    <n v="12"/>
    <n v="19.2"/>
    <n v="7.6"/>
    <n v="0"/>
    <n v="102229.645"/>
    <n v="103.2729949"/>
    <n v="10557561.606713811"/>
  </r>
  <r>
    <d v="2019-04-07T00:00:00"/>
    <s v="Monday"/>
    <x v="3"/>
    <x v="4"/>
    <n v="15"/>
    <s v="N"/>
    <s v="N"/>
    <n v="8.6"/>
    <n v="24.8"/>
    <n v="31"/>
    <n v="0"/>
    <n v="93590.425000000003"/>
    <n v="86.802686010000002"/>
    <n v="8123900.2748174546"/>
  </r>
  <r>
    <d v="2019-04-08T00:00:00"/>
    <s v="Tuesday"/>
    <x v="3"/>
    <x v="4"/>
    <n v="15"/>
    <s v="N"/>
    <s v="N"/>
    <n v="15"/>
    <n v="29"/>
    <n v="20"/>
    <n v="0"/>
    <n v="108543.63499999999"/>
    <n v="113.1340539"/>
    <n v="12279981.452591926"/>
  </r>
  <r>
    <d v="2019-04-09T00:00:00"/>
    <s v="Wednesday"/>
    <x v="3"/>
    <x v="4"/>
    <n v="15"/>
    <s v="N"/>
    <s v="N"/>
    <n v="12.5"/>
    <n v="23.1"/>
    <n v="9"/>
    <n v="1.6"/>
    <n v="111999.03999999999"/>
    <n v="106.3359468"/>
    <n v="11909523.959091071"/>
  </r>
  <r>
    <d v="2019-04-10T00:00:00"/>
    <s v="Thursday"/>
    <x v="3"/>
    <x v="4"/>
    <n v="15"/>
    <s v="N"/>
    <s v="N"/>
    <n v="13.4"/>
    <n v="18.399999999999999"/>
    <n v="22.7"/>
    <n v="1.4"/>
    <n v="120858.98"/>
    <n v="121.87513629999999"/>
    <n v="14729704.660578974"/>
  </r>
  <r>
    <d v="2019-04-11T00:00:00"/>
    <s v="Friday"/>
    <x v="3"/>
    <x v="4"/>
    <n v="15"/>
    <s v="N"/>
    <s v="N"/>
    <n v="17.7"/>
    <n v="24.7"/>
    <n v="28.6"/>
    <n v="0"/>
    <n v="116890.61"/>
    <n v="126.8896051"/>
    <n v="14832203.34279811"/>
  </r>
  <r>
    <d v="2019-04-12T00:00:00"/>
    <s v="Saturday"/>
    <x v="3"/>
    <x v="4"/>
    <n v="15"/>
    <s v="N"/>
    <s v="N"/>
    <n v="13.2"/>
    <n v="17.2"/>
    <n v="19.5"/>
    <n v="0.2"/>
    <n v="114848.77"/>
    <n v="128.7232047"/>
    <n v="14783701.73025322"/>
  </r>
  <r>
    <d v="2019-04-13T00:00:00"/>
    <s v="Sunday"/>
    <x v="3"/>
    <x v="4"/>
    <n v="15"/>
    <s v="N"/>
    <s v="N"/>
    <n v="7.2"/>
    <n v="14.9"/>
    <n v="17.7"/>
    <n v="0"/>
    <n v="105963.55499999999"/>
    <n v="122.44216059999999"/>
    <n v="12974406.619056931"/>
  </r>
  <r>
    <d v="2019-04-14T00:00:00"/>
    <s v="Monday"/>
    <x v="3"/>
    <x v="4"/>
    <n v="16"/>
    <s v="N"/>
    <s v="N"/>
    <n v="12.3"/>
    <n v="20.3"/>
    <n v="15.9"/>
    <n v="0"/>
    <n v="98680"/>
    <n v="111.731646"/>
    <n v="11025678.82728"/>
  </r>
  <r>
    <d v="2019-04-15T00:00:00"/>
    <s v="Tuesday"/>
    <x v="3"/>
    <x v="4"/>
    <n v="16"/>
    <s v="N"/>
    <s v="N"/>
    <n v="7.6"/>
    <n v="14.2"/>
    <n v="9.8000000000000007"/>
    <n v="0"/>
    <n v="114194.955"/>
    <n v="113.1121728"/>
    <n v="12916839.482848223"/>
  </r>
  <r>
    <d v="2019-04-16T00:00:00"/>
    <s v="Wednesday"/>
    <x v="3"/>
    <x v="4"/>
    <n v="16"/>
    <s v="N"/>
    <s v="N"/>
    <n v="13.5"/>
    <n v="23.2"/>
    <n v="20.8"/>
    <n v="0"/>
    <n v="115392.875"/>
    <n v="100.00561740000001"/>
    <n v="11539935.707936026"/>
  </r>
  <r>
    <d v="2019-04-17T00:00:00"/>
    <s v="Thursday"/>
    <x v="3"/>
    <x v="4"/>
    <n v="16"/>
    <s v="N"/>
    <s v="N"/>
    <n v="13.6"/>
    <n v="20"/>
    <n v="28.3"/>
    <n v="0"/>
    <n v="117281.13"/>
    <n v="100.1096387"/>
    <n v="11740971.550627733"/>
  </r>
  <r>
    <d v="2019-04-18T00:00:00"/>
    <s v="Friday"/>
    <x v="3"/>
    <x v="4"/>
    <n v="16"/>
    <s v="N"/>
    <s v="N"/>
    <n v="13.4"/>
    <n v="18.100000000000001"/>
    <n v="21.8"/>
    <n v="0"/>
    <n v="111360.065"/>
    <n v="84.833863710000003"/>
    <n v="9447104.576946741"/>
  </r>
  <r>
    <d v="2019-04-19T00:00:00"/>
    <s v="Saturday"/>
    <x v="3"/>
    <x v="4"/>
    <n v="16"/>
    <s v="N"/>
    <s v="Y"/>
    <n v="11"/>
    <n v="22.2"/>
    <n v="19.2"/>
    <n v="0"/>
    <n v="95967.404999999999"/>
    <n v="78.14244558"/>
    <n v="7499127.7226663195"/>
  </r>
  <r>
    <d v="2019-04-20T00:00:00"/>
    <s v="Sunday"/>
    <x v="3"/>
    <x v="4"/>
    <n v="16"/>
    <s v="N"/>
    <s v="Y"/>
    <n v="16.8"/>
    <n v="21.6"/>
    <n v="10"/>
    <n v="0"/>
    <n v="95654.36"/>
    <n v="66.874813889999999"/>
    <n v="6396867.5227670604"/>
  </r>
  <r>
    <d v="2019-04-21T00:00:00"/>
    <s v="Monday"/>
    <x v="3"/>
    <x v="4"/>
    <n v="17"/>
    <s v="N"/>
    <s v="Y"/>
    <n v="19.899999999999999"/>
    <n v="31.3"/>
    <n v="13.6"/>
    <n v="0"/>
    <n v="94810.664999999994"/>
    <n v="80.076258480000007"/>
    <n v="7592083.3172006896"/>
  </r>
  <r>
    <d v="2019-04-22T00:00:00"/>
    <s v="Tuesday"/>
    <x v="3"/>
    <x v="4"/>
    <n v="17"/>
    <s v="N"/>
    <s v="Y"/>
    <n v="8.5"/>
    <n v="26.9"/>
    <n v="29.9"/>
    <n v="0.8"/>
    <n v="100246.51"/>
    <n v="95.107386919999996"/>
    <n v="9534183.613949649"/>
  </r>
  <r>
    <d v="2019-04-23T00:00:00"/>
    <s v="Wednesday"/>
    <x v="3"/>
    <x v="4"/>
    <n v="17"/>
    <s v="N"/>
    <s v="N"/>
    <n v="15.1"/>
    <n v="29.7"/>
    <n v="22"/>
    <n v="0"/>
    <n v="114240.88499999999"/>
    <n v="89.628985839999999"/>
    <n v="10239294.664014068"/>
  </r>
  <r>
    <d v="2019-04-24T00:00:00"/>
    <s v="Thursday"/>
    <x v="3"/>
    <x v="4"/>
    <n v="17"/>
    <s v="Y"/>
    <s v="N"/>
    <n v="14.3"/>
    <n v="17.2"/>
    <n v="22.2"/>
    <n v="0"/>
    <n v="113264.23"/>
    <n v="86.749292839999995"/>
    <n v="9825591.8565671127"/>
  </r>
  <r>
    <d v="2019-04-25T00:00:00"/>
    <s v="Friday"/>
    <x v="3"/>
    <x v="4"/>
    <n v="17"/>
    <s v="Y"/>
    <s v="Y"/>
    <n v="12.1"/>
    <n v="22.4"/>
    <n v="19.7"/>
    <n v="0"/>
    <n v="98112.464999999997"/>
    <n v="62.60573067"/>
    <n v="6142402.5591598013"/>
  </r>
  <r>
    <d v="2019-04-26T00:00:00"/>
    <s v="Saturday"/>
    <x v="3"/>
    <x v="4"/>
    <n v="17"/>
    <s v="Y"/>
    <s v="N"/>
    <n v="7.3"/>
    <n v="22.1"/>
    <n v="23.2"/>
    <n v="3"/>
    <n v="107226.59"/>
    <n v="60.918382540000003"/>
    <n v="6532070.4280797383"/>
  </r>
  <r>
    <d v="2019-04-27T00:00:00"/>
    <s v="Sunday"/>
    <x v="3"/>
    <x v="4"/>
    <n v="17"/>
    <s v="Y"/>
    <s v="N"/>
    <n v="17.100000000000001"/>
    <n v="23.1"/>
    <n v="30.2"/>
    <n v="0"/>
    <n v="105374.93"/>
    <n v="79.620085979999999"/>
    <n v="8389960.9867364801"/>
  </r>
  <r>
    <d v="2019-04-28T00:00:00"/>
    <s v="Monday"/>
    <x v="3"/>
    <x v="4"/>
    <n v="18"/>
    <s v="Y"/>
    <s v="N"/>
    <n v="15.5"/>
    <n v="21.2"/>
    <n v="23.9"/>
    <n v="0"/>
    <n v="101057.43"/>
    <n v="86.022860620000003"/>
    <n v="8693249.2155054063"/>
  </r>
  <r>
    <d v="2019-04-29T00:00:00"/>
    <s v="Tuesday"/>
    <x v="3"/>
    <x v="4"/>
    <n v="18"/>
    <s v="Y"/>
    <s v="N"/>
    <n v="15.8"/>
    <n v="19.2"/>
    <n v="10.8"/>
    <n v="0"/>
    <n v="118307.52499999999"/>
    <n v="121.0296417"/>
    <n v="14318717.361163791"/>
  </r>
  <r>
    <d v="2019-04-30T00:00:00"/>
    <s v="Wednesday"/>
    <x v="3"/>
    <x v="4"/>
    <n v="18"/>
    <s v="Y"/>
    <s v="N"/>
    <n v="14"/>
    <n v="20.399999999999999"/>
    <n v="16.2"/>
    <n v="0"/>
    <n v="110515.6"/>
    <n v="96.951705770000004"/>
    <n v="10714675.934195014"/>
  </r>
  <r>
    <d v="2019-05-01T00:00:00"/>
    <s v="Thursday"/>
    <x v="4"/>
    <x v="4"/>
    <n v="18"/>
    <s v="Y"/>
    <s v="N"/>
    <n v="17.2"/>
    <n v="21.5"/>
    <n v="27.8"/>
    <n v="0"/>
    <n v="111462.38499999999"/>
    <n v="90.563836899999998"/>
    <n v="10094461.255625006"/>
  </r>
  <r>
    <d v="2019-05-02T00:00:00"/>
    <s v="Friday"/>
    <x v="4"/>
    <x v="4"/>
    <n v="18"/>
    <s v="Y"/>
    <s v="N"/>
    <n v="13.6"/>
    <n v="26.7"/>
    <n v="20.2"/>
    <n v="3.6"/>
    <n v="112948.4"/>
    <n v="103.58661480000001"/>
    <n v="11699942.403076321"/>
  </r>
  <r>
    <d v="2019-05-03T00:00:00"/>
    <s v="Saturday"/>
    <x v="4"/>
    <x v="4"/>
    <n v="18"/>
    <s v="Y"/>
    <s v="N"/>
    <n v="12.2"/>
    <n v="17.7"/>
    <n v="6.6"/>
    <n v="0.2"/>
    <n v="110902.185"/>
    <n v="101.1629982"/>
    <n v="11219197.541531067"/>
  </r>
  <r>
    <d v="2019-05-04T00:00:00"/>
    <s v="Sunday"/>
    <x v="4"/>
    <x v="4"/>
    <n v="18"/>
    <s v="Y"/>
    <s v="N"/>
    <n v="7.9"/>
    <n v="23.1"/>
    <n v="11.7"/>
    <n v="0.2"/>
    <n v="103616.145"/>
    <n v="103.38349669999999"/>
    <n v="10712199.384674221"/>
  </r>
  <r>
    <d v="2019-05-05T00:00:00"/>
    <s v="Monday"/>
    <x v="4"/>
    <x v="4"/>
    <n v="19"/>
    <s v="Y"/>
    <s v="N"/>
    <n v="13.7"/>
    <n v="20.2"/>
    <n v="21.4"/>
    <n v="2"/>
    <n v="104770.705"/>
    <n v="108.09555589999999"/>
    <n v="11325247.599009909"/>
  </r>
  <r>
    <d v="2019-05-06T00:00:00"/>
    <s v="Tuesday"/>
    <x v="4"/>
    <x v="4"/>
    <n v="19"/>
    <s v="Y"/>
    <s v="N"/>
    <n v="9.8000000000000007"/>
    <n v="15.5"/>
    <n v="18.2"/>
    <n v="0.2"/>
    <n v="121535.485"/>
    <n v="112.50558460000001"/>
    <n v="13673420.789569532"/>
  </r>
  <r>
    <d v="2019-05-07T00:00:00"/>
    <s v="Wednesday"/>
    <x v="4"/>
    <x v="4"/>
    <n v="19"/>
    <s v="Y"/>
    <s v="N"/>
    <n v="7.8"/>
    <n v="18"/>
    <n v="8"/>
    <n v="0"/>
    <n v="116318.435"/>
    <n v="94.753714479999999"/>
    <n v="11021603.778750438"/>
  </r>
  <r>
    <d v="2019-05-08T00:00:00"/>
    <s v="Thursday"/>
    <x v="4"/>
    <x v="4"/>
    <n v="19"/>
    <s v="Y"/>
    <s v="N"/>
    <n v="9.3000000000000007"/>
    <n v="26.5"/>
    <n v="18.5"/>
    <n v="5.2"/>
    <n v="118801.84"/>
    <n v="114.5284513"/>
    <n v="13606190.746790392"/>
  </r>
  <r>
    <d v="2019-05-09T00:00:00"/>
    <s v="Friday"/>
    <x v="4"/>
    <x v="4"/>
    <n v="19"/>
    <s v="Y"/>
    <s v="N"/>
    <n v="14.6"/>
    <n v="28.5"/>
    <n v="4.9000000000000004"/>
    <n v="0.6"/>
    <n v="122003.33500000001"/>
    <n v="113.6303305"/>
    <n v="13863279.278152218"/>
  </r>
  <r>
    <d v="2019-05-10T00:00:00"/>
    <s v="Saturday"/>
    <x v="4"/>
    <x v="4"/>
    <n v="19"/>
    <s v="Y"/>
    <s v="N"/>
    <n v="8.8000000000000007"/>
    <n v="19.399999999999999"/>
    <n v="9.3000000000000007"/>
    <n v="7.2"/>
    <n v="123850.86"/>
    <n v="93.135276869999998"/>
    <n v="11534884.136687608"/>
  </r>
  <r>
    <d v="2019-05-11T00:00:00"/>
    <s v="Sunday"/>
    <x v="4"/>
    <x v="4"/>
    <n v="19"/>
    <s v="Y"/>
    <s v="N"/>
    <n v="11.8"/>
    <n v="20.7"/>
    <n v="9"/>
    <n v="8.1999999999999993"/>
    <n v="113186.735"/>
    <n v="87.036533050000003"/>
    <n v="9851381.0016490929"/>
  </r>
  <r>
    <d v="2019-05-12T00:00:00"/>
    <s v="Monday"/>
    <x v="4"/>
    <x v="4"/>
    <n v="20"/>
    <s v="Y"/>
    <s v="N"/>
    <n v="13"/>
    <n v="18.5"/>
    <n v="12.4"/>
    <n v="0"/>
    <n v="110416.88"/>
    <n v="87.377381740000004"/>
    <n v="9647937.8742997721"/>
  </r>
  <r>
    <d v="2019-05-13T00:00:00"/>
    <s v="Tuesday"/>
    <x v="4"/>
    <x v="4"/>
    <n v="20"/>
    <s v="Y"/>
    <s v="N"/>
    <n v="11.7"/>
    <n v="22.2"/>
    <n v="18.7"/>
    <n v="0"/>
    <n v="119598.605"/>
    <n v="77.157376979999995"/>
    <n v="9227914.6522671115"/>
  </r>
  <r>
    <d v="2019-05-14T00:00:00"/>
    <s v="Wednesday"/>
    <x v="4"/>
    <x v="4"/>
    <n v="20"/>
    <s v="Y"/>
    <s v="N"/>
    <n v="8"/>
    <n v="17.100000000000001"/>
    <n v="10.3"/>
    <n v="0"/>
    <n v="123005.31"/>
    <n v="89.82269178"/>
    <n v="11048668.047433352"/>
  </r>
  <r>
    <d v="2019-05-15T00:00:00"/>
    <s v="Thursday"/>
    <x v="4"/>
    <x v="4"/>
    <n v="20"/>
    <s v="Y"/>
    <s v="N"/>
    <n v="11.3"/>
    <n v="16.600000000000001"/>
    <n v="8.1"/>
    <n v="0"/>
    <n v="126264.77499999999"/>
    <n v="100.6447738"/>
    <n v="12707889.718782894"/>
  </r>
  <r>
    <d v="2019-05-16T00:00:00"/>
    <s v="Friday"/>
    <x v="4"/>
    <x v="4"/>
    <n v="20"/>
    <s v="Y"/>
    <s v="N"/>
    <n v="13.2"/>
    <n v="17.7"/>
    <n v="12.8"/>
    <n v="0"/>
    <n v="127389.485"/>
    <n v="98.942964329999995"/>
    <n v="12604293.27037207"/>
  </r>
  <r>
    <d v="2019-05-17T00:00:00"/>
    <s v="Saturday"/>
    <x v="4"/>
    <x v="4"/>
    <n v="20"/>
    <s v="Y"/>
    <s v="N"/>
    <n v="15.6"/>
    <n v="22.8"/>
    <n v="7.8"/>
    <n v="0"/>
    <n v="126934.24"/>
    <n v="96.783858859999995"/>
    <n v="12285185.568661366"/>
  </r>
  <r>
    <d v="2019-05-18T00:00:00"/>
    <s v="Sunday"/>
    <x v="4"/>
    <x v="4"/>
    <n v="20"/>
    <s v="Y"/>
    <s v="N"/>
    <n v="14.4"/>
    <n v="28.5"/>
    <n v="15.3"/>
    <n v="0"/>
    <n v="112990.63499999999"/>
    <n v="86.441785100000004"/>
    <n v="9767112.1889825389"/>
  </r>
  <r>
    <d v="2019-05-19T00:00:00"/>
    <s v="Monday"/>
    <x v="4"/>
    <x v="4"/>
    <n v="21"/>
    <s v="Y"/>
    <s v="N"/>
    <n v="9.6999999999999993"/>
    <n v="30.5"/>
    <n v="27"/>
    <n v="0.2"/>
    <n v="104054.85"/>
    <n v="76.294168089999999"/>
    <n v="7938778.2164797373"/>
  </r>
  <r>
    <d v="2019-05-20T00:00:00"/>
    <s v="Tuesday"/>
    <x v="4"/>
    <x v="4"/>
    <n v="21"/>
    <s v="Y"/>
    <s v="N"/>
    <n v="11.1"/>
    <n v="16.3"/>
    <n v="13.9"/>
    <n v="0.4"/>
    <n v="118733.42"/>
    <n v="93.344364299999995"/>
    <n v="11083095.611064905"/>
  </r>
  <r>
    <d v="2019-05-21T00:00:00"/>
    <s v="Wednesday"/>
    <x v="4"/>
    <x v="4"/>
    <n v="21"/>
    <s v="Y"/>
    <s v="N"/>
    <n v="11.4"/>
    <n v="18.600000000000001"/>
    <n v="27.9"/>
    <n v="0.4"/>
    <n v="121766.77"/>
    <n v="104.5578083"/>
    <n v="12731666.594970193"/>
  </r>
  <r>
    <d v="2019-05-22T00:00:00"/>
    <s v="Thursday"/>
    <x v="4"/>
    <x v="4"/>
    <n v="21"/>
    <s v="Y"/>
    <s v="N"/>
    <n v="13"/>
    <n v="18"/>
    <n v="20.6"/>
    <n v="0"/>
    <n v="122015.59"/>
    <n v="115.8944559"/>
    <n v="14140930.41436748"/>
  </r>
  <r>
    <d v="2019-05-23T00:00:00"/>
    <s v="Friday"/>
    <x v="4"/>
    <x v="4"/>
    <n v="21"/>
    <s v="Y"/>
    <s v="N"/>
    <n v="15.5"/>
    <n v="34.5"/>
    <n v="29.4"/>
    <n v="0"/>
    <n v="119118.11"/>
    <n v="88.387136190000007"/>
    <n v="10528508.611265402"/>
  </r>
  <r>
    <d v="2019-05-24T00:00:00"/>
    <s v="Saturday"/>
    <x v="4"/>
    <x v="4"/>
    <n v="21"/>
    <s v="Y"/>
    <s v="N"/>
    <n v="9.1"/>
    <n v="17.3"/>
    <n v="12"/>
    <n v="0"/>
    <n v="118924.765"/>
    <n v="91.547124490000002"/>
    <n v="10887220.266398994"/>
  </r>
  <r>
    <d v="2019-05-25T00:00:00"/>
    <s v="Sunday"/>
    <x v="4"/>
    <x v="4"/>
    <n v="21"/>
    <s v="Y"/>
    <s v="N"/>
    <n v="8.6999999999999993"/>
    <n v="21.6"/>
    <n v="26.3"/>
    <n v="1.6"/>
    <n v="104949.95"/>
    <n v="74.262935119999995"/>
    <n v="7793891.3276972435"/>
  </r>
  <r>
    <d v="2019-05-26T00:00:00"/>
    <s v="Monday"/>
    <x v="4"/>
    <x v="4"/>
    <n v="22"/>
    <s v="Y"/>
    <s v="N"/>
    <n v="11.4"/>
    <n v="21.1"/>
    <n v="30.7"/>
    <n v="6.6"/>
    <n v="106153.43"/>
    <n v="63.903082140000002"/>
    <n v="6783531.3567327401"/>
  </r>
  <r>
    <d v="2019-05-27T00:00:00"/>
    <s v="Tuesday"/>
    <x v="4"/>
    <x v="4"/>
    <n v="22"/>
    <s v="Y"/>
    <s v="N"/>
    <n v="12.1"/>
    <n v="20.8"/>
    <n v="20.6"/>
    <n v="8.1999999999999993"/>
    <n v="130229.295"/>
    <n v="87.611014030000007"/>
    <n v="11409520.591362009"/>
  </r>
  <r>
    <d v="2019-05-28T00:00:00"/>
    <s v="Wednesday"/>
    <x v="4"/>
    <x v="4"/>
    <n v="22"/>
    <s v="Y"/>
    <s v="N"/>
    <n v="17.100000000000001"/>
    <n v="20.2"/>
    <n v="6.2"/>
    <n v="0.2"/>
    <n v="133799.655"/>
    <n v="79.964774539999993"/>
    <n v="10699259.245604783"/>
  </r>
  <r>
    <d v="2019-05-29T00:00:00"/>
    <s v="Thursday"/>
    <x v="4"/>
    <x v="4"/>
    <n v="22"/>
    <s v="Y"/>
    <s v="N"/>
    <n v="6.2"/>
    <n v="21.5"/>
    <n v="10.6"/>
    <n v="1.2"/>
    <n v="136301.49"/>
    <n v="85.003942199999997"/>
    <n v="11586163.977733877"/>
  </r>
  <r>
    <d v="2019-05-30T00:00:00"/>
    <s v="Friday"/>
    <x v="4"/>
    <x v="4"/>
    <n v="22"/>
    <s v="Y"/>
    <s v="N"/>
    <n v="10.199999999999999"/>
    <n v="16.399999999999999"/>
    <n v="7.7"/>
    <n v="5.8"/>
    <n v="138857.13500000001"/>
    <n v="100.0150103"/>
    <n v="13887797.787253492"/>
  </r>
  <r>
    <d v="2019-05-31T00:00:00"/>
    <s v="Saturday"/>
    <x v="4"/>
    <x v="4"/>
    <n v="22"/>
    <s v="Y"/>
    <s v="N"/>
    <n v="14.6"/>
    <n v="23.2"/>
    <n v="8.1999999999999993"/>
    <n v="1.4"/>
    <n v="133869.14000000001"/>
    <n v="100.7077503"/>
    <n v="13481659.923995743"/>
  </r>
  <r>
    <d v="2019-06-01T00:00:00"/>
    <s v="Sunday"/>
    <x v="5"/>
    <x v="4"/>
    <n v="22"/>
    <s v="Y"/>
    <s v="N"/>
    <n v="11.6"/>
    <n v="16.399999999999999"/>
    <n v="15.1"/>
    <n v="2.4"/>
    <n v="120653.435"/>
    <n v="113.2446372"/>
    <n v="13663354.473508781"/>
  </r>
  <r>
    <d v="2019-06-02T00:00:00"/>
    <s v="Monday"/>
    <x v="5"/>
    <x v="4"/>
    <n v="23"/>
    <s v="Y"/>
    <s v="N"/>
    <n v="11.1"/>
    <n v="21.7"/>
    <n v="17.8"/>
    <n v="0"/>
    <n v="118086.93"/>
    <n v="108.9225857"/>
    <n v="12862333.752974899"/>
  </r>
  <r>
    <d v="2019-06-03T00:00:00"/>
    <s v="Tuesday"/>
    <x v="5"/>
    <x v="4"/>
    <n v="23"/>
    <s v="Y"/>
    <s v="N"/>
    <n v="16.7"/>
    <n v="24.1"/>
    <n v="28.9"/>
    <n v="15.4"/>
    <n v="135437.85"/>
    <n v="115.7252699"/>
    <n v="15673581.745925715"/>
  </r>
  <r>
    <d v="2019-06-04T00:00:00"/>
    <s v="Wednesday"/>
    <x v="5"/>
    <x v="4"/>
    <n v="23"/>
    <s v="Y"/>
    <s v="N"/>
    <n v="16.7"/>
    <n v="28.4"/>
    <n v="20.6"/>
    <n v="3.2"/>
    <n v="136149.125"/>
    <n v="149.11844379999999"/>
    <n v="20302345.644731674"/>
  </r>
  <r>
    <d v="2019-06-05T00:00:00"/>
    <s v="Thursday"/>
    <x v="5"/>
    <x v="4"/>
    <n v="23"/>
    <s v="Y"/>
    <s v="N"/>
    <n v="13.3"/>
    <n v="21.9"/>
    <n v="13.9"/>
    <n v="0"/>
    <n v="137844.815"/>
    <n v="155.98832920000001"/>
    <n v="21502182.380733099"/>
  </r>
  <r>
    <d v="2019-06-06T00:00:00"/>
    <s v="Friday"/>
    <x v="5"/>
    <x v="4"/>
    <n v="23"/>
    <s v="Y"/>
    <s v="N"/>
    <n v="11.4"/>
    <n v="27.4"/>
    <n v="18"/>
    <n v="0"/>
    <n v="134971.77499999999"/>
    <n v="162.49199490000001"/>
    <n v="21931832.974943947"/>
  </r>
  <r>
    <d v="2019-06-07T00:00:00"/>
    <s v="Saturday"/>
    <x v="5"/>
    <x v="4"/>
    <n v="23"/>
    <s v="Y"/>
    <s v="N"/>
    <n v="14.8"/>
    <n v="22.8"/>
    <n v="23.1"/>
    <n v="0"/>
    <n v="132003.44"/>
    <n v="139.20081619999999"/>
    <n v="18374986.589207727"/>
  </r>
  <r>
    <d v="2019-06-08T00:00:00"/>
    <s v="Sunday"/>
    <x v="5"/>
    <x v="4"/>
    <n v="23"/>
    <s v="Y"/>
    <s v="N"/>
    <n v="11.6"/>
    <n v="27.9"/>
    <n v="17.8"/>
    <n v="0"/>
    <n v="117243.63"/>
    <n v="102.4160856"/>
    <n v="12007633.646134729"/>
  </r>
  <r>
    <d v="2019-06-09T00:00:00"/>
    <s v="Monday"/>
    <x v="5"/>
    <x v="4"/>
    <n v="24"/>
    <s v="Y"/>
    <s v="N"/>
    <n v="10.3"/>
    <n v="15"/>
    <n v="16.100000000000001"/>
    <n v="0"/>
    <n v="110669.42"/>
    <n v="69.561305970000006"/>
    <n v="7698309.3861424383"/>
  </r>
  <r>
    <d v="2019-06-10T00:00:00"/>
    <s v="Tuesday"/>
    <x v="5"/>
    <x v="4"/>
    <n v="24"/>
    <s v="Y"/>
    <s v="Y"/>
    <n v="6.5"/>
    <n v="12.9"/>
    <n v="13.9"/>
    <n v="3"/>
    <n v="108133.03"/>
    <n v="47.487874040000001"/>
    <n v="5135007.7082035411"/>
  </r>
  <r>
    <d v="2019-06-11T00:00:00"/>
    <s v="Wednesday"/>
    <x v="5"/>
    <x v="4"/>
    <n v="24"/>
    <s v="Y"/>
    <s v="N"/>
    <n v="14.4"/>
    <n v="27.5"/>
    <n v="18.600000000000001"/>
    <n v="0"/>
    <n v="122760.92"/>
    <n v="73.078081710000006"/>
    <n v="8971132.5425547734"/>
  </r>
  <r>
    <d v="2019-06-12T00:00:00"/>
    <s v="Thursday"/>
    <x v="5"/>
    <x v="4"/>
    <n v="24"/>
    <s v="Y"/>
    <s v="N"/>
    <n v="11.9"/>
    <n v="19.600000000000001"/>
    <n v="23.7"/>
    <n v="0.6"/>
    <n v="128127.75"/>
    <n v="85.792690070000006"/>
    <n v="10992424.345116444"/>
  </r>
  <r>
    <d v="2019-06-13T00:00:00"/>
    <s v="Friday"/>
    <x v="5"/>
    <x v="4"/>
    <n v="24"/>
    <s v="Y"/>
    <s v="N"/>
    <n v="12.9"/>
    <n v="27.4"/>
    <n v="10.9"/>
    <n v="2.6"/>
    <n v="128535.19"/>
    <n v="79.516251400000002"/>
    <n v="10220636.481786767"/>
  </r>
  <r>
    <d v="2019-06-14T00:00:00"/>
    <s v="Saturday"/>
    <x v="5"/>
    <x v="4"/>
    <n v="24"/>
    <s v="Y"/>
    <s v="N"/>
    <n v="11.1"/>
    <n v="18.5"/>
    <n v="8"/>
    <n v="2.2000000000000002"/>
    <n v="128153.19500000001"/>
    <n v="86.655464210000005"/>
    <n v="11105174.602719652"/>
  </r>
  <r>
    <d v="2019-06-15T00:00:00"/>
    <s v="Sunday"/>
    <x v="5"/>
    <x v="4"/>
    <n v="24"/>
    <s v="Y"/>
    <s v="N"/>
    <n v="8.1999999999999993"/>
    <n v="27.9"/>
    <n v="26"/>
    <n v="2.6"/>
    <n v="121097.845"/>
    <n v="104.43185029999999"/>
    <n v="12646472.020692604"/>
  </r>
  <r>
    <d v="2019-06-16T00:00:00"/>
    <s v="Monday"/>
    <x v="5"/>
    <x v="4"/>
    <n v="25"/>
    <s v="Y"/>
    <s v="N"/>
    <n v="13"/>
    <n v="22.6"/>
    <n v="21.7"/>
    <n v="0"/>
    <n v="116811.39"/>
    <n v="111.2767338"/>
    <n v="12998389.949837983"/>
  </r>
  <r>
    <d v="2019-06-17T00:00:00"/>
    <s v="Tuesday"/>
    <x v="5"/>
    <x v="4"/>
    <n v="25"/>
    <s v="Y"/>
    <s v="N"/>
    <n v="9"/>
    <n v="18.2"/>
    <n v="6.1"/>
    <n v="3.4"/>
    <n v="129972.91499999999"/>
    <n v="108.7466958"/>
    <n v="14134125.049744256"/>
  </r>
  <r>
    <d v="2019-06-18T00:00:00"/>
    <s v="Wednesday"/>
    <x v="5"/>
    <x v="4"/>
    <n v="25"/>
    <s v="Y"/>
    <s v="N"/>
    <n v="11.5"/>
    <n v="17"/>
    <n v="19.600000000000001"/>
    <n v="0"/>
    <n v="137922.22"/>
    <n v="101.3953781"/>
    <n v="13984675.645291382"/>
  </r>
  <r>
    <d v="2019-06-19T00:00:00"/>
    <s v="Thursday"/>
    <x v="5"/>
    <x v="4"/>
    <n v="25"/>
    <s v="Y"/>
    <s v="N"/>
    <n v="9.6999999999999993"/>
    <n v="22.1"/>
    <n v="21.2"/>
    <n v="0.8"/>
    <n v="144737.12"/>
    <n v="157.02604099999999"/>
    <n v="22727496.939341918"/>
  </r>
  <r>
    <d v="2019-06-20T00:00:00"/>
    <s v="Friday"/>
    <x v="5"/>
    <x v="4"/>
    <n v="25"/>
    <s v="Y"/>
    <s v="N"/>
    <n v="6"/>
    <n v="19.399999999999999"/>
    <n v="9.3000000000000007"/>
    <n v="1.6"/>
    <n v="148609.595"/>
    <n v="141.97958589999999"/>
    <n v="21099528.758866709"/>
  </r>
  <r>
    <d v="2019-06-21T00:00:00"/>
    <s v="Saturday"/>
    <x v="5"/>
    <x v="4"/>
    <n v="25"/>
    <s v="Y"/>
    <s v="N"/>
    <n v="11.9"/>
    <n v="18.600000000000001"/>
    <n v="15.1"/>
    <n v="3"/>
    <n v="144504.32999999999"/>
    <n v="123.80971169999999"/>
    <n v="17891039.436701659"/>
  </r>
  <r>
    <d v="2019-06-22T00:00:00"/>
    <s v="Sunday"/>
    <x v="5"/>
    <x v="4"/>
    <n v="25"/>
    <s v="Y"/>
    <s v="N"/>
    <n v="11.9"/>
    <n v="19.7"/>
    <n v="21.9"/>
    <n v="0.4"/>
    <n v="132829.29"/>
    <n v="111.60986149999999"/>
    <n v="14825058.660043335"/>
  </r>
  <r>
    <d v="2019-06-23T00:00:00"/>
    <s v="Monday"/>
    <x v="5"/>
    <x v="4"/>
    <n v="26"/>
    <s v="Y"/>
    <s v="N"/>
    <n v="19.899999999999999"/>
    <n v="26.1"/>
    <n v="27.7"/>
    <n v="1.2"/>
    <n v="133525.32"/>
    <n v="127.6019028"/>
    <n v="17038084.903978899"/>
  </r>
  <r>
    <d v="2019-06-24T00:00:00"/>
    <s v="Tuesday"/>
    <x v="5"/>
    <x v="4"/>
    <n v="26"/>
    <s v="Y"/>
    <s v="N"/>
    <n v="6.7"/>
    <n v="24.9"/>
    <n v="15.3"/>
    <n v="0"/>
    <n v="146856.79999999999"/>
    <n v="117.51896069999999"/>
    <n v="17258458.507727757"/>
  </r>
  <r>
    <d v="2019-06-25T00:00:00"/>
    <s v="Wednesday"/>
    <x v="5"/>
    <x v="4"/>
    <n v="26"/>
    <s v="Y"/>
    <s v="N"/>
    <n v="7.4"/>
    <n v="25.9"/>
    <n v="16.600000000000001"/>
    <n v="0"/>
    <n v="145807.25"/>
    <n v="124.05127779999999"/>
    <n v="18087575.67500405"/>
  </r>
  <r>
    <d v="2019-06-26T00:00:00"/>
    <s v="Thursday"/>
    <x v="5"/>
    <x v="4"/>
    <n v="26"/>
    <s v="Y"/>
    <s v="N"/>
    <n v="11.5"/>
    <n v="17.7"/>
    <n v="8.3000000000000007"/>
    <n v="0.2"/>
    <n v="139351.56"/>
    <n v="106.19914"/>
    <n v="14799015.8296584"/>
  </r>
  <r>
    <d v="2019-06-27T00:00:00"/>
    <s v="Friday"/>
    <x v="5"/>
    <x v="4"/>
    <n v="26"/>
    <s v="Y"/>
    <s v="N"/>
    <n v="9.4"/>
    <n v="24.7"/>
    <n v="10.9"/>
    <n v="0"/>
    <n v="131023.66"/>
    <n v="77.671129440000001"/>
    <n v="10176755.655562552"/>
  </r>
  <r>
    <d v="2019-06-28T00:00:00"/>
    <s v="Saturday"/>
    <x v="5"/>
    <x v="4"/>
    <n v="26"/>
    <s v="N"/>
    <s v="N"/>
    <n v="8.8000000000000007"/>
    <n v="12.9"/>
    <n v="11.3"/>
    <n v="0"/>
    <n v="123546.62"/>
    <n v="61.815155930000003"/>
    <n v="7637053.5799244568"/>
  </r>
  <r>
    <d v="2019-06-29T00:00:00"/>
    <s v="Sunday"/>
    <x v="5"/>
    <x v="4"/>
    <n v="26"/>
    <s v="N"/>
    <s v="N"/>
    <n v="9.5"/>
    <n v="18.899999999999999"/>
    <n v="17.5"/>
    <n v="0.8"/>
    <n v="117924.13"/>
    <n v="52.91240414"/>
    <n v="6239649.2244178988"/>
  </r>
  <r>
    <d v="2019-06-30T00:00:00"/>
    <s v="Monday"/>
    <x v="5"/>
    <x v="4"/>
    <n v="27"/>
    <s v="N"/>
    <s v="N"/>
    <n v="17.100000000000001"/>
    <n v="30.3"/>
    <n v="14.4"/>
    <n v="6.4"/>
    <n v="116150.91499999999"/>
    <n v="51.901149879999998"/>
    <n v="6028366.0481141396"/>
  </r>
  <r>
    <d v="2019-07-01T00:00:00"/>
    <s v="Tuesday"/>
    <x v="6"/>
    <x v="4"/>
    <n v="27"/>
    <s v="N"/>
    <s v="N"/>
    <n v="13"/>
    <n v="33.799999999999997"/>
    <n v="26.1"/>
    <n v="0"/>
    <n v="130565.58"/>
    <n v="67.195464610000002"/>
    <n v="8773414.8101741243"/>
  </r>
  <r>
    <d v="2019-07-02T00:00:00"/>
    <s v="Wednesday"/>
    <x v="6"/>
    <x v="4"/>
    <n v="27"/>
    <s v="N"/>
    <s v="N"/>
    <n v="7"/>
    <n v="16.5"/>
    <n v="13.4"/>
    <n v="0"/>
    <n v="135866.75"/>
    <n v="93.110674299999999"/>
    <n v="12650644.707449526"/>
  </r>
  <r>
    <d v="2019-07-03T00:00:00"/>
    <s v="Thursday"/>
    <x v="6"/>
    <x v="4"/>
    <n v="27"/>
    <s v="N"/>
    <s v="N"/>
    <n v="8.1"/>
    <n v="14.5"/>
    <n v="8.5"/>
    <n v="0"/>
    <n v="137327.70000000001"/>
    <n v="97.287999810000002"/>
    <n v="13360337.251507739"/>
  </r>
  <r>
    <d v="2019-07-04T00:00:00"/>
    <s v="Friday"/>
    <x v="6"/>
    <x v="4"/>
    <n v="27"/>
    <s v="N"/>
    <s v="N"/>
    <n v="7.4"/>
    <n v="18.7"/>
    <n v="11.7"/>
    <n v="0"/>
    <n v="135182.72500000001"/>
    <n v="85.901782639999993"/>
    <n v="11612437.059632894"/>
  </r>
  <r>
    <d v="2019-07-05T00:00:00"/>
    <s v="Saturday"/>
    <x v="6"/>
    <x v="4"/>
    <n v="27"/>
    <s v="N"/>
    <s v="N"/>
    <n v="9.5"/>
    <n v="15.2"/>
    <n v="9.6"/>
    <n v="0"/>
    <n v="132774.29500000001"/>
    <n v="78.719066029999993"/>
    <n v="10451868.495191699"/>
  </r>
  <r>
    <d v="2019-07-06T00:00:00"/>
    <s v="Sunday"/>
    <x v="6"/>
    <x v="4"/>
    <n v="27"/>
    <s v="N"/>
    <s v="N"/>
    <n v="8.6"/>
    <n v="16.7"/>
    <n v="7.5"/>
    <n v="0"/>
    <n v="114660.9"/>
    <n v="64.992904050000007"/>
    <n v="7452144.8719866453"/>
  </r>
  <r>
    <d v="2019-07-07T00:00:00"/>
    <s v="Monday"/>
    <x v="6"/>
    <x v="4"/>
    <n v="28"/>
    <s v="N"/>
    <s v="N"/>
    <n v="13"/>
    <n v="17.100000000000001"/>
    <n v="6.6"/>
    <n v="0.2"/>
    <n v="114469.88"/>
    <n v="87.747186549999995"/>
    <n v="10044409.914716113"/>
  </r>
  <r>
    <d v="2019-07-08T00:00:00"/>
    <s v="Tuesday"/>
    <x v="6"/>
    <x v="4"/>
    <n v="28"/>
    <s v="N"/>
    <s v="N"/>
    <n v="11.3"/>
    <n v="17.3"/>
    <n v="14.4"/>
    <n v="5.2"/>
    <n v="127307.26"/>
    <n v="101.94417129999999"/>
    <n v="12978233.121173637"/>
  </r>
  <r>
    <d v="2019-07-09T00:00:00"/>
    <s v="Wednesday"/>
    <x v="6"/>
    <x v="4"/>
    <n v="28"/>
    <s v="N"/>
    <s v="N"/>
    <n v="18"/>
    <n v="23.6"/>
    <n v="16.899999999999999"/>
    <n v="0.2"/>
    <n v="133803.98499999999"/>
    <n v="125.0990315"/>
    <n v="16738748.934340525"/>
  </r>
  <r>
    <d v="2019-07-10T00:00:00"/>
    <s v="Thursday"/>
    <x v="6"/>
    <x v="4"/>
    <n v="28"/>
    <s v="N"/>
    <s v="N"/>
    <n v="8.1999999999999993"/>
    <n v="15.1"/>
    <n v="9.5"/>
    <n v="0.2"/>
    <n v="127092.715"/>
    <n v="84.780694909999994"/>
    <n v="10775008.69569858"/>
  </r>
  <r>
    <d v="2019-07-11T00:00:00"/>
    <s v="Friday"/>
    <x v="6"/>
    <x v="4"/>
    <n v="28"/>
    <s v="N"/>
    <s v="N"/>
    <n v="6.7"/>
    <n v="18.7"/>
    <n v="9.3000000000000007"/>
    <n v="6.4"/>
    <n v="133131.51999999999"/>
    <n v="89.217705280000004"/>
    <n v="11877688.714838425"/>
  </r>
  <r>
    <d v="2019-07-12T00:00:00"/>
    <s v="Saturday"/>
    <x v="6"/>
    <x v="4"/>
    <n v="28"/>
    <s v="N"/>
    <s v="N"/>
    <n v="4.2"/>
    <n v="20.5"/>
    <n v="21.7"/>
    <n v="2.4"/>
    <n v="128384.14"/>
    <n v="90.969699500000004"/>
    <n v="11679066.63636593"/>
  </r>
  <r>
    <d v="2019-07-13T00:00:00"/>
    <s v="Sunday"/>
    <x v="6"/>
    <x v="4"/>
    <n v="28"/>
    <s v="N"/>
    <s v="N"/>
    <n v="22.1"/>
    <n v="30"/>
    <n v="12.8"/>
    <n v="4.4000000000000004"/>
    <n v="123954.31"/>
    <n v="82.190068789999998"/>
    <n v="10187813.265716985"/>
  </r>
  <r>
    <d v="2019-07-14T00:00:00"/>
    <s v="Monday"/>
    <x v="6"/>
    <x v="4"/>
    <n v="29"/>
    <s v="N"/>
    <s v="N"/>
    <n v="11.3"/>
    <n v="26.8"/>
    <n v="10.199999999999999"/>
    <n v="0.8"/>
    <n v="123740.265"/>
    <n v="81.784996430000007"/>
    <n v="10120097.131272255"/>
  </r>
  <r>
    <d v="2019-07-15T00:00:00"/>
    <s v="Tuesday"/>
    <x v="6"/>
    <x v="4"/>
    <n v="29"/>
    <s v="N"/>
    <s v="N"/>
    <n v="8.3000000000000007"/>
    <n v="20.3"/>
    <n v="19.600000000000001"/>
    <n v="4.4000000000000004"/>
    <n v="131739.20000000001"/>
    <n v="92.269993139999997"/>
    <n v="12155575.080269089"/>
  </r>
  <r>
    <d v="2019-07-16T00:00:00"/>
    <s v="Wednesday"/>
    <x v="6"/>
    <x v="4"/>
    <n v="29"/>
    <s v="Y"/>
    <s v="N"/>
    <n v="18.100000000000001"/>
    <n v="23.1"/>
    <n v="21.1"/>
    <n v="1.8"/>
    <n v="132941.76999999999"/>
    <n v="114.6004499"/>
    <n v="15235186.652502323"/>
  </r>
  <r>
    <d v="2019-07-17T00:00:00"/>
    <s v="Thursday"/>
    <x v="6"/>
    <x v="4"/>
    <n v="29"/>
    <s v="Y"/>
    <s v="N"/>
    <n v="13.8"/>
    <n v="25.1"/>
    <n v="27.2"/>
    <n v="0"/>
    <n v="135339.82"/>
    <n v="91.545886449999998"/>
    <n v="12389803.793883439"/>
  </r>
  <r>
    <d v="2019-07-18T00:00:00"/>
    <s v="Friday"/>
    <x v="6"/>
    <x v="4"/>
    <n v="29"/>
    <s v="Y"/>
    <s v="N"/>
    <n v="9.5"/>
    <n v="14.2"/>
    <n v="17"/>
    <n v="0.4"/>
    <n v="134119.14000000001"/>
    <n v="85.918878829999997"/>
    <n v="11523366.138443807"/>
  </r>
  <r>
    <d v="2019-07-19T00:00:00"/>
    <s v="Saturday"/>
    <x v="6"/>
    <x v="4"/>
    <n v="29"/>
    <s v="Y"/>
    <s v="N"/>
    <n v="12.5"/>
    <n v="15.2"/>
    <n v="11"/>
    <n v="1.6"/>
    <n v="132101.85999999999"/>
    <n v="101.5731984"/>
    <n v="13418008.434789022"/>
  </r>
  <r>
    <d v="2019-07-20T00:00:00"/>
    <s v="Sunday"/>
    <x v="6"/>
    <x v="4"/>
    <n v="29"/>
    <s v="Y"/>
    <s v="N"/>
    <n v="13.3"/>
    <n v="20.399999999999999"/>
    <n v="11.4"/>
    <n v="0"/>
    <n v="111288.905"/>
    <n v="52.5253199"/>
    <n v="5845485.3364457097"/>
  </r>
  <r>
    <d v="2019-07-21T00:00:00"/>
    <s v="Monday"/>
    <x v="6"/>
    <x v="4"/>
    <n v="30"/>
    <s v="Y"/>
    <s v="N"/>
    <n v="13"/>
    <n v="17.600000000000001"/>
    <n v="2.6"/>
    <n v="0"/>
    <n v="111293.15"/>
    <n v="60.156590430000001"/>
    <n v="6695016.4422145542"/>
  </r>
  <r>
    <d v="2019-07-22T00:00:00"/>
    <s v="Tuesday"/>
    <x v="6"/>
    <x v="4"/>
    <n v="30"/>
    <s v="Y"/>
    <s v="N"/>
    <n v="11"/>
    <n v="14.5"/>
    <n v="6.7"/>
    <n v="0"/>
    <n v="123618.42"/>
    <n v="64.585343089999995"/>
    <n v="7983938.0679437174"/>
  </r>
  <r>
    <d v="2019-07-23T00:00:00"/>
    <s v="Wednesday"/>
    <x v="6"/>
    <x v="4"/>
    <n v="30"/>
    <s v="Y"/>
    <s v="N"/>
    <n v="16.8"/>
    <n v="33.200000000000003"/>
    <n v="31.9"/>
    <n v="1.6"/>
    <n v="129008.62"/>
    <n v="69.864795830000006"/>
    <n v="9013160.8966100551"/>
  </r>
  <r>
    <d v="2019-07-24T00:00:00"/>
    <s v="Thursday"/>
    <x v="6"/>
    <x v="4"/>
    <n v="30"/>
    <s v="Y"/>
    <s v="N"/>
    <n v="11.5"/>
    <n v="18.100000000000001"/>
    <n v="8.4"/>
    <n v="8"/>
    <n v="135782.54500000001"/>
    <n v="87.256299299999995"/>
    <n v="11847882.38623572"/>
  </r>
  <r>
    <d v="2019-07-25T00:00:00"/>
    <s v="Friday"/>
    <x v="6"/>
    <x v="4"/>
    <n v="30"/>
    <s v="Y"/>
    <s v="N"/>
    <n v="6.6"/>
    <n v="15.1"/>
    <n v="10.199999999999999"/>
    <n v="0"/>
    <n v="132940.63"/>
    <n v="84.076210110000005"/>
    <n v="11177144.34003577"/>
  </r>
  <r>
    <d v="2019-07-26T00:00:00"/>
    <s v="Saturday"/>
    <x v="6"/>
    <x v="4"/>
    <n v="30"/>
    <s v="Y"/>
    <s v="N"/>
    <n v="11.1"/>
    <n v="20.8"/>
    <n v="11.8"/>
    <n v="0"/>
    <n v="136493.13"/>
    <n v="95.233217850000003"/>
    <n v="12998679.984318372"/>
  </r>
  <r>
    <d v="2019-07-27T00:00:00"/>
    <s v="Sunday"/>
    <x v="6"/>
    <x v="4"/>
    <n v="30"/>
    <s v="Y"/>
    <s v="N"/>
    <n v="12"/>
    <n v="19.600000000000001"/>
    <n v="3.1"/>
    <n v="6.8"/>
    <n v="121958.69"/>
    <n v="94.375867150000005"/>
    <n v="11509957.125228034"/>
  </r>
  <r>
    <d v="2019-07-28T00:00:00"/>
    <s v="Monday"/>
    <x v="6"/>
    <x v="4"/>
    <n v="31"/>
    <s v="Y"/>
    <s v="N"/>
    <n v="15.9"/>
    <n v="29.5"/>
    <n v="27.6"/>
    <n v="0"/>
    <n v="118413.13499999999"/>
    <n v="85.712073040000007"/>
    <n v="10149435.27601538"/>
  </r>
  <r>
    <d v="2019-07-29T00:00:00"/>
    <s v="Tuesday"/>
    <x v="6"/>
    <x v="4"/>
    <n v="31"/>
    <s v="Y"/>
    <s v="N"/>
    <n v="10.3"/>
    <n v="17.399999999999999"/>
    <n v="7.3"/>
    <n v="0"/>
    <n v="133205.18"/>
    <n v="95.873752800000005"/>
    <n v="12770880.498999504"/>
  </r>
  <r>
    <d v="2019-07-30T00:00:00"/>
    <s v="Wednesday"/>
    <x v="6"/>
    <x v="4"/>
    <n v="31"/>
    <s v="Y"/>
    <s v="N"/>
    <n v="9.1999999999999993"/>
    <n v="19.600000000000001"/>
    <n v="16.399999999999999"/>
    <n v="0.8"/>
    <n v="138858.04500000001"/>
    <n v="110.4700594"/>
    <n v="15339656.479317874"/>
  </r>
  <r>
    <d v="2019-07-31T00:00:00"/>
    <s v="Thursday"/>
    <x v="6"/>
    <x v="4"/>
    <n v="31"/>
    <s v="Y"/>
    <s v="N"/>
    <n v="13.8"/>
    <n v="20.2"/>
    <n v="4.4000000000000004"/>
    <n v="0"/>
    <n v="140275.82999999999"/>
    <n v="153.26684940000001"/>
    <n v="21499634.511070002"/>
  </r>
  <r>
    <d v="2019-08-01T00:00:00"/>
    <s v="Friday"/>
    <x v="7"/>
    <x v="4"/>
    <n v="31"/>
    <s v="Y"/>
    <s v="N"/>
    <n v="9.9"/>
    <n v="21.3"/>
    <n v="10.199999999999999"/>
    <n v="0"/>
    <n v="137651.13500000001"/>
    <n v="98.967005540000002"/>
    <n v="13622920.640132289"/>
  </r>
  <r>
    <d v="2019-08-02T00:00:00"/>
    <s v="Saturday"/>
    <x v="7"/>
    <x v="4"/>
    <n v="31"/>
    <s v="Y"/>
    <s v="N"/>
    <n v="20"/>
    <n v="22.7"/>
    <n v="9.3000000000000007"/>
    <n v="0.4"/>
    <n v="135633.89000000001"/>
    <n v="106.56821669999999"/>
    <n v="14454261.781383963"/>
  </r>
  <r>
    <d v="2019-08-03T00:00:00"/>
    <s v="Sunday"/>
    <x v="7"/>
    <x v="4"/>
    <n v="31"/>
    <s v="Y"/>
    <s v="N"/>
    <n v="9.6999999999999993"/>
    <n v="12.8"/>
    <n v="17.7"/>
    <n v="0"/>
    <n v="119933.7"/>
    <n v="121.53235650000001"/>
    <n v="14575825.18476405"/>
  </r>
  <r>
    <d v="2019-08-04T00:00:00"/>
    <s v="Monday"/>
    <x v="7"/>
    <x v="4"/>
    <n v="32"/>
    <s v="Y"/>
    <s v="N"/>
    <n v="12.7"/>
    <n v="18.100000000000001"/>
    <n v="8.3000000000000007"/>
    <n v="1"/>
    <n v="120350.215"/>
    <n v="127.8811699"/>
    <n v="15390526.291916529"/>
  </r>
  <r>
    <d v="2019-08-05T00:00:00"/>
    <s v="Tuesday"/>
    <x v="7"/>
    <x v="4"/>
    <n v="32"/>
    <s v="Y"/>
    <s v="N"/>
    <n v="17.7"/>
    <n v="26.9"/>
    <n v="14.6"/>
    <n v="0"/>
    <n v="125652.05499999999"/>
    <n v="108.4969239"/>
    <n v="13632861.449213613"/>
  </r>
  <r>
    <d v="2019-08-06T00:00:00"/>
    <s v="Wednesday"/>
    <x v="7"/>
    <x v="4"/>
    <n v="32"/>
    <s v="Y"/>
    <s v="N"/>
    <n v="4.3"/>
    <n v="18.899999999999999"/>
    <n v="19.2"/>
    <n v="0.4"/>
    <n v="132120.39000000001"/>
    <n v="89.427805109999994"/>
    <n v="11815236.487977194"/>
  </r>
  <r>
    <d v="2019-08-07T00:00:00"/>
    <s v="Thursday"/>
    <x v="7"/>
    <x v="4"/>
    <n v="32"/>
    <s v="Y"/>
    <s v="N"/>
    <n v="12.9"/>
    <n v="30.4"/>
    <n v="31.5"/>
    <n v="0"/>
    <n v="136315.38"/>
    <n v="129.26252919999999"/>
    <n v="17620470.787659094"/>
  </r>
  <r>
    <d v="2019-08-08T00:00:00"/>
    <s v="Friday"/>
    <x v="7"/>
    <x v="4"/>
    <n v="32"/>
    <s v="Y"/>
    <s v="N"/>
    <n v="9.4"/>
    <n v="34.700000000000003"/>
    <n v="30.1"/>
    <n v="10.8"/>
    <n v="133004.73000000001"/>
    <n v="95.454195279999993"/>
    <n v="12695859.470583675"/>
  </r>
  <r>
    <d v="2019-08-09T00:00:00"/>
    <s v="Saturday"/>
    <x v="7"/>
    <x v="4"/>
    <n v="32"/>
    <s v="Y"/>
    <s v="N"/>
    <n v="10"/>
    <n v="13.9"/>
    <n v="6.2"/>
    <n v="2"/>
    <n v="142555.10500000001"/>
    <n v="119.9574815"/>
    <n v="17100551.370768059"/>
  </r>
  <r>
    <d v="2019-08-10T00:00:00"/>
    <s v="Sunday"/>
    <x v="7"/>
    <x v="4"/>
    <n v="32"/>
    <s v="Y"/>
    <s v="N"/>
    <n v="8.6999999999999993"/>
    <n v="21.2"/>
    <n v="14.8"/>
    <n v="4.2"/>
    <n v="128554.605"/>
    <n v="94.668808780000006"/>
    <n v="12170111.318533432"/>
  </r>
  <r>
    <d v="2019-08-11T00:00:00"/>
    <s v="Monday"/>
    <x v="7"/>
    <x v="4"/>
    <n v="33"/>
    <s v="Y"/>
    <s v="N"/>
    <n v="7.7"/>
    <n v="18.600000000000001"/>
    <n v="14"/>
    <n v="6"/>
    <n v="121028.325"/>
    <n v="98.101093950000006"/>
    <n v="11873011.081436135"/>
  </r>
  <r>
    <d v="2019-08-12T00:00:00"/>
    <s v="Tuesday"/>
    <x v="7"/>
    <x v="4"/>
    <n v="33"/>
    <s v="Y"/>
    <s v="N"/>
    <n v="9.1999999999999993"/>
    <n v="13.1"/>
    <n v="7.2"/>
    <n v="8.8000000000000007"/>
    <n v="136683.4"/>
    <n v="163.36163669999999"/>
    <n v="22328823.933720779"/>
  </r>
  <r>
    <d v="2019-08-13T00:00:00"/>
    <s v="Wednesday"/>
    <x v="7"/>
    <x v="4"/>
    <n v="33"/>
    <s v="Y"/>
    <s v="N"/>
    <n v="11.7"/>
    <n v="14.6"/>
    <n v="5.8"/>
    <n v="0"/>
    <n v="141474.26500000001"/>
    <n v="267.34764990000002"/>
    <n v="37822812.269079827"/>
  </r>
  <r>
    <d v="2019-08-14T00:00:00"/>
    <s v="Thursday"/>
    <x v="7"/>
    <x v="4"/>
    <n v="33"/>
    <s v="Y"/>
    <s v="N"/>
    <n v="11.5"/>
    <n v="16.600000000000001"/>
    <n v="11.5"/>
    <n v="0.2"/>
    <n v="134681.435"/>
    <n v="123.8521422"/>
    <n v="16680584.239320057"/>
  </r>
  <r>
    <d v="2019-08-15T00:00:00"/>
    <s v="Friday"/>
    <x v="7"/>
    <x v="4"/>
    <n v="33"/>
    <s v="Y"/>
    <s v="N"/>
    <n v="10.7"/>
    <n v="15.8"/>
    <n v="4.8"/>
    <n v="0"/>
    <n v="128119.715"/>
    <n v="76.350980870000001"/>
    <n v="9782065.9090348519"/>
  </r>
  <r>
    <d v="2019-08-16T00:00:00"/>
    <s v="Saturday"/>
    <x v="7"/>
    <x v="4"/>
    <n v="33"/>
    <s v="Y"/>
    <s v="N"/>
    <n v="4.8"/>
    <n v="12.9"/>
    <n v="11.4"/>
    <n v="0"/>
    <n v="129781.155"/>
    <n v="100.0115921"/>
    <n v="12979619.936126875"/>
  </r>
  <r>
    <d v="2019-08-17T00:00:00"/>
    <s v="Sunday"/>
    <x v="7"/>
    <x v="4"/>
    <n v="33"/>
    <s v="Y"/>
    <s v="N"/>
    <n v="9"/>
    <n v="15.2"/>
    <n v="6.4"/>
    <n v="3.8"/>
    <n v="115460.6"/>
    <n v="75.491413320000007"/>
    <n v="8716283.876775194"/>
  </r>
  <r>
    <d v="2019-08-18T00:00:00"/>
    <s v="Monday"/>
    <x v="7"/>
    <x v="4"/>
    <n v="34"/>
    <s v="Y"/>
    <s v="N"/>
    <n v="5"/>
    <n v="20.8"/>
    <n v="17.8"/>
    <n v="0"/>
    <n v="110816.375"/>
    <n v="52.024492690000002"/>
    <n v="5765165.6911197994"/>
  </r>
  <r>
    <d v="2019-08-19T00:00:00"/>
    <s v="Tuesday"/>
    <x v="7"/>
    <x v="4"/>
    <n v="34"/>
    <s v="Y"/>
    <s v="N"/>
    <n v="11.7"/>
    <n v="16.7"/>
    <n v="8.5"/>
    <n v="4"/>
    <n v="131067.25"/>
    <n v="81.723625240000004"/>
    <n v="10711290.820237391"/>
  </r>
  <r>
    <d v="2019-08-20T00:00:00"/>
    <s v="Wednesday"/>
    <x v="7"/>
    <x v="4"/>
    <n v="34"/>
    <s v="Y"/>
    <s v="N"/>
    <n v="10.199999999999999"/>
    <n v="17.600000000000001"/>
    <n v="13.8"/>
    <n v="0.4"/>
    <n v="131438.54999999999"/>
    <n v="61.926547419999999"/>
    <n v="8139535.5993910404"/>
  </r>
  <r>
    <d v="2019-08-21T00:00:00"/>
    <s v="Thursday"/>
    <x v="7"/>
    <x v="4"/>
    <n v="34"/>
    <s v="Y"/>
    <s v="N"/>
    <n v="14.2"/>
    <n v="33.700000000000003"/>
    <n v="25.5"/>
    <n v="0.2"/>
    <n v="120747.08"/>
    <n v="54.386880320000003"/>
    <n v="6567056.9889494665"/>
  </r>
  <r>
    <d v="2019-08-22T00:00:00"/>
    <s v="Friday"/>
    <x v="7"/>
    <x v="4"/>
    <n v="34"/>
    <s v="Y"/>
    <s v="N"/>
    <n v="11.1"/>
    <n v="20.399999999999999"/>
    <n v="6.9"/>
    <n v="1.6"/>
    <n v="127697.99"/>
    <n v="89.139147589999993"/>
    <n v="11382889.977556344"/>
  </r>
  <r>
    <d v="2019-08-23T00:00:00"/>
    <s v="Saturday"/>
    <x v="7"/>
    <x v="4"/>
    <n v="34"/>
    <s v="Y"/>
    <s v="N"/>
    <n v="10.1"/>
    <n v="14.1"/>
    <n v="14.4"/>
    <n v="0"/>
    <n v="126763.36500000001"/>
    <n v="91.098931109999995"/>
    <n v="11548007.055406785"/>
  </r>
  <r>
    <d v="2019-08-24T00:00:00"/>
    <s v="Sunday"/>
    <x v="7"/>
    <x v="4"/>
    <n v="34"/>
    <s v="Y"/>
    <s v="N"/>
    <n v="8.9"/>
    <n v="15.2"/>
    <n v="13.9"/>
    <n v="0"/>
    <n v="107303.47500000001"/>
    <n v="55.149898819999997"/>
    <n v="5917775.7892843997"/>
  </r>
  <r>
    <d v="2019-08-25T00:00:00"/>
    <s v="Monday"/>
    <x v="7"/>
    <x v="4"/>
    <n v="35"/>
    <s v="Y"/>
    <s v="N"/>
    <n v="16.5"/>
    <n v="28.2"/>
    <n v="18.899999999999999"/>
    <n v="1.2"/>
    <n v="113980.3"/>
    <n v="119.3055933"/>
    <n v="13598487.316011989"/>
  </r>
  <r>
    <d v="2019-08-26T00:00:00"/>
    <s v="Tuesday"/>
    <x v="7"/>
    <x v="4"/>
    <n v="35"/>
    <s v="Y"/>
    <s v="N"/>
    <n v="9.8000000000000007"/>
    <n v="15.3"/>
    <n v="8.6999999999999993"/>
    <n v="0"/>
    <n v="132704.36499999999"/>
    <n v="142.18481030000001"/>
    <n v="18868544.963506959"/>
  </r>
  <r>
    <d v="2019-08-27T00:00:00"/>
    <s v="Wednesday"/>
    <x v="7"/>
    <x v="4"/>
    <n v="35"/>
    <s v="Y"/>
    <s v="N"/>
    <n v="9.6999999999999993"/>
    <n v="16.2"/>
    <n v="5.3"/>
    <n v="0"/>
    <n v="130964.88499999999"/>
    <n v="131.1074194"/>
    <n v="17170468.104367767"/>
  </r>
  <r>
    <d v="2019-08-28T00:00:00"/>
    <s v="Thursday"/>
    <x v="7"/>
    <x v="4"/>
    <n v="35"/>
    <s v="Y"/>
    <s v="N"/>
    <n v="10.7"/>
    <n v="22.3"/>
    <n v="10.3"/>
    <n v="0"/>
    <n v="137660.94"/>
    <n v="140.94202110000001"/>
    <n v="19402211.110125836"/>
  </r>
  <r>
    <d v="2019-08-29T00:00:00"/>
    <s v="Friday"/>
    <x v="7"/>
    <x v="4"/>
    <n v="35"/>
    <s v="Y"/>
    <s v="N"/>
    <n v="11.3"/>
    <n v="16"/>
    <n v="10.4"/>
    <n v="6.2"/>
    <n v="134233.345"/>
    <n v="135.2468604"/>
    <n v="18154638.472240038"/>
  </r>
  <r>
    <d v="2019-08-30T00:00:00"/>
    <s v="Saturday"/>
    <x v="7"/>
    <x v="4"/>
    <n v="35"/>
    <s v="Y"/>
    <s v="N"/>
    <n v="8.1999999999999993"/>
    <n v="18.7"/>
    <n v="15.1"/>
    <n v="0.2"/>
    <n v="131871.07999999999"/>
    <n v="185.2052836"/>
    <n v="24423220.770038284"/>
  </r>
  <r>
    <d v="2019-08-31T00:00:00"/>
    <s v="Sunday"/>
    <x v="7"/>
    <x v="4"/>
    <n v="35"/>
    <s v="Y"/>
    <s v="N"/>
    <n v="9.6"/>
    <n v="17.899999999999999"/>
    <n v="9.1999999999999993"/>
    <n v="0"/>
    <n v="107616.03"/>
    <n v="79.347198370000001"/>
    <n v="8539030.4802018702"/>
  </r>
  <r>
    <d v="2019-09-01T00:00:00"/>
    <s v="Monday"/>
    <x v="8"/>
    <x v="4"/>
    <n v="36"/>
    <s v="Y"/>
    <s v="N"/>
    <n v="8.5"/>
    <n v="15"/>
    <n v="19.3"/>
    <n v="0"/>
    <n v="106779.47500000001"/>
    <n v="75.512741539999993"/>
    <n v="8063210.8974518916"/>
  </r>
  <r>
    <d v="2019-09-02T00:00:00"/>
    <s v="Tuesday"/>
    <x v="8"/>
    <x v="4"/>
    <n v="36"/>
    <s v="Y"/>
    <s v="N"/>
    <n v="11.3"/>
    <n v="20.2"/>
    <n v="9"/>
    <n v="2.4"/>
    <n v="121697.38"/>
    <n v="92.691088919999999"/>
    <n v="11280262.670911029"/>
  </r>
  <r>
    <d v="2019-09-03T00:00:00"/>
    <s v="Wednesday"/>
    <x v="8"/>
    <x v="4"/>
    <n v="36"/>
    <s v="Y"/>
    <s v="N"/>
    <n v="17.899999999999999"/>
    <n v="22.3"/>
    <n v="21"/>
    <n v="0.6"/>
    <n v="118871.215"/>
    <n v="114.88625949999999"/>
    <n v="13656669.253570292"/>
  </r>
  <r>
    <d v="2019-09-04T00:00:00"/>
    <s v="Thursday"/>
    <x v="8"/>
    <x v="4"/>
    <n v="36"/>
    <s v="Y"/>
    <s v="N"/>
    <n v="16.899999999999999"/>
    <n v="23.4"/>
    <n v="12.7"/>
    <n v="0"/>
    <n v="122652.81"/>
    <n v="144.39343450000001"/>
    <n v="17710260.486975946"/>
  </r>
  <r>
    <d v="2019-09-05T00:00:00"/>
    <s v="Friday"/>
    <x v="8"/>
    <x v="4"/>
    <n v="36"/>
    <s v="Y"/>
    <s v="N"/>
    <n v="10.7"/>
    <n v="19.5"/>
    <n v="9.1999999999999993"/>
    <n v="3.4"/>
    <n v="120223.175"/>
    <n v="99.345443470000006"/>
    <n v="11943624.635746418"/>
  </r>
  <r>
    <d v="2019-09-06T00:00:00"/>
    <s v="Saturday"/>
    <x v="8"/>
    <x v="4"/>
    <n v="36"/>
    <s v="Y"/>
    <s v="N"/>
    <n v="7.9"/>
    <n v="15.6"/>
    <n v="10.6"/>
    <n v="2"/>
    <n v="122222.69"/>
    <n v="67.972754190000003"/>
    <n v="8307812.8638105718"/>
  </r>
  <r>
    <d v="2019-09-07T00:00:00"/>
    <s v="Sunday"/>
    <x v="8"/>
    <x v="4"/>
    <n v="36"/>
    <s v="Y"/>
    <s v="N"/>
    <n v="10.199999999999999"/>
    <n v="14.7"/>
    <n v="12.6"/>
    <n v="1"/>
    <n v="115200.19"/>
    <n v="73.467962999999997"/>
    <n v="8463523.2965129707"/>
  </r>
  <r>
    <d v="2019-09-08T00:00:00"/>
    <s v="Monday"/>
    <x v="8"/>
    <x v="4"/>
    <n v="37"/>
    <s v="Y"/>
    <s v="N"/>
    <n v="7.1"/>
    <n v="13.1"/>
    <n v="3.8"/>
    <n v="0.6"/>
    <n v="116999.07"/>
    <n v="65.376438919999998"/>
    <n v="7648982.5535518043"/>
  </r>
  <r>
    <d v="2019-09-09T00:00:00"/>
    <s v="Tuesday"/>
    <x v="8"/>
    <x v="4"/>
    <n v="37"/>
    <s v="Y"/>
    <s v="N"/>
    <n v="10.199999999999999"/>
    <n v="14.2"/>
    <n v="2.8"/>
    <n v="5.6"/>
    <n v="130448.11500000001"/>
    <n v="92.613968850000006"/>
    <n v="12081317.659151219"/>
  </r>
  <r>
    <d v="2019-09-10T00:00:00"/>
    <s v="Wednesday"/>
    <x v="8"/>
    <x v="4"/>
    <n v="37"/>
    <s v="Y"/>
    <s v="N"/>
    <n v="7"/>
    <n v="12"/>
    <n v="8.3000000000000007"/>
    <n v="2.6"/>
    <n v="131665.01500000001"/>
    <n v="150.02796119999999"/>
    <n v="19753433.761817418"/>
  </r>
  <r>
    <d v="2019-09-11T00:00:00"/>
    <s v="Thursday"/>
    <x v="8"/>
    <x v="4"/>
    <n v="37"/>
    <s v="Y"/>
    <s v="N"/>
    <n v="19.3"/>
    <n v="23.4"/>
    <n v="11.1"/>
    <n v="0"/>
    <n v="121100.045"/>
    <n v="83.052148279999997"/>
    <n v="10057618.894054672"/>
  </r>
  <r>
    <d v="2019-09-12T00:00:00"/>
    <s v="Friday"/>
    <x v="8"/>
    <x v="4"/>
    <n v="37"/>
    <s v="Y"/>
    <s v="N"/>
    <n v="12.6"/>
    <n v="26.3"/>
    <n v="29.5"/>
    <n v="0"/>
    <n v="118723.07"/>
    <n v="76.526618920000004"/>
    <n v="9085475.1349024847"/>
  </r>
  <r>
    <d v="2019-09-13T00:00:00"/>
    <s v="Saturday"/>
    <x v="8"/>
    <x v="4"/>
    <n v="37"/>
    <s v="Y"/>
    <s v="N"/>
    <n v="3.6"/>
    <n v="14.8"/>
    <n v="19"/>
    <n v="0"/>
    <n v="120349.015"/>
    <n v="108.21402329999999"/>
    <n v="13023451.113342049"/>
  </r>
  <r>
    <d v="2019-09-14T00:00:00"/>
    <s v="Sunday"/>
    <x v="8"/>
    <x v="4"/>
    <n v="37"/>
    <s v="Y"/>
    <s v="N"/>
    <n v="18.2"/>
    <n v="24.3"/>
    <n v="12.5"/>
    <n v="0"/>
    <n v="103500.955"/>
    <n v="106.46105230000001"/>
    <n v="11018820.583354948"/>
  </r>
  <r>
    <d v="2019-09-15T00:00:00"/>
    <s v="Monday"/>
    <x v="8"/>
    <x v="4"/>
    <n v="38"/>
    <s v="Y"/>
    <s v="N"/>
    <n v="8.6999999999999993"/>
    <n v="16.600000000000001"/>
    <n v="13.1"/>
    <n v="1.6"/>
    <n v="105149.02"/>
    <n v="87.630074989999997"/>
    <n v="9214216.5077250097"/>
  </r>
  <r>
    <d v="2019-09-16T00:00:00"/>
    <s v="Tuesday"/>
    <x v="8"/>
    <x v="4"/>
    <n v="38"/>
    <s v="Y"/>
    <s v="N"/>
    <n v="15"/>
    <n v="34.4"/>
    <n v="27.5"/>
    <n v="13"/>
    <n v="119362.235"/>
    <n v="137.46735670000001"/>
    <n v="16408410.935254226"/>
  </r>
  <r>
    <d v="2019-09-17T00:00:00"/>
    <s v="Wednesday"/>
    <x v="8"/>
    <x v="4"/>
    <n v="38"/>
    <s v="Y"/>
    <s v="N"/>
    <n v="17.2"/>
    <n v="23.3"/>
    <n v="29.3"/>
    <n v="0"/>
    <n v="124129.44"/>
    <n v="149.599176"/>
    <n v="18569661.941341441"/>
  </r>
  <r>
    <d v="2019-09-18T00:00:00"/>
    <s v="Thursday"/>
    <x v="8"/>
    <x v="4"/>
    <n v="38"/>
    <s v="Y"/>
    <s v="N"/>
    <n v="12.9"/>
    <n v="25.7"/>
    <n v="24"/>
    <n v="0"/>
    <n v="119715.705"/>
    <n v="151.2558046"/>
    <n v="18107695.283031244"/>
  </r>
  <r>
    <d v="2019-09-19T00:00:00"/>
    <s v="Friday"/>
    <x v="8"/>
    <x v="4"/>
    <n v="38"/>
    <s v="Y"/>
    <s v="N"/>
    <n v="18.7"/>
    <n v="23.9"/>
    <n v="27.4"/>
    <n v="0"/>
    <n v="108102.56"/>
    <n v="82.43824146"/>
    <n v="8911784.9437241368"/>
  </r>
  <r>
    <d v="2019-09-20T00:00:00"/>
    <s v="Saturday"/>
    <x v="8"/>
    <x v="4"/>
    <n v="38"/>
    <s v="N"/>
    <s v="N"/>
    <n v="10"/>
    <n v="15.8"/>
    <n v="10.7"/>
    <n v="0"/>
    <n v="107222.345"/>
    <n v="106.2793137"/>
    <n v="11395517.239904627"/>
  </r>
  <r>
    <d v="2019-09-21T00:00:00"/>
    <s v="Sunday"/>
    <x v="8"/>
    <x v="4"/>
    <n v="38"/>
    <s v="N"/>
    <s v="N"/>
    <n v="8.3000000000000007"/>
    <n v="15.1"/>
    <n v="13.3"/>
    <n v="0"/>
    <n v="101348.35"/>
    <n v="112.25774509999999"/>
    <n v="11377137.240605585"/>
  </r>
  <r>
    <d v="2019-09-22T00:00:00"/>
    <s v="Monday"/>
    <x v="8"/>
    <x v="4"/>
    <n v="39"/>
    <s v="N"/>
    <s v="N"/>
    <n v="18"/>
    <n v="24.3"/>
    <n v="15.5"/>
    <n v="4.5999999999999996"/>
    <n v="102386.52499999999"/>
    <n v="103.2310155"/>
    <n v="10569464.949266138"/>
  </r>
  <r>
    <d v="2019-09-23T00:00:00"/>
    <s v="Tuesday"/>
    <x v="8"/>
    <x v="4"/>
    <n v="39"/>
    <s v="N"/>
    <s v="N"/>
    <n v="12"/>
    <n v="15.8"/>
    <n v="8"/>
    <n v="2"/>
    <n v="121862.88499999999"/>
    <n v="109.7326738"/>
    <n v="13372340.208031913"/>
  </r>
  <r>
    <d v="2019-09-24T00:00:00"/>
    <s v="Wednesday"/>
    <x v="8"/>
    <x v="4"/>
    <n v="39"/>
    <s v="N"/>
    <s v="N"/>
    <n v="3.8"/>
    <n v="15.1"/>
    <n v="14.5"/>
    <n v="1.4"/>
    <n v="125787.33"/>
    <n v="148.22983249999999"/>
    <n v="18645434.856522225"/>
  </r>
  <r>
    <d v="2019-09-25T00:00:00"/>
    <s v="Thursday"/>
    <x v="8"/>
    <x v="4"/>
    <n v="39"/>
    <s v="N"/>
    <s v="N"/>
    <n v="6.5"/>
    <n v="18.600000000000001"/>
    <n v="10.7"/>
    <n v="0"/>
    <n v="124302.93"/>
    <n v="192.4850347"/>
    <n v="23926453.79436167"/>
  </r>
  <r>
    <d v="2019-09-26T00:00:00"/>
    <s v="Friday"/>
    <x v="8"/>
    <x v="4"/>
    <n v="39"/>
    <s v="N"/>
    <s v="N"/>
    <n v="9.5"/>
    <n v="15.4"/>
    <n v="6.7"/>
    <n v="0"/>
    <n v="117320.175"/>
    <n v="139.4994437"/>
    <n v="16366099.147286648"/>
  </r>
  <r>
    <d v="2019-09-27T00:00:00"/>
    <s v="Saturday"/>
    <x v="8"/>
    <x v="4"/>
    <n v="39"/>
    <s v="N"/>
    <s v="Y"/>
    <n v="11"/>
    <n v="16"/>
    <n v="8.1999999999999993"/>
    <n v="0"/>
    <n v="106043.02"/>
    <n v="69.640959690000003"/>
    <n v="7384937.6812258642"/>
  </r>
  <r>
    <d v="2019-09-28T00:00:00"/>
    <s v="Sunday"/>
    <x v="8"/>
    <x v="4"/>
    <n v="39"/>
    <s v="N"/>
    <s v="N"/>
    <n v="10.5"/>
    <n v="16.100000000000001"/>
    <n v="9.8000000000000007"/>
    <n v="0.2"/>
    <n v="108762.31"/>
    <n v="132.2621226"/>
    <n v="14385133.979479205"/>
  </r>
  <r>
    <d v="2019-09-29T00:00:00"/>
    <s v="Monday"/>
    <x v="8"/>
    <x v="4"/>
    <n v="40"/>
    <s v="N"/>
    <s v="N"/>
    <n v="9.6"/>
    <n v="13"/>
    <n v="11.3"/>
    <n v="0"/>
    <n v="104804.09"/>
    <n v="90.401320499999997"/>
    <n v="9474428.1298008449"/>
  </r>
  <r>
    <d v="2019-09-30T00:00:00"/>
    <s v="Tuesday"/>
    <x v="8"/>
    <x v="4"/>
    <n v="40"/>
    <s v="N"/>
    <s v="N"/>
    <n v="16.3"/>
    <n v="38"/>
    <n v="28.6"/>
    <n v="0"/>
    <n v="121770.82"/>
    <n v="107.8227368"/>
    <n v="13129663.074780177"/>
  </r>
  <r>
    <d v="2019-10-01T00:00:00"/>
    <s v="Wednesday"/>
    <x v="9"/>
    <x v="4"/>
    <n v="40"/>
    <s v="N"/>
    <s v="N"/>
    <n v="7.3"/>
    <n v="16.2"/>
    <n v="10.5"/>
    <n v="0"/>
    <n v="117265.27499999999"/>
    <n v="121.3908912"/>
    <n v="14234936.239063079"/>
  </r>
  <r>
    <d v="2019-10-02T00:00:00"/>
    <s v="Thursday"/>
    <x v="9"/>
    <x v="4"/>
    <n v="40"/>
    <s v="N"/>
    <s v="N"/>
    <n v="11.9"/>
    <n v="16.5"/>
    <n v="1.3"/>
    <n v="0"/>
    <n v="110760.825"/>
    <n v="108.66167660000001"/>
    <n v="12035456.946099196"/>
  </r>
  <r>
    <d v="2019-10-03T00:00:00"/>
    <s v="Friday"/>
    <x v="9"/>
    <x v="4"/>
    <n v="40"/>
    <s v="N"/>
    <s v="N"/>
    <n v="10"/>
    <n v="17.3"/>
    <n v="7"/>
    <n v="0"/>
    <n v="109312.85"/>
    <n v="108.8439126"/>
    <n v="11898038.29145691"/>
  </r>
  <r>
    <d v="2019-10-04T00:00:00"/>
    <s v="Saturday"/>
    <x v="9"/>
    <x v="4"/>
    <n v="40"/>
    <s v="N"/>
    <s v="N"/>
    <n v="18.7"/>
    <n v="28.6"/>
    <n v="15.3"/>
    <n v="0"/>
    <n v="117512.56"/>
    <n v="136.3619947"/>
    <n v="16024247.083903432"/>
  </r>
  <r>
    <d v="2019-10-05T00:00:00"/>
    <s v="Sunday"/>
    <x v="9"/>
    <x v="4"/>
    <n v="40"/>
    <s v="N"/>
    <s v="N"/>
    <n v="10.1"/>
    <n v="15.7"/>
    <n v="6.2"/>
    <n v="1.8"/>
    <n v="101386.01"/>
    <n v="88.049062890000002"/>
    <n v="8926943.1706561688"/>
  </r>
  <r>
    <d v="2019-10-06T00:00:00"/>
    <s v="Monday"/>
    <x v="9"/>
    <x v="4"/>
    <n v="41"/>
    <s v="N"/>
    <s v="N"/>
    <n v="8.8000000000000007"/>
    <n v="17.399999999999999"/>
    <n v="8.9"/>
    <n v="0"/>
    <n v="93011.345000000001"/>
    <n v="54.720114539999997"/>
    <n v="5089591.451919456"/>
  </r>
  <r>
    <d v="2019-10-07T00:00:00"/>
    <s v="Tuesday"/>
    <x v="9"/>
    <x v="4"/>
    <n v="41"/>
    <s v="N"/>
    <s v="N"/>
    <n v="5.2"/>
    <n v="12.5"/>
    <n v="6.6"/>
    <n v="0"/>
    <n v="113296.31"/>
    <n v="112.07559550000001"/>
    <n v="12697751.411202606"/>
  </r>
  <r>
    <d v="2019-10-08T00:00:00"/>
    <s v="Wednesday"/>
    <x v="9"/>
    <x v="4"/>
    <n v="41"/>
    <s v="Y"/>
    <s v="N"/>
    <n v="9.9"/>
    <n v="15.2"/>
    <n v="8.1999999999999993"/>
    <n v="2.6"/>
    <n v="117504.77499999999"/>
    <n v="130.67182529999999"/>
    <n v="15354563.430715807"/>
  </r>
  <r>
    <d v="2019-10-09T00:00:00"/>
    <s v="Thursday"/>
    <x v="9"/>
    <x v="4"/>
    <n v="41"/>
    <s v="Y"/>
    <s v="N"/>
    <n v="10.6"/>
    <n v="16.899999999999999"/>
    <n v="6.3"/>
    <n v="5.8"/>
    <n v="122771.82"/>
    <n v="131.5850422"/>
    <n v="16154935.115670806"/>
  </r>
  <r>
    <d v="2019-10-10T00:00:00"/>
    <s v="Friday"/>
    <x v="9"/>
    <x v="4"/>
    <n v="41"/>
    <s v="Y"/>
    <s v="N"/>
    <n v="6.3"/>
    <n v="17.899999999999999"/>
    <n v="8.6"/>
    <n v="0.2"/>
    <n v="123692.08"/>
    <n v="167.9811358"/>
    <n v="20777936.087864466"/>
  </r>
  <r>
    <d v="2019-10-11T00:00:00"/>
    <s v="Saturday"/>
    <x v="9"/>
    <x v="4"/>
    <n v="41"/>
    <s v="Y"/>
    <s v="N"/>
    <n v="7.8"/>
    <n v="14"/>
    <n v="7.2"/>
    <n v="0"/>
    <n v="115250.505"/>
    <n v="114.6969754"/>
    <n v="13218884.336822577"/>
  </r>
  <r>
    <d v="2019-10-12T00:00:00"/>
    <s v="Sunday"/>
    <x v="9"/>
    <x v="4"/>
    <n v="41"/>
    <s v="Y"/>
    <s v="N"/>
    <n v="6.8"/>
    <n v="12.8"/>
    <n v="14.4"/>
    <n v="0"/>
    <n v="101053.36500000001"/>
    <n v="93.120223490000001"/>
    <n v="9410111.9332165439"/>
  </r>
  <r>
    <d v="2019-10-13T00:00:00"/>
    <s v="Monday"/>
    <x v="9"/>
    <x v="4"/>
    <n v="42"/>
    <s v="Y"/>
    <s v="N"/>
    <n v="20"/>
    <n v="34.299999999999997"/>
    <n v="22.8"/>
    <n v="0"/>
    <n v="94744.7"/>
    <n v="90.164235849999997"/>
    <n v="8542583.4763374943"/>
  </r>
  <r>
    <d v="2019-10-14T00:00:00"/>
    <s v="Tuesday"/>
    <x v="9"/>
    <x v="4"/>
    <n v="42"/>
    <s v="Y"/>
    <s v="N"/>
    <n v="18.399999999999999"/>
    <n v="25.1"/>
    <n v="28.2"/>
    <n v="0.2"/>
    <n v="110290.12"/>
    <n v="119.0137926"/>
    <n v="13126045.467509111"/>
  </r>
  <r>
    <d v="2019-10-15T00:00:00"/>
    <s v="Wednesday"/>
    <x v="9"/>
    <x v="4"/>
    <n v="42"/>
    <s v="Y"/>
    <s v="N"/>
    <n v="9.5"/>
    <n v="14.1"/>
    <n v="8.3000000000000007"/>
    <n v="0"/>
    <n v="112052.12"/>
    <n v="123.2613285"/>
    <n v="13811693.172441419"/>
  </r>
  <r>
    <d v="2019-10-16T00:00:00"/>
    <s v="Thursday"/>
    <x v="9"/>
    <x v="4"/>
    <n v="42"/>
    <s v="Y"/>
    <s v="N"/>
    <n v="4.2"/>
    <n v="15.3"/>
    <n v="12.9"/>
    <n v="0"/>
    <n v="117533.72"/>
    <n v="116.34066919999999"/>
    <n v="13673951.638365423"/>
  </r>
  <r>
    <d v="2019-10-17T00:00:00"/>
    <s v="Friday"/>
    <x v="9"/>
    <x v="4"/>
    <n v="42"/>
    <s v="Y"/>
    <s v="N"/>
    <n v="5.9"/>
    <n v="17.5"/>
    <n v="9.1999999999999993"/>
    <n v="4.4000000000000004"/>
    <n v="116690.04"/>
    <n v="92.498043699999997"/>
    <n v="10793600.419274747"/>
  </r>
  <r>
    <d v="2019-10-18T00:00:00"/>
    <s v="Saturday"/>
    <x v="9"/>
    <x v="4"/>
    <n v="42"/>
    <s v="Y"/>
    <s v="N"/>
    <n v="5.8"/>
    <n v="12.3"/>
    <n v="12.8"/>
    <n v="0.8"/>
    <n v="109857.485"/>
    <n v="76.318328559999998"/>
    <n v="8384139.6350052711"/>
  </r>
  <r>
    <d v="2019-10-19T00:00:00"/>
    <s v="Sunday"/>
    <x v="9"/>
    <x v="4"/>
    <n v="42"/>
    <s v="Y"/>
    <s v="N"/>
    <n v="14"/>
    <n v="40.9"/>
    <n v="18.8"/>
    <n v="0.8"/>
    <n v="102032.495"/>
    <n v="67.014422809999999"/>
    <n v="6837648.7602892108"/>
  </r>
  <r>
    <d v="2019-10-20T00:00:00"/>
    <s v="Monday"/>
    <x v="9"/>
    <x v="4"/>
    <n v="43"/>
    <s v="Y"/>
    <s v="N"/>
    <n v="7.6"/>
    <n v="17"/>
    <n v="7.2"/>
    <n v="0.8"/>
    <n v="102684.515"/>
    <n v="87.533212419999998"/>
    <n v="8988305.4637396764"/>
  </r>
  <r>
    <d v="2019-10-21T00:00:00"/>
    <s v="Tuesday"/>
    <x v="9"/>
    <x v="4"/>
    <n v="43"/>
    <s v="Y"/>
    <s v="N"/>
    <n v="7.7"/>
    <n v="14.8"/>
    <n v="16.100000000000001"/>
    <n v="0"/>
    <n v="114502.07"/>
    <n v="111.6668677"/>
    <n v="12786087.502066139"/>
  </r>
  <r>
    <d v="2019-10-22T00:00:00"/>
    <s v="Wednesday"/>
    <x v="9"/>
    <x v="4"/>
    <n v="43"/>
    <s v="Y"/>
    <s v="N"/>
    <n v="8.9"/>
    <n v="14.3"/>
    <n v="7.6"/>
    <n v="0"/>
    <n v="114108.545"/>
    <n v="111.449844"/>
    <n v="12717379.53931698"/>
  </r>
  <r>
    <d v="2019-10-23T00:00:00"/>
    <s v="Thursday"/>
    <x v="9"/>
    <x v="4"/>
    <n v="43"/>
    <s v="Y"/>
    <s v="N"/>
    <n v="2.2999999999999998"/>
    <n v="15.3"/>
    <n v="15.6"/>
    <n v="0"/>
    <n v="114281.61500000001"/>
    <n v="99.736133030000005"/>
    <n v="11398006.356523244"/>
  </r>
  <r>
    <d v="2019-10-24T00:00:00"/>
    <s v="Friday"/>
    <x v="9"/>
    <x v="4"/>
    <n v="43"/>
    <s v="Y"/>
    <s v="N"/>
    <n v="11.7"/>
    <n v="16.600000000000001"/>
    <n v="8"/>
    <n v="0.2"/>
    <n v="115442.655"/>
    <n v="82.370096540000006"/>
    <n v="9509022.637183914"/>
  </r>
  <r>
    <d v="2019-10-25T00:00:00"/>
    <s v="Saturday"/>
    <x v="9"/>
    <x v="4"/>
    <n v="43"/>
    <s v="Y"/>
    <s v="N"/>
    <n v="7.5"/>
    <n v="15.7"/>
    <n v="9.6"/>
    <n v="0"/>
    <n v="109130.77"/>
    <n v="70.884689609999995"/>
    <n v="7735700.7583502997"/>
  </r>
  <r>
    <d v="2019-10-26T00:00:00"/>
    <s v="Sunday"/>
    <x v="9"/>
    <x v="4"/>
    <n v="43"/>
    <s v="Y"/>
    <s v="N"/>
    <n v="9.1"/>
    <n v="13.5"/>
    <n v="4.5"/>
    <n v="3.8"/>
    <n v="96698.285000000003"/>
    <n v="44.849283749999998"/>
    <n v="4336848.822103369"/>
  </r>
  <r>
    <d v="2019-10-27T00:00:00"/>
    <s v="Monday"/>
    <x v="9"/>
    <x v="4"/>
    <n v="44"/>
    <s v="Y"/>
    <s v="N"/>
    <n v="5.3"/>
    <n v="14.4"/>
    <n v="14.7"/>
    <n v="1.2"/>
    <n v="102830.55499999999"/>
    <n v="87.808242980000003"/>
    <n v="9029370.3592082541"/>
  </r>
  <r>
    <d v="2019-10-28T00:00:00"/>
    <s v="Tuesday"/>
    <x v="9"/>
    <x v="4"/>
    <n v="44"/>
    <s v="Y"/>
    <s v="N"/>
    <n v="3.5"/>
    <n v="19.100000000000001"/>
    <n v="9"/>
    <n v="1.4"/>
    <n v="112634.63499999999"/>
    <n v="104.09160749999999"/>
    <n v="11724320.217325762"/>
  </r>
  <r>
    <d v="2019-10-29T00:00:00"/>
    <s v="Wednesday"/>
    <x v="9"/>
    <x v="4"/>
    <n v="44"/>
    <s v="Y"/>
    <s v="N"/>
    <n v="6.8"/>
    <n v="11.8"/>
    <n v="7.3"/>
    <n v="0"/>
    <n v="111887.405"/>
    <n v="130.19868170000001"/>
    <n v="14567592.629833989"/>
  </r>
  <r>
    <d v="2019-10-30T00:00:00"/>
    <s v="Thursday"/>
    <x v="9"/>
    <x v="4"/>
    <n v="44"/>
    <s v="Y"/>
    <s v="N"/>
    <n v="9.1999999999999993"/>
    <n v="14.8"/>
    <n v="5.2"/>
    <n v="0"/>
    <n v="117375.73"/>
    <n v="130.31831199999999"/>
    <n v="15296207.003367759"/>
  </r>
  <r>
    <d v="2019-10-31T00:00:00"/>
    <s v="Friday"/>
    <x v="9"/>
    <x v="4"/>
    <n v="44"/>
    <s v="Y"/>
    <s v="N"/>
    <n v="9.9"/>
    <n v="13.9"/>
    <n v="6.4"/>
    <n v="0"/>
    <n v="121752.875"/>
    <n v="89.659635179999995"/>
    <n v="10916318.354616143"/>
  </r>
  <r>
    <d v="2019-11-01T00:00:00"/>
    <s v="Saturday"/>
    <x v="10"/>
    <x v="4"/>
    <n v="44"/>
    <s v="Y"/>
    <s v="N"/>
    <n v="6.7"/>
    <n v="13.9"/>
    <n v="9.6"/>
    <n v="0"/>
    <n v="130510.905"/>
    <n v="90.318841500000005"/>
    <n v="11787593.742716558"/>
  </r>
  <r>
    <d v="2019-11-02T00:00:00"/>
    <s v="Sunday"/>
    <x v="10"/>
    <x v="4"/>
    <n v="44"/>
    <s v="Y"/>
    <s v="N"/>
    <n v="7.8"/>
    <n v="14.3"/>
    <n v="4.5999999999999996"/>
    <n v="4.2"/>
    <n v="105806.825"/>
    <n v="90.798912520000002"/>
    <n v="9607144.6471939497"/>
  </r>
  <r>
    <d v="2019-11-03T00:00:00"/>
    <s v="Monday"/>
    <x v="10"/>
    <x v="4"/>
    <n v="45"/>
    <s v="Y"/>
    <s v="N"/>
    <n v="8.9"/>
    <n v="14.6"/>
    <n v="9.9"/>
    <n v="12.4"/>
    <n v="96867.014999999999"/>
    <n v="72.398840800000002"/>
    <n v="7013059.5977562126"/>
  </r>
  <r>
    <d v="2019-11-04T00:00:00"/>
    <s v="Tuesday"/>
    <x v="10"/>
    <x v="4"/>
    <n v="45"/>
    <s v="Y"/>
    <s v="N"/>
    <n v="19.100000000000001"/>
    <n v="38.200000000000003"/>
    <n v="26.1"/>
    <n v="1.2"/>
    <n v="107279.84"/>
    <n v="79.09640417"/>
    <n v="8485449.5839329325"/>
  </r>
  <r>
    <d v="2019-11-05T00:00:00"/>
    <s v="Wednesday"/>
    <x v="10"/>
    <x v="4"/>
    <n v="45"/>
    <s v="Y"/>
    <s v="Y"/>
    <n v="18"/>
    <n v="42.6"/>
    <n v="27.4"/>
    <n v="10.199999999999999"/>
    <n v="96817"/>
    <n v="66.476814739999995"/>
    <n v="6436085.7726825792"/>
  </r>
  <r>
    <d v="2019-11-06T00:00:00"/>
    <s v="Thursday"/>
    <x v="10"/>
    <x v="4"/>
    <n v="45"/>
    <s v="Y"/>
    <s v="N"/>
    <n v="18"/>
    <n v="34.200000000000003"/>
    <n v="24.4"/>
    <n v="0"/>
    <n v="104381.38"/>
    <n v="58.451951880000003"/>
    <n v="6101295.4009279953"/>
  </r>
  <r>
    <d v="2019-11-07T00:00:00"/>
    <s v="Friday"/>
    <x v="10"/>
    <x v="4"/>
    <n v="45"/>
    <s v="Y"/>
    <s v="N"/>
    <n v="3.6"/>
    <n v="9.6"/>
    <n v="5.9"/>
    <n v="0"/>
    <n v="115132.64"/>
    <n v="63.897686270000001"/>
    <n v="7356709.3101568529"/>
  </r>
  <r>
    <d v="2019-11-08T00:00:00"/>
    <s v="Saturday"/>
    <x v="10"/>
    <x v="4"/>
    <n v="45"/>
    <s v="Y"/>
    <s v="N"/>
    <n v="8.1999999999999993"/>
    <n v="15.7"/>
    <n v="3.3"/>
    <n v="6.8"/>
    <n v="113954.78"/>
    <n v="81.077541510000003"/>
    <n v="9239173.4057129174"/>
  </r>
  <r>
    <d v="2019-11-09T00:00:00"/>
    <s v="Sunday"/>
    <x v="10"/>
    <x v="4"/>
    <n v="45"/>
    <s v="Y"/>
    <s v="N"/>
    <n v="6.8"/>
    <n v="15"/>
    <n v="7.2"/>
    <n v="6.4"/>
    <n v="108924.79"/>
    <n v="70.474884239999994"/>
    <n v="7676461.9661163082"/>
  </r>
  <r>
    <d v="2019-11-10T00:00:00"/>
    <s v="Monday"/>
    <x v="10"/>
    <x v="4"/>
    <n v="46"/>
    <s v="Y"/>
    <s v="N"/>
    <n v="8.5"/>
    <n v="14.3"/>
    <n v="5.7"/>
    <n v="0.2"/>
    <n v="101550.045"/>
    <n v="86.639009709999996"/>
    <n v="8798195.3348059356"/>
  </r>
  <r>
    <d v="2019-11-11T00:00:00"/>
    <s v="Tuesday"/>
    <x v="10"/>
    <x v="4"/>
    <n v="46"/>
    <s v="Y"/>
    <s v="N"/>
    <n v="9"/>
    <n v="14.3"/>
    <n v="7.9"/>
    <n v="0"/>
    <n v="106758.95"/>
    <n v="66.491326110000003"/>
    <n v="7098544.1596111841"/>
  </r>
  <r>
    <d v="2019-11-12T00:00:00"/>
    <s v="Wednesday"/>
    <x v="10"/>
    <x v="4"/>
    <n v="46"/>
    <s v="Y"/>
    <s v="N"/>
    <n v="6.1"/>
    <n v="13"/>
    <n v="13.2"/>
    <n v="0.6"/>
    <n v="104303.46"/>
    <n v="57.069845890000003"/>
    <n v="5952582.38799378"/>
  </r>
  <r>
    <d v="2019-11-13T00:00:00"/>
    <s v="Thursday"/>
    <x v="10"/>
    <x v="4"/>
    <n v="46"/>
    <s v="Y"/>
    <s v="N"/>
    <n v="9.1"/>
    <n v="13.8"/>
    <n v="6.7"/>
    <n v="1.6"/>
    <n v="112573.54"/>
    <n v="64.519389450000006"/>
    <n v="7263176.0690251533"/>
  </r>
  <r>
    <d v="2019-11-14T00:00:00"/>
    <s v="Friday"/>
    <x v="10"/>
    <x v="4"/>
    <n v="46"/>
    <s v="Y"/>
    <s v="N"/>
    <n v="22.3"/>
    <n v="28.7"/>
    <n v="2.6"/>
    <n v="0.8"/>
    <n v="109828.93"/>
    <n v="74.43626304"/>
    <n v="8175255.1228817469"/>
  </r>
  <r>
    <d v="2019-11-15T00:00:00"/>
    <s v="Saturday"/>
    <x v="10"/>
    <x v="4"/>
    <n v="46"/>
    <s v="Y"/>
    <s v="N"/>
    <n v="10.199999999999999"/>
    <n v="14.8"/>
    <n v="7.9"/>
    <n v="0"/>
    <n v="110954.755"/>
    <n v="72.065598769999994"/>
    <n v="7996020.8554536514"/>
  </r>
  <r>
    <d v="2019-11-16T00:00:00"/>
    <s v="Sunday"/>
    <x v="10"/>
    <x v="4"/>
    <n v="46"/>
    <s v="Y"/>
    <s v="N"/>
    <n v="5.3"/>
    <n v="13.5"/>
    <n v="6.9"/>
    <n v="0"/>
    <n v="97646.12"/>
    <n v="67.187219450000001"/>
    <n v="6560571.2928810334"/>
  </r>
  <r>
    <d v="2019-11-17T00:00:00"/>
    <s v="Monday"/>
    <x v="10"/>
    <x v="4"/>
    <n v="47"/>
    <s v="Y"/>
    <s v="N"/>
    <n v="9.6999999999999993"/>
    <n v="13.7"/>
    <n v="3.6"/>
    <n v="0"/>
    <n v="96742.49"/>
    <n v="66.41186458"/>
    <n v="6424849.1450120043"/>
  </r>
  <r>
    <d v="2019-11-18T00:00:00"/>
    <s v="Tuesday"/>
    <x v="10"/>
    <x v="4"/>
    <n v="47"/>
    <s v="Y"/>
    <s v="N"/>
    <n v="8.1999999999999993"/>
    <n v="12"/>
    <n v="3.8"/>
    <n v="0"/>
    <n v="109148.25"/>
    <n v="72.281071499999996"/>
    <n v="7889352.4623498749"/>
  </r>
  <r>
    <d v="2019-11-19T00:00:00"/>
    <s v="Wednesday"/>
    <x v="10"/>
    <x v="4"/>
    <n v="47"/>
    <s v="Y"/>
    <s v="N"/>
    <n v="9.6999999999999993"/>
    <n v="12.7"/>
    <n v="7.4"/>
    <n v="0"/>
    <n v="112033.87"/>
    <n v="81.955895620000007"/>
    <n v="9181836.1556246504"/>
  </r>
  <r>
    <d v="2019-11-20T00:00:00"/>
    <s v="Thursday"/>
    <x v="10"/>
    <x v="4"/>
    <n v="47"/>
    <s v="Y"/>
    <s v="N"/>
    <n v="7"/>
    <n v="14.4"/>
    <n v="7.8"/>
    <n v="0"/>
    <n v="119736.125"/>
    <n v="83.763251699999998"/>
    <n v="10029487.175957663"/>
  </r>
  <r>
    <d v="2019-11-21T00:00:00"/>
    <s v="Friday"/>
    <x v="10"/>
    <x v="4"/>
    <n v="47"/>
    <s v="Y"/>
    <s v="N"/>
    <n v="8.6"/>
    <n v="15.9"/>
    <n v="6.6"/>
    <n v="0"/>
    <n v="131312"/>
    <n v="72.815311210000004"/>
    <n v="9561524.1456075199"/>
  </r>
  <r>
    <d v="2019-11-22T00:00:00"/>
    <s v="Saturday"/>
    <x v="10"/>
    <x v="4"/>
    <n v="47"/>
    <s v="Y"/>
    <s v="N"/>
    <n v="8.4"/>
    <n v="12.9"/>
    <n v="7.9"/>
    <n v="0"/>
    <n v="109049.36500000001"/>
    <n v="65.412978010000003"/>
    <n v="7133243.7147494648"/>
  </r>
  <r>
    <d v="2019-11-23T00:00:00"/>
    <s v="Sunday"/>
    <x v="10"/>
    <x v="4"/>
    <n v="47"/>
    <s v="Y"/>
    <s v="N"/>
    <n v="8.6999999999999993"/>
    <n v="10.6"/>
    <n v="7.9"/>
    <n v="0"/>
    <n v="97245.764999999999"/>
    <n v="49.794292779999999"/>
    <n v="4842284.0940250764"/>
  </r>
  <r>
    <d v="2019-11-24T00:00:00"/>
    <s v="Monday"/>
    <x v="10"/>
    <x v="4"/>
    <n v="48"/>
    <s v="Y"/>
    <s v="N"/>
    <n v="9.3000000000000007"/>
    <n v="14.1"/>
    <n v="7.5"/>
    <n v="0"/>
    <n v="96778.25"/>
    <n v="60.755443960000001"/>
    <n v="5879805.5444218703"/>
  </r>
  <r>
    <d v="2019-11-25T00:00:00"/>
    <s v="Tuesday"/>
    <x v="10"/>
    <x v="4"/>
    <n v="48"/>
    <s v="Y"/>
    <s v="N"/>
    <n v="11"/>
    <n v="14"/>
    <n v="5.9"/>
    <n v="0"/>
    <n v="113899.3"/>
    <n v="71.001116179999997"/>
    <n v="8086977.4321206743"/>
  </r>
  <r>
    <d v="2019-11-26T00:00:00"/>
    <s v="Wednesday"/>
    <x v="10"/>
    <x v="4"/>
    <n v="48"/>
    <s v="Y"/>
    <s v="N"/>
    <n v="19"/>
    <n v="24.6"/>
    <n v="21.8"/>
    <n v="2"/>
    <n v="107629.16"/>
    <n v="47.350592130000003"/>
    <n v="5096304.4564545108"/>
  </r>
  <r>
    <d v="2019-11-27T00:00:00"/>
    <s v="Thursday"/>
    <x v="10"/>
    <x v="4"/>
    <n v="48"/>
    <s v="Y"/>
    <s v="N"/>
    <n v="6.3"/>
    <n v="12"/>
    <n v="9.9"/>
    <n v="0"/>
    <n v="108417.69500000001"/>
    <n v="59.044674999999998"/>
    <n v="6401487.5655241255"/>
  </r>
  <r>
    <d v="2019-11-28T00:00:00"/>
    <s v="Friday"/>
    <x v="10"/>
    <x v="4"/>
    <n v="48"/>
    <s v="Y"/>
    <s v="N"/>
    <n v="19.8"/>
    <n v="26.7"/>
    <n v="17.5"/>
    <n v="0"/>
    <n v="112735.875"/>
    <n v="70.202551959999994"/>
    <n v="7914346.1224435642"/>
  </r>
  <r>
    <d v="2019-11-29T00:00:00"/>
    <s v="Saturday"/>
    <x v="10"/>
    <x v="4"/>
    <n v="48"/>
    <s v="Y"/>
    <s v="N"/>
    <n v="8.1999999999999993"/>
    <n v="13.7"/>
    <n v="7.5"/>
    <n v="0"/>
    <n v="114799.91"/>
    <n v="79.605729069999995"/>
    <n v="9138730.5327203833"/>
  </r>
  <r>
    <d v="2019-11-30T00:00:00"/>
    <s v="Sunday"/>
    <x v="10"/>
    <x v="4"/>
    <n v="48"/>
    <s v="Y"/>
    <s v="N"/>
    <n v="5.8"/>
    <n v="13.8"/>
    <n v="8.6"/>
    <n v="8"/>
    <n v="98959.56"/>
    <n v="51.05874163"/>
    <n v="5052750.6058584824"/>
  </r>
  <r>
    <d v="2019-12-01T00:00:00"/>
    <s v="Monday"/>
    <x v="11"/>
    <x v="4"/>
    <n v="49"/>
    <s v="Y"/>
    <s v="N"/>
    <n v="8.3000000000000007"/>
    <n v="13.4"/>
    <n v="5"/>
    <n v="0"/>
    <n v="100233.98"/>
    <n v="33.154867019999998"/>
    <n v="3323244.2777853394"/>
  </r>
  <r>
    <d v="2019-12-02T00:00:00"/>
    <s v="Tuesday"/>
    <x v="11"/>
    <x v="4"/>
    <n v="49"/>
    <s v="Y"/>
    <s v="N"/>
    <n v="8.6"/>
    <n v="13"/>
    <n v="5.7"/>
    <n v="3.4"/>
    <n v="110609.4"/>
    <n v="29.070382550000001"/>
    <n v="3215457.5716259698"/>
  </r>
  <r>
    <d v="2019-12-03T00:00:00"/>
    <s v="Wednesday"/>
    <x v="11"/>
    <x v="4"/>
    <n v="49"/>
    <s v="Y"/>
    <s v="N"/>
    <n v="8"/>
    <n v="13.7"/>
    <n v="5.2"/>
    <n v="0.4"/>
    <n v="109094.04"/>
    <n v="19.170950680000001"/>
    <n v="2091436.4603219472"/>
  </r>
  <r>
    <d v="2019-12-04T00:00:00"/>
    <s v="Thursday"/>
    <x v="11"/>
    <x v="4"/>
    <n v="49"/>
    <s v="Y"/>
    <s v="N"/>
    <n v="17.5"/>
    <n v="36.799999999999997"/>
    <n v="27.7"/>
    <n v="0"/>
    <n v="107400.705"/>
    <n v="39.415048149999997"/>
    <n v="4233203.9589189459"/>
  </r>
  <r>
    <d v="2019-12-05T00:00:00"/>
    <s v="Friday"/>
    <x v="11"/>
    <x v="4"/>
    <n v="49"/>
    <s v="Y"/>
    <s v="N"/>
    <n v="25.1"/>
    <n v="36"/>
    <n v="14.4"/>
    <n v="0"/>
    <n v="107891.69"/>
    <n v="45.830326149999998"/>
    <n v="4944711.3415746931"/>
  </r>
  <r>
    <d v="2019-12-06T00:00:00"/>
    <s v="Saturday"/>
    <x v="11"/>
    <x v="4"/>
    <n v="49"/>
    <s v="Y"/>
    <s v="N"/>
    <n v="6.7"/>
    <n v="13.3"/>
    <n v="5.8"/>
    <n v="0"/>
    <n v="105028.985"/>
    <n v="41.38035927"/>
    <n v="4346137.1330634411"/>
  </r>
  <r>
    <d v="2019-12-07T00:00:00"/>
    <s v="Sunday"/>
    <x v="11"/>
    <x v="4"/>
    <n v="49"/>
    <s v="Y"/>
    <s v="N"/>
    <n v="7.9"/>
    <n v="12.5"/>
    <n v="8.6999999999999993"/>
    <n v="0"/>
    <n v="95436.3"/>
    <n v="47.12307019"/>
    <n v="4497251.4635738973"/>
  </r>
  <r>
    <d v="2019-12-08T00:00:00"/>
    <s v="Monday"/>
    <x v="11"/>
    <x v="4"/>
    <n v="50"/>
    <s v="Y"/>
    <s v="N"/>
    <n v="4.5999999999999996"/>
    <n v="18"/>
    <n v="9.1999999999999993"/>
    <n v="0"/>
    <n v="97577.414999999994"/>
    <n v="43.690411390000001"/>
    <n v="4263197.4037227565"/>
  </r>
  <r>
    <d v="2019-12-09T00:00:00"/>
    <s v="Tuesday"/>
    <x v="11"/>
    <x v="4"/>
    <n v="50"/>
    <s v="Y"/>
    <s v="N"/>
    <n v="3"/>
    <n v="12.5"/>
    <n v="11.3"/>
    <n v="0"/>
    <n v="127910.83500000001"/>
    <n v="62.718792569999998"/>
    <n v="8022413.1278204964"/>
  </r>
  <r>
    <d v="2019-12-10T00:00:00"/>
    <s v="Wednesday"/>
    <x v="11"/>
    <x v="4"/>
    <n v="50"/>
    <s v="Y"/>
    <s v="N"/>
    <n v="19.7"/>
    <n v="40.799999999999997"/>
    <n v="18.8"/>
    <n v="0"/>
    <n v="109548.62"/>
    <n v="48.336164680000003"/>
    <n v="5295160.1367867421"/>
  </r>
  <r>
    <d v="2019-12-11T00:00:00"/>
    <s v="Thursday"/>
    <x v="11"/>
    <x v="4"/>
    <n v="50"/>
    <s v="Y"/>
    <s v="N"/>
    <n v="18.5"/>
    <n v="34.700000000000003"/>
    <n v="22.8"/>
    <n v="0"/>
    <n v="109060.375"/>
    <n v="57.730485369999997"/>
    <n v="6296108.3833842138"/>
  </r>
  <r>
    <d v="2019-12-12T00:00:00"/>
    <s v="Friday"/>
    <x v="11"/>
    <x v="4"/>
    <n v="50"/>
    <s v="Y"/>
    <s v="N"/>
    <n v="19"/>
    <n v="26.8"/>
    <n v="29.3"/>
    <n v="0"/>
    <n v="108599.065"/>
    <n v="41.647543489999997"/>
    <n v="4522884.2825608365"/>
  </r>
  <r>
    <d v="2019-12-13T00:00:00"/>
    <s v="Saturday"/>
    <x v="11"/>
    <x v="4"/>
    <n v="50"/>
    <s v="Y"/>
    <s v="N"/>
    <n v="8.8000000000000007"/>
    <n v="13.1"/>
    <n v="7"/>
    <n v="0"/>
    <n v="107070.61"/>
    <n v="58.517373640000002"/>
    <n v="6265490.8912327206"/>
  </r>
  <r>
    <d v="2019-12-14T00:00:00"/>
    <s v="Sunday"/>
    <x v="11"/>
    <x v="4"/>
    <n v="50"/>
    <s v="Y"/>
    <s v="N"/>
    <n v="20.7"/>
    <n v="28.3"/>
    <n v="25.1"/>
    <n v="0"/>
    <n v="101239.235"/>
    <n v="65.765248349999993"/>
    <n v="6658023.4325390114"/>
  </r>
  <r>
    <d v="2019-12-15T00:00:00"/>
    <s v="Monday"/>
    <x v="11"/>
    <x v="4"/>
    <n v="51"/>
    <s v="Y"/>
    <s v="N"/>
    <n v="18"/>
    <n v="38.1"/>
    <n v="19.899999999999999"/>
    <n v="0"/>
    <n v="98723.45"/>
    <n v="50.936743069999999"/>
    <n v="5028651.0076339915"/>
  </r>
  <r>
    <d v="2019-12-16T00:00:00"/>
    <s v="Tuesday"/>
    <x v="11"/>
    <x v="4"/>
    <n v="51"/>
    <s v="Y"/>
    <s v="N"/>
    <n v="7.8"/>
    <n v="10.1"/>
    <n v="7.3"/>
    <n v="0"/>
    <n v="114400.065"/>
    <n v="73.601749130000002"/>
    <n v="8420044.8845856935"/>
  </r>
  <r>
    <d v="2019-12-17T00:00:00"/>
    <s v="Wednesday"/>
    <x v="11"/>
    <x v="4"/>
    <n v="51"/>
    <s v="Y"/>
    <s v="N"/>
    <n v="6.5"/>
    <n v="12.6"/>
    <n v="8.5"/>
    <n v="0"/>
    <n v="123999.07"/>
    <n v="83.084082179999996"/>
    <n v="10302348.922123572"/>
  </r>
  <r>
    <d v="2019-12-18T00:00:00"/>
    <s v="Thursday"/>
    <x v="11"/>
    <x v="4"/>
    <n v="51"/>
    <s v="Y"/>
    <s v="N"/>
    <n v="6.6"/>
    <n v="11.9"/>
    <n v="7"/>
    <n v="0"/>
    <n v="146990.89000000001"/>
    <n v="95.802971920000005"/>
    <n v="14082164.107165812"/>
  </r>
  <r>
    <d v="2019-12-19T00:00:00"/>
    <s v="Friday"/>
    <x v="11"/>
    <x v="4"/>
    <n v="51"/>
    <s v="Y"/>
    <s v="N"/>
    <n v="20.7"/>
    <n v="32.5"/>
    <n v="6"/>
    <n v="0"/>
    <n v="125050.61"/>
    <n v="71.953511919999997"/>
    <n v="8997830.5572382715"/>
  </r>
  <r>
    <d v="2019-12-20T00:00:00"/>
    <s v="Saturday"/>
    <x v="11"/>
    <x v="4"/>
    <n v="51"/>
    <s v="N"/>
    <s v="N"/>
    <n v="3.5"/>
    <n v="17"/>
    <n v="8.9"/>
    <n v="0"/>
    <n v="150553.4"/>
    <n v="243.81015959999999"/>
    <n v="36706448.482322641"/>
  </r>
  <r>
    <d v="2019-12-21T00:00:00"/>
    <s v="Sunday"/>
    <x v="11"/>
    <x v="4"/>
    <n v="51"/>
    <s v="N"/>
    <s v="N"/>
    <n v="22.3"/>
    <n v="36.299999999999997"/>
    <n v="23.4"/>
    <n v="0"/>
    <n v="100632.47500000001"/>
    <n v="44.94113626"/>
    <n v="4522537.7711560437"/>
  </r>
  <r>
    <d v="2019-12-22T00:00:00"/>
    <s v="Monday"/>
    <x v="11"/>
    <x v="4"/>
    <n v="52"/>
    <s v="N"/>
    <s v="N"/>
    <n v="4.2"/>
    <n v="16"/>
    <n v="9"/>
    <n v="0"/>
    <n v="90145.615000000005"/>
    <n v="34.678705909999998"/>
    <n v="3126133.2716610846"/>
  </r>
  <r>
    <d v="2019-12-23T00:00:00"/>
    <s v="Tuesday"/>
    <x v="11"/>
    <x v="4"/>
    <n v="52"/>
    <s v="N"/>
    <s v="N"/>
    <n v="15.9"/>
    <n v="40.1"/>
    <n v="29.3"/>
    <n v="0"/>
    <n v="101818.02499999999"/>
    <n v="47.19823427"/>
    <n v="4805630.9968587169"/>
  </r>
  <r>
    <d v="2019-12-24T00:00:00"/>
    <s v="Wednesday"/>
    <x v="11"/>
    <x v="4"/>
    <n v="52"/>
    <s v="N"/>
    <s v="N"/>
    <n v="18.7"/>
    <n v="32.299999999999997"/>
    <n v="31.1"/>
    <n v="0"/>
    <n v="102168.93"/>
    <n v="57.331305110000002"/>
    <n v="5857478.098592232"/>
  </r>
  <r>
    <d v="2019-12-25T00:00:00"/>
    <s v="Thursday"/>
    <x v="11"/>
    <x v="4"/>
    <n v="52"/>
    <s v="N"/>
    <s v="Y"/>
    <n v="6.4"/>
    <n v="11.3"/>
    <n v="6.4"/>
    <n v="0"/>
    <n v="98312.744999999995"/>
    <n v="42.257239390000002"/>
    <n v="4154425.2005530256"/>
  </r>
  <r>
    <d v="2019-12-26T00:00:00"/>
    <s v="Friday"/>
    <x v="11"/>
    <x v="4"/>
    <n v="52"/>
    <s v="N"/>
    <s v="Y"/>
    <n v="16.3"/>
    <n v="36.799999999999997"/>
    <n v="23.4"/>
    <n v="0"/>
    <n v="96120.524999999994"/>
    <n v="41.255986679999999"/>
    <n v="3965547.0990746068"/>
  </r>
  <r>
    <d v="2019-12-27T00:00:00"/>
    <s v="Saturday"/>
    <x v="11"/>
    <x v="4"/>
    <n v="52"/>
    <s v="N"/>
    <s v="N"/>
    <n v="13.7"/>
    <n v="43.5"/>
    <n v="31.4"/>
    <n v="0"/>
    <n v="107256.065"/>
    <n v="56.122451329999997"/>
    <n v="6019473.2878098162"/>
  </r>
  <r>
    <d v="2019-12-28T00:00:00"/>
    <s v="Sunday"/>
    <x v="11"/>
    <x v="4"/>
    <n v="52"/>
    <s v="N"/>
    <s v="N"/>
    <n v="19.399999999999999"/>
    <n v="30.4"/>
    <n v="22.3"/>
    <n v="0"/>
    <n v="113521.685"/>
    <n v="63.295449300000001"/>
    <n v="7185406.0573680708"/>
  </r>
  <r>
    <d v="2019-12-29T00:00:00"/>
    <s v="Monday"/>
    <x v="11"/>
    <x v="4"/>
    <n v="53"/>
    <s v="N"/>
    <s v="N"/>
    <n v="17.3"/>
    <n v="40.799999999999997"/>
    <n v="30"/>
    <n v="0"/>
    <n v="118293.52499999999"/>
    <n v="87.686688779999997"/>
    <n v="10372767.511364149"/>
  </r>
  <r>
    <d v="2019-12-30T00:00:00"/>
    <s v="Tuesday"/>
    <x v="11"/>
    <x v="4"/>
    <n v="53"/>
    <s v="N"/>
    <s v="N"/>
    <n v="22.6"/>
    <n v="38.1"/>
    <n v="22.3"/>
    <n v="0"/>
    <n v="140410.125"/>
    <n v="295.82920189999999"/>
    <n v="41537415.217429236"/>
  </r>
  <r>
    <d v="2019-12-31T00:00:00"/>
    <s v="Wednesday"/>
    <x v="11"/>
    <x v="4"/>
    <n v="53"/>
    <s v="N"/>
    <s v="N"/>
    <n v="21.1"/>
    <n v="42.8"/>
    <n v="25.3"/>
    <n v="2.4"/>
    <n v="95410.39"/>
    <n v="46.251483919999998"/>
    <n v="4412872.1188859288"/>
  </r>
  <r>
    <d v="2020-01-01T00:00:00"/>
    <s v="Thursday"/>
    <x v="0"/>
    <x v="5"/>
    <n v="1"/>
    <s v="N"/>
    <s v="Y"/>
    <n v="17.100000000000001"/>
    <n v="22"/>
    <n v="16.7"/>
    <n v="0"/>
    <n v="89077.854999999996"/>
    <n v="50.921802759999999"/>
    <n v="4536004.9625938796"/>
  </r>
  <r>
    <d v="2020-01-02T00:00:00"/>
    <s v="Friday"/>
    <x v="0"/>
    <x v="5"/>
    <n v="1"/>
    <s v="N"/>
    <s v="N"/>
    <n v="11.8"/>
    <n v="24.9"/>
    <n v="31.6"/>
    <n v="0"/>
    <n v="102988.185"/>
    <n v="69.546225629999995"/>
    <n v="7162439.551234181"/>
  </r>
  <r>
    <d v="2020-01-03T00:00:00"/>
    <s v="Saturday"/>
    <x v="0"/>
    <x v="5"/>
    <n v="1"/>
    <s v="N"/>
    <s v="N"/>
    <n v="14.2"/>
    <n v="19.899999999999999"/>
    <n v="21.9"/>
    <n v="0"/>
    <n v="118922.215"/>
    <n v="65.435921559999997"/>
    <n v="7781784.7324814545"/>
  </r>
  <r>
    <d v="2020-01-04T00:00:00"/>
    <s v="Sunday"/>
    <x v="0"/>
    <x v="5"/>
    <n v="1"/>
    <s v="N"/>
    <s v="N"/>
    <n v="13.5"/>
    <n v="19.3"/>
    <n v="18.2"/>
    <n v="0"/>
    <n v="102245.61"/>
    <n v="28.04223073"/>
    <n v="2867194.9867495955"/>
  </r>
  <r>
    <d v="2020-01-05T00:00:00"/>
    <s v="Monday"/>
    <x v="0"/>
    <x v="5"/>
    <n v="2"/>
    <s v="N"/>
    <s v="N"/>
    <n v="13"/>
    <n v="15.7"/>
    <n v="11.3"/>
    <n v="2.2000000000000002"/>
    <n v="95671.2"/>
    <n v="18.87543557"/>
    <n v="1805835.571504584"/>
  </r>
  <r>
    <d v="2020-01-06T00:00:00"/>
    <s v="Tuesday"/>
    <x v="0"/>
    <x v="5"/>
    <n v="2"/>
    <s v="N"/>
    <s v="N"/>
    <n v="17.399999999999999"/>
    <n v="29.4"/>
    <n v="19.8"/>
    <n v="8.1999999999999993"/>
    <n v="110253.59"/>
    <n v="56.104400259999998"/>
    <n v="6185711.5434619328"/>
  </r>
  <r>
    <d v="2020-01-07T00:00:00"/>
    <s v="Wednesday"/>
    <x v="0"/>
    <x v="5"/>
    <n v="2"/>
    <s v="N"/>
    <s v="N"/>
    <n v="13.9"/>
    <n v="22.4"/>
    <n v="19.5"/>
    <n v="1.2"/>
    <n v="109336.56"/>
    <n v="59.42379013"/>
    <n v="6497192.7949761525"/>
  </r>
  <r>
    <d v="2020-01-08T00:00:00"/>
    <s v="Thursday"/>
    <x v="0"/>
    <x v="5"/>
    <n v="2"/>
    <s v="N"/>
    <s v="N"/>
    <n v="11.3"/>
    <n v="26.3"/>
    <n v="17.100000000000001"/>
    <n v="0"/>
    <n v="110038.625"/>
    <n v="53.313229810000003"/>
    <n v="5866514.5026014112"/>
  </r>
  <r>
    <d v="2020-01-09T00:00:00"/>
    <s v="Friday"/>
    <x v="0"/>
    <x v="5"/>
    <n v="2"/>
    <s v="N"/>
    <s v="N"/>
    <n v="13.5"/>
    <n v="29.5"/>
    <n v="8.4"/>
    <n v="0"/>
    <n v="127365.59"/>
    <n v="86.980864980000007"/>
    <n v="11078369.186888039"/>
  </r>
  <r>
    <d v="2020-01-10T00:00:00"/>
    <s v="Saturday"/>
    <x v="0"/>
    <x v="5"/>
    <n v="2"/>
    <s v="N"/>
    <s v="N"/>
    <n v="12.3"/>
    <n v="21"/>
    <n v="19.7"/>
    <n v="0"/>
    <n v="122533.88"/>
    <n v="65.485985589999999"/>
    <n v="8024251.8999667894"/>
  </r>
  <r>
    <d v="2020-01-11T00:00:00"/>
    <s v="Sunday"/>
    <x v="0"/>
    <x v="5"/>
    <n v="2"/>
    <s v="N"/>
    <s v="N"/>
    <n v="12.7"/>
    <n v="22"/>
    <n v="9.5"/>
    <n v="15.6"/>
    <n v="91886.604999999996"/>
    <n v="22.78453983"/>
    <n v="2093594.0114659769"/>
  </r>
  <r>
    <d v="2020-01-12T00:00:00"/>
    <s v="Monday"/>
    <x v="0"/>
    <x v="5"/>
    <n v="3"/>
    <s v="N"/>
    <s v="N"/>
    <n v="12.7"/>
    <n v="16.7"/>
    <n v="5.0999999999999996"/>
    <n v="0"/>
    <n v="91797.595000000001"/>
    <n v="45.627913079999999"/>
    <n v="4188532.6856130427"/>
  </r>
  <r>
    <d v="2020-01-13T00:00:00"/>
    <s v="Tuesday"/>
    <x v="0"/>
    <x v="5"/>
    <n v="3"/>
    <s v="N"/>
    <s v="N"/>
    <n v="6.9"/>
    <n v="19.2"/>
    <n v="16.899999999999999"/>
    <n v="0"/>
    <n v="119653.94500000001"/>
    <n v="76.952473240000003"/>
    <n v="9207667.0006729327"/>
  </r>
  <r>
    <d v="2020-01-14T00:00:00"/>
    <s v="Wednesday"/>
    <x v="0"/>
    <x v="5"/>
    <n v="3"/>
    <s v="N"/>
    <s v="N"/>
    <n v="16.5"/>
    <n v="26.4"/>
    <n v="9.5"/>
    <n v="0"/>
    <n v="137302.60500000001"/>
    <n v="88.847653539999996"/>
    <n v="12199014.279179472"/>
  </r>
  <r>
    <d v="2020-01-15T00:00:00"/>
    <s v="Thursday"/>
    <x v="0"/>
    <x v="5"/>
    <n v="3"/>
    <s v="N"/>
    <s v="N"/>
    <n v="13.1"/>
    <n v="17.899999999999999"/>
    <n v="12.3"/>
    <n v="0"/>
    <n v="137408.22500000001"/>
    <n v="63.73047072"/>
    <n v="8757090.8600496724"/>
  </r>
  <r>
    <d v="2020-01-16T00:00:00"/>
    <s v="Friday"/>
    <x v="0"/>
    <x v="5"/>
    <n v="3"/>
    <s v="N"/>
    <s v="N"/>
    <n v="11.9"/>
    <n v="17.2"/>
    <n v="16.5"/>
    <n v="19.600000000000001"/>
    <n v="109669.645"/>
    <n v="33.404425930000002"/>
    <n v="3663451.5331718954"/>
  </r>
  <r>
    <d v="2020-01-17T00:00:00"/>
    <s v="Saturday"/>
    <x v="0"/>
    <x v="5"/>
    <n v="3"/>
    <s v="N"/>
    <s v="N"/>
    <n v="15.4"/>
    <n v="17.7"/>
    <n v="6.6"/>
    <n v="0"/>
    <n v="108108.175"/>
    <n v="39.500761930000003"/>
    <n v="4270355.2833617786"/>
  </r>
  <r>
    <d v="2020-01-18T00:00:00"/>
    <s v="Sunday"/>
    <x v="0"/>
    <x v="5"/>
    <n v="3"/>
    <s v="N"/>
    <s v="N"/>
    <n v="10.5"/>
    <n v="21.7"/>
    <n v="10.4"/>
    <n v="0"/>
    <n v="105946.34"/>
    <n v="52.05315547"/>
    <n v="5514841.30749748"/>
  </r>
  <r>
    <d v="2020-01-19T00:00:00"/>
    <s v="Monday"/>
    <x v="0"/>
    <x v="5"/>
    <n v="4"/>
    <s v="N"/>
    <s v="N"/>
    <n v="15.4"/>
    <n v="20"/>
    <n v="17.100000000000001"/>
    <n v="0"/>
    <n v="106921.55499999999"/>
    <n v="60.347055949999998"/>
    <n v="6452401.061846002"/>
  </r>
  <r>
    <d v="2020-01-20T00:00:00"/>
    <s v="Tuesday"/>
    <x v="0"/>
    <x v="5"/>
    <n v="4"/>
    <s v="N"/>
    <s v="N"/>
    <n v="11.4"/>
    <n v="21.1"/>
    <n v="25.4"/>
    <n v="0.4"/>
    <n v="116291.535"/>
    <n v="45.359335479999999"/>
    <n v="5274906.7495491616"/>
  </r>
  <r>
    <d v="2020-01-21T00:00:00"/>
    <s v="Wednesday"/>
    <x v="0"/>
    <x v="5"/>
    <n v="4"/>
    <s v="N"/>
    <s v="N"/>
    <n v="12.1"/>
    <n v="18.3"/>
    <n v="15.2"/>
    <n v="44"/>
    <n v="112128.19500000001"/>
    <n v="53.564869539999997"/>
    <n v="6006132.1369306799"/>
  </r>
  <r>
    <d v="2020-01-22T00:00:00"/>
    <s v="Thursday"/>
    <x v="0"/>
    <x v="5"/>
    <n v="4"/>
    <s v="N"/>
    <s v="N"/>
    <n v="14.2"/>
    <n v="25.1"/>
    <n v="21"/>
    <n v="0"/>
    <n v="119287.15"/>
    <n v="45.155690849999999"/>
    <n v="5386493.6677775774"/>
  </r>
  <r>
    <d v="2020-01-23T00:00:00"/>
    <s v="Friday"/>
    <x v="0"/>
    <x v="5"/>
    <n v="4"/>
    <s v="N"/>
    <s v="N"/>
    <n v="12.7"/>
    <n v="18.8"/>
    <n v="10.199999999999999"/>
    <n v="22.8"/>
    <n v="112254.83"/>
    <n v="-1.7614234529999999"/>
    <n v="-197728.29027452797"/>
  </r>
  <r>
    <d v="2020-01-24T00:00:00"/>
    <s v="Saturday"/>
    <x v="0"/>
    <x v="5"/>
    <n v="4"/>
    <s v="N"/>
    <s v="N"/>
    <n v="14.8"/>
    <n v="27.5"/>
    <n v="16.899999999999999"/>
    <n v="1.2"/>
    <n v="109316.375"/>
    <n v="49.479433710000002"/>
    <n v="5408912.3302300014"/>
  </r>
  <r>
    <d v="2020-01-25T00:00:00"/>
    <s v="Sunday"/>
    <x v="0"/>
    <x v="5"/>
    <n v="4"/>
    <s v="N"/>
    <s v="N"/>
    <n v="12"/>
    <n v="19.8"/>
    <n v="9"/>
    <n v="0"/>
    <n v="102445.88"/>
    <n v="50.132823129999998"/>
    <n v="5135901.1824372048"/>
  </r>
  <r>
    <d v="2020-01-26T00:00:00"/>
    <s v="Monday"/>
    <x v="0"/>
    <x v="5"/>
    <n v="5"/>
    <s v="N"/>
    <s v="Y"/>
    <n v="12.8"/>
    <n v="26"/>
    <n v="22"/>
    <n v="0"/>
    <n v="101233.205"/>
    <n v="51.415029230000002"/>
    <n v="5204908.1941215824"/>
  </r>
  <r>
    <d v="2020-01-27T00:00:00"/>
    <s v="Tuesday"/>
    <x v="0"/>
    <x v="5"/>
    <n v="5"/>
    <s v="N"/>
    <s v="Y"/>
    <n v="8.8000000000000007"/>
    <n v="22.9"/>
    <n v="17.100000000000001"/>
    <n v="0"/>
    <n v="103134.46"/>
    <n v="54.453082340000002"/>
    <n v="5615989.242471437"/>
  </r>
  <r>
    <d v="2020-01-28T00:00:00"/>
    <s v="Wednesday"/>
    <x v="0"/>
    <x v="5"/>
    <n v="5"/>
    <s v="N"/>
    <s v="N"/>
    <n v="12.2"/>
    <n v="18.3"/>
    <n v="14.3"/>
    <n v="0"/>
    <n v="116190.55499999999"/>
    <n v="67.173829400000002"/>
    <n v="7804964.519461317"/>
  </r>
  <r>
    <d v="2020-01-29T00:00:00"/>
    <s v="Thursday"/>
    <x v="0"/>
    <x v="5"/>
    <n v="5"/>
    <s v="N"/>
    <s v="N"/>
    <n v="9.1999999999999993"/>
    <n v="19.3"/>
    <n v="15.6"/>
    <n v="0"/>
    <n v="129812.91499999999"/>
    <n v="78.27234224"/>
    <n v="10160760.910052029"/>
  </r>
  <r>
    <d v="2020-01-30T00:00:00"/>
    <s v="Friday"/>
    <x v="0"/>
    <x v="5"/>
    <n v="5"/>
    <s v="Y"/>
    <s v="N"/>
    <n v="14.7"/>
    <n v="22.4"/>
    <n v="22.8"/>
    <n v="0"/>
    <n v="154816.49"/>
    <n v="1044.4473029999999"/>
    <n v="161697665.44042644"/>
  </r>
  <r>
    <d v="2020-01-31T00:00:00"/>
    <s v="Saturday"/>
    <x v="0"/>
    <x v="5"/>
    <n v="5"/>
    <s v="Y"/>
    <s v="N"/>
    <n v="11.2"/>
    <n v="19.399999999999999"/>
    <n v="11.3"/>
    <n v="0"/>
    <n v="170653.84"/>
    <n v="2809.437516"/>
    <n v="479441300.34546143"/>
  </r>
  <r>
    <d v="2020-02-01T00:00:00"/>
    <s v="Sunday"/>
    <x v="1"/>
    <x v="5"/>
    <n v="5"/>
    <s v="Y"/>
    <s v="N"/>
    <n v="16.899999999999999"/>
    <n v="26.4"/>
    <n v="23.8"/>
    <n v="0.8"/>
    <n v="131856.315"/>
    <n v="86.908607950000004"/>
    <n v="11459448.786066705"/>
  </r>
  <r>
    <d v="2020-02-02T00:00:00"/>
    <s v="Monday"/>
    <x v="1"/>
    <x v="5"/>
    <n v="6"/>
    <s v="Y"/>
    <s v="N"/>
    <n v="16.600000000000001"/>
    <n v="19.8"/>
    <n v="13"/>
    <n v="14.8"/>
    <n v="97609.06"/>
    <n v="14.2356353"/>
    <n v="1389526.980135818"/>
  </r>
  <r>
    <d v="2020-02-03T00:00:00"/>
    <s v="Tuesday"/>
    <x v="1"/>
    <x v="5"/>
    <n v="6"/>
    <s v="Y"/>
    <s v="N"/>
    <n v="15.8"/>
    <n v="23.6"/>
    <n v="24"/>
    <n v="0"/>
    <n v="105004.91"/>
    <n v="15.310771989999999"/>
    <n v="1607706.2348404708"/>
  </r>
  <r>
    <d v="2020-02-04T00:00:00"/>
    <s v="Wednesday"/>
    <x v="1"/>
    <x v="5"/>
    <n v="6"/>
    <s v="Y"/>
    <s v="N"/>
    <n v="13.2"/>
    <n v="32.1"/>
    <n v="20.8"/>
    <n v="0"/>
    <n v="107034.065"/>
    <n v="25.212092720000001"/>
    <n v="2698552.7709785071"/>
  </r>
  <r>
    <d v="2020-02-05T00:00:00"/>
    <s v="Thursday"/>
    <x v="1"/>
    <x v="5"/>
    <n v="6"/>
    <s v="Y"/>
    <s v="N"/>
    <n v="8.8000000000000007"/>
    <n v="13.4"/>
    <n v="20.9"/>
    <n v="0"/>
    <n v="108988.44"/>
    <n v="42.116875"/>
    <n v="4590252.5039250003"/>
  </r>
  <r>
    <d v="2020-02-06T00:00:00"/>
    <s v="Friday"/>
    <x v="1"/>
    <x v="5"/>
    <n v="6"/>
    <s v="Y"/>
    <s v="N"/>
    <n v="11"/>
    <n v="15.3"/>
    <n v="7.7"/>
    <n v="0"/>
    <n v="120569.46"/>
    <n v="42.766032299999999"/>
    <n v="5156277.4207535582"/>
  </r>
  <r>
    <d v="2020-02-07T00:00:00"/>
    <s v="Saturday"/>
    <x v="1"/>
    <x v="5"/>
    <n v="6"/>
    <s v="Y"/>
    <s v="N"/>
    <n v="12.8"/>
    <n v="16.600000000000001"/>
    <n v="6.1"/>
    <n v="0"/>
    <n v="120734.85"/>
    <n v="45.332425360000002"/>
    <n v="5473203.5759757962"/>
  </r>
  <r>
    <d v="2020-02-08T00:00:00"/>
    <s v="Sunday"/>
    <x v="1"/>
    <x v="5"/>
    <n v="6"/>
    <s v="Y"/>
    <s v="N"/>
    <n v="8.1"/>
    <n v="17.100000000000001"/>
    <n v="9.3000000000000007"/>
    <n v="0"/>
    <n v="107864.44500000001"/>
    <n v="28.570907080000001"/>
    <n v="3081785.035330771"/>
  </r>
  <r>
    <d v="2020-02-09T00:00:00"/>
    <s v="Monday"/>
    <x v="1"/>
    <x v="5"/>
    <n v="7"/>
    <s v="Y"/>
    <s v="N"/>
    <n v="18.600000000000001"/>
    <n v="26.8"/>
    <n v="22.8"/>
    <n v="0"/>
    <n v="103857.11"/>
    <n v="21.555491809999999"/>
    <n v="2238691.0840152688"/>
  </r>
  <r>
    <d v="2020-02-10T00:00:00"/>
    <s v="Tuesday"/>
    <x v="1"/>
    <x v="5"/>
    <n v="7"/>
    <s v="Y"/>
    <s v="N"/>
    <n v="13"/>
    <n v="27.4"/>
    <n v="30"/>
    <n v="0.6"/>
    <n v="122975.46"/>
    <n v="50.809242179999998"/>
    <n v="6248289.9293369027"/>
  </r>
  <r>
    <d v="2020-02-11T00:00:00"/>
    <s v="Wednesday"/>
    <x v="1"/>
    <x v="5"/>
    <n v="7"/>
    <s v="Y"/>
    <s v="N"/>
    <n v="12.4"/>
    <n v="17.8"/>
    <n v="8"/>
    <n v="0"/>
    <n v="127110.58"/>
    <n v="61.289840849999997"/>
    <n v="7790587.2185511924"/>
  </r>
  <r>
    <d v="2020-02-12T00:00:00"/>
    <s v="Thursday"/>
    <x v="1"/>
    <x v="5"/>
    <n v="7"/>
    <s v="Y"/>
    <s v="N"/>
    <n v="12.8"/>
    <n v="25"/>
    <n v="31.6"/>
    <n v="0"/>
    <n v="124618.565"/>
    <n v="53.243525050000002"/>
    <n v="6635131.6872725533"/>
  </r>
  <r>
    <d v="2020-02-13T00:00:00"/>
    <s v="Friday"/>
    <x v="1"/>
    <x v="5"/>
    <n v="7"/>
    <s v="Y"/>
    <s v="N"/>
    <n v="12.8"/>
    <n v="23.1"/>
    <n v="26.1"/>
    <n v="0"/>
    <n v="139137.185"/>
    <n v="79.018494320000002"/>
    <n v="10994410.862623289"/>
  </r>
  <r>
    <d v="2020-02-14T00:00:00"/>
    <s v="Saturday"/>
    <x v="1"/>
    <x v="5"/>
    <n v="7"/>
    <s v="Y"/>
    <s v="N"/>
    <n v="12.3"/>
    <n v="18.899999999999999"/>
    <n v="16.8"/>
    <n v="0"/>
    <n v="139855.63"/>
    <n v="79.502643969999994"/>
    <n v="11118892.359090051"/>
  </r>
  <r>
    <d v="2020-02-15T00:00:00"/>
    <s v="Sunday"/>
    <x v="1"/>
    <x v="5"/>
    <n v="7"/>
    <s v="Y"/>
    <s v="N"/>
    <n v="19.600000000000001"/>
    <n v="28.2"/>
    <n v="19.899999999999999"/>
    <n v="5.4"/>
    <n v="108300.63499999999"/>
    <n v="55.674962260000001"/>
    <n v="6029633.7663590349"/>
  </r>
  <r>
    <d v="2020-02-16T00:00:00"/>
    <s v="Monday"/>
    <x v="1"/>
    <x v="5"/>
    <n v="8"/>
    <s v="Y"/>
    <s v="N"/>
    <n v="14.6"/>
    <n v="18.399999999999999"/>
    <n v="10.8"/>
    <n v="2.8"/>
    <n v="100904.27"/>
    <n v="47.00473539"/>
    <n v="4742978.5110711157"/>
  </r>
  <r>
    <d v="2020-02-17T00:00:00"/>
    <s v="Tuesday"/>
    <x v="1"/>
    <x v="5"/>
    <n v="8"/>
    <s v="Y"/>
    <s v="N"/>
    <n v="13.7"/>
    <n v="23.2"/>
    <n v="12"/>
    <n v="0"/>
    <n v="123351.845"/>
    <n v="64.10902188"/>
    <n v="7907966.1300433688"/>
  </r>
  <r>
    <d v="2020-02-18T00:00:00"/>
    <s v="Wednesday"/>
    <x v="1"/>
    <x v="5"/>
    <n v="8"/>
    <s v="Y"/>
    <s v="N"/>
    <n v="15.6"/>
    <n v="23.5"/>
    <n v="11.8"/>
    <n v="0"/>
    <n v="119178.12"/>
    <n v="60.59554515"/>
    <n v="7221663.1513521178"/>
  </r>
  <r>
    <d v="2020-02-19T00:00:00"/>
    <s v="Thursday"/>
    <x v="1"/>
    <x v="5"/>
    <n v="8"/>
    <s v="Y"/>
    <s v="N"/>
    <n v="13.2"/>
    <n v="17.7"/>
    <n v="22.7"/>
    <n v="38"/>
    <n v="109375.215"/>
    <n v="51.44203692"/>
    <n v="5626483.8481629379"/>
  </r>
  <r>
    <d v="2020-02-20T00:00:00"/>
    <s v="Friday"/>
    <x v="1"/>
    <x v="5"/>
    <n v="8"/>
    <s v="Y"/>
    <s v="N"/>
    <n v="9.5"/>
    <n v="16.899999999999999"/>
    <n v="4.5"/>
    <n v="3.2"/>
    <n v="112202.145"/>
    <n v="58.361290920000002"/>
    <n v="6548262.0261930237"/>
  </r>
  <r>
    <d v="2020-02-21T00:00:00"/>
    <s v="Saturday"/>
    <x v="1"/>
    <x v="5"/>
    <n v="8"/>
    <s v="Y"/>
    <s v="N"/>
    <n v="9.6999999999999993"/>
    <n v="16.600000000000001"/>
    <n v="15"/>
    <n v="2.8"/>
    <n v="108949.05499999999"/>
    <n v="48.658203370000003"/>
    <n v="5301265.2751593152"/>
  </r>
  <r>
    <d v="2020-02-22T00:00:00"/>
    <s v="Sunday"/>
    <x v="1"/>
    <x v="5"/>
    <n v="8"/>
    <s v="Y"/>
    <s v="N"/>
    <n v="13.9"/>
    <n v="29.4"/>
    <n v="27.2"/>
    <n v="0"/>
    <n v="96922.02"/>
    <n v="42.236093580000002"/>
    <n v="4093607.506682632"/>
  </r>
  <r>
    <d v="2020-02-23T00:00:00"/>
    <s v="Monday"/>
    <x v="1"/>
    <x v="5"/>
    <n v="9"/>
    <s v="Y"/>
    <s v="N"/>
    <n v="13.3"/>
    <n v="34"/>
    <n v="21.6"/>
    <n v="0"/>
    <n v="106129.66499999999"/>
    <n v="51.318456159999997"/>
    <n v="5446410.5605779858"/>
  </r>
  <r>
    <d v="2020-02-24T00:00:00"/>
    <s v="Tuesday"/>
    <x v="1"/>
    <x v="5"/>
    <n v="9"/>
    <s v="Y"/>
    <s v="N"/>
    <n v="14.2"/>
    <n v="18.399999999999999"/>
    <n v="21.1"/>
    <n v="0"/>
    <n v="122619.05499999999"/>
    <n v="57.234083179999999"/>
    <n v="7017989.1933229947"/>
  </r>
  <r>
    <d v="2020-02-25T00:00:00"/>
    <s v="Wednesday"/>
    <x v="1"/>
    <x v="5"/>
    <n v="9"/>
    <s v="Y"/>
    <s v="N"/>
    <n v="15.4"/>
    <n v="21.5"/>
    <n v="11.3"/>
    <n v="3.6"/>
    <n v="123558.425"/>
    <n v="60.554701809999997"/>
    <n v="7482043.581988249"/>
  </r>
  <r>
    <d v="2020-02-26T00:00:00"/>
    <s v="Thursday"/>
    <x v="1"/>
    <x v="5"/>
    <n v="9"/>
    <s v="Y"/>
    <s v="N"/>
    <n v="15.1"/>
    <n v="22.3"/>
    <n v="12.7"/>
    <n v="4"/>
    <n v="108371.125"/>
    <n v="45.06152522"/>
    <n v="4883368.1823072722"/>
  </r>
  <r>
    <d v="2020-02-27T00:00:00"/>
    <s v="Friday"/>
    <x v="1"/>
    <x v="5"/>
    <n v="9"/>
    <s v="Y"/>
    <s v="N"/>
    <n v="9.4"/>
    <n v="19.5"/>
    <n v="21.2"/>
    <n v="0.2"/>
    <n v="108675.4"/>
    <n v="48.542669150000002"/>
    <n v="5275393.9869439099"/>
  </r>
  <r>
    <d v="2020-02-28T00:00:00"/>
    <s v="Saturday"/>
    <x v="1"/>
    <x v="5"/>
    <n v="9"/>
    <s v="Y"/>
    <s v="N"/>
    <n v="10.4"/>
    <n v="19.399999999999999"/>
    <n v="13.4"/>
    <n v="0"/>
    <n v="110006.97"/>
    <n v="50.306352859999997"/>
    <n v="5534049.449879434"/>
  </r>
  <r>
    <d v="2020-02-29T00:00:00"/>
    <s v="Sunday"/>
    <x v="1"/>
    <x v="5"/>
    <n v="9"/>
    <s v="Y"/>
    <s v="N"/>
    <n v="6.2"/>
    <n v="13.4"/>
    <n v="15"/>
    <n v="0"/>
    <n v="100380.94"/>
    <n v="51.289608729999998"/>
    <n v="5148499.136549606"/>
  </r>
  <r>
    <d v="2020-03-01T00:00:00"/>
    <s v="Monday"/>
    <x v="2"/>
    <x v="5"/>
    <n v="10"/>
    <s v="Y"/>
    <s v="N"/>
    <n v="12.9"/>
    <n v="16.399999999999999"/>
    <n v="7.9"/>
    <n v="0"/>
    <n v="101413.145"/>
    <n v="43.745921029999998"/>
    <n v="4436411.4325739397"/>
  </r>
  <r>
    <d v="2020-03-02T00:00:00"/>
    <s v="Tuesday"/>
    <x v="2"/>
    <x v="5"/>
    <n v="10"/>
    <s v="Y"/>
    <s v="N"/>
    <n v="17.5"/>
    <n v="25.5"/>
    <n v="23.9"/>
    <n v="3"/>
    <n v="106359.955"/>
    <n v="52.728395089999999"/>
    <n v="5608189.728994621"/>
  </r>
  <r>
    <d v="2020-03-03T00:00:00"/>
    <s v="Wednesday"/>
    <x v="2"/>
    <x v="5"/>
    <n v="10"/>
    <s v="Y"/>
    <s v="N"/>
    <n v="11.4"/>
    <n v="18.399999999999999"/>
    <n v="10.1"/>
    <n v="0"/>
    <n v="108746.37"/>
    <n v="49.781089729999998"/>
    <n v="5413512.8027817793"/>
  </r>
  <r>
    <d v="2020-03-04T00:00:00"/>
    <s v="Thursday"/>
    <x v="2"/>
    <x v="5"/>
    <n v="10"/>
    <s v="Y"/>
    <s v="N"/>
    <n v="11.3"/>
    <n v="19.7"/>
    <n v="28.6"/>
    <n v="0"/>
    <n v="117505.625"/>
    <n v="58.522870509999997"/>
    <n v="6876766.4760716185"/>
  </r>
  <r>
    <d v="2020-03-05T00:00:00"/>
    <s v="Friday"/>
    <x v="2"/>
    <x v="5"/>
    <n v="10"/>
    <s v="Y"/>
    <s v="N"/>
    <n v="11.1"/>
    <n v="16.600000000000001"/>
    <n v="18.100000000000001"/>
    <n v="54.6"/>
    <n v="119734.63499999999"/>
    <n v="57.036382109999998"/>
    <n v="6829230.3936613789"/>
  </r>
  <r>
    <d v="2020-03-06T00:00:00"/>
    <s v="Saturday"/>
    <x v="2"/>
    <x v="5"/>
    <n v="10"/>
    <s v="Y"/>
    <s v="N"/>
    <n v="10.4"/>
    <n v="15.2"/>
    <n v="8"/>
    <n v="7"/>
    <n v="111322.325"/>
    <n v="53.736514710000002"/>
    <n v="5982073.754913901"/>
  </r>
  <r>
    <d v="2020-03-07T00:00:00"/>
    <s v="Sunday"/>
    <x v="2"/>
    <x v="5"/>
    <n v="10"/>
    <s v="Y"/>
    <s v="N"/>
    <n v="7.2"/>
    <n v="14.5"/>
    <n v="9"/>
    <n v="0.2"/>
    <n v="96850.78"/>
    <n v="28.020466209999999"/>
    <n v="2713804.0084021436"/>
  </r>
  <r>
    <d v="2020-03-08T00:00:00"/>
    <s v="Monday"/>
    <x v="2"/>
    <x v="5"/>
    <n v="11"/>
    <s v="Y"/>
    <s v="N"/>
    <n v="15.9"/>
    <n v="21.7"/>
    <n v="13.3"/>
    <n v="0"/>
    <n v="92553.29"/>
    <n v="17.916415310000001"/>
    <n v="1658223.1819468699"/>
  </r>
  <r>
    <d v="2020-03-09T00:00:00"/>
    <s v="Tuesday"/>
    <x v="2"/>
    <x v="5"/>
    <n v="11"/>
    <s v="Y"/>
    <s v="Y"/>
    <n v="12.6"/>
    <n v="14"/>
    <n v="5.4"/>
    <n v="0"/>
    <n v="94641.7"/>
    <n v="22.041451550000001"/>
    <n v="2086040.445159635"/>
  </r>
  <r>
    <d v="2020-03-10T00:00:00"/>
    <s v="Wednesday"/>
    <x v="2"/>
    <x v="5"/>
    <n v="11"/>
    <s v="Y"/>
    <s v="N"/>
    <n v="12.1"/>
    <n v="23.4"/>
    <n v="11.1"/>
    <n v="0"/>
    <n v="112142.54"/>
    <n v="48.059723949999999"/>
    <n v="5389539.5154518327"/>
  </r>
  <r>
    <d v="2020-03-11T00:00:00"/>
    <s v="Thursday"/>
    <x v="2"/>
    <x v="5"/>
    <n v="11"/>
    <s v="Y"/>
    <s v="N"/>
    <n v="17.399999999999999"/>
    <n v="29.4"/>
    <n v="27.5"/>
    <n v="0"/>
    <n v="118830.14"/>
    <n v="44.369936750000001"/>
    <n v="5272485.7957936451"/>
  </r>
  <r>
    <d v="2020-03-12T00:00:00"/>
    <s v="Friday"/>
    <x v="2"/>
    <x v="5"/>
    <n v="11"/>
    <s v="Y"/>
    <s v="N"/>
    <n v="12.6"/>
    <n v="19.600000000000001"/>
    <n v="10.7"/>
    <n v="0"/>
    <n v="120272.77499999999"/>
    <n v="39.127565740000001"/>
    <n v="4705980.9105447289"/>
  </r>
  <r>
    <d v="2020-03-13T00:00:00"/>
    <s v="Saturday"/>
    <x v="2"/>
    <x v="5"/>
    <n v="11"/>
    <s v="Y"/>
    <s v="N"/>
    <n v="14.4"/>
    <n v="24.8"/>
    <n v="24.4"/>
    <n v="0"/>
    <n v="115075.81"/>
    <n v="40.127134920000003"/>
    <n v="4617662.5538982851"/>
  </r>
  <r>
    <d v="2020-03-14T00:00:00"/>
    <s v="Sunday"/>
    <x v="2"/>
    <x v="5"/>
    <n v="11"/>
    <s v="Y"/>
    <s v="N"/>
    <n v="18.899999999999999"/>
    <n v="19.3"/>
    <n v="2.4"/>
    <n v="0.6"/>
    <n v="96016.19"/>
    <n v="29.137325780000001"/>
    <n v="2797655.0081843785"/>
  </r>
  <r>
    <d v="2020-03-15T00:00:00"/>
    <s v="Monday"/>
    <x v="2"/>
    <x v="5"/>
    <n v="12"/>
    <s v="Y"/>
    <s v="N"/>
    <n v="16.2"/>
    <n v="19.2"/>
    <n v="19.3"/>
    <n v="0"/>
    <n v="97664.934999999998"/>
    <n v="31.657840010000001"/>
    <n v="3091860.8868170492"/>
  </r>
  <r>
    <d v="2020-03-16T00:00:00"/>
    <s v="Tuesday"/>
    <x v="2"/>
    <x v="5"/>
    <n v="12"/>
    <s v="Y"/>
    <s v="N"/>
    <n v="11.7"/>
    <n v="18.600000000000001"/>
    <n v="10.7"/>
    <n v="0"/>
    <n v="110586.815"/>
    <n v="46.670884049999998"/>
    <n v="5161184.4203238003"/>
  </r>
  <r>
    <d v="2020-03-17T00:00:00"/>
    <s v="Wednesday"/>
    <x v="2"/>
    <x v="5"/>
    <n v="12"/>
    <s v="Y"/>
    <s v="N"/>
    <n v="8.9"/>
    <n v="21.2"/>
    <n v="15.8"/>
    <n v="0"/>
    <n v="115254.185"/>
    <n v="52.451198269999999"/>
    <n v="6045220.1088822596"/>
  </r>
  <r>
    <d v="2020-03-18T00:00:00"/>
    <s v="Thursday"/>
    <x v="2"/>
    <x v="5"/>
    <n v="12"/>
    <s v="Y"/>
    <s v="N"/>
    <n v="11"/>
    <n v="19.7"/>
    <n v="11.1"/>
    <n v="0"/>
    <n v="121127.145"/>
    <n v="51.291442230000001"/>
    <n v="6212785.9602523334"/>
  </r>
  <r>
    <d v="2020-03-19T00:00:00"/>
    <s v="Friday"/>
    <x v="2"/>
    <x v="5"/>
    <n v="12"/>
    <s v="Y"/>
    <s v="N"/>
    <n v="14.7"/>
    <n v="19.5"/>
    <n v="15.9"/>
    <n v="0"/>
    <n v="127266.86"/>
    <n v="47.562659549999999"/>
    <n v="6053150.3341775127"/>
  </r>
  <r>
    <d v="2020-03-20T00:00:00"/>
    <s v="Saturday"/>
    <x v="2"/>
    <x v="5"/>
    <n v="12"/>
    <s v="Y"/>
    <s v="N"/>
    <n v="13.5"/>
    <n v="19.600000000000001"/>
    <n v="17.100000000000001"/>
    <n v="0"/>
    <n v="111547.605"/>
    <n v="40.76436769"/>
    <n v="4547167.5851588827"/>
  </r>
  <r>
    <d v="2020-03-21T00:00:00"/>
    <s v="Sunday"/>
    <x v="2"/>
    <x v="5"/>
    <n v="12"/>
    <s v="Y"/>
    <s v="N"/>
    <n v="10.8"/>
    <n v="20.100000000000001"/>
    <n v="27.1"/>
    <n v="0"/>
    <n v="103999.33500000001"/>
    <n v="47.458698750000003"/>
    <n v="4935673.1099653319"/>
  </r>
  <r>
    <d v="2020-03-22T00:00:00"/>
    <s v="Monday"/>
    <x v="2"/>
    <x v="5"/>
    <n v="13"/>
    <s v="Y"/>
    <s v="N"/>
    <n v="12.2"/>
    <n v="21.4"/>
    <n v="16.899999999999999"/>
    <n v="0"/>
    <n v="97449.684999999998"/>
    <n v="34.618054800000003"/>
    <n v="3373518.5355727384"/>
  </r>
  <r>
    <d v="2020-03-23T00:00:00"/>
    <s v="Tuesday"/>
    <x v="2"/>
    <x v="5"/>
    <n v="13"/>
    <s v="Y"/>
    <s v="N"/>
    <n v="12"/>
    <n v="20.8"/>
    <n v="8.1"/>
    <n v="0.4"/>
    <n v="112906.94500000001"/>
    <n v="44.639439000000003"/>
    <n v="5040102.684003856"/>
  </r>
  <r>
    <d v="2020-03-24T00:00:00"/>
    <s v="Wednesday"/>
    <x v="2"/>
    <x v="5"/>
    <n v="13"/>
    <s v="N"/>
    <s v="N"/>
    <n v="11.7"/>
    <n v="24.1"/>
    <n v="20.6"/>
    <n v="0"/>
    <n v="114935.545"/>
    <n v="49.44768766"/>
    <n v="5683296.9301918745"/>
  </r>
  <r>
    <d v="2020-03-25T00:00:00"/>
    <s v="Thursday"/>
    <x v="2"/>
    <x v="5"/>
    <n v="13"/>
    <s v="N"/>
    <s v="N"/>
    <n v="12.9"/>
    <n v="19.899999999999999"/>
    <n v="13.5"/>
    <n v="0"/>
    <n v="113147.815"/>
    <n v="43.72083739"/>
    <n v="4946917.2206488028"/>
  </r>
  <r>
    <d v="2020-03-26T00:00:00"/>
    <s v="Friday"/>
    <x v="2"/>
    <x v="5"/>
    <n v="13"/>
    <s v="N"/>
    <s v="N"/>
    <n v="5.4"/>
    <n v="21.4"/>
    <n v="17.5"/>
    <n v="0"/>
    <n v="110088.01"/>
    <n v="45.521245239999999"/>
    <n v="5011343.3011935716"/>
  </r>
  <r>
    <d v="2020-03-27T00:00:00"/>
    <s v="Saturday"/>
    <x v="2"/>
    <x v="5"/>
    <n v="13"/>
    <s v="N"/>
    <s v="N"/>
    <n v="12.6"/>
    <n v="20.100000000000001"/>
    <n v="7.7"/>
    <n v="0"/>
    <n v="111958.245"/>
    <n v="49.318500309999997"/>
    <n v="5521612.7407395551"/>
  </r>
  <r>
    <d v="2020-03-28T00:00:00"/>
    <s v="Sunday"/>
    <x v="2"/>
    <x v="5"/>
    <n v="13"/>
    <s v="N"/>
    <s v="N"/>
    <n v="13.3"/>
    <n v="19.7"/>
    <n v="12.9"/>
    <n v="0"/>
    <n v="97923.714999999997"/>
    <n v="47.963271040000002"/>
    <n v="4696741.683788714"/>
  </r>
  <r>
    <d v="2020-03-29T00:00:00"/>
    <s v="Monday"/>
    <x v="2"/>
    <x v="5"/>
    <n v="14"/>
    <s v="N"/>
    <s v="N"/>
    <n v="10.9"/>
    <n v="13.8"/>
    <n v="7.9"/>
    <n v="0"/>
    <n v="95953.205000000002"/>
    <n v="42.33862791"/>
    <n v="4062527.0432669516"/>
  </r>
  <r>
    <d v="2020-03-30T00:00:00"/>
    <s v="Tuesday"/>
    <x v="2"/>
    <x v="5"/>
    <n v="14"/>
    <s v="N"/>
    <s v="N"/>
    <n v="15.1"/>
    <n v="21.1"/>
    <n v="6.2"/>
    <n v="5.2"/>
    <n v="107687.51"/>
    <n v="57.502975429999999"/>
    <n v="6192352.2416478787"/>
  </r>
  <r>
    <d v="2020-03-31T00:00:00"/>
    <s v="Wednesday"/>
    <x v="2"/>
    <x v="5"/>
    <n v="14"/>
    <s v="N"/>
    <s v="N"/>
    <n v="12.8"/>
    <n v="16.899999999999999"/>
    <n v="8.5"/>
    <n v="0"/>
    <n v="109043.86500000001"/>
    <n v="57.690193069999999"/>
    <n v="6290761.6249490157"/>
  </r>
  <r>
    <d v="2020-04-01T00:00:00"/>
    <s v="Thursday"/>
    <x v="3"/>
    <x v="5"/>
    <n v="14"/>
    <s v="N"/>
    <s v="N"/>
    <n v="9.8000000000000007"/>
    <n v="15"/>
    <n v="8.3000000000000007"/>
    <n v="0"/>
    <n v="110991.625"/>
    <n v="62.967514510000001"/>
    <n v="6988866.7576759793"/>
  </r>
  <r>
    <d v="2020-04-02T00:00:00"/>
    <s v="Friday"/>
    <x v="3"/>
    <x v="5"/>
    <n v="14"/>
    <s v="N"/>
    <s v="N"/>
    <n v="15.7"/>
    <n v="19.600000000000001"/>
    <n v="18.600000000000001"/>
    <n v="23"/>
    <n v="116302.66499999999"/>
    <n v="61.537019960000002"/>
    <n v="7156919.4175061928"/>
  </r>
  <r>
    <d v="2020-04-03T00:00:00"/>
    <s v="Saturday"/>
    <x v="3"/>
    <x v="5"/>
    <n v="14"/>
    <s v="N"/>
    <s v="N"/>
    <n v="5.0999999999999996"/>
    <n v="18.5"/>
    <n v="10.6"/>
    <n v="15.8"/>
    <n v="104294.57"/>
    <n v="48.636778120000002"/>
    <n v="5072551.8602108089"/>
  </r>
  <r>
    <d v="2020-04-04T00:00:00"/>
    <s v="Sunday"/>
    <x v="3"/>
    <x v="5"/>
    <n v="14"/>
    <s v="N"/>
    <s v="N"/>
    <n v="9"/>
    <n v="18.2"/>
    <n v="11.7"/>
    <n v="35.200000000000003"/>
    <n v="101854.155"/>
    <n v="38.375968759999999"/>
    <n v="3908751.8703561975"/>
  </r>
  <r>
    <d v="2020-04-05T00:00:00"/>
    <s v="Monday"/>
    <x v="3"/>
    <x v="5"/>
    <n v="15"/>
    <s v="N"/>
    <s v="N"/>
    <n v="13.1"/>
    <n v="20.100000000000001"/>
    <n v="17.600000000000001"/>
    <n v="4.4000000000000004"/>
    <n v="105098.02499999999"/>
    <n v="23.78090796"/>
    <n v="2499326.4593027788"/>
  </r>
  <r>
    <d v="2020-04-06T00:00:00"/>
    <s v="Tuesday"/>
    <x v="3"/>
    <x v="5"/>
    <n v="15"/>
    <s v="N"/>
    <s v="N"/>
    <n v="16.8"/>
    <n v="23.8"/>
    <n v="26.9"/>
    <n v="6.2"/>
    <n v="118074.565"/>
    <n v="64.755851129999996"/>
    <n v="7646018.9533795081"/>
  </r>
  <r>
    <d v="2020-04-07T00:00:00"/>
    <s v="Wednesday"/>
    <x v="3"/>
    <x v="5"/>
    <n v="15"/>
    <s v="N"/>
    <s v="N"/>
    <n v="13.7"/>
    <n v="19.8"/>
    <n v="15.5"/>
    <n v="1.4"/>
    <n v="118404.455"/>
    <n v="55.234382369999999"/>
    <n v="6539996.9417814584"/>
  </r>
  <r>
    <d v="2020-04-08T00:00:00"/>
    <s v="Thursday"/>
    <x v="3"/>
    <x v="5"/>
    <n v="15"/>
    <s v="N"/>
    <s v="N"/>
    <n v="11.9"/>
    <n v="18"/>
    <n v="2.7"/>
    <n v="1.2"/>
    <n v="108404.01"/>
    <n v="44.729397409999997"/>
    <n v="4848846.0441276133"/>
  </r>
  <r>
    <d v="2020-04-09T00:00:00"/>
    <s v="Friday"/>
    <x v="3"/>
    <x v="5"/>
    <n v="15"/>
    <s v="N"/>
    <s v="N"/>
    <n v="4.5"/>
    <n v="18"/>
    <n v="10.7"/>
    <n v="0"/>
    <n v="108587.52"/>
    <n v="43.738044760000001"/>
    <n v="4749405.8101373957"/>
  </r>
  <r>
    <d v="2020-04-10T00:00:00"/>
    <s v="Saturday"/>
    <x v="3"/>
    <x v="5"/>
    <n v="15"/>
    <s v="N"/>
    <s v="Y"/>
    <n v="9.3000000000000007"/>
    <n v="26.5"/>
    <n v="20.6"/>
    <n v="0.2"/>
    <n v="94831.23"/>
    <n v="38.435506619999998"/>
    <n v="3644886.3684477424"/>
  </r>
  <r>
    <d v="2020-04-11T00:00:00"/>
    <s v="Sunday"/>
    <x v="3"/>
    <x v="5"/>
    <n v="15"/>
    <s v="N"/>
    <s v="Y"/>
    <n v="7.1"/>
    <n v="22.8"/>
    <n v="17.399999999999999"/>
    <n v="2.4"/>
    <n v="92097.07"/>
    <n v="19.934105580000001"/>
    <n v="1835872.7169886508"/>
  </r>
  <r>
    <d v="2020-04-12T00:00:00"/>
    <s v="Monday"/>
    <x v="3"/>
    <x v="5"/>
    <n v="16"/>
    <s v="N"/>
    <s v="Y"/>
    <n v="11"/>
    <n v="23.1"/>
    <n v="15.2"/>
    <n v="2.4"/>
    <n v="101760.09"/>
    <n v="45.982052150000001"/>
    <n v="4679137.7651686938"/>
  </r>
  <r>
    <d v="2020-04-13T00:00:00"/>
    <s v="Tuesday"/>
    <x v="3"/>
    <x v="5"/>
    <n v="16"/>
    <s v="N"/>
    <s v="Y"/>
    <n v="10.7"/>
    <n v="15"/>
    <n v="9.9"/>
    <n v="0"/>
    <n v="100025.9"/>
    <n v="56.657417019999997"/>
    <n v="5667209.1291008173"/>
  </r>
  <r>
    <d v="2020-04-14T00:00:00"/>
    <s v="Wednesday"/>
    <x v="3"/>
    <x v="5"/>
    <n v="16"/>
    <s v="N"/>
    <s v="N"/>
    <n v="8.9"/>
    <n v="15.8"/>
    <n v="10.199999999999999"/>
    <n v="0.6"/>
    <n v="107849.83"/>
    <n v="40.838553589999997"/>
    <n v="4404431.062127389"/>
  </r>
  <r>
    <d v="2020-04-15T00:00:00"/>
    <s v="Thursday"/>
    <x v="3"/>
    <x v="5"/>
    <n v="16"/>
    <s v="N"/>
    <s v="N"/>
    <n v="15.9"/>
    <n v="19"/>
    <n v="12.7"/>
    <n v="0"/>
    <n v="104547.34"/>
    <n v="27.705995810000001"/>
    <n v="2896588.1639866456"/>
  </r>
  <r>
    <d v="2020-04-16T00:00:00"/>
    <s v="Friday"/>
    <x v="3"/>
    <x v="5"/>
    <n v="16"/>
    <s v="N"/>
    <s v="N"/>
    <n v="8.5"/>
    <n v="19.600000000000001"/>
    <n v="9.8000000000000007"/>
    <n v="0.2"/>
    <n v="106527.94500000001"/>
    <n v="29.80144816"/>
    <n v="3174687.0305088311"/>
  </r>
  <r>
    <d v="2020-04-17T00:00:00"/>
    <s v="Saturday"/>
    <x v="3"/>
    <x v="5"/>
    <n v="16"/>
    <s v="N"/>
    <s v="N"/>
    <n v="16.100000000000001"/>
    <n v="22.7"/>
    <n v="12.6"/>
    <n v="0"/>
    <n v="106943.49"/>
    <n v="30.782703059999999"/>
    <n v="3292009.6968700793"/>
  </r>
  <r>
    <d v="2020-04-18T00:00:00"/>
    <s v="Sunday"/>
    <x v="3"/>
    <x v="5"/>
    <n v="16"/>
    <s v="N"/>
    <s v="N"/>
    <n v="5.7"/>
    <n v="16.399999999999999"/>
    <n v="11.1"/>
    <n v="0"/>
    <n v="106888.545"/>
    <n v="42.660865000000001"/>
    <n v="4559957.7882914254"/>
  </r>
  <r>
    <d v="2020-04-19T00:00:00"/>
    <s v="Monday"/>
    <x v="3"/>
    <x v="5"/>
    <n v="17"/>
    <s v="N"/>
    <s v="N"/>
    <n v="13.3"/>
    <n v="16"/>
    <n v="4"/>
    <n v="0"/>
    <n v="100737.83500000001"/>
    <n v="35.703490809999998"/>
    <n v="3596692.3661417966"/>
  </r>
  <r>
    <d v="2020-04-20T00:00:00"/>
    <s v="Tuesday"/>
    <x v="3"/>
    <x v="5"/>
    <n v="17"/>
    <s v="N"/>
    <s v="N"/>
    <n v="8.3000000000000007"/>
    <n v="14.2"/>
    <n v="6.2"/>
    <n v="3.4"/>
    <n v="109168.595"/>
    <n v="25.61588931"/>
    <n v="2796450.6456482196"/>
  </r>
  <r>
    <d v="2020-04-21T00:00:00"/>
    <s v="Wednesday"/>
    <x v="3"/>
    <x v="5"/>
    <n v="17"/>
    <s v="N"/>
    <s v="N"/>
    <n v="13.6"/>
    <n v="27.6"/>
    <n v="17.8"/>
    <n v="0"/>
    <n v="111417.63"/>
    <n v="33.035885159999999"/>
    <n v="3680780.0294793709"/>
  </r>
  <r>
    <d v="2020-04-22T00:00:00"/>
    <s v="Thursday"/>
    <x v="3"/>
    <x v="5"/>
    <n v="17"/>
    <s v="N"/>
    <s v="N"/>
    <n v="4.3"/>
    <n v="21"/>
    <n v="18.399999999999999"/>
    <n v="0"/>
    <n v="113506.01"/>
    <n v="37.881751569999999"/>
    <n v="4299806.4725219356"/>
  </r>
  <r>
    <d v="2020-04-23T00:00:00"/>
    <s v="Friday"/>
    <x v="3"/>
    <x v="5"/>
    <n v="17"/>
    <s v="N"/>
    <s v="N"/>
    <n v="7.1"/>
    <n v="18.899999999999999"/>
    <n v="10.4"/>
    <n v="0"/>
    <n v="112872.88"/>
    <n v="20.49660012"/>
    <n v="2313510.2857527458"/>
  </r>
  <r>
    <d v="2020-04-24T00:00:00"/>
    <s v="Saturday"/>
    <x v="3"/>
    <x v="5"/>
    <n v="17"/>
    <s v="N"/>
    <s v="N"/>
    <n v="14.8"/>
    <n v="23.5"/>
    <n v="28.4"/>
    <n v="0.4"/>
    <n v="106565.295"/>
    <n v="26.641180070000001"/>
    <n v="2839025.2133076708"/>
  </r>
  <r>
    <d v="2020-04-25T00:00:00"/>
    <s v="Sunday"/>
    <x v="3"/>
    <x v="5"/>
    <n v="17"/>
    <s v="N"/>
    <s v="Y"/>
    <n v="8.1"/>
    <n v="15.6"/>
    <n v="14.8"/>
    <n v="0"/>
    <n v="96845.119999999995"/>
    <n v="17.640174080000001"/>
    <n v="1708364.7755984897"/>
  </r>
  <r>
    <d v="2020-04-26T00:00:00"/>
    <s v="Monday"/>
    <x v="3"/>
    <x v="5"/>
    <n v="18"/>
    <s v="N"/>
    <s v="N"/>
    <n v="10.3"/>
    <n v="22.3"/>
    <n v="21.9"/>
    <n v="14"/>
    <n v="96572.934999999998"/>
    <n v="13.563055800000001"/>
    <n v="1309824.1061747731"/>
  </r>
  <r>
    <d v="2020-04-27T00:00:00"/>
    <s v="Tuesday"/>
    <x v="3"/>
    <x v="5"/>
    <n v="18"/>
    <s v="N"/>
    <s v="N"/>
    <n v="14.2"/>
    <n v="18.7"/>
    <n v="15.2"/>
    <n v="0.6"/>
    <n v="113471.83"/>
    <n v="33.031410970000003"/>
    <n v="3748134.6502479757"/>
  </r>
  <r>
    <d v="2020-04-28T00:00:00"/>
    <s v="Wednesday"/>
    <x v="3"/>
    <x v="5"/>
    <n v="18"/>
    <s v="N"/>
    <s v="N"/>
    <n v="12.9"/>
    <n v="22.6"/>
    <n v="13.4"/>
    <n v="0"/>
    <n v="112124.06"/>
    <n v="19.566687859999998"/>
    <n v="2193896.4836159116"/>
  </r>
  <r>
    <d v="2020-04-29T00:00:00"/>
    <s v="Thursday"/>
    <x v="3"/>
    <x v="5"/>
    <n v="18"/>
    <s v="N"/>
    <s v="N"/>
    <n v="8.4"/>
    <n v="18.7"/>
    <n v="13.6"/>
    <n v="3.4"/>
    <n v="121307.84"/>
    <n v="32.265191100000003"/>
    <n v="3914020.6395282242"/>
  </r>
  <r>
    <d v="2020-04-30T00:00:00"/>
    <s v="Friday"/>
    <x v="3"/>
    <x v="5"/>
    <n v="18"/>
    <s v="N"/>
    <s v="N"/>
    <n v="10.6"/>
    <n v="15.1"/>
    <n v="12.3"/>
    <n v="23.6"/>
    <n v="121353.33"/>
    <n v="30.41346278"/>
    <n v="3690774.9851840576"/>
  </r>
  <r>
    <d v="2020-05-01T00:00:00"/>
    <s v="Saturday"/>
    <x v="4"/>
    <x v="5"/>
    <n v="18"/>
    <s v="N"/>
    <s v="N"/>
    <n v="16.600000000000001"/>
    <n v="19.899999999999999"/>
    <n v="4.8"/>
    <n v="8"/>
    <n v="127238.875"/>
    <n v="24.122816870000001"/>
    <n v="3069360.0803698213"/>
  </r>
  <r>
    <d v="2020-05-02T00:00:00"/>
    <s v="Sunday"/>
    <x v="4"/>
    <x v="5"/>
    <n v="18"/>
    <s v="N"/>
    <s v="N"/>
    <n v="9.6"/>
    <n v="19.7"/>
    <n v="9.6999999999999993"/>
    <n v="1.4"/>
    <n v="111665.72500000001"/>
    <n v="22.875644019999999"/>
    <n v="2554425.3743352145"/>
  </r>
  <r>
    <d v="2020-05-03T00:00:00"/>
    <s v="Monday"/>
    <x v="4"/>
    <x v="5"/>
    <n v="19"/>
    <s v="N"/>
    <s v="N"/>
    <n v="12.7"/>
    <n v="17.100000000000001"/>
    <n v="9.9"/>
    <n v="1.8"/>
    <n v="109669.355"/>
    <n v="36.488532380000002"/>
    <n v="4001673.8110112152"/>
  </r>
  <r>
    <d v="2020-05-04T00:00:00"/>
    <s v="Tuesday"/>
    <x v="4"/>
    <x v="5"/>
    <n v="19"/>
    <s v="N"/>
    <s v="N"/>
    <n v="7.4"/>
    <n v="15.8"/>
    <n v="18.3"/>
    <n v="0.2"/>
    <n v="126892.26"/>
    <n v="53.063440780000001"/>
    <n v="6733339.923950363"/>
  </r>
  <r>
    <d v="2020-05-05T00:00:00"/>
    <s v="Wednesday"/>
    <x v="4"/>
    <x v="5"/>
    <n v="19"/>
    <s v="N"/>
    <s v="N"/>
    <n v="10.8"/>
    <n v="17.5"/>
    <n v="7.6"/>
    <n v="0.4"/>
    <n v="118839.095"/>
    <n v="33.515699840000003"/>
    <n v="3982975.4372772453"/>
  </r>
  <r>
    <d v="2020-05-06T00:00:00"/>
    <s v="Thursday"/>
    <x v="4"/>
    <x v="5"/>
    <n v="19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s v="Friday"/>
    <x v="4"/>
    <x v="5"/>
    <n v="19"/>
    <s v="N"/>
    <s v="N"/>
    <n v="8.1"/>
    <n v="18.100000000000001"/>
    <n v="12.5"/>
    <n v="0"/>
    <n v="109642.755"/>
    <n v="15.237901519999999"/>
    <n v="1670725.5030714876"/>
  </r>
  <r>
    <d v="2020-05-08T00:00:00"/>
    <s v="Saturday"/>
    <x v="4"/>
    <x v="5"/>
    <n v="19"/>
    <s v="N"/>
    <s v="N"/>
    <n v="12.8"/>
    <n v="18.2"/>
    <n v="8.8000000000000007"/>
    <n v="0"/>
    <n v="107914.05499999999"/>
    <n v="30.698219210000001"/>
    <n v="3312769.3162299963"/>
  </r>
  <r>
    <d v="2020-05-09T00:00:00"/>
    <s v="Sunday"/>
    <x v="4"/>
    <x v="5"/>
    <n v="19"/>
    <s v="N"/>
    <s v="N"/>
    <n v="8.6"/>
    <n v="22"/>
    <n v="12.1"/>
    <n v="0.6"/>
    <n v="107786.255"/>
    <n v="22.461551329999999"/>
    <n v="2421046.4993509692"/>
  </r>
  <r>
    <d v="2020-05-10T00:00:00"/>
    <s v="Monday"/>
    <x v="4"/>
    <x v="5"/>
    <n v="20"/>
    <s v="N"/>
    <s v="N"/>
    <n v="9.1"/>
    <n v="12.7"/>
    <n v="7.3"/>
    <n v="7"/>
    <n v="107555.19"/>
    <n v="36.456396259999998"/>
    <n v="3921074.6264595892"/>
  </r>
  <r>
    <d v="2020-05-11T00:00:00"/>
    <s v="Tuesday"/>
    <x v="4"/>
    <x v="5"/>
    <n v="20"/>
    <s v="N"/>
    <s v="N"/>
    <n v="10.7"/>
    <n v="19.399999999999999"/>
    <n v="13"/>
    <n v="0.6"/>
    <n v="122550.94500000001"/>
    <n v="37.85789836"/>
    <n v="4639521.2197319502"/>
  </r>
  <r>
    <d v="2020-05-12T00:00:00"/>
    <s v="Wednesday"/>
    <x v="4"/>
    <x v="5"/>
    <n v="20"/>
    <s v="N"/>
    <s v="N"/>
    <n v="7.4"/>
    <n v="14.9"/>
    <n v="13"/>
    <n v="0.2"/>
    <n v="120767.795"/>
    <n v="29.433623390000001"/>
    <n v="3554633.7956707249"/>
  </r>
  <r>
    <d v="2020-05-13T00:00:00"/>
    <s v="Thursday"/>
    <x v="4"/>
    <x v="5"/>
    <n v="20"/>
    <s v="N"/>
    <s v="N"/>
    <n v="8.1999999999999993"/>
    <n v="15.3"/>
    <n v="7.6"/>
    <n v="1.4"/>
    <n v="127145.14"/>
    <n v="43.43886852"/>
    <n v="5523041.0194169926"/>
  </r>
  <r>
    <d v="2020-05-14T00:00:00"/>
    <s v="Friday"/>
    <x v="4"/>
    <x v="5"/>
    <n v="20"/>
    <s v="N"/>
    <s v="N"/>
    <n v="6.5"/>
    <n v="13.6"/>
    <n v="18.3"/>
    <n v="2.8"/>
    <n v="129285.09"/>
    <n v="48.118726070000001"/>
    <n v="6221033.8306452967"/>
  </r>
  <r>
    <d v="2020-05-15T00:00:00"/>
    <s v="Saturday"/>
    <x v="4"/>
    <x v="5"/>
    <n v="20"/>
    <s v="N"/>
    <s v="N"/>
    <n v="9"/>
    <n v="17.3"/>
    <n v="12.7"/>
    <n v="0"/>
    <n v="129112.45"/>
    <n v="51.077775019999997"/>
    <n v="6594776.6733809989"/>
  </r>
  <r>
    <d v="2020-05-16T00:00:00"/>
    <s v="Sunday"/>
    <x v="4"/>
    <x v="5"/>
    <n v="20"/>
    <s v="N"/>
    <s v="N"/>
    <n v="8.5"/>
    <n v="17.899999999999999"/>
    <n v="15.8"/>
    <n v="0"/>
    <n v="110420.89"/>
    <n v="46.529095040000001"/>
    <n v="5137784.085211386"/>
  </r>
  <r>
    <d v="2020-05-17T00:00:00"/>
    <s v="Monday"/>
    <x v="4"/>
    <x v="5"/>
    <n v="21"/>
    <s v="N"/>
    <s v="N"/>
    <n v="19.100000000000001"/>
    <n v="26.8"/>
    <n v="7.3"/>
    <n v="0"/>
    <n v="109774.425"/>
    <n v="47.157281560000001"/>
    <n v="5176663.4678121032"/>
  </r>
  <r>
    <d v="2020-05-18T00:00:00"/>
    <s v="Tuesday"/>
    <x v="4"/>
    <x v="5"/>
    <n v="21"/>
    <s v="N"/>
    <s v="N"/>
    <n v="9.4"/>
    <n v="13.5"/>
    <n v="5.8"/>
    <n v="0"/>
    <n v="120076.645"/>
    <n v="44.491085740000003"/>
    <n v="5342340.3080665432"/>
  </r>
  <r>
    <d v="2020-05-19T00:00:00"/>
    <s v="Wednesday"/>
    <x v="4"/>
    <x v="5"/>
    <n v="21"/>
    <s v="N"/>
    <s v="N"/>
    <n v="11.6"/>
    <n v="28.2"/>
    <n v="19.899999999999999"/>
    <n v="0"/>
    <n v="119789.97"/>
    <n v="44.374805960000003"/>
    <n v="5315656.674704222"/>
  </r>
  <r>
    <d v="2020-05-20T00:00:00"/>
    <s v="Thursday"/>
    <x v="4"/>
    <x v="5"/>
    <n v="21"/>
    <s v="N"/>
    <s v="N"/>
    <n v="11.8"/>
    <n v="15.5"/>
    <n v="9.4"/>
    <n v="15.6"/>
    <n v="119803.985"/>
    <n v="40.056890670000001"/>
    <n v="4798975.1289753197"/>
  </r>
  <r>
    <d v="2020-05-21T00:00:00"/>
    <s v="Friday"/>
    <x v="4"/>
    <x v="5"/>
    <n v="21"/>
    <s v="N"/>
    <s v="N"/>
    <n v="13.6"/>
    <n v="25.4"/>
    <n v="26.5"/>
    <n v="12.4"/>
    <n v="127563.61"/>
    <n v="58.074876109999998"/>
    <n v="7408240.8468943574"/>
  </r>
  <r>
    <d v="2020-05-22T00:00:00"/>
    <s v="Saturday"/>
    <x v="4"/>
    <x v="5"/>
    <n v="21"/>
    <s v="N"/>
    <s v="N"/>
    <n v="19.100000000000001"/>
    <n v="21.8"/>
    <n v="8.8000000000000007"/>
    <n v="11.4"/>
    <n v="130472.2"/>
    <n v="69.661220639999996"/>
    <n v="9088852.7115862072"/>
  </r>
  <r>
    <d v="2020-05-23T00:00:00"/>
    <s v="Sunday"/>
    <x v="4"/>
    <x v="5"/>
    <n v="21"/>
    <s v="N"/>
    <s v="N"/>
    <n v="12.4"/>
    <n v="20.7"/>
    <n v="4.2"/>
    <n v="0"/>
    <n v="115234.32"/>
    <n v="40.605164469999998"/>
    <n v="4679108.5161886103"/>
  </r>
  <r>
    <d v="2020-05-24T00:00:00"/>
    <s v="Monday"/>
    <x v="4"/>
    <x v="5"/>
    <n v="22"/>
    <s v="N"/>
    <s v="N"/>
    <n v="6.8"/>
    <n v="11.5"/>
    <n v="8.6"/>
    <n v="3"/>
    <n v="109579.82"/>
    <n v="39.993102280000002"/>
    <n v="4382436.9490839904"/>
  </r>
  <r>
    <d v="2020-05-25T00:00:00"/>
    <s v="Tuesday"/>
    <x v="4"/>
    <x v="5"/>
    <n v="22"/>
    <s v="N"/>
    <s v="N"/>
    <n v="5.7"/>
    <n v="16.399999999999999"/>
    <n v="3.4"/>
    <n v="0"/>
    <n v="125532.575"/>
    <n v="46.784888840000001"/>
    <n v="5873027.5671739634"/>
  </r>
  <r>
    <d v="2020-05-26T00:00:00"/>
    <s v="Wednesday"/>
    <x v="4"/>
    <x v="5"/>
    <n v="22"/>
    <s v="N"/>
    <s v="N"/>
    <n v="13.6"/>
    <n v="23.5"/>
    <n v="7.1"/>
    <n v="0"/>
    <n v="126788.83500000001"/>
    <n v="46.707466500000002"/>
    <n v="5921985.2633365281"/>
  </r>
  <r>
    <d v="2020-05-27T00:00:00"/>
    <s v="Thursday"/>
    <x v="4"/>
    <x v="5"/>
    <n v="22"/>
    <s v="Y"/>
    <s v="N"/>
    <n v="8.1999999999999993"/>
    <n v="15"/>
    <n v="13.9"/>
    <n v="0"/>
    <n v="124189.8"/>
    <n v="50.44310686"/>
    <n v="6264519.352322028"/>
  </r>
  <r>
    <d v="2020-05-28T00:00:00"/>
    <s v="Friday"/>
    <x v="4"/>
    <x v="5"/>
    <n v="22"/>
    <s v="Y"/>
    <s v="N"/>
    <n v="10.7"/>
    <n v="16.5"/>
    <n v="11.5"/>
    <n v="0"/>
    <n v="124062.485"/>
    <n v="65.360378650000001"/>
    <n v="8108770.9958599452"/>
  </r>
  <r>
    <d v="2020-05-29T00:00:00"/>
    <s v="Saturday"/>
    <x v="4"/>
    <x v="5"/>
    <n v="22"/>
    <s v="Y"/>
    <s v="N"/>
    <n v="11.9"/>
    <n v="16.399999999999999"/>
    <n v="9.5"/>
    <n v="0"/>
    <n v="120072.09"/>
    <n v="50.142944370000002"/>
    <n v="6020768.1292596338"/>
  </r>
  <r>
    <d v="2020-05-30T00:00:00"/>
    <s v="Sunday"/>
    <x v="4"/>
    <x v="5"/>
    <n v="22"/>
    <s v="Y"/>
    <s v="N"/>
    <n v="8.9"/>
    <n v="12.5"/>
    <n v="6.5"/>
    <n v="0"/>
    <n v="102231.77"/>
    <n v="21.75529586"/>
    <n v="2224082.4026414724"/>
  </r>
  <r>
    <d v="2020-05-31T00:00:00"/>
    <s v="Monday"/>
    <x v="4"/>
    <x v="5"/>
    <n v="23"/>
    <s v="Y"/>
    <s v="N"/>
    <n v="8.5"/>
    <n v="17.600000000000001"/>
    <n v="15.1"/>
    <n v="0"/>
    <n v="102684.59"/>
    <n v="30.299929980000002"/>
    <n v="3111335.8870250084"/>
  </r>
  <r>
    <d v="2020-06-01T00:00:00"/>
    <s v="Tuesday"/>
    <x v="5"/>
    <x v="5"/>
    <n v="23"/>
    <s v="Y"/>
    <s v="N"/>
    <n v="12.6"/>
    <n v="29.5"/>
    <n v="15.7"/>
    <n v="5"/>
    <n v="132039.70499999999"/>
    <n v="35.150957130000002"/>
    <n v="4641322.0099128466"/>
  </r>
  <r>
    <d v="2020-06-02T00:00:00"/>
    <s v="Wednesday"/>
    <x v="5"/>
    <x v="5"/>
    <n v="23"/>
    <s v="Y"/>
    <s v="N"/>
    <n v="9"/>
    <n v="14.2"/>
    <n v="8.3000000000000007"/>
    <n v="11.6"/>
    <n v="132710.35999999999"/>
    <n v="40.304546930000001"/>
    <n v="5348830.9327171948"/>
  </r>
  <r>
    <d v="2020-06-03T00:00:00"/>
    <s v="Thursday"/>
    <x v="5"/>
    <x v="5"/>
    <n v="23"/>
    <s v="Y"/>
    <s v="N"/>
    <n v="8"/>
    <n v="19.5"/>
    <n v="11.6"/>
    <n v="0.6"/>
    <n v="130801.825"/>
    <n v="46.17833796"/>
    <n v="6040210.8806347772"/>
  </r>
  <r>
    <d v="2020-06-04T00:00:00"/>
    <s v="Friday"/>
    <x v="5"/>
    <x v="5"/>
    <n v="23"/>
    <s v="Y"/>
    <s v="N"/>
    <n v="13.7"/>
    <n v="36.6"/>
    <n v="30.7"/>
    <n v="0"/>
    <n v="133322.02499999999"/>
    <n v="52.411741579999997"/>
    <n v="6987639.521222299"/>
  </r>
  <r>
    <d v="2020-06-05T00:00:00"/>
    <s v="Saturday"/>
    <x v="5"/>
    <x v="5"/>
    <n v="23"/>
    <s v="Y"/>
    <s v="N"/>
    <n v="8.8000000000000007"/>
    <n v="20.7"/>
    <n v="13.1"/>
    <n v="0"/>
    <n v="137368.465"/>
    <n v="62.033443830000003"/>
    <n v="8521438.9575908203"/>
  </r>
  <r>
    <d v="2020-06-06T00:00:00"/>
    <s v="Sunday"/>
    <x v="5"/>
    <x v="5"/>
    <n v="23"/>
    <s v="Y"/>
    <s v="N"/>
    <n v="17.600000000000001"/>
    <n v="21.8"/>
    <n v="7.3"/>
    <n v="0"/>
    <n v="126427.92"/>
    <n v="51.805299679999997"/>
    <n v="6549636.283519065"/>
  </r>
  <r>
    <d v="2020-06-07T00:00:00"/>
    <s v="Monday"/>
    <x v="5"/>
    <x v="5"/>
    <n v="24"/>
    <s v="Y"/>
    <s v="N"/>
    <n v="14.1"/>
    <n v="31.7"/>
    <n v="12.4"/>
    <n v="0"/>
    <n v="119524.41"/>
    <n v="52.567743700000001"/>
    <n v="6283128.5507737175"/>
  </r>
  <r>
    <d v="2020-06-08T00:00:00"/>
    <s v="Tuesday"/>
    <x v="5"/>
    <x v="5"/>
    <n v="24"/>
    <s v="Y"/>
    <s v="Y"/>
    <n v="10"/>
    <n v="17.2"/>
    <n v="11.2"/>
    <n v="0"/>
    <n v="124792.97500000001"/>
    <n v="64.935526899999999"/>
    <n v="8103497.5850435281"/>
  </r>
  <r>
    <d v="2020-06-09T00:00:00"/>
    <s v="Wednesday"/>
    <x v="5"/>
    <x v="5"/>
    <n v="24"/>
    <s v="Y"/>
    <s v="N"/>
    <n v="7.9"/>
    <n v="11.8"/>
    <n v="6.3"/>
    <n v="0.2"/>
    <n v="141571.29500000001"/>
    <n v="134.74761480000001"/>
    <n v="19076394.325397167"/>
  </r>
  <r>
    <d v="2020-06-10T00:00:00"/>
    <s v="Thursday"/>
    <x v="5"/>
    <x v="5"/>
    <n v="24"/>
    <s v="Y"/>
    <s v="N"/>
    <n v="6.6"/>
    <n v="15.7"/>
    <n v="15.9"/>
    <n v="0"/>
    <n v="137795.79500000001"/>
    <n v="121.1776674"/>
    <n v="16697773.015628586"/>
  </r>
  <r>
    <d v="2020-06-11T00:00:00"/>
    <s v="Friday"/>
    <x v="5"/>
    <x v="5"/>
    <n v="24"/>
    <s v="Y"/>
    <s v="N"/>
    <n v="12.7"/>
    <n v="32.200000000000003"/>
    <n v="28.1"/>
    <n v="0"/>
    <n v="141444.44500000001"/>
    <n v="99.91431747"/>
    <n v="14132325.182097955"/>
  </r>
  <r>
    <d v="2020-06-12T00:00:00"/>
    <s v="Saturday"/>
    <x v="5"/>
    <x v="5"/>
    <n v="24"/>
    <s v="Y"/>
    <s v="N"/>
    <n v="15.4"/>
    <n v="20.3"/>
    <n v="4.3"/>
    <n v="0"/>
    <n v="134684.58499999999"/>
    <n v="50.250574039999997"/>
    <n v="6767977.7105891723"/>
  </r>
  <r>
    <d v="2020-06-13T00:00:00"/>
    <s v="Sunday"/>
    <x v="5"/>
    <x v="5"/>
    <n v="24"/>
    <s v="Y"/>
    <s v="N"/>
    <n v="8.1"/>
    <n v="17.7"/>
    <n v="4.9000000000000004"/>
    <n v="0"/>
    <n v="117394.455"/>
    <n v="31.448271609999999"/>
    <n v="3691852.7063479223"/>
  </r>
  <r>
    <d v="2020-06-14T00:00:00"/>
    <s v="Monday"/>
    <x v="5"/>
    <x v="5"/>
    <n v="25"/>
    <s v="Y"/>
    <s v="N"/>
    <n v="10.3"/>
    <n v="15.8"/>
    <n v="7.8"/>
    <n v="5.8"/>
    <n v="107553.005"/>
    <n v="24.879646619999999"/>
    <n v="2675880.7573190932"/>
  </r>
  <r>
    <d v="2020-06-15T00:00:00"/>
    <s v="Tuesday"/>
    <x v="5"/>
    <x v="5"/>
    <n v="25"/>
    <s v="Y"/>
    <s v="N"/>
    <n v="7.2"/>
    <n v="17.100000000000001"/>
    <n v="9.6"/>
    <n v="0"/>
    <n v="121221.455"/>
    <n v="26.006880500000001"/>
    <n v="3152591.8942211275"/>
  </r>
  <r>
    <d v="2020-06-16T00:00:00"/>
    <s v="Wednesday"/>
    <x v="5"/>
    <x v="5"/>
    <n v="25"/>
    <s v="Y"/>
    <s v="N"/>
    <n v="5.5"/>
    <n v="19.399999999999999"/>
    <n v="10.5"/>
    <n v="0"/>
    <n v="124473.67"/>
    <n v="34.230911220000003"/>
    <n v="4260847.1469975775"/>
  </r>
  <r>
    <d v="2020-06-17T00:00:00"/>
    <s v="Thursday"/>
    <x v="5"/>
    <x v="5"/>
    <n v="25"/>
    <s v="Y"/>
    <s v="N"/>
    <n v="6.4"/>
    <n v="17.8"/>
    <n v="8.6"/>
    <n v="0.4"/>
    <n v="133969.69"/>
    <n v="66.78362319"/>
    <n v="8946981.2958411109"/>
  </r>
  <r>
    <d v="2020-06-18T00:00:00"/>
    <s v="Friday"/>
    <x v="5"/>
    <x v="5"/>
    <n v="25"/>
    <s v="Y"/>
    <s v="N"/>
    <n v="16.600000000000001"/>
    <n v="29.5"/>
    <n v="19.5"/>
    <n v="0"/>
    <n v="130437.325"/>
    <n v="35.142928869999999"/>
    <n v="4583949.6344680721"/>
  </r>
  <r>
    <d v="2020-06-19T00:00:00"/>
    <s v="Saturday"/>
    <x v="5"/>
    <x v="5"/>
    <n v="25"/>
    <s v="Y"/>
    <s v="N"/>
    <n v="13.7"/>
    <n v="25.5"/>
    <n v="25"/>
    <n v="0"/>
    <n v="120149.435"/>
    <n v="30.518706590000001"/>
    <n v="3666805.3537192768"/>
  </r>
  <r>
    <d v="2020-06-20T00:00:00"/>
    <s v="Sunday"/>
    <x v="5"/>
    <x v="5"/>
    <n v="25"/>
    <s v="Y"/>
    <s v="N"/>
    <n v="16.5"/>
    <n v="23.2"/>
    <n v="18.399999999999999"/>
    <n v="1.4"/>
    <n v="109644.69500000001"/>
    <n v="34.059332099999999"/>
    <n v="3734425.0800082097"/>
  </r>
  <r>
    <d v="2020-06-21T00:00:00"/>
    <s v="Monday"/>
    <x v="5"/>
    <x v="5"/>
    <n v="26"/>
    <s v="Y"/>
    <s v="N"/>
    <n v="10.3"/>
    <n v="14.8"/>
    <n v="8.5"/>
    <n v="0"/>
    <n v="121528.375"/>
    <n v="36.994378519999998"/>
    <n v="4495866.7056705048"/>
  </r>
  <r>
    <d v="2020-06-22T00:00:00"/>
    <s v="Tuesday"/>
    <x v="5"/>
    <x v="5"/>
    <n v="26"/>
    <s v="Y"/>
    <s v="N"/>
    <n v="4.7"/>
    <n v="14.9"/>
    <n v="7.2"/>
    <n v="0"/>
    <n v="136373.435"/>
    <n v="45.896190480000001"/>
    <n v="6259021.1491718991"/>
  </r>
  <r>
    <d v="2020-06-23T00:00:00"/>
    <s v="Wednesday"/>
    <x v="5"/>
    <x v="5"/>
    <n v="26"/>
    <s v="Y"/>
    <s v="N"/>
    <n v="17.7"/>
    <n v="28.3"/>
    <n v="9.1"/>
    <n v="2.2000000000000002"/>
    <n v="131904.745"/>
    <n v="48.986743169999997"/>
    <n v="6461583.8662193408"/>
  </r>
  <r>
    <d v="2020-06-24T00:00:00"/>
    <s v="Thursday"/>
    <x v="5"/>
    <x v="5"/>
    <n v="26"/>
    <s v="Y"/>
    <s v="N"/>
    <n v="11.6"/>
    <n v="18.399999999999999"/>
    <n v="8"/>
    <n v="0.4"/>
    <n v="133100.905"/>
    <n v="56.721435829999997"/>
    <n v="7549674.4418724254"/>
  </r>
  <r>
    <d v="2020-06-25T00:00:00"/>
    <s v="Friday"/>
    <x v="5"/>
    <x v="5"/>
    <n v="26"/>
    <s v="Y"/>
    <s v="N"/>
    <n v="11.2"/>
    <n v="19.8"/>
    <n v="3.6"/>
    <n v="0"/>
    <n v="131466.23999999999"/>
    <n v="39.910040360000004"/>
    <n v="5246822.9443774465"/>
  </r>
  <r>
    <d v="2020-06-26T00:00:00"/>
    <s v="Saturday"/>
    <x v="5"/>
    <x v="5"/>
    <n v="26"/>
    <s v="N"/>
    <s v="N"/>
    <n v="8.9"/>
    <n v="15.5"/>
    <n v="5.4"/>
    <n v="1.2"/>
    <n v="136872.56"/>
    <n v="55.536961150000003"/>
    <n v="7601486.0472210441"/>
  </r>
  <r>
    <d v="2020-06-27T00:00:00"/>
    <s v="Sunday"/>
    <x v="5"/>
    <x v="5"/>
    <n v="26"/>
    <s v="N"/>
    <s v="N"/>
    <n v="9.5"/>
    <n v="16.3"/>
    <n v="10.4"/>
    <n v="0"/>
    <n v="126938.54"/>
    <n v="48.303282799999998"/>
    <n v="6131548.1958391117"/>
  </r>
  <r>
    <d v="2020-06-28T00:00:00"/>
    <s v="Monday"/>
    <x v="5"/>
    <x v="5"/>
    <n v="27"/>
    <s v="N"/>
    <s v="N"/>
    <n v="6.9"/>
    <n v="12"/>
    <n v="4.9000000000000004"/>
    <n v="0.2"/>
    <n v="125830.75"/>
    <n v="49.198760270000001"/>
    <n v="6190716.9038443025"/>
  </r>
  <r>
    <d v="2020-06-29T00:00:00"/>
    <s v="Tuesday"/>
    <x v="5"/>
    <x v="5"/>
    <n v="27"/>
    <s v="N"/>
    <s v="N"/>
    <n v="6.9"/>
    <n v="12.5"/>
    <n v="13.5"/>
    <n v="0"/>
    <n v="141431.99"/>
    <n v="42.724552449999997"/>
    <n v="6042618.4748628745"/>
  </r>
  <r>
    <d v="2020-06-30T00:00:00"/>
    <s v="Wednesday"/>
    <x v="5"/>
    <x v="5"/>
    <n v="27"/>
    <s v="N"/>
    <s v="N"/>
    <n v="11.4"/>
    <n v="18.100000000000001"/>
    <n v="11"/>
    <n v="0"/>
    <n v="137644.86499999999"/>
    <n v="32.463374850000001"/>
    <n v="4468416.8486726452"/>
  </r>
  <r>
    <d v="2020-07-01T00:00:00"/>
    <s v="Thursday"/>
    <x v="6"/>
    <x v="5"/>
    <n v="27"/>
    <s v="N"/>
    <s v="N"/>
    <n v="20.100000000000001"/>
    <n v="32.9"/>
    <n v="10.1"/>
    <n v="0"/>
    <n v="126614.72"/>
    <n v="33.15843237"/>
    <n v="4198345.6301664868"/>
  </r>
  <r>
    <d v="2020-07-02T00:00:00"/>
    <s v="Friday"/>
    <x v="6"/>
    <x v="5"/>
    <n v="27"/>
    <s v="N"/>
    <s v="N"/>
    <n v="7.8"/>
    <n v="17.100000000000001"/>
    <n v="7.5"/>
    <n v="1.2"/>
    <n v="131372.71"/>
    <n v="37.366426310000001"/>
    <n v="4908928.6873599999"/>
  </r>
  <r>
    <d v="2020-07-03T00:00:00"/>
    <s v="Saturday"/>
    <x v="6"/>
    <x v="5"/>
    <n v="27"/>
    <s v="N"/>
    <s v="N"/>
    <n v="8.9"/>
    <n v="12.6"/>
    <n v="5.8"/>
    <n v="0"/>
    <n v="143010.26999999999"/>
    <n v="43.512020370000002"/>
    <n v="6222665.7813591994"/>
  </r>
  <r>
    <d v="2020-07-04T00:00:00"/>
    <s v="Sunday"/>
    <x v="6"/>
    <x v="5"/>
    <n v="27"/>
    <s v="N"/>
    <s v="N"/>
    <n v="16.8"/>
    <n v="23.7"/>
    <n v="5.4"/>
    <n v="7.8"/>
    <n v="125400.27"/>
    <n v="50.026100579999998"/>
    <n v="6273286.5197791569"/>
  </r>
  <r>
    <d v="2020-07-05T00:00:00"/>
    <s v="Monday"/>
    <x v="6"/>
    <x v="5"/>
    <n v="28"/>
    <s v="N"/>
    <s v="N"/>
    <n v="18.5"/>
    <n v="27.7"/>
    <n v="15"/>
    <n v="4.5999999999999996"/>
    <n v="118507.76"/>
    <n v="50.787712599999999"/>
    <n v="6018738.0557497758"/>
  </r>
  <r>
    <d v="2020-07-06T00:00:00"/>
    <s v="Tuesday"/>
    <x v="6"/>
    <x v="5"/>
    <n v="28"/>
    <s v="N"/>
    <s v="N"/>
    <n v="5"/>
    <n v="12.8"/>
    <n v="7.2"/>
    <n v="1"/>
    <n v="136255.33499999999"/>
    <n v="75.960622720000003"/>
    <n v="10350040.095522212"/>
  </r>
  <r>
    <d v="2020-07-07T00:00:00"/>
    <s v="Wednesday"/>
    <x v="6"/>
    <x v="5"/>
    <n v="28"/>
    <s v="N"/>
    <s v="N"/>
    <n v="15.2"/>
    <n v="25.6"/>
    <n v="26.4"/>
    <n v="1.4"/>
    <n v="140264.51999999999"/>
    <n v="88.336242659999996"/>
    <n v="12390440.675308421"/>
  </r>
  <r>
    <d v="2020-07-08T00:00:00"/>
    <s v="Thursday"/>
    <x v="6"/>
    <x v="5"/>
    <n v="28"/>
    <s v="N"/>
    <s v="N"/>
    <n v="9.6"/>
    <n v="15.7"/>
    <n v="9.6"/>
    <n v="0"/>
    <n v="138627.10999999999"/>
    <n v="80.388196890000003"/>
    <n v="11143983.412971687"/>
  </r>
  <r>
    <d v="2020-07-09T00:00:00"/>
    <s v="Friday"/>
    <x v="6"/>
    <x v="5"/>
    <n v="28"/>
    <s v="N"/>
    <s v="N"/>
    <n v="18.399999999999999"/>
    <n v="31.6"/>
    <n v="10.6"/>
    <n v="0"/>
    <n v="135266.16500000001"/>
    <n v="70.716279909999997"/>
    <n v="9565519.9864922445"/>
  </r>
  <r>
    <d v="2020-07-10T00:00:00"/>
    <s v="Saturday"/>
    <x v="6"/>
    <x v="5"/>
    <n v="28"/>
    <s v="N"/>
    <s v="N"/>
    <n v="12.1"/>
    <n v="17.600000000000001"/>
    <n v="6.7"/>
    <n v="0"/>
    <n v="134041.23000000001"/>
    <n v="67.739880499999998"/>
    <n v="9079936.9022730161"/>
  </r>
  <r>
    <d v="2020-07-11T00:00:00"/>
    <s v="Sunday"/>
    <x v="6"/>
    <x v="5"/>
    <n v="28"/>
    <s v="N"/>
    <s v="N"/>
    <n v="5.9"/>
    <n v="17.100000000000001"/>
    <n v="7.8"/>
    <n v="0"/>
    <n v="130088.95"/>
    <n v="81.929884130000005"/>
    <n v="10658172.600093365"/>
  </r>
  <r>
    <d v="2020-07-12T00:00:00"/>
    <s v="Monday"/>
    <x v="6"/>
    <x v="5"/>
    <n v="29"/>
    <s v="N"/>
    <s v="N"/>
    <n v="13"/>
    <n v="17.899999999999999"/>
    <n v="6.7"/>
    <n v="6.8"/>
    <n v="118837.05"/>
    <n v="61.719482409999998"/>
    <n v="7334561.2171312906"/>
  </r>
  <r>
    <d v="2020-07-13T00:00:00"/>
    <s v="Tuesday"/>
    <x v="6"/>
    <x v="5"/>
    <n v="29"/>
    <s v="N"/>
    <s v="N"/>
    <n v="19.100000000000001"/>
    <n v="27.7"/>
    <n v="17.3"/>
    <n v="3.4"/>
    <n v="130119.41"/>
    <n v="61.123170360000003"/>
    <n v="7953310.864572688"/>
  </r>
  <r>
    <d v="2020-07-14T00:00:00"/>
    <s v="Wednesday"/>
    <x v="6"/>
    <x v="5"/>
    <n v="29"/>
    <s v="Y"/>
    <s v="N"/>
    <n v="10.7"/>
    <n v="18.100000000000001"/>
    <n v="7"/>
    <n v="0"/>
    <n v="133668.935"/>
    <n v="61.112336169999999"/>
    <n v="8168820.8912058789"/>
  </r>
  <r>
    <d v="2020-07-15T00:00:00"/>
    <s v="Thursday"/>
    <x v="6"/>
    <x v="5"/>
    <n v="29"/>
    <s v="Y"/>
    <s v="N"/>
    <n v="4.5"/>
    <n v="12.6"/>
    <n v="8.8000000000000007"/>
    <n v="0.2"/>
    <n v="135296.79999999999"/>
    <n v="68.569810079999996"/>
    <n v="9277275.8804317433"/>
  </r>
  <r>
    <d v="2020-07-16T00:00:00"/>
    <s v="Friday"/>
    <x v="6"/>
    <x v="5"/>
    <n v="29"/>
    <s v="Y"/>
    <s v="N"/>
    <n v="4"/>
    <n v="12.5"/>
    <n v="8.3000000000000007"/>
    <n v="0"/>
    <n v="143158.89000000001"/>
    <n v="86.658216449999998"/>
    <n v="12405894.076361742"/>
  </r>
  <r>
    <d v="2020-07-17T00:00:00"/>
    <s v="Saturday"/>
    <x v="6"/>
    <x v="5"/>
    <n v="29"/>
    <s v="Y"/>
    <s v="N"/>
    <n v="6.5"/>
    <n v="14.5"/>
    <n v="5.7"/>
    <n v="0"/>
    <n v="143109.35500000001"/>
    <n v="73.815508410000007"/>
    <n v="10563689.797552178"/>
  </r>
  <r>
    <d v="2020-07-18T00:00:00"/>
    <s v="Sunday"/>
    <x v="6"/>
    <x v="5"/>
    <n v="29"/>
    <s v="Y"/>
    <s v="N"/>
    <n v="5.5"/>
    <n v="16"/>
    <n v="10"/>
    <n v="0"/>
    <n v="125303.88499999999"/>
    <n v="43.53431853"/>
    <n v="5455019.2426364888"/>
  </r>
  <r>
    <d v="2020-07-19T00:00:00"/>
    <s v="Monday"/>
    <x v="6"/>
    <x v="5"/>
    <n v="30"/>
    <s v="Y"/>
    <s v="N"/>
    <n v="8.5"/>
    <n v="14.1"/>
    <n v="12.2"/>
    <n v="0"/>
    <n v="114065.32"/>
    <n v="31.208767980000001"/>
    <n v="3559838.1064444538"/>
  </r>
  <r>
    <d v="2020-07-20T00:00:00"/>
    <s v="Tuesday"/>
    <x v="6"/>
    <x v="5"/>
    <n v="30"/>
    <s v="Y"/>
    <s v="N"/>
    <n v="1.7"/>
    <n v="12.5"/>
    <n v="9.3000000000000007"/>
    <n v="0.6"/>
    <n v="132894.41"/>
    <n v="58.020119719999997"/>
    <n v="7710549.5783187654"/>
  </r>
  <r>
    <d v="2020-07-21T00:00:00"/>
    <s v="Wednesday"/>
    <x v="6"/>
    <x v="5"/>
    <n v="30"/>
    <s v="Y"/>
    <s v="N"/>
    <n v="5.7"/>
    <n v="14.8"/>
    <n v="12.7"/>
    <n v="0.4"/>
    <n v="140086.10500000001"/>
    <n v="95.137779660000007"/>
    <n v="13327480.990917627"/>
  </r>
  <r>
    <d v="2020-07-22T00:00:00"/>
    <s v="Thursday"/>
    <x v="6"/>
    <x v="5"/>
    <n v="30"/>
    <s v="Y"/>
    <s v="N"/>
    <n v="7.2"/>
    <n v="11.9"/>
    <n v="7.2"/>
    <n v="0"/>
    <n v="138666.10500000001"/>
    <n v="93.875030289999998"/>
    <n v="13017284.807071321"/>
  </r>
  <r>
    <d v="2020-07-23T00:00:00"/>
    <s v="Friday"/>
    <x v="6"/>
    <x v="5"/>
    <n v="30"/>
    <s v="Y"/>
    <s v="N"/>
    <n v="6"/>
    <n v="13.3"/>
    <n v="6.6"/>
    <n v="2.2000000000000002"/>
    <n v="142476.36499999999"/>
    <n v="103.9160215"/>
    <n v="14805577.008581847"/>
  </r>
  <r>
    <d v="2020-07-24T00:00:00"/>
    <s v="Saturday"/>
    <x v="6"/>
    <x v="5"/>
    <n v="30"/>
    <s v="Y"/>
    <s v="N"/>
    <n v="9.8000000000000007"/>
    <n v="17.399999999999999"/>
    <n v="9.1"/>
    <n v="0"/>
    <n v="133822.70000000001"/>
    <n v="61.449140040000003"/>
    <n v="8223289.8328309087"/>
  </r>
  <r>
    <d v="2020-07-25T00:00:00"/>
    <s v="Sunday"/>
    <x v="6"/>
    <x v="5"/>
    <n v="30"/>
    <s v="Y"/>
    <s v="N"/>
    <n v="5.4"/>
    <n v="18.5"/>
    <n v="9.4"/>
    <n v="0"/>
    <n v="128417.22"/>
    <n v="72.083011600000006"/>
    <n v="9256699.9588997532"/>
  </r>
  <r>
    <d v="2020-07-26T00:00:00"/>
    <s v="Monday"/>
    <x v="6"/>
    <x v="5"/>
    <n v="31"/>
    <s v="Y"/>
    <s v="N"/>
    <n v="9.4"/>
    <n v="14.8"/>
    <n v="7"/>
    <n v="0"/>
    <n v="123014.55499999999"/>
    <n v="69.922829460000003"/>
    <n v="8601525.7503627893"/>
  </r>
  <r>
    <d v="2020-07-27T00:00:00"/>
    <s v="Tuesday"/>
    <x v="6"/>
    <x v="5"/>
    <n v="31"/>
    <s v="Y"/>
    <s v="N"/>
    <n v="6.2"/>
    <n v="13.1"/>
    <n v="7.9"/>
    <n v="0"/>
    <n v="132571.32999999999"/>
    <n v="59.486426420000001"/>
    <n v="7886194.6674465379"/>
  </r>
  <r>
    <d v="2020-07-28T00:00:00"/>
    <s v="Wednesday"/>
    <x v="6"/>
    <x v="5"/>
    <n v="31"/>
    <s v="Y"/>
    <s v="N"/>
    <n v="19.5"/>
    <n v="25.9"/>
    <n v="19.100000000000001"/>
    <n v="0.4"/>
    <n v="132720.39499999999"/>
    <n v="59.044778479999998"/>
    <n v="7836446.3225530991"/>
  </r>
  <r>
    <d v="2020-07-29T00:00:00"/>
    <s v="Thursday"/>
    <x v="6"/>
    <x v="5"/>
    <n v="31"/>
    <s v="Y"/>
    <s v="N"/>
    <n v="5.8"/>
    <n v="11.1"/>
    <n v="3.8"/>
    <n v="0"/>
    <n v="130547.735"/>
    <n v="67.529831630000004"/>
    <n v="8815866.5642278586"/>
  </r>
  <r>
    <d v="2020-07-30T00:00:00"/>
    <s v="Friday"/>
    <x v="6"/>
    <x v="5"/>
    <n v="31"/>
    <s v="Y"/>
    <s v="N"/>
    <n v="10.4"/>
    <n v="14.5"/>
    <n v="8.9"/>
    <n v="0"/>
    <n v="132583.64000000001"/>
    <n v="63.223218019999997"/>
    <n v="8382364.3776051933"/>
  </r>
  <r>
    <d v="2020-07-31T00:00:00"/>
    <s v="Saturday"/>
    <x v="6"/>
    <x v="5"/>
    <n v="31"/>
    <s v="Y"/>
    <s v="N"/>
    <n v="7.6"/>
    <n v="13"/>
    <n v="5.0999999999999996"/>
    <n v="0"/>
    <n v="132105.75"/>
    <n v="73.082276160000006"/>
    <n v="9654588.9038239215"/>
  </r>
  <r>
    <d v="2020-08-01T00:00:00"/>
    <s v="Sunday"/>
    <x v="7"/>
    <x v="5"/>
    <n v="31"/>
    <s v="Y"/>
    <s v="N"/>
    <n v="18.7"/>
    <n v="30.4"/>
    <n v="8.1999999999999993"/>
    <n v="0"/>
    <n v="111590.65"/>
    <n v="47.91589475"/>
    <n v="5346965.8404840874"/>
  </r>
  <r>
    <d v="2020-08-02T00:00:00"/>
    <s v="Monday"/>
    <x v="7"/>
    <x v="5"/>
    <n v="32"/>
    <s v="Y"/>
    <s v="N"/>
    <n v="17.899999999999999"/>
    <n v="31.9"/>
    <n v="29.8"/>
    <n v="0"/>
    <n v="109935.33500000001"/>
    <n v="50.247956979999998"/>
    <n v="5524025.9836618882"/>
  </r>
  <r>
    <d v="2020-08-03T00:00:00"/>
    <s v="Tuesday"/>
    <x v="7"/>
    <x v="5"/>
    <n v="32"/>
    <s v="Y"/>
    <s v="N"/>
    <n v="9.4"/>
    <n v="13.7"/>
    <n v="6.6"/>
    <n v="0"/>
    <n v="127930.355"/>
    <n v="47.688971700000003"/>
    <n v="6100867.0791659541"/>
  </r>
  <r>
    <d v="2020-08-04T00:00:00"/>
    <s v="Wednesday"/>
    <x v="7"/>
    <x v="5"/>
    <n v="32"/>
    <s v="N"/>
    <s v="N"/>
    <n v="7.5"/>
    <n v="16"/>
    <n v="10.199999999999999"/>
    <n v="1.2"/>
    <n v="140042.14499999999"/>
    <n v="49.18959504"/>
    <n v="6888616.40108296"/>
  </r>
  <r>
    <d v="2020-08-05T00:00:00"/>
    <s v="Thursday"/>
    <x v="7"/>
    <x v="5"/>
    <n v="32"/>
    <s v="N"/>
    <s v="N"/>
    <n v="9.4"/>
    <n v="15.9"/>
    <n v="10"/>
    <n v="5.8"/>
    <n v="140205.29500000001"/>
    <n v="55.464714379999997"/>
    <n v="7776446.641738642"/>
  </r>
  <r>
    <d v="2020-08-06T00:00:00"/>
    <s v="Friday"/>
    <x v="7"/>
    <x v="5"/>
    <n v="32"/>
    <s v="N"/>
    <s v="N"/>
    <n v="4.3"/>
    <n v="12.2"/>
    <n v="9.6"/>
    <n v="0.8"/>
    <n v="140835.17499999999"/>
    <n v="69.433709239999999"/>
    <n v="9778708.5917145163"/>
  </r>
  <r>
    <d v="2020-08-07T00:00:00"/>
    <s v="Saturday"/>
    <x v="7"/>
    <x v="5"/>
    <n v="32"/>
    <s v="N"/>
    <s v="N"/>
    <n v="4.5"/>
    <n v="15.3"/>
    <n v="10.8"/>
    <n v="0"/>
    <n v="144062.60999999999"/>
    <n v="60.119431980000002"/>
    <n v="8660962.2827562671"/>
  </r>
  <r>
    <d v="2020-08-08T00:00:00"/>
    <s v="Sunday"/>
    <x v="7"/>
    <x v="5"/>
    <n v="32"/>
    <s v="N"/>
    <s v="N"/>
    <n v="6.6"/>
    <n v="14.7"/>
    <n v="9.8000000000000007"/>
    <n v="6.8"/>
    <n v="121119.265"/>
    <n v="53.518660969999999"/>
    <n v="6482140.8804705869"/>
  </r>
  <r>
    <d v="2020-08-09T00:00:00"/>
    <s v="Monday"/>
    <x v="7"/>
    <x v="5"/>
    <n v="33"/>
    <s v="N"/>
    <s v="N"/>
    <n v="6.1"/>
    <n v="14.5"/>
    <n v="12.8"/>
    <n v="0.2"/>
    <n v="111165.955"/>
    <n v="45.522171190000002"/>
    <n v="5060515.6340098372"/>
  </r>
  <r>
    <d v="2020-08-10T00:00:00"/>
    <s v="Tuesday"/>
    <x v="7"/>
    <x v="5"/>
    <n v="33"/>
    <s v="N"/>
    <s v="N"/>
    <n v="15.2"/>
    <n v="31.5"/>
    <n v="29.5"/>
    <n v="0"/>
    <n v="125959.75"/>
    <n v="53.420434520000001"/>
    <n v="6728824.5770305702"/>
  </r>
  <r>
    <d v="2020-08-11T00:00:00"/>
    <s v="Wednesday"/>
    <x v="7"/>
    <x v="5"/>
    <n v="33"/>
    <s v="N"/>
    <s v="N"/>
    <n v="9.6999999999999993"/>
    <n v="12.7"/>
    <n v="7.9"/>
    <n v="0"/>
    <n v="130141.22500000001"/>
    <n v="42.328651729999997"/>
    <n v="5508702.5887405695"/>
  </r>
  <r>
    <d v="2020-08-12T00:00:00"/>
    <s v="Thursday"/>
    <x v="7"/>
    <x v="5"/>
    <n v="33"/>
    <s v="N"/>
    <s v="N"/>
    <n v="7.3"/>
    <n v="11.4"/>
    <n v="3.3"/>
    <n v="0.8"/>
    <n v="127945.31"/>
    <n v="58.629007379999997"/>
    <n v="7501306.524226387"/>
  </r>
  <r>
    <d v="2020-08-13T00:00:00"/>
    <s v="Friday"/>
    <x v="7"/>
    <x v="5"/>
    <n v="33"/>
    <s v="N"/>
    <s v="N"/>
    <n v="8.6999999999999993"/>
    <n v="15.1"/>
    <n v="7.4"/>
    <n v="1.2"/>
    <n v="121914.44"/>
    <n v="52.320157879999996"/>
    <n v="6378582.7486517867"/>
  </r>
  <r>
    <d v="2020-08-14T00:00:00"/>
    <s v="Saturday"/>
    <x v="7"/>
    <x v="5"/>
    <n v="33"/>
    <s v="N"/>
    <s v="N"/>
    <n v="4.3"/>
    <n v="15.8"/>
    <n v="10.3"/>
    <n v="0.8"/>
    <n v="124640.09"/>
    <n v="69.84183616"/>
    <n v="8705092.7447476536"/>
  </r>
  <r>
    <d v="2020-08-15T00:00:00"/>
    <s v="Sunday"/>
    <x v="7"/>
    <x v="5"/>
    <n v="33"/>
    <s v="N"/>
    <s v="N"/>
    <n v="4.5999999999999996"/>
    <n v="16.899999999999999"/>
    <n v="9.1"/>
    <n v="2.8"/>
    <n v="113755.18"/>
    <n v="52.515043290000001"/>
    <n v="5973858.2021617424"/>
  </r>
  <r>
    <d v="2020-08-16T00:00:00"/>
    <s v="Monday"/>
    <x v="7"/>
    <x v="5"/>
    <n v="34"/>
    <s v="N"/>
    <s v="N"/>
    <n v="9.1"/>
    <n v="13.6"/>
    <n v="7.8"/>
    <n v="0.4"/>
    <n v="111034.745"/>
    <n v="58.425198999999999"/>
    <n v="6487227.072539255"/>
  </r>
  <r>
    <d v="2020-08-17T00:00:00"/>
    <s v="Tuesday"/>
    <x v="7"/>
    <x v="5"/>
    <n v="34"/>
    <s v="N"/>
    <s v="N"/>
    <n v="8.6"/>
    <n v="16.3"/>
    <n v="9"/>
    <n v="0"/>
    <n v="121520.57"/>
    <n v="60.710572059999997"/>
    <n v="7377583.3217572747"/>
  </r>
  <r>
    <d v="2020-08-18T00:00:00"/>
    <s v="Wednesday"/>
    <x v="7"/>
    <x v="5"/>
    <n v="34"/>
    <s v="N"/>
    <s v="N"/>
    <n v="10.5"/>
    <n v="14.1"/>
    <n v="7.3"/>
    <n v="0.2"/>
    <n v="119321.855"/>
    <n v="44.024165019999998"/>
    <n v="5253045.0350125115"/>
  </r>
  <r>
    <d v="2020-08-19T00:00:00"/>
    <s v="Thursday"/>
    <x v="7"/>
    <x v="5"/>
    <n v="34"/>
    <s v="N"/>
    <s v="N"/>
    <n v="10.199999999999999"/>
    <n v="15.1"/>
    <n v="7.3"/>
    <n v="1.2"/>
    <n v="129884.75"/>
    <n v="62.123207630000003"/>
    <n v="8068857.2922206428"/>
  </r>
  <r>
    <d v="2020-08-20T00:00:00"/>
    <s v="Friday"/>
    <x v="7"/>
    <x v="5"/>
    <n v="34"/>
    <s v="N"/>
    <s v="N"/>
    <n v="10.199999999999999"/>
    <n v="15.9"/>
    <n v="5"/>
    <n v="3.8"/>
    <n v="123490.855"/>
    <n v="54.113552679999998"/>
    <n v="6682528.8875407409"/>
  </r>
  <r>
    <d v="2020-08-21T00:00:00"/>
    <s v="Saturday"/>
    <x v="7"/>
    <x v="5"/>
    <n v="34"/>
    <s v="N"/>
    <s v="N"/>
    <n v="23.5"/>
    <n v="29.3"/>
    <n v="1.8"/>
    <n v="0.4"/>
    <n v="125707.04"/>
    <n v="48.508304879999997"/>
    <n v="6097835.4218823547"/>
  </r>
  <r>
    <d v="2020-08-22T00:00:00"/>
    <s v="Sunday"/>
    <x v="7"/>
    <x v="5"/>
    <n v="34"/>
    <s v="N"/>
    <s v="N"/>
    <n v="9"/>
    <n v="14.4"/>
    <n v="8.4"/>
    <n v="4.4000000000000004"/>
    <n v="127131.37"/>
    <n v="56.065490250000003"/>
    <n v="7127682.5852041431"/>
  </r>
  <r>
    <d v="2020-08-23T00:00:00"/>
    <s v="Monday"/>
    <x v="7"/>
    <x v="5"/>
    <n v="35"/>
    <s v="N"/>
    <s v="N"/>
    <n v="9.3000000000000007"/>
    <n v="11.2"/>
    <n v="2.6"/>
    <n v="25.6"/>
    <n v="117125.065"/>
    <n v="53.937950839999999"/>
    <n v="6317485.9981018044"/>
  </r>
  <r>
    <d v="2020-08-24T00:00:00"/>
    <s v="Tuesday"/>
    <x v="7"/>
    <x v="5"/>
    <n v="35"/>
    <s v="N"/>
    <s v="N"/>
    <n v="3.4"/>
    <n v="17.100000000000001"/>
    <n v="11.3"/>
    <n v="2.8"/>
    <n v="134984.79"/>
    <n v="134.48842210000001"/>
    <n v="18153891.414599862"/>
  </r>
  <r>
    <d v="2020-08-25T00:00:00"/>
    <s v="Wednesday"/>
    <x v="7"/>
    <x v="5"/>
    <n v="35"/>
    <s v="N"/>
    <s v="N"/>
    <n v="7.4"/>
    <n v="13.5"/>
    <n v="7.3"/>
    <n v="0"/>
    <n v="138437.85500000001"/>
    <n v="82.744212959999999"/>
    <n v="11454931.355845602"/>
  </r>
  <r>
    <d v="2020-08-26T00:00:00"/>
    <s v="Thursday"/>
    <x v="7"/>
    <x v="5"/>
    <n v="35"/>
    <s v="N"/>
    <s v="N"/>
    <n v="8"/>
    <n v="14.2"/>
    <n v="11.3"/>
    <n v="0"/>
    <n v="129322.31"/>
    <n v="90.666887799999998"/>
    <n v="11725251.370806817"/>
  </r>
  <r>
    <d v="2020-08-27T00:00:00"/>
    <s v="Friday"/>
    <x v="7"/>
    <x v="5"/>
    <n v="35"/>
    <s v="N"/>
    <s v="N"/>
    <n v="8.4"/>
    <n v="15.6"/>
    <n v="4.9000000000000004"/>
    <n v="0"/>
    <n v="119044.425"/>
    <n v="45.564373940000003"/>
    <n v="5424184.6961722849"/>
  </r>
  <r>
    <d v="2020-08-28T00:00:00"/>
    <s v="Saturday"/>
    <x v="7"/>
    <x v="5"/>
    <n v="35"/>
    <s v="N"/>
    <s v="N"/>
    <n v="9.6"/>
    <n v="15.6"/>
    <n v="8"/>
    <n v="1.4"/>
    <n v="118809.08"/>
    <n v="61.608847650000001"/>
    <n v="7319690.509156662"/>
  </r>
  <r>
    <d v="2020-08-29T00:00:00"/>
    <s v="Sunday"/>
    <x v="7"/>
    <x v="5"/>
    <n v="35"/>
    <s v="N"/>
    <s v="N"/>
    <n v="7.6"/>
    <n v="13.8"/>
    <n v="8.1999999999999993"/>
    <n v="0"/>
    <n v="100166.88499999999"/>
    <n v="15.292241880000001"/>
    <n v="1531776.2337861438"/>
  </r>
  <r>
    <d v="2020-08-30T00:00:00"/>
    <s v="Monday"/>
    <x v="7"/>
    <x v="5"/>
    <n v="36"/>
    <s v="N"/>
    <s v="N"/>
    <n v="10.1"/>
    <n v="14.9"/>
    <n v="8"/>
    <n v="0"/>
    <n v="98917.175000000003"/>
    <n v="9.4210185309999996"/>
    <n v="931900.53870916995"/>
  </r>
  <r>
    <d v="2020-08-31T00:00:00"/>
    <s v="Tuesday"/>
    <x v="7"/>
    <x v="5"/>
    <n v="36"/>
    <s v="N"/>
    <s v="N"/>
    <n v="9.3000000000000007"/>
    <n v="13.8"/>
    <n v="9.3000000000000007"/>
    <n v="1"/>
    <n v="121605.395"/>
    <n v="58.552628499999997"/>
    <n v="7120315.5170307579"/>
  </r>
  <r>
    <d v="2020-09-01T00:00:00"/>
    <s v="Wednesday"/>
    <x v="8"/>
    <x v="5"/>
    <n v="36"/>
    <s v="N"/>
    <s v="N"/>
    <n v="7.7"/>
    <n v="14.2"/>
    <n v="7.6"/>
    <n v="0"/>
    <n v="119645.18"/>
    <n v="52.281624639999997"/>
    <n v="6255244.3907452347"/>
  </r>
  <r>
    <d v="2020-09-02T00:00:00"/>
    <s v="Thursday"/>
    <x v="8"/>
    <x v="5"/>
    <n v="36"/>
    <s v="N"/>
    <s v="N"/>
    <n v="6.1"/>
    <n v="13.5"/>
    <n v="10.5"/>
    <n v="0"/>
    <n v="113547.67"/>
    <n v="31.7696948"/>
    <n v="3607374.8211511159"/>
  </r>
  <r>
    <d v="2020-09-03T00:00:00"/>
    <s v="Friday"/>
    <x v="8"/>
    <x v="5"/>
    <n v="36"/>
    <s v="N"/>
    <s v="N"/>
    <n v="10.199999999999999"/>
    <n v="14.6"/>
    <n v="8.5"/>
    <n v="0"/>
    <n v="109327.46"/>
    <n v="25.567114289999999"/>
    <n v="2795187.6648554034"/>
  </r>
  <r>
    <d v="2020-09-04T00:00:00"/>
    <s v="Saturday"/>
    <x v="8"/>
    <x v="5"/>
    <n v="36"/>
    <s v="N"/>
    <s v="N"/>
    <n v="6.4"/>
    <n v="16.899999999999999"/>
    <n v="7.9"/>
    <n v="0"/>
    <n v="114865.645"/>
    <n v="37.042569159999999"/>
    <n v="4254918.5990205081"/>
  </r>
  <r>
    <d v="2020-09-05T00:00:00"/>
    <s v="Sunday"/>
    <x v="8"/>
    <x v="5"/>
    <n v="36"/>
    <s v="N"/>
    <s v="N"/>
    <n v="4.2"/>
    <n v="15.3"/>
    <n v="9.1999999999999993"/>
    <n v="0.2"/>
    <n v="105534.01"/>
    <n v="49.738453800000002"/>
    <n v="5249098.4807137381"/>
  </r>
  <r>
    <d v="2020-09-06T00:00:00"/>
    <s v="Monday"/>
    <x v="8"/>
    <x v="5"/>
    <n v="37"/>
    <s v="N"/>
    <s v="N"/>
    <n v="6.3"/>
    <n v="12.4"/>
    <n v="12.8"/>
    <n v="0.2"/>
    <n v="95865.14"/>
    <n v="26.51715961"/>
    <n v="2542071.2184149954"/>
  </r>
  <r>
    <d v="2020-09-07T00:00:00"/>
    <s v="Tuesday"/>
    <x v="8"/>
    <x v="5"/>
    <n v="37"/>
    <s v="N"/>
    <s v="N"/>
    <n v="5.7"/>
    <n v="17.2"/>
    <n v="8.5"/>
    <n v="0"/>
    <n v="99778.2"/>
    <n v="18.907524120000001"/>
    <n v="1886558.7231501841"/>
  </r>
  <r>
    <d v="2020-09-08T00:00:00"/>
    <s v="Wednesday"/>
    <x v="8"/>
    <x v="5"/>
    <n v="37"/>
    <s v="N"/>
    <s v="N"/>
    <n v="6.2"/>
    <n v="14.7"/>
    <n v="9.4"/>
    <n v="0"/>
    <n v="112421.09"/>
    <n v="35.901955559999998"/>
    <n v="4036136.9771867599"/>
  </r>
  <r>
    <d v="2020-09-09T00:00:00"/>
    <s v="Thursday"/>
    <x v="8"/>
    <x v="5"/>
    <n v="37"/>
    <s v="N"/>
    <s v="N"/>
    <n v="8.1"/>
    <n v="13.1"/>
    <n v="5.8"/>
    <n v="1"/>
    <n v="112140.47"/>
    <n v="37.015433659999999"/>
    <n v="4150928.1278862203"/>
  </r>
  <r>
    <d v="2020-09-10T00:00:00"/>
    <s v="Friday"/>
    <x v="8"/>
    <x v="5"/>
    <n v="37"/>
    <s v="N"/>
    <s v="N"/>
    <n v="8.1"/>
    <n v="13"/>
    <n v="5.5"/>
    <n v="0"/>
    <n v="109328.33500000001"/>
    <n v="31.152816170000001"/>
    <n v="3405885.5224271771"/>
  </r>
  <r>
    <d v="2020-09-11T00:00:00"/>
    <s v="Saturday"/>
    <x v="8"/>
    <x v="5"/>
    <n v="37"/>
    <s v="N"/>
    <s v="N"/>
    <n v="7.9"/>
    <n v="13.8"/>
    <n v="8.8000000000000007"/>
    <n v="0"/>
    <n v="106643.05"/>
    <n v="22.38646877"/>
    <n v="2387361.3083625487"/>
  </r>
  <r>
    <d v="2020-09-12T00:00:00"/>
    <s v="Sunday"/>
    <x v="8"/>
    <x v="5"/>
    <n v="37"/>
    <s v="N"/>
    <s v="N"/>
    <n v="16.7"/>
    <n v="33.799999999999997"/>
    <n v="27.4"/>
    <n v="1.6"/>
    <n v="111644.6"/>
    <n v="34.264167829999998"/>
    <n v="3825409.3117132178"/>
  </r>
  <r>
    <d v="2020-09-13T00:00:00"/>
    <s v="Monday"/>
    <x v="8"/>
    <x v="5"/>
    <n v="38"/>
    <s v="N"/>
    <s v="N"/>
    <n v="4.0999999999999996"/>
    <n v="14.6"/>
    <n v="9.4"/>
    <n v="11.8"/>
    <n v="96225.91"/>
    <n v="28.327690329999999"/>
    <n v="2725857.7802024502"/>
  </r>
  <r>
    <d v="2020-09-14T00:00:00"/>
    <s v="Tuesday"/>
    <x v="8"/>
    <x v="5"/>
    <n v="38"/>
    <s v="N"/>
    <s v="N"/>
    <n v="19.5"/>
    <n v="36.799999999999997"/>
    <n v="20.8"/>
    <n v="0"/>
    <n v="107196.61"/>
    <n v="41.852128030000003"/>
    <n v="4486406.2461019782"/>
  </r>
  <r>
    <d v="2020-09-15T00:00:00"/>
    <s v="Wednesday"/>
    <x v="8"/>
    <x v="5"/>
    <n v="38"/>
    <s v="N"/>
    <s v="N"/>
    <n v="3"/>
    <n v="15.2"/>
    <n v="7.7"/>
    <n v="0"/>
    <n v="113008.77"/>
    <n v="44.305358050000002"/>
    <n v="5006894.0176400989"/>
  </r>
  <r>
    <d v="2020-09-16T00:00:00"/>
    <s v="Thursday"/>
    <x v="8"/>
    <x v="5"/>
    <n v="38"/>
    <s v="N"/>
    <s v="N"/>
    <n v="3.9"/>
    <n v="16.7"/>
    <n v="8.8000000000000007"/>
    <n v="0"/>
    <n v="110807.72"/>
    <n v="34.968412190000002"/>
    <n v="3874770.0267941072"/>
  </r>
  <r>
    <d v="2020-09-17T00:00:00"/>
    <s v="Friday"/>
    <x v="8"/>
    <x v="5"/>
    <n v="38"/>
    <s v="N"/>
    <s v="N"/>
    <n v="3.6"/>
    <n v="13"/>
    <n v="11.2"/>
    <n v="0.8"/>
    <n v="115643.44"/>
    <n v="34.696676500000002"/>
    <n v="4012443.0270271604"/>
  </r>
  <r>
    <d v="2020-09-18T00:00:00"/>
    <s v="Saturday"/>
    <x v="8"/>
    <x v="5"/>
    <n v="38"/>
    <s v="N"/>
    <s v="N"/>
    <n v="4.9000000000000004"/>
    <n v="15.7"/>
    <n v="9.4"/>
    <n v="0"/>
    <n v="112335.7"/>
    <n v="40.837043459999997"/>
    <n v="4587457.8630095217"/>
  </r>
  <r>
    <d v="2020-09-19T00:00:00"/>
    <s v="Sunday"/>
    <x v="8"/>
    <x v="5"/>
    <n v="38"/>
    <s v="N"/>
    <s v="N"/>
    <n v="8.1"/>
    <n v="13.3"/>
    <n v="8.4"/>
    <n v="0"/>
    <n v="93384"/>
    <n v="24.265307830000001"/>
    <n v="2265991.5063967202"/>
  </r>
  <r>
    <d v="2020-09-20T00:00:00"/>
    <s v="Monday"/>
    <x v="8"/>
    <x v="5"/>
    <n v="39"/>
    <s v="N"/>
    <s v="N"/>
    <n v="19.399999999999999"/>
    <n v="31.7"/>
    <n v="26.7"/>
    <n v="0"/>
    <n v="86891.23"/>
    <n v="23.051334789999999"/>
    <n v="2002958.8330448915"/>
  </r>
  <r>
    <d v="2020-09-21T00:00:00"/>
    <s v="Tuesday"/>
    <x v="8"/>
    <x v="5"/>
    <n v="39"/>
    <s v="N"/>
    <s v="N"/>
    <n v="20.3"/>
    <n v="33.700000000000003"/>
    <n v="10.6"/>
    <n v="0"/>
    <n v="100977.95"/>
    <n v="34.25364192"/>
    <n v="3458862.5411156639"/>
  </r>
  <r>
    <d v="2020-09-22T00:00:00"/>
    <s v="Wednesday"/>
    <x v="8"/>
    <x v="5"/>
    <n v="39"/>
    <s v="N"/>
    <s v="N"/>
    <n v="5.0999999999999996"/>
    <n v="10.5"/>
    <n v="10"/>
    <n v="0"/>
    <n v="103200.64"/>
    <n v="25.925322789999999"/>
    <n v="2675509.9041345855"/>
  </r>
  <r>
    <d v="2020-09-23T00:00:00"/>
    <s v="Thursday"/>
    <x v="8"/>
    <x v="5"/>
    <n v="39"/>
    <s v="N"/>
    <s v="N"/>
    <n v="7.2"/>
    <n v="12.9"/>
    <n v="8.1"/>
    <n v="0.2"/>
    <n v="112412.44500000001"/>
    <n v="34.211794570000002"/>
    <n v="3845831.4754514243"/>
  </r>
  <r>
    <d v="2020-09-24T00:00:00"/>
    <s v="Friday"/>
    <x v="8"/>
    <x v="5"/>
    <n v="39"/>
    <s v="N"/>
    <s v="N"/>
    <n v="4.7"/>
    <n v="11.3"/>
    <n v="9.6"/>
    <n v="1.6"/>
    <n v="117535.715"/>
    <n v="51.779356100000001"/>
    <n v="6085923.6414531115"/>
  </r>
  <r>
    <d v="2020-09-25T00:00:00"/>
    <s v="Saturday"/>
    <x v="8"/>
    <x v="5"/>
    <n v="39"/>
    <s v="N"/>
    <s v="N"/>
    <n v="8.9"/>
    <n v="11.8"/>
    <n v="4.8"/>
    <n v="3.2"/>
    <n v="126354.68"/>
    <n v="53.429209659999998"/>
    <n v="6751030.6892422084"/>
  </r>
  <r>
    <d v="2020-09-26T00:00:00"/>
    <s v="Sunday"/>
    <x v="8"/>
    <x v="5"/>
    <n v="39"/>
    <s v="N"/>
    <s v="N"/>
    <n v="5.5"/>
    <n v="12.8"/>
    <n v="10.8"/>
    <n v="9.4"/>
    <n v="106694.965"/>
    <n v="33.444710110000003"/>
    <n v="3568382.1746215965"/>
  </r>
  <r>
    <d v="2020-09-27T00:00:00"/>
    <s v="Monday"/>
    <x v="8"/>
    <x v="5"/>
    <n v="40"/>
    <s v="N"/>
    <s v="N"/>
    <n v="2.2000000000000002"/>
    <n v="15.4"/>
    <n v="9.3000000000000007"/>
    <n v="3"/>
    <n v="101703.49"/>
    <n v="57.920028760000001"/>
    <n v="5890669.0657923725"/>
  </r>
  <r>
    <d v="2020-09-28T00:00:00"/>
    <s v="Tuesday"/>
    <x v="8"/>
    <x v="5"/>
    <n v="40"/>
    <s v="N"/>
    <s v="N"/>
    <n v="4.5"/>
    <n v="16.899999999999999"/>
    <n v="9.1"/>
    <n v="0"/>
    <n v="114651.14"/>
    <n v="59.74605347"/>
    <n v="6849953.1408364559"/>
  </r>
  <r>
    <d v="2020-09-29T00:00:00"/>
    <s v="Wednesday"/>
    <x v="8"/>
    <x v="5"/>
    <n v="40"/>
    <s v="N"/>
    <s v="N"/>
    <n v="2"/>
    <n v="15.3"/>
    <n v="9.3000000000000007"/>
    <n v="0"/>
    <n v="112076.46"/>
    <n v="42.120177509999998"/>
    <n v="4720680.3898924142"/>
  </r>
  <r>
    <d v="2020-09-30T00:00:00"/>
    <s v="Thursday"/>
    <x v="8"/>
    <x v="5"/>
    <n v="40"/>
    <s v="N"/>
    <s v="N"/>
    <n v="8.1"/>
    <n v="12"/>
    <n v="7.5"/>
    <n v="0.6"/>
    <n v="113620.21"/>
    <n v="38.05764052"/>
    <n v="4324117.10798690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d v="2015-01-01T00:00:00"/>
    <x v="0"/>
    <s v="January"/>
    <x v="0"/>
    <x v="0"/>
    <s v="N"/>
    <s v="Y"/>
    <n v="13.3"/>
    <n v="26.9"/>
    <n v="23.6"/>
    <n v="0"/>
    <n v="99635.03"/>
    <n v="25.633696430000001"/>
    <n v="2554014.1128139431"/>
  </r>
  <r>
    <d v="2015-01-02T00:00:00"/>
    <x v="1"/>
    <s v="January"/>
    <x v="0"/>
    <x v="0"/>
    <s v="N"/>
    <s v="N"/>
    <n v="15.4"/>
    <n v="38.799999999999997"/>
    <n v="26.8"/>
    <n v="0"/>
    <n v="129606.01"/>
    <n v="33.138987559999997"/>
    <n v="4295011.9530912349"/>
  </r>
  <r>
    <d v="2015-01-03T00:00:00"/>
    <x v="2"/>
    <s v="January"/>
    <x v="0"/>
    <x v="0"/>
    <s v="N"/>
    <s v="N"/>
    <n v="20"/>
    <n v="38.200000000000003"/>
    <n v="26.5"/>
    <n v="0"/>
    <n v="142300.54"/>
    <n v="34.564854830000002"/>
    <n v="4918597.5073306086"/>
  </r>
  <r>
    <d v="2015-01-04T00:00:00"/>
    <x v="3"/>
    <s v="January"/>
    <x v="0"/>
    <x v="1"/>
    <s v="N"/>
    <s v="N"/>
    <n v="16.3"/>
    <n v="21.4"/>
    <n v="25.2"/>
    <n v="4.2"/>
    <n v="104330.715"/>
    <n v="25.005560240000001"/>
    <n v="2608847.9788147719"/>
  </r>
  <r>
    <d v="2015-01-05T00:00:00"/>
    <x v="4"/>
    <s v="January"/>
    <x v="0"/>
    <x v="1"/>
    <s v="N"/>
    <s v="N"/>
    <n v="15"/>
    <n v="22"/>
    <n v="30.7"/>
    <n v="0"/>
    <n v="118132.2"/>
    <n v="26.724176279999998"/>
    <n v="3156985.7371442155"/>
  </r>
  <r>
    <d v="2015-01-06T00:00:00"/>
    <x v="5"/>
    <s v="January"/>
    <x v="0"/>
    <x v="1"/>
    <s v="N"/>
    <s v="N"/>
    <n v="17.7"/>
    <n v="26"/>
    <n v="31.6"/>
    <n v="0"/>
    <n v="130672.485"/>
    <n v="31.282310729999999"/>
    <n v="4087737.279631264"/>
  </r>
  <r>
    <d v="2015-01-07T00:00:00"/>
    <x v="6"/>
    <s v="January"/>
    <x v="0"/>
    <x v="1"/>
    <s v="N"/>
    <s v="N"/>
    <n v="18.899999999999999"/>
    <n v="37.4"/>
    <n v="20.7"/>
    <n v="0"/>
    <n v="153514.82"/>
    <n v="48.312309380000002"/>
    <n v="7416655.4782550121"/>
  </r>
  <r>
    <d v="2015-01-08T00:00:00"/>
    <x v="0"/>
    <s v="January"/>
    <x v="0"/>
    <x v="1"/>
    <s v="N"/>
    <s v="N"/>
    <n v="23.1"/>
    <n v="28.2"/>
    <n v="13.5"/>
    <n v="19.399999999999999"/>
    <n v="142015.655"/>
    <n v="49.117280299999997"/>
    <n v="6975422.7336230958"/>
  </r>
  <r>
    <d v="2015-01-09T00:00:00"/>
    <x v="1"/>
    <s v="January"/>
    <x v="0"/>
    <x v="1"/>
    <s v="N"/>
    <s v="N"/>
    <n v="16.5"/>
    <n v="18"/>
    <n v="3.1"/>
    <n v="1.2"/>
    <n v="121801.155"/>
    <n v="34.490675449999998"/>
    <n v="4201004.1065401444"/>
  </r>
  <r>
    <d v="2015-01-10T00:00:00"/>
    <x v="2"/>
    <s v="January"/>
    <x v="0"/>
    <x v="1"/>
    <s v="N"/>
    <s v="N"/>
    <n v="13.6"/>
    <n v="21.7"/>
    <n v="5.6"/>
    <n v="5.2"/>
    <n v="103043.66"/>
    <n v="20.229824900000001"/>
    <n v="2084555.1988551342"/>
  </r>
  <r>
    <d v="2015-01-11T00:00:00"/>
    <x v="3"/>
    <s v="January"/>
    <x v="0"/>
    <x v="2"/>
    <s v="N"/>
    <s v="N"/>
    <n v="15.6"/>
    <n v="27.5"/>
    <n v="29.9"/>
    <n v="0"/>
    <n v="99865.755000000005"/>
    <n v="18.23476806"/>
    <n v="1821028.8795617854"/>
  </r>
  <r>
    <d v="2015-01-12T00:00:00"/>
    <x v="4"/>
    <s v="January"/>
    <x v="0"/>
    <x v="2"/>
    <s v="N"/>
    <s v="N"/>
    <n v="16.100000000000001"/>
    <n v="31.3"/>
    <n v="31.6"/>
    <n v="0"/>
    <n v="131261.125"/>
    <n v="33.694810169999997"/>
    <n v="4422818.6895756405"/>
  </r>
  <r>
    <d v="2015-01-13T00:00:00"/>
    <x v="5"/>
    <s v="January"/>
    <x v="0"/>
    <x v="2"/>
    <s v="N"/>
    <s v="N"/>
    <n v="20.2"/>
    <n v="25.6"/>
    <n v="4.2"/>
    <n v="0"/>
    <n v="126527.36"/>
    <n v="27.53786427"/>
    <n v="3484293.2661214271"/>
  </r>
  <r>
    <d v="2015-01-14T00:00:00"/>
    <x v="6"/>
    <s v="January"/>
    <x v="0"/>
    <x v="2"/>
    <s v="N"/>
    <s v="N"/>
    <n v="18.3"/>
    <n v="22.7"/>
    <n v="15.2"/>
    <n v="15.8"/>
    <n v="119741.62"/>
    <n v="29.018516609999999"/>
    <n v="3474724.1888783081"/>
  </r>
  <r>
    <d v="2015-01-15T00:00:00"/>
    <x v="0"/>
    <s v="January"/>
    <x v="0"/>
    <x v="2"/>
    <s v="N"/>
    <s v="N"/>
    <n v="15.8"/>
    <n v="20"/>
    <n v="14.6"/>
    <n v="0"/>
    <n v="118411.22"/>
    <n v="30.93653879"/>
    <n v="3663233.3007012238"/>
  </r>
  <r>
    <d v="2015-01-16T00:00:00"/>
    <x v="1"/>
    <s v="January"/>
    <x v="0"/>
    <x v="2"/>
    <s v="N"/>
    <s v="N"/>
    <n v="13.1"/>
    <n v="27.3"/>
    <n v="30.3"/>
    <n v="0"/>
    <n v="116690.765"/>
    <n v="23.015190879999999"/>
    <n v="2685660.2304082229"/>
  </r>
  <r>
    <d v="2015-01-17T00:00:00"/>
    <x v="2"/>
    <s v="January"/>
    <x v="0"/>
    <x v="2"/>
    <s v="N"/>
    <s v="N"/>
    <n v="15.9"/>
    <n v="25"/>
    <n v="27.5"/>
    <n v="0"/>
    <n v="99371.31"/>
    <n v="18.99492729"/>
    <n v="1887550.8081620499"/>
  </r>
  <r>
    <d v="2015-01-18T00:00:00"/>
    <x v="3"/>
    <s v="January"/>
    <x v="0"/>
    <x v="3"/>
    <s v="N"/>
    <s v="N"/>
    <n v="15.3"/>
    <n v="19.5"/>
    <n v="23.4"/>
    <n v="0"/>
    <n v="97728.75"/>
    <n v="17.00868088"/>
    <n v="1662237.1215512999"/>
  </r>
  <r>
    <d v="2015-01-19T00:00:00"/>
    <x v="4"/>
    <s v="January"/>
    <x v="0"/>
    <x v="3"/>
    <s v="N"/>
    <s v="N"/>
    <n v="13.5"/>
    <n v="23.6"/>
    <n v="29"/>
    <n v="0"/>
    <n v="116883.15"/>
    <n v="26.927876189999999"/>
    <n v="3147414.9918971984"/>
  </r>
  <r>
    <d v="2015-01-20T00:00:00"/>
    <x v="5"/>
    <s v="January"/>
    <x v="0"/>
    <x v="3"/>
    <s v="N"/>
    <s v="N"/>
    <n v="13"/>
    <n v="30.4"/>
    <n v="19.600000000000001"/>
    <n v="0"/>
    <n v="128968.125"/>
    <n v="23.078074139999998"/>
    <n v="2976335.9504467873"/>
  </r>
  <r>
    <d v="2015-01-21T00:00:00"/>
    <x v="6"/>
    <s v="January"/>
    <x v="0"/>
    <x v="3"/>
    <s v="N"/>
    <s v="N"/>
    <n v="19.7"/>
    <n v="33.1"/>
    <n v="25.8"/>
    <n v="0"/>
    <n v="148702.505"/>
    <n v="34.443415459999997"/>
    <n v="5121822.159657727"/>
  </r>
  <r>
    <d v="2015-01-22T00:00:00"/>
    <x v="0"/>
    <s v="January"/>
    <x v="0"/>
    <x v="3"/>
    <s v="N"/>
    <s v="N"/>
    <n v="18.7"/>
    <n v="35.799999999999997"/>
    <n v="23.1"/>
    <n v="0"/>
    <n v="153232.1"/>
    <n v="35.230761399999999"/>
    <n v="5398483.5539209396"/>
  </r>
  <r>
    <d v="2015-01-23T00:00:00"/>
    <x v="1"/>
    <s v="January"/>
    <x v="0"/>
    <x v="3"/>
    <s v="N"/>
    <s v="N"/>
    <n v="20.2"/>
    <n v="25"/>
    <n v="28.6"/>
    <n v="0"/>
    <n v="138095.20000000001"/>
    <n v="40.604200220000003"/>
    <n v="5607245.1502209445"/>
  </r>
  <r>
    <d v="2015-01-24T00:00:00"/>
    <x v="2"/>
    <s v="January"/>
    <x v="0"/>
    <x v="3"/>
    <s v="N"/>
    <s v="N"/>
    <n v="15.8"/>
    <n v="26.3"/>
    <n v="30.3"/>
    <n v="0"/>
    <n v="116310.59"/>
    <n v="20.922000149999999"/>
    <n v="2433450.1814265884"/>
  </r>
  <r>
    <d v="2015-01-25T00:00:00"/>
    <x v="3"/>
    <s v="January"/>
    <x v="0"/>
    <x v="4"/>
    <s v="N"/>
    <s v="N"/>
    <n v="14.7"/>
    <n v="22"/>
    <n v="25.4"/>
    <n v="0"/>
    <n v="97959.46"/>
    <n v="16.5414177"/>
    <n v="1620388.3455264422"/>
  </r>
  <r>
    <d v="2015-01-26T00:00:00"/>
    <x v="4"/>
    <s v="January"/>
    <x v="0"/>
    <x v="4"/>
    <s v="N"/>
    <s v="Y"/>
    <n v="11.6"/>
    <n v="19.8"/>
    <n v="19.899999999999999"/>
    <n v="1"/>
    <n v="103769.48"/>
    <n v="16.9360128"/>
    <n v="1757441.2415293439"/>
  </r>
  <r>
    <d v="2015-01-27T00:00:00"/>
    <x v="5"/>
    <s v="January"/>
    <x v="0"/>
    <x v="4"/>
    <s v="N"/>
    <s v="N"/>
    <n v="11.7"/>
    <n v="19.100000000000001"/>
    <n v="17.7"/>
    <n v="0.6"/>
    <n v="118393.31"/>
    <n v="21.206288600000001"/>
    <n v="2510682.7001692662"/>
  </r>
  <r>
    <d v="2015-01-28T00:00:00"/>
    <x v="6"/>
    <s v="January"/>
    <x v="0"/>
    <x v="4"/>
    <s v="N"/>
    <s v="N"/>
    <n v="13.3"/>
    <n v="25.4"/>
    <n v="27"/>
    <n v="0"/>
    <n v="116763.72500000001"/>
    <n v="17.02383824"/>
    <n v="1987766.766699844"/>
  </r>
  <r>
    <d v="2015-01-29T00:00:00"/>
    <x v="0"/>
    <s v="January"/>
    <x v="0"/>
    <x v="4"/>
    <s v="Y"/>
    <s v="N"/>
    <n v="12.8"/>
    <n v="22.2"/>
    <n v="28.9"/>
    <n v="0"/>
    <n v="119313.73"/>
    <n v="19.624827360000001"/>
    <n v="2341511.3529276527"/>
  </r>
  <r>
    <d v="2015-01-30T00:00:00"/>
    <x v="1"/>
    <s v="January"/>
    <x v="0"/>
    <x v="4"/>
    <s v="Y"/>
    <s v="N"/>
    <n v="13.1"/>
    <n v="21"/>
    <n v="27.6"/>
    <n v="0"/>
    <n v="121018.15"/>
    <n v="21.029356079999999"/>
    <n v="2544933.7684928519"/>
  </r>
  <r>
    <d v="2015-01-31T00:00:00"/>
    <x v="2"/>
    <s v="January"/>
    <x v="0"/>
    <x v="4"/>
    <s v="Y"/>
    <s v="N"/>
    <n v="14.3"/>
    <n v="20.2"/>
    <n v="26.2"/>
    <n v="0"/>
    <n v="103822.97"/>
    <n v="16.538846729999999"/>
    <n v="1717112.187883388"/>
  </r>
  <r>
    <d v="2015-02-01T00:00:00"/>
    <x v="3"/>
    <s v="February"/>
    <x v="0"/>
    <x v="5"/>
    <s v="Y"/>
    <s v="N"/>
    <n v="13.2"/>
    <n v="19"/>
    <n v="17.3"/>
    <n v="9.1999999999999993"/>
    <n v="100178.84"/>
    <n v="14.578844419999999"/>
    <n v="1460491.7225360726"/>
  </r>
  <r>
    <d v="2015-02-02T00:00:00"/>
    <x v="4"/>
    <s v="February"/>
    <x v="0"/>
    <x v="5"/>
    <s v="Y"/>
    <s v="N"/>
    <n v="13.5"/>
    <n v="21.1"/>
    <n v="23.9"/>
    <n v="3.8"/>
    <n v="118694.16"/>
    <n v="22.270032189999998"/>
    <n v="2643322.7639650102"/>
  </r>
  <r>
    <d v="2015-02-03T00:00:00"/>
    <x v="5"/>
    <s v="February"/>
    <x v="0"/>
    <x v="5"/>
    <s v="Y"/>
    <s v="N"/>
    <n v="16.100000000000001"/>
    <n v="20"/>
    <n v="22.7"/>
    <n v="0"/>
    <n v="122880.13"/>
    <n v="27.003832330000002"/>
    <n v="3318234.4272086034"/>
  </r>
  <r>
    <d v="2015-02-04T00:00:00"/>
    <x v="6"/>
    <s v="February"/>
    <x v="0"/>
    <x v="5"/>
    <s v="Y"/>
    <s v="N"/>
    <n v="14.8"/>
    <n v="19"/>
    <n v="21.2"/>
    <n v="0"/>
    <n v="117398.03"/>
    <n v="27.809134199999999"/>
    <n v="3264737.5710856258"/>
  </r>
  <r>
    <d v="2015-02-05T00:00:00"/>
    <x v="0"/>
    <s v="February"/>
    <x v="0"/>
    <x v="5"/>
    <s v="Y"/>
    <s v="N"/>
    <n v="13.3"/>
    <n v="24.2"/>
    <n v="28.8"/>
    <n v="0"/>
    <n v="122279.425"/>
    <n v="31.384570740000001"/>
    <n v="3837687.2639590246"/>
  </r>
  <r>
    <d v="2015-02-06T00:00:00"/>
    <x v="1"/>
    <s v="February"/>
    <x v="0"/>
    <x v="5"/>
    <s v="Y"/>
    <s v="N"/>
    <n v="14.5"/>
    <n v="35.700000000000003"/>
    <n v="28.4"/>
    <n v="0"/>
    <n v="141837.005"/>
    <n v="38.840180269999998"/>
    <n v="5508974.8431568909"/>
  </r>
  <r>
    <d v="2015-02-07T00:00:00"/>
    <x v="2"/>
    <s v="February"/>
    <x v="0"/>
    <x v="5"/>
    <s v="Y"/>
    <s v="N"/>
    <n v="18.8"/>
    <n v="35"/>
    <n v="16.100000000000001"/>
    <n v="0"/>
    <n v="132138.36499999999"/>
    <n v="28.761706780000001"/>
    <n v="3800524.9085186147"/>
  </r>
  <r>
    <d v="2015-02-08T00:00:00"/>
    <x v="3"/>
    <s v="February"/>
    <x v="0"/>
    <x v="6"/>
    <s v="Y"/>
    <s v="N"/>
    <n v="18.899999999999999"/>
    <n v="21.5"/>
    <n v="16.600000000000001"/>
    <n v="0"/>
    <n v="112108.215"/>
    <n v="23.974106599999999"/>
    <n v="2687694.2971457187"/>
  </r>
  <r>
    <d v="2015-02-09T00:00:00"/>
    <x v="4"/>
    <s v="February"/>
    <x v="0"/>
    <x v="6"/>
    <s v="Y"/>
    <s v="N"/>
    <n v="13.6"/>
    <n v="28.3"/>
    <n v="28.6"/>
    <n v="0"/>
    <n v="126813.075"/>
    <n v="28.90913471"/>
    <n v="3666056.268164333"/>
  </r>
  <r>
    <d v="2015-02-10T00:00:00"/>
    <x v="5"/>
    <s v="February"/>
    <x v="0"/>
    <x v="6"/>
    <s v="Y"/>
    <s v="N"/>
    <n v="16.399999999999999"/>
    <n v="27.8"/>
    <n v="27.7"/>
    <n v="0"/>
    <n v="145948.565"/>
    <n v="37.522599980000003"/>
    <n v="5476369.6221500291"/>
  </r>
  <r>
    <d v="2015-02-11T00:00:00"/>
    <x v="6"/>
    <s v="February"/>
    <x v="0"/>
    <x v="6"/>
    <s v="Y"/>
    <s v="N"/>
    <n v="18.100000000000001"/>
    <n v="26.8"/>
    <n v="24.1"/>
    <n v="0"/>
    <n v="149322.85"/>
    <n v="32.655454300000002"/>
    <n v="4876205.5041207559"/>
  </r>
  <r>
    <d v="2015-02-12T00:00:00"/>
    <x v="0"/>
    <s v="February"/>
    <x v="0"/>
    <x v="6"/>
    <s v="Y"/>
    <s v="N"/>
    <n v="17.8"/>
    <n v="21.9"/>
    <n v="23.8"/>
    <n v="0"/>
    <n v="131376.78"/>
    <n v="26.576634940000002"/>
    <n v="3491552.7216526936"/>
  </r>
  <r>
    <d v="2015-02-13T00:00:00"/>
    <x v="1"/>
    <s v="February"/>
    <x v="0"/>
    <x v="6"/>
    <s v="Y"/>
    <s v="N"/>
    <n v="16.100000000000001"/>
    <n v="32.4"/>
    <n v="14.9"/>
    <n v="0"/>
    <n v="136070.62"/>
    <n v="18.73697061"/>
    <n v="2549551.2078244779"/>
  </r>
  <r>
    <d v="2015-02-14T00:00:00"/>
    <x v="2"/>
    <s v="February"/>
    <x v="0"/>
    <x v="6"/>
    <s v="Y"/>
    <s v="N"/>
    <n v="19"/>
    <n v="25.1"/>
    <n v="20.8"/>
    <n v="19.600000000000001"/>
    <n v="119692.02499999999"/>
    <n v="20.240103229999999"/>
    <n v="2422578.9418077404"/>
  </r>
  <r>
    <d v="2015-02-15T00:00:00"/>
    <x v="3"/>
    <s v="February"/>
    <x v="0"/>
    <x v="7"/>
    <s v="Y"/>
    <s v="N"/>
    <n v="18.2"/>
    <n v="34.4"/>
    <n v="25.7"/>
    <n v="0.4"/>
    <n v="125287.71"/>
    <n v="24.584186939999999"/>
    <n v="3080096.4839245072"/>
  </r>
  <r>
    <d v="2015-02-16T00:00:00"/>
    <x v="4"/>
    <s v="February"/>
    <x v="0"/>
    <x v="7"/>
    <s v="Y"/>
    <s v="N"/>
    <n v="17.399999999999999"/>
    <n v="24.6"/>
    <n v="26.3"/>
    <n v="0"/>
    <n v="131832.63"/>
    <n v="31.9490406"/>
    <n v="4211926.0482747778"/>
  </r>
  <r>
    <d v="2015-02-17T00:00:00"/>
    <x v="5"/>
    <s v="February"/>
    <x v="0"/>
    <x v="7"/>
    <s v="Y"/>
    <s v="N"/>
    <n v="17.600000000000001"/>
    <n v="20.6"/>
    <n v="8.3000000000000007"/>
    <n v="0"/>
    <n v="127666.01"/>
    <n v="30.250149390000001"/>
    <n v="3861915.8745252336"/>
  </r>
  <r>
    <d v="2015-02-18T00:00:00"/>
    <x v="6"/>
    <s v="February"/>
    <x v="0"/>
    <x v="7"/>
    <s v="Y"/>
    <s v="N"/>
    <n v="17.7"/>
    <n v="21.2"/>
    <n v="7.8"/>
    <n v="0"/>
    <n v="125972.765"/>
    <n v="30.235792750000002"/>
    <n v="3808886.414684454"/>
  </r>
  <r>
    <d v="2015-02-19T00:00:00"/>
    <x v="0"/>
    <s v="February"/>
    <x v="0"/>
    <x v="7"/>
    <s v="Y"/>
    <s v="N"/>
    <n v="18.2"/>
    <n v="26.9"/>
    <n v="24.7"/>
    <n v="0"/>
    <n v="139399.69"/>
    <n v="33.598960679999998"/>
    <n v="4683684.7031141892"/>
  </r>
  <r>
    <d v="2015-02-20T00:00:00"/>
    <x v="1"/>
    <s v="February"/>
    <x v="0"/>
    <x v="7"/>
    <s v="Y"/>
    <s v="N"/>
    <n v="17.399999999999999"/>
    <n v="25.3"/>
    <n v="24.7"/>
    <n v="0"/>
    <n v="139465.67499999999"/>
    <n v="33.538671530000002"/>
    <n v="4677493.4635347323"/>
  </r>
  <r>
    <d v="2015-02-21T00:00:00"/>
    <x v="2"/>
    <s v="February"/>
    <x v="0"/>
    <x v="7"/>
    <s v="Y"/>
    <s v="N"/>
    <n v="18.100000000000001"/>
    <n v="36.1"/>
    <n v="20"/>
    <n v="0"/>
    <n v="136283.03"/>
    <n v="31.252819840000001"/>
    <n v="4259228.9838393154"/>
  </r>
  <r>
    <d v="2015-02-22T00:00:00"/>
    <x v="3"/>
    <s v="February"/>
    <x v="0"/>
    <x v="8"/>
    <s v="Y"/>
    <s v="N"/>
    <n v="20.3"/>
    <n v="35.299999999999997"/>
    <n v="11.7"/>
    <n v="1.6"/>
    <n v="138016.35"/>
    <n v="32.40972721"/>
    <n v="4473072.2540198835"/>
  </r>
  <r>
    <d v="2015-02-23T00:00:00"/>
    <x v="4"/>
    <s v="February"/>
    <x v="0"/>
    <x v="8"/>
    <s v="Y"/>
    <s v="N"/>
    <n v="21.1"/>
    <n v="29.3"/>
    <n v="4.7"/>
    <n v="0"/>
    <n v="135255.815"/>
    <n v="28.417229129999999"/>
    <n v="3843595.4860198908"/>
  </r>
  <r>
    <d v="2015-02-24T00:00:00"/>
    <x v="5"/>
    <s v="February"/>
    <x v="0"/>
    <x v="8"/>
    <s v="Y"/>
    <s v="N"/>
    <n v="15.9"/>
    <n v="20.100000000000001"/>
    <n v="21.4"/>
    <n v="3.2"/>
    <n v="120263.515"/>
    <n v="26.559011900000002"/>
    <n v="3194080.1260208287"/>
  </r>
  <r>
    <d v="2015-02-25T00:00:00"/>
    <x v="6"/>
    <s v="February"/>
    <x v="0"/>
    <x v="8"/>
    <s v="Y"/>
    <s v="N"/>
    <n v="14"/>
    <n v="27"/>
    <n v="24.1"/>
    <n v="0"/>
    <n v="130062.755"/>
    <n v="33.323249590000003"/>
    <n v="4334113.6472280212"/>
  </r>
  <r>
    <d v="2015-02-26T00:00:00"/>
    <x v="0"/>
    <s v="February"/>
    <x v="0"/>
    <x v="8"/>
    <s v="Y"/>
    <s v="N"/>
    <n v="16"/>
    <n v="23.2"/>
    <n v="18.5"/>
    <n v="0"/>
    <n v="131525.85500000001"/>
    <n v="39.086578340000003"/>
    <n v="5140895.6351929819"/>
  </r>
  <r>
    <d v="2015-02-27T00:00:00"/>
    <x v="1"/>
    <s v="February"/>
    <x v="0"/>
    <x v="8"/>
    <s v="Y"/>
    <s v="N"/>
    <n v="14.8"/>
    <n v="24.3"/>
    <n v="21.7"/>
    <n v="0"/>
    <n v="131069.4"/>
    <n v="36.339011550000002"/>
    <n v="4762932.4404515699"/>
  </r>
  <r>
    <d v="2015-02-28T00:00:00"/>
    <x v="2"/>
    <s v="February"/>
    <x v="0"/>
    <x v="8"/>
    <s v="Y"/>
    <s v="N"/>
    <n v="17.899999999999999"/>
    <n v="32.299999999999997"/>
    <n v="6.9"/>
    <n v="0"/>
    <n v="116275.73"/>
    <n v="25.143130729999999"/>
    <n v="2923535.8801161828"/>
  </r>
  <r>
    <d v="2015-03-01T00:00:00"/>
    <x v="3"/>
    <s v="March"/>
    <x v="0"/>
    <x v="9"/>
    <s v="Y"/>
    <s v="N"/>
    <n v="15.2"/>
    <n v="20.8"/>
    <n v="23.3"/>
    <n v="15.8"/>
    <n v="103462.78"/>
    <n v="24.58614815"/>
    <n v="2543751.2370908568"/>
  </r>
  <r>
    <d v="2015-03-02T00:00:00"/>
    <x v="4"/>
    <s v="March"/>
    <x v="0"/>
    <x v="9"/>
    <s v="Y"/>
    <s v="N"/>
    <n v="11.6"/>
    <n v="23"/>
    <n v="22"/>
    <n v="0"/>
    <n v="123301.83500000001"/>
    <n v="33.166526230000002"/>
    <n v="4089493.5447346326"/>
  </r>
  <r>
    <d v="2015-03-03T00:00:00"/>
    <x v="5"/>
    <s v="March"/>
    <x v="0"/>
    <x v="9"/>
    <s v="Y"/>
    <s v="N"/>
    <n v="15.5"/>
    <n v="22.7"/>
    <n v="21.2"/>
    <n v="0"/>
    <n v="126750.29"/>
    <n v="43.739457139999999"/>
    <n v="5543988.8769375701"/>
  </r>
  <r>
    <d v="2015-03-04T00:00:00"/>
    <x v="6"/>
    <s v="March"/>
    <x v="0"/>
    <x v="9"/>
    <s v="Y"/>
    <s v="N"/>
    <n v="15.4"/>
    <n v="23.5"/>
    <n v="23"/>
    <n v="0"/>
    <n v="120764.185"/>
    <n v="37.252483910000002"/>
    <n v="4498765.8586167637"/>
  </r>
  <r>
    <d v="2015-03-05T00:00:00"/>
    <x v="0"/>
    <s v="March"/>
    <x v="0"/>
    <x v="9"/>
    <s v="Y"/>
    <s v="N"/>
    <n v="12.6"/>
    <n v="18.600000000000001"/>
    <n v="22.5"/>
    <n v="0.8"/>
    <n v="114967.345"/>
    <n v="25.322828099999999"/>
    <n v="2911298.3145483942"/>
  </r>
  <r>
    <d v="2015-03-06T00:00:00"/>
    <x v="1"/>
    <s v="March"/>
    <x v="0"/>
    <x v="9"/>
    <s v="Y"/>
    <s v="N"/>
    <n v="14.1"/>
    <n v="21.1"/>
    <n v="10.8"/>
    <n v="0.2"/>
    <n v="117053.75"/>
    <n v="27.750521689999999"/>
    <n v="3248302.6282708375"/>
  </r>
  <r>
    <d v="2015-03-07T00:00:00"/>
    <x v="2"/>
    <s v="March"/>
    <x v="0"/>
    <x v="9"/>
    <s v="Y"/>
    <s v="N"/>
    <n v="15.4"/>
    <n v="22.6"/>
    <n v="10.8"/>
    <n v="0.2"/>
    <n v="108344.575"/>
    <n v="22.113214540000001"/>
    <n v="2395846.8312201207"/>
  </r>
  <r>
    <d v="2015-03-08T00:00:00"/>
    <x v="3"/>
    <s v="March"/>
    <x v="0"/>
    <x v="10"/>
    <s v="Y"/>
    <s v="N"/>
    <n v="16.2"/>
    <n v="24.4"/>
    <n v="20.399999999999999"/>
    <n v="0"/>
    <n v="106348.78"/>
    <n v="20.57443413"/>
    <n v="2188065.9689158616"/>
  </r>
  <r>
    <d v="2015-03-09T00:00:00"/>
    <x v="4"/>
    <s v="March"/>
    <x v="0"/>
    <x v="10"/>
    <s v="Y"/>
    <s v="Y"/>
    <n v="14.4"/>
    <n v="23.8"/>
    <n v="18.600000000000001"/>
    <n v="0"/>
    <n v="108282.48"/>
    <n v="23.80806827"/>
    <n v="2577996.6762849092"/>
  </r>
  <r>
    <d v="2015-03-10T00:00:00"/>
    <x v="5"/>
    <s v="March"/>
    <x v="0"/>
    <x v="10"/>
    <s v="Y"/>
    <s v="N"/>
    <n v="16.2"/>
    <n v="21.7"/>
    <n v="22.1"/>
    <n v="0"/>
    <n v="125828.53"/>
    <n v="31.763749180000001"/>
    <n v="3996785.8666081056"/>
  </r>
  <r>
    <d v="2015-03-11T00:00:00"/>
    <x v="6"/>
    <s v="March"/>
    <x v="0"/>
    <x v="10"/>
    <s v="Y"/>
    <s v="N"/>
    <n v="11.2"/>
    <n v="23.8"/>
    <n v="22.3"/>
    <n v="0"/>
    <n v="124418.41499999999"/>
    <n v="33.59649288"/>
    <n v="4180022.3936883849"/>
  </r>
  <r>
    <d v="2015-03-12T00:00:00"/>
    <x v="0"/>
    <s v="March"/>
    <x v="0"/>
    <x v="10"/>
    <s v="Y"/>
    <s v="N"/>
    <n v="13"/>
    <n v="19.899999999999999"/>
    <n v="18.7"/>
    <n v="0"/>
    <n v="121683.65"/>
    <n v="26.040505889999999"/>
    <n v="3168703.8045416982"/>
  </r>
  <r>
    <d v="2015-03-13T00:00:00"/>
    <x v="1"/>
    <s v="March"/>
    <x v="0"/>
    <x v="10"/>
    <s v="Y"/>
    <s v="N"/>
    <n v="14.4"/>
    <n v="20.399999999999999"/>
    <n v="21.2"/>
    <n v="0"/>
    <n v="120929.815"/>
    <n v="24.195363230000002"/>
    <n v="2925940.7992617027"/>
  </r>
  <r>
    <d v="2015-03-14T00:00:00"/>
    <x v="2"/>
    <s v="March"/>
    <x v="0"/>
    <x v="10"/>
    <s v="Y"/>
    <s v="N"/>
    <n v="9.4"/>
    <n v="30.1"/>
    <n v="20"/>
    <n v="0"/>
    <n v="108738.82"/>
    <n v="17.394529559999999"/>
    <n v="1891460.6188095191"/>
  </r>
  <r>
    <d v="2015-03-15T00:00:00"/>
    <x v="3"/>
    <s v="March"/>
    <x v="0"/>
    <x v="11"/>
    <s v="Y"/>
    <s v="N"/>
    <n v="13.1"/>
    <n v="18.3"/>
    <n v="17.5"/>
    <n v="2.2000000000000002"/>
    <n v="100170.295"/>
    <n v="14.373099399999999"/>
    <n v="1439757.606962323"/>
  </r>
  <r>
    <d v="2015-03-16T00:00:00"/>
    <x v="4"/>
    <s v="March"/>
    <x v="0"/>
    <x v="11"/>
    <s v="Y"/>
    <s v="N"/>
    <n v="10.5"/>
    <n v="25.5"/>
    <n v="14.5"/>
    <n v="0"/>
    <n v="123787.075"/>
    <n v="22.66079993"/>
    <n v="2805114.1404949045"/>
  </r>
  <r>
    <d v="2015-03-17T00:00:00"/>
    <x v="5"/>
    <s v="March"/>
    <x v="0"/>
    <x v="11"/>
    <s v="Y"/>
    <s v="N"/>
    <n v="13"/>
    <n v="26.2"/>
    <n v="4.8"/>
    <n v="0"/>
    <n v="125600.86"/>
    <n v="21.38556947"/>
    <n v="2686045.9170217444"/>
  </r>
  <r>
    <d v="2015-03-18T00:00:00"/>
    <x v="6"/>
    <s v="March"/>
    <x v="0"/>
    <x v="11"/>
    <s v="Y"/>
    <s v="N"/>
    <n v="17.8"/>
    <n v="24.4"/>
    <n v="9.4"/>
    <n v="1.4"/>
    <n v="127975.815"/>
    <n v="24.43863773"/>
    <n v="3127554.5809864998"/>
  </r>
  <r>
    <d v="2015-03-19T00:00:00"/>
    <x v="0"/>
    <s v="March"/>
    <x v="0"/>
    <x v="11"/>
    <s v="Y"/>
    <s v="N"/>
    <n v="16.5"/>
    <n v="33.5"/>
    <n v="15.1"/>
    <n v="0"/>
    <n v="128319.45"/>
    <n v="24.568240979999999"/>
    <n v="3152583.1700210609"/>
  </r>
  <r>
    <d v="2015-03-20T00:00:00"/>
    <x v="1"/>
    <s v="March"/>
    <x v="0"/>
    <x v="11"/>
    <s v="Y"/>
    <s v="N"/>
    <n v="14.2"/>
    <n v="19.600000000000001"/>
    <n v="19.899999999999999"/>
    <n v="0"/>
    <n v="119491.32"/>
    <n v="24.06816285"/>
    <n v="2875936.5489214621"/>
  </r>
  <r>
    <d v="2015-03-21T00:00:00"/>
    <x v="2"/>
    <s v="March"/>
    <x v="0"/>
    <x v="11"/>
    <s v="Y"/>
    <s v="N"/>
    <n v="11.9"/>
    <n v="22.7"/>
    <n v="20.8"/>
    <n v="0"/>
    <n v="106754.8"/>
    <n v="20.473714609999998"/>
    <n v="2185667.3084476278"/>
  </r>
  <r>
    <d v="2015-03-22T00:00:00"/>
    <x v="3"/>
    <s v="March"/>
    <x v="0"/>
    <x v="12"/>
    <s v="Y"/>
    <s v="N"/>
    <n v="11.3"/>
    <n v="28.8"/>
    <n v="19.899999999999999"/>
    <n v="0"/>
    <n v="106555.03"/>
    <n v="18.918695589999999"/>
    <n v="2015882.1761533176"/>
  </r>
  <r>
    <d v="2015-03-23T00:00:00"/>
    <x v="4"/>
    <s v="March"/>
    <x v="0"/>
    <x v="12"/>
    <s v="Y"/>
    <s v="N"/>
    <n v="13.6"/>
    <n v="27"/>
    <n v="3.9"/>
    <n v="0"/>
    <n v="122810.05"/>
    <n v="26.68562798"/>
    <n v="3277263.3065051991"/>
  </r>
  <r>
    <d v="2015-03-24T00:00:00"/>
    <x v="5"/>
    <s v="March"/>
    <x v="0"/>
    <x v="12"/>
    <s v="Y"/>
    <s v="N"/>
    <n v="12.6"/>
    <n v="15.3"/>
    <n v="3.8"/>
    <n v="1.4"/>
    <n v="123234.935"/>
    <n v="34.05849946"/>
    <n v="4197196.9671506351"/>
  </r>
  <r>
    <d v="2015-03-25T00:00:00"/>
    <x v="6"/>
    <s v="March"/>
    <x v="0"/>
    <x v="12"/>
    <s v="Y"/>
    <s v="N"/>
    <n v="13"/>
    <n v="20.399999999999999"/>
    <n v="13.8"/>
    <n v="0.4"/>
    <n v="122268.86"/>
    <n v="28.548754240000001"/>
    <n v="3490623.6353449663"/>
  </r>
  <r>
    <d v="2015-03-26T00:00:00"/>
    <x v="0"/>
    <s v="March"/>
    <x v="0"/>
    <x v="12"/>
    <s v="Y"/>
    <s v="N"/>
    <n v="9.8000000000000007"/>
    <n v="18"/>
    <n v="9.9"/>
    <n v="0.4"/>
    <n v="121998.2"/>
    <n v="21.971362899999999"/>
    <n v="2680466.7253467799"/>
  </r>
  <r>
    <d v="2015-03-27T00:00:00"/>
    <x v="1"/>
    <s v="March"/>
    <x v="0"/>
    <x v="12"/>
    <s v="N"/>
    <s v="N"/>
    <n v="11.6"/>
    <n v="18.100000000000001"/>
    <n v="11.2"/>
    <n v="0.2"/>
    <n v="122346.33500000001"/>
    <n v="25.771600379999999"/>
    <n v="3153060.8535776073"/>
  </r>
  <r>
    <d v="2015-03-28T00:00:00"/>
    <x v="2"/>
    <s v="March"/>
    <x v="0"/>
    <x v="12"/>
    <s v="N"/>
    <s v="N"/>
    <n v="12.7"/>
    <n v="19.100000000000001"/>
    <n v="14.4"/>
    <n v="0"/>
    <n v="112187.715"/>
    <n v="29.271368689999999"/>
    <n v="3283887.9682536433"/>
  </r>
  <r>
    <d v="2015-03-29T00:00:00"/>
    <x v="3"/>
    <s v="March"/>
    <x v="0"/>
    <x v="13"/>
    <s v="N"/>
    <s v="N"/>
    <n v="8.5"/>
    <n v="22.7"/>
    <n v="18.600000000000001"/>
    <n v="0"/>
    <n v="106418.66499999999"/>
    <n v="24.672716350000002"/>
    <n v="2625637.5358906728"/>
  </r>
  <r>
    <d v="2015-03-30T00:00:00"/>
    <x v="4"/>
    <s v="March"/>
    <x v="0"/>
    <x v="13"/>
    <s v="N"/>
    <s v="N"/>
    <n v="10.6"/>
    <n v="23.1"/>
    <n v="18.100000000000001"/>
    <n v="0"/>
    <n v="123061.87"/>
    <n v="33.750362699999997"/>
    <n v="4153382.7470402485"/>
  </r>
  <r>
    <d v="2015-03-31T00:00:00"/>
    <x v="5"/>
    <s v="March"/>
    <x v="0"/>
    <x v="13"/>
    <s v="N"/>
    <s v="N"/>
    <n v="11.2"/>
    <n v="25.3"/>
    <n v="18.100000000000001"/>
    <n v="0"/>
    <n v="125795.325"/>
    <n v="31.836569579999999"/>
    <n v="4004891.6172012133"/>
  </r>
  <r>
    <d v="2015-04-01T00:00:00"/>
    <x v="6"/>
    <s v="April"/>
    <x v="0"/>
    <x v="13"/>
    <s v="N"/>
    <s v="N"/>
    <n v="13.3"/>
    <n v="29"/>
    <n v="10.7"/>
    <n v="0"/>
    <n v="122042.265"/>
    <n v="26.167805860000001"/>
    <n v="3193578.2972346731"/>
  </r>
  <r>
    <d v="2015-04-02T00:00:00"/>
    <x v="0"/>
    <s v="April"/>
    <x v="0"/>
    <x v="13"/>
    <s v="N"/>
    <s v="N"/>
    <n v="12.8"/>
    <n v="17.2"/>
    <n v="17.5"/>
    <n v="0.2"/>
    <n v="113838.41"/>
    <n v="23.46025058"/>
    <n v="2670677.6242287778"/>
  </r>
  <r>
    <d v="2015-04-03T00:00:00"/>
    <x v="1"/>
    <s v="April"/>
    <x v="0"/>
    <x v="13"/>
    <s v="N"/>
    <s v="Y"/>
    <n v="8"/>
    <n v="20.9"/>
    <n v="17.399999999999999"/>
    <n v="0"/>
    <n v="98891.06"/>
    <n v="20.9393785"/>
    <n v="2070717.3356062099"/>
  </r>
  <r>
    <d v="2015-04-04T00:00:00"/>
    <x v="2"/>
    <s v="April"/>
    <x v="0"/>
    <x v="13"/>
    <s v="N"/>
    <s v="Y"/>
    <n v="8.5"/>
    <n v="23.5"/>
    <n v="16.2"/>
    <n v="0"/>
    <n v="103999.17"/>
    <n v="23.188056169999999"/>
    <n v="2411538.5955933789"/>
  </r>
  <r>
    <d v="2015-04-05T00:00:00"/>
    <x v="3"/>
    <s v="April"/>
    <x v="0"/>
    <x v="14"/>
    <s v="N"/>
    <s v="N"/>
    <n v="10.199999999999999"/>
    <n v="18.5"/>
    <n v="9.8000000000000007"/>
    <n v="0"/>
    <n v="103685.45"/>
    <n v="20.508650379999999"/>
    <n v="2126448.643542971"/>
  </r>
  <r>
    <d v="2015-04-06T00:00:00"/>
    <x v="4"/>
    <s v="April"/>
    <x v="0"/>
    <x v="14"/>
    <s v="N"/>
    <s v="Y"/>
    <n v="11.2"/>
    <n v="18.399999999999999"/>
    <n v="13"/>
    <n v="0"/>
    <n v="107383.37"/>
    <n v="17.04855264"/>
    <n v="1830731.0361055967"/>
  </r>
  <r>
    <d v="2015-04-07T00:00:00"/>
    <x v="5"/>
    <s v="April"/>
    <x v="0"/>
    <x v="14"/>
    <s v="N"/>
    <s v="N"/>
    <n v="12.4"/>
    <n v="17.3"/>
    <n v="3.9"/>
    <n v="0"/>
    <n v="120235.505"/>
    <n v="21.359459990000001"/>
    <n v="2568165.4584249454"/>
  </r>
  <r>
    <d v="2015-04-08T00:00:00"/>
    <x v="6"/>
    <s v="April"/>
    <x v="0"/>
    <x v="14"/>
    <s v="N"/>
    <s v="N"/>
    <n v="13.3"/>
    <n v="17.7"/>
    <n v="12.6"/>
    <n v="5.6"/>
    <n v="122129.77499999999"/>
    <n v="25.208016520000001"/>
    <n v="3078649.3857838828"/>
  </r>
  <r>
    <d v="2015-04-09T00:00:00"/>
    <x v="0"/>
    <s v="April"/>
    <x v="0"/>
    <x v="14"/>
    <s v="N"/>
    <s v="N"/>
    <n v="8.6999999999999993"/>
    <n v="19.100000000000001"/>
    <n v="10.9"/>
    <n v="0"/>
    <n v="123990.76"/>
    <n v="25.207800370000001"/>
    <n v="3125534.3258045814"/>
  </r>
  <r>
    <d v="2015-04-10T00:00:00"/>
    <x v="1"/>
    <s v="April"/>
    <x v="0"/>
    <x v="14"/>
    <s v="N"/>
    <s v="N"/>
    <n v="8.6"/>
    <n v="18.7"/>
    <n v="15.9"/>
    <n v="0"/>
    <n v="121753.11500000001"/>
    <n v="25.677110800000001"/>
    <n v="3126268.2241001423"/>
  </r>
  <r>
    <d v="2015-04-11T00:00:00"/>
    <x v="2"/>
    <s v="April"/>
    <x v="0"/>
    <x v="14"/>
    <s v="N"/>
    <s v="N"/>
    <n v="11.6"/>
    <n v="23.7"/>
    <n v="14.9"/>
    <n v="0"/>
    <n v="110034.16499999999"/>
    <n v="23.05591231"/>
    <n v="2536938.059344071"/>
  </r>
  <r>
    <d v="2015-04-12T00:00:00"/>
    <x v="3"/>
    <s v="April"/>
    <x v="0"/>
    <x v="15"/>
    <s v="N"/>
    <s v="N"/>
    <n v="12.1"/>
    <n v="18.3"/>
    <n v="13.4"/>
    <n v="0"/>
    <n v="103760.22500000001"/>
    <n v="22.053037190000001"/>
    <n v="2288228.100767768"/>
  </r>
  <r>
    <d v="2015-04-13T00:00:00"/>
    <x v="4"/>
    <s v="April"/>
    <x v="0"/>
    <x v="15"/>
    <s v="N"/>
    <s v="N"/>
    <n v="7.3"/>
    <n v="19.100000000000001"/>
    <n v="14.9"/>
    <n v="0"/>
    <n v="125107.78"/>
    <n v="29.408289079999999"/>
    <n v="3679205.7603970421"/>
  </r>
  <r>
    <d v="2015-04-14T00:00:00"/>
    <x v="5"/>
    <s v="April"/>
    <x v="0"/>
    <x v="15"/>
    <s v="Y"/>
    <s v="N"/>
    <n v="10.5"/>
    <n v="24.7"/>
    <n v="8.4"/>
    <n v="1.6"/>
    <n v="127793.38"/>
    <n v="30.995175629999999"/>
    <n v="3960978.2574513294"/>
  </r>
  <r>
    <d v="2015-04-15T00:00:00"/>
    <x v="6"/>
    <s v="April"/>
    <x v="0"/>
    <x v="15"/>
    <s v="Y"/>
    <s v="N"/>
    <n v="13.9"/>
    <n v="27.6"/>
    <n v="12.8"/>
    <n v="2.4"/>
    <n v="126673.935"/>
    <n v="31.090558479999999"/>
    <n v="3938363.3840092188"/>
  </r>
  <r>
    <d v="2015-04-16T00:00:00"/>
    <x v="0"/>
    <s v="April"/>
    <x v="0"/>
    <x v="15"/>
    <s v="Y"/>
    <s v="N"/>
    <n v="15.6"/>
    <n v="17.8"/>
    <n v="10.9"/>
    <n v="0"/>
    <n v="126937.94"/>
    <n v="40.68150885"/>
    <n v="5164026.9295107694"/>
  </r>
  <r>
    <d v="2015-04-17T00:00:00"/>
    <x v="1"/>
    <s v="April"/>
    <x v="0"/>
    <x v="15"/>
    <s v="Y"/>
    <s v="N"/>
    <n v="10.1"/>
    <n v="17.100000000000001"/>
    <n v="7.5"/>
    <n v="0"/>
    <n v="131031.41499999999"/>
    <n v="33.987504819999998"/>
    <n v="4453430.8488839194"/>
  </r>
  <r>
    <d v="2015-04-18T00:00:00"/>
    <x v="2"/>
    <s v="April"/>
    <x v="0"/>
    <x v="15"/>
    <s v="Y"/>
    <s v="N"/>
    <n v="13.5"/>
    <n v="21.9"/>
    <n v="9.9"/>
    <n v="3.6"/>
    <n v="109763.985"/>
    <n v="26.14012894"/>
    <n v="2869244.7208682261"/>
  </r>
  <r>
    <d v="2015-04-19T00:00:00"/>
    <x v="3"/>
    <s v="April"/>
    <x v="0"/>
    <x v="16"/>
    <s v="Y"/>
    <s v="N"/>
    <n v="9.6999999999999993"/>
    <n v="14.7"/>
    <n v="11"/>
    <n v="6.4"/>
    <n v="107160.54"/>
    <n v="24.540694439999999"/>
    <n v="2629794.0681653973"/>
  </r>
  <r>
    <d v="2015-04-20T00:00:00"/>
    <x v="4"/>
    <s v="April"/>
    <x v="0"/>
    <x v="16"/>
    <s v="Y"/>
    <s v="N"/>
    <n v="7"/>
    <n v="16.2"/>
    <n v="12.7"/>
    <n v="1.4"/>
    <n v="126696.19"/>
    <n v="33.677175830000003"/>
    <n v="4266769.8676210884"/>
  </r>
  <r>
    <d v="2015-04-21T00:00:00"/>
    <x v="5"/>
    <s v="April"/>
    <x v="0"/>
    <x v="16"/>
    <s v="Y"/>
    <s v="N"/>
    <n v="6.5"/>
    <n v="17.7"/>
    <n v="13.8"/>
    <n v="0"/>
    <n v="127973.58500000001"/>
    <n v="30.473156899999999"/>
    <n v="3899759.1347604864"/>
  </r>
  <r>
    <d v="2015-04-22T00:00:00"/>
    <x v="6"/>
    <s v="April"/>
    <x v="0"/>
    <x v="16"/>
    <s v="Y"/>
    <s v="N"/>
    <n v="9.1"/>
    <n v="19.5"/>
    <n v="7.1"/>
    <n v="0"/>
    <n v="128598.495"/>
    <n v="36.695283570000001"/>
    <n v="4718958.2407002272"/>
  </r>
  <r>
    <d v="2015-04-23T00:00:00"/>
    <x v="0"/>
    <s v="April"/>
    <x v="0"/>
    <x v="16"/>
    <s v="Y"/>
    <s v="N"/>
    <n v="12.2"/>
    <n v="19.2"/>
    <n v="7.5"/>
    <n v="0"/>
    <n v="126483.80499999999"/>
    <n v="35.422484740000002"/>
    <n v="4480370.6524696359"/>
  </r>
  <r>
    <d v="2015-04-24T00:00:00"/>
    <x v="1"/>
    <s v="April"/>
    <x v="0"/>
    <x v="16"/>
    <s v="Y"/>
    <s v="N"/>
    <n v="14.4"/>
    <n v="21.1"/>
    <n v="7.8"/>
    <n v="0"/>
    <n v="126230.785"/>
    <n v="36.497936299999999"/>
    <n v="4607163.1500289952"/>
  </r>
  <r>
    <d v="2015-04-25T00:00:00"/>
    <x v="2"/>
    <s v="April"/>
    <x v="0"/>
    <x v="16"/>
    <s v="Y"/>
    <s v="Y"/>
    <n v="11.6"/>
    <n v="15"/>
    <n v="3.5"/>
    <n v="3"/>
    <n v="111803.625"/>
    <n v="25.97830858"/>
    <n v="2904469.0706126024"/>
  </r>
  <r>
    <d v="2015-04-26T00:00:00"/>
    <x v="3"/>
    <s v="April"/>
    <x v="0"/>
    <x v="17"/>
    <s v="Y"/>
    <s v="N"/>
    <n v="10.4"/>
    <n v="15.4"/>
    <n v="5.9"/>
    <n v="7"/>
    <n v="108217.82"/>
    <n v="28.955419760000002"/>
    <n v="3133492.4036121238"/>
  </r>
  <r>
    <d v="2015-04-27T00:00:00"/>
    <x v="4"/>
    <s v="April"/>
    <x v="0"/>
    <x v="17"/>
    <s v="Y"/>
    <s v="N"/>
    <n v="10.5"/>
    <n v="15.1"/>
    <n v="8.3000000000000007"/>
    <n v="4"/>
    <n v="127855.22"/>
    <n v="48.673068360000002"/>
    <n v="6223105.8632428395"/>
  </r>
  <r>
    <d v="2015-04-28T00:00:00"/>
    <x v="5"/>
    <s v="April"/>
    <x v="0"/>
    <x v="17"/>
    <s v="Y"/>
    <s v="N"/>
    <n v="10.1"/>
    <n v="16"/>
    <n v="8.9"/>
    <n v="1.6"/>
    <n v="132642.14000000001"/>
    <n v="46.268034399999998"/>
    <n v="6137091.0964096161"/>
  </r>
  <r>
    <d v="2015-04-29T00:00:00"/>
    <x v="6"/>
    <s v="April"/>
    <x v="0"/>
    <x v="17"/>
    <s v="Y"/>
    <s v="N"/>
    <n v="7.4"/>
    <n v="17.100000000000001"/>
    <n v="12.6"/>
    <n v="0"/>
    <n v="132814.61499999999"/>
    <n v="39.829820890000001"/>
    <n v="5289982.3270243071"/>
  </r>
  <r>
    <d v="2015-04-30T00:00:00"/>
    <x v="0"/>
    <s v="April"/>
    <x v="0"/>
    <x v="17"/>
    <s v="Y"/>
    <s v="N"/>
    <n v="6.4"/>
    <n v="19.600000000000001"/>
    <n v="12.3"/>
    <n v="0"/>
    <n v="132669.57999999999"/>
    <n v="39.092652309999998"/>
    <n v="5186405.7630537292"/>
  </r>
  <r>
    <d v="2015-05-01T00:00:00"/>
    <x v="1"/>
    <s v="May"/>
    <x v="0"/>
    <x v="17"/>
    <s v="Y"/>
    <s v="N"/>
    <n v="7.9"/>
    <n v="23.1"/>
    <n v="12.1"/>
    <n v="0"/>
    <n v="126304.44500000001"/>
    <n v="47.474462099999997"/>
    <n v="5996235.5872140341"/>
  </r>
  <r>
    <d v="2015-05-02T00:00:00"/>
    <x v="2"/>
    <s v="May"/>
    <x v="0"/>
    <x v="17"/>
    <s v="Y"/>
    <s v="N"/>
    <n v="11.6"/>
    <n v="22.2"/>
    <n v="6.1"/>
    <n v="0"/>
    <n v="108487.97500000001"/>
    <n v="25.852039900000001"/>
    <n v="2804635.4583702027"/>
  </r>
  <r>
    <d v="2015-05-03T00:00:00"/>
    <x v="3"/>
    <s v="May"/>
    <x v="0"/>
    <x v="18"/>
    <s v="Y"/>
    <s v="N"/>
    <n v="9.6999999999999993"/>
    <n v="18.2"/>
    <n v="11.2"/>
    <n v="0"/>
    <n v="109233.34"/>
    <n v="30.627063069999998"/>
    <n v="3345496.3935267534"/>
  </r>
  <r>
    <d v="2015-05-04T00:00:00"/>
    <x v="4"/>
    <s v="May"/>
    <x v="0"/>
    <x v="18"/>
    <s v="Y"/>
    <s v="N"/>
    <n v="7.5"/>
    <n v="22.3"/>
    <n v="11.6"/>
    <n v="0"/>
    <n v="122375.47"/>
    <n v="28.803037939999999"/>
    <n v="3524785.3053353317"/>
  </r>
  <r>
    <d v="2015-05-05T00:00:00"/>
    <x v="5"/>
    <s v="May"/>
    <x v="0"/>
    <x v="18"/>
    <s v="Y"/>
    <s v="N"/>
    <n v="9.1999999999999993"/>
    <n v="18.100000000000001"/>
    <n v="7.1"/>
    <n v="0.6"/>
    <n v="123734.86500000001"/>
    <n v="27.383343969999999"/>
    <n v="3388274.3693765141"/>
  </r>
  <r>
    <d v="2015-05-06T00:00:00"/>
    <x v="6"/>
    <s v="May"/>
    <x v="0"/>
    <x v="18"/>
    <s v="Y"/>
    <s v="N"/>
    <n v="9.5"/>
    <n v="16.2"/>
    <n v="7.6"/>
    <n v="1.4"/>
    <n v="129121.86"/>
    <n v="26.022589379999999"/>
    <n v="3360085.1427618465"/>
  </r>
  <r>
    <d v="2015-05-07T00:00:00"/>
    <x v="0"/>
    <s v="May"/>
    <x v="0"/>
    <x v="18"/>
    <s v="Y"/>
    <s v="N"/>
    <n v="10.3"/>
    <n v="15.6"/>
    <n v="6.9"/>
    <n v="2.2000000000000002"/>
    <n v="131237.185"/>
    <n v="29.082030029999999"/>
    <n v="3816643.7552226651"/>
  </r>
  <r>
    <d v="2015-05-08T00:00:00"/>
    <x v="1"/>
    <s v="May"/>
    <x v="0"/>
    <x v="18"/>
    <s v="Y"/>
    <s v="N"/>
    <n v="10.5"/>
    <n v="15.9"/>
    <n v="5.9"/>
    <n v="0.2"/>
    <n v="131138.73000000001"/>
    <n v="29.075609050000001"/>
    <n v="3812938.444793507"/>
  </r>
  <r>
    <d v="2015-05-09T00:00:00"/>
    <x v="2"/>
    <s v="May"/>
    <x v="0"/>
    <x v="18"/>
    <s v="Y"/>
    <s v="N"/>
    <n v="12.8"/>
    <n v="18.7"/>
    <n v="7.3"/>
    <n v="0"/>
    <n v="108377.05"/>
    <n v="19.602360470000001"/>
    <n v="2124446.0007752138"/>
  </r>
  <r>
    <d v="2015-05-10T00:00:00"/>
    <x v="3"/>
    <s v="May"/>
    <x v="0"/>
    <x v="19"/>
    <s v="Y"/>
    <s v="N"/>
    <n v="12.8"/>
    <n v="16.600000000000001"/>
    <n v="5.9"/>
    <n v="8.6"/>
    <n v="103811.28"/>
    <n v="13.279840760000001"/>
    <n v="1378597.2674917728"/>
  </r>
  <r>
    <d v="2015-05-11T00:00:00"/>
    <x v="4"/>
    <s v="May"/>
    <x v="0"/>
    <x v="19"/>
    <s v="Y"/>
    <s v="N"/>
    <n v="12.4"/>
    <n v="15.9"/>
    <n v="7.9"/>
    <n v="2.6"/>
    <n v="123740.245"/>
    <n v="28.475489379999999"/>
    <n v="3523564.032376098"/>
  </r>
  <r>
    <d v="2015-05-12T00:00:00"/>
    <x v="5"/>
    <s v="May"/>
    <x v="0"/>
    <x v="19"/>
    <s v="Y"/>
    <s v="N"/>
    <n v="12.8"/>
    <n v="17.399999999999999"/>
    <n v="5.9"/>
    <n v="0"/>
    <n v="129312.58"/>
    <n v="28.355358970000001"/>
    <n v="3666704.6252368428"/>
  </r>
  <r>
    <d v="2015-05-13T00:00:00"/>
    <x v="6"/>
    <s v="May"/>
    <x v="0"/>
    <x v="19"/>
    <s v="Y"/>
    <s v="N"/>
    <n v="6.3"/>
    <n v="12.8"/>
    <n v="8.6999999999999993"/>
    <n v="6.8"/>
    <n v="136903.26999999999"/>
    <n v="33.602901799999998"/>
    <n v="4600347.1379088853"/>
  </r>
  <r>
    <d v="2015-05-14T00:00:00"/>
    <x v="0"/>
    <s v="May"/>
    <x v="0"/>
    <x v="19"/>
    <s v="Y"/>
    <s v="N"/>
    <n v="7.3"/>
    <n v="14.6"/>
    <n v="6.7"/>
    <n v="4.4000000000000004"/>
    <n v="135217.65"/>
    <n v="36.084976089999998"/>
    <n v="4879325.6671959879"/>
  </r>
  <r>
    <d v="2015-05-15T00:00:00"/>
    <x v="1"/>
    <s v="May"/>
    <x v="0"/>
    <x v="19"/>
    <s v="Y"/>
    <s v="N"/>
    <n v="11.5"/>
    <n v="14.5"/>
    <n v="6.2"/>
    <n v="1.8"/>
    <n v="135172.41"/>
    <n v="32.888201889999998"/>
    <n v="4445577.5100378543"/>
  </r>
  <r>
    <d v="2015-05-16T00:00:00"/>
    <x v="2"/>
    <s v="May"/>
    <x v="0"/>
    <x v="19"/>
    <s v="Y"/>
    <s v="N"/>
    <n v="11.3"/>
    <n v="16.2"/>
    <n v="10.4"/>
    <n v="0"/>
    <n v="117136.63"/>
    <n v="35.11935553"/>
    <n v="4113762.9545560642"/>
  </r>
  <r>
    <d v="2015-05-17T00:00:00"/>
    <x v="3"/>
    <s v="May"/>
    <x v="0"/>
    <x v="20"/>
    <s v="Y"/>
    <s v="N"/>
    <n v="7.4"/>
    <n v="20.5"/>
    <n v="10.3"/>
    <n v="0"/>
    <n v="111897.08500000001"/>
    <n v="30.547599470000002"/>
    <n v="3418187.3344405452"/>
  </r>
  <r>
    <d v="2015-05-18T00:00:00"/>
    <x v="4"/>
    <s v="May"/>
    <x v="0"/>
    <x v="20"/>
    <s v="Y"/>
    <s v="N"/>
    <n v="7.2"/>
    <n v="20.399999999999999"/>
    <n v="10.199999999999999"/>
    <n v="0"/>
    <n v="127524.8"/>
    <n v="39.33371288"/>
    <n v="5016023.8682794245"/>
  </r>
  <r>
    <d v="2015-05-19T00:00:00"/>
    <x v="5"/>
    <s v="May"/>
    <x v="0"/>
    <x v="20"/>
    <s v="Y"/>
    <s v="N"/>
    <n v="9.9"/>
    <n v="16.2"/>
    <n v="3.2"/>
    <n v="0"/>
    <n v="133235.48000000001"/>
    <n v="34.038317739999997"/>
    <n v="4535111.6024814155"/>
  </r>
  <r>
    <d v="2015-05-20T00:00:00"/>
    <x v="6"/>
    <s v="May"/>
    <x v="0"/>
    <x v="20"/>
    <s v="Y"/>
    <s v="N"/>
    <n v="13.6"/>
    <n v="18.100000000000001"/>
    <n v="6"/>
    <n v="2.4"/>
    <n v="127522.71"/>
    <n v="30.976086030000001"/>
    <n v="3950154.4357387414"/>
  </r>
  <r>
    <d v="2015-05-21T00:00:00"/>
    <x v="0"/>
    <s v="May"/>
    <x v="0"/>
    <x v="20"/>
    <s v="Y"/>
    <s v="N"/>
    <n v="10.3"/>
    <n v="13.6"/>
    <n v="3.5"/>
    <n v="6.2"/>
    <n v="135361.19500000001"/>
    <n v="35.621998429999998"/>
    <n v="4821836.2757729236"/>
  </r>
  <r>
    <d v="2015-05-22T00:00:00"/>
    <x v="1"/>
    <s v="May"/>
    <x v="0"/>
    <x v="20"/>
    <s v="Y"/>
    <s v="N"/>
    <n v="9.1"/>
    <n v="14.1"/>
    <n v="6.7"/>
    <n v="0.4"/>
    <n v="133422.46"/>
    <n v="34.614105330000001"/>
    <n v="4618299.0838277116"/>
  </r>
  <r>
    <d v="2015-05-23T00:00:00"/>
    <x v="2"/>
    <s v="May"/>
    <x v="0"/>
    <x v="20"/>
    <s v="Y"/>
    <s v="N"/>
    <n v="10.4"/>
    <n v="13.3"/>
    <n v="7.7"/>
    <n v="0"/>
    <n v="119331.85"/>
    <n v="31.22698432"/>
    <n v="3726373.8088265923"/>
  </r>
  <r>
    <d v="2015-05-24T00:00:00"/>
    <x v="3"/>
    <s v="May"/>
    <x v="0"/>
    <x v="21"/>
    <s v="Y"/>
    <s v="N"/>
    <n v="6"/>
    <n v="15.6"/>
    <n v="8.6"/>
    <n v="0"/>
    <n v="118783.08500000001"/>
    <n v="31.493258560000001"/>
    <n v="3740866.408459458"/>
  </r>
  <r>
    <d v="2015-05-25T00:00:00"/>
    <x v="4"/>
    <s v="May"/>
    <x v="0"/>
    <x v="21"/>
    <s v="Y"/>
    <s v="N"/>
    <n v="7.4"/>
    <n v="17.100000000000001"/>
    <n v="8.1"/>
    <n v="0"/>
    <n v="136690.92000000001"/>
    <n v="51.610330150000003"/>
    <n v="7054663.5097072395"/>
  </r>
  <r>
    <d v="2015-05-26T00:00:00"/>
    <x v="5"/>
    <s v="May"/>
    <x v="0"/>
    <x v="21"/>
    <s v="Y"/>
    <s v="N"/>
    <n v="5.4"/>
    <n v="15.6"/>
    <n v="6.8"/>
    <n v="0"/>
    <n v="140886.995"/>
    <n v="46.401813629999999"/>
    <n v="6537412.0848807413"/>
  </r>
  <r>
    <d v="2015-05-27T00:00:00"/>
    <x v="6"/>
    <s v="May"/>
    <x v="0"/>
    <x v="21"/>
    <s v="Y"/>
    <s v="N"/>
    <n v="7.9"/>
    <n v="18.7"/>
    <n v="7.4"/>
    <n v="0"/>
    <n v="133103.37"/>
    <n v="29.884071370000001"/>
    <n v="3977670.6086675171"/>
  </r>
  <r>
    <d v="2015-05-28T00:00:00"/>
    <x v="0"/>
    <s v="May"/>
    <x v="0"/>
    <x v="21"/>
    <s v="Y"/>
    <s v="N"/>
    <n v="13.1"/>
    <n v="19.7"/>
    <n v="8.4"/>
    <n v="0"/>
    <n v="127900.235"/>
    <n v="26.09688903"/>
    <n v="3337798.2397059221"/>
  </r>
  <r>
    <d v="2015-05-29T00:00:00"/>
    <x v="1"/>
    <s v="May"/>
    <x v="0"/>
    <x v="21"/>
    <s v="Y"/>
    <s v="N"/>
    <n v="9.5"/>
    <n v="15.8"/>
    <n v="6.6"/>
    <n v="0"/>
    <n v="132338.94"/>
    <n v="29.803580050000001"/>
    <n v="3944174.1920221471"/>
  </r>
  <r>
    <d v="2015-05-30T00:00:00"/>
    <x v="2"/>
    <s v="May"/>
    <x v="0"/>
    <x v="21"/>
    <s v="Y"/>
    <s v="N"/>
    <n v="11"/>
    <n v="17.3"/>
    <n v="8"/>
    <n v="0"/>
    <n v="114669.79"/>
    <n v="19.048825789999999"/>
    <n v="2184324.8530858839"/>
  </r>
  <r>
    <d v="2015-05-31T00:00:00"/>
    <x v="3"/>
    <s v="May"/>
    <x v="0"/>
    <x v="22"/>
    <s v="Y"/>
    <s v="N"/>
    <n v="12.3"/>
    <n v="16.8"/>
    <n v="4.9000000000000004"/>
    <n v="0"/>
    <n v="113261.26"/>
    <n v="18.572714080000001"/>
    <n v="2103568.9983205409"/>
  </r>
  <r>
    <d v="2015-06-01T00:00:00"/>
    <x v="4"/>
    <s v="June"/>
    <x v="0"/>
    <x v="22"/>
    <s v="Y"/>
    <s v="N"/>
    <n v="5.2"/>
    <n v="12.2"/>
    <n v="8.1"/>
    <n v="8.1999999999999993"/>
    <n v="140919.995"/>
    <n v="36.928126640000002"/>
    <n v="5203911.4214681666"/>
  </r>
  <r>
    <d v="2015-06-02T00:00:00"/>
    <x v="5"/>
    <s v="June"/>
    <x v="0"/>
    <x v="22"/>
    <s v="Y"/>
    <s v="N"/>
    <n v="7.1"/>
    <n v="11.4"/>
    <n v="4.5999999999999996"/>
    <n v="4.2"/>
    <n v="148534.505"/>
    <n v="59.85603338"/>
    <n v="8890686.2893617768"/>
  </r>
  <r>
    <d v="2015-06-03T00:00:00"/>
    <x v="6"/>
    <s v="June"/>
    <x v="0"/>
    <x v="22"/>
    <s v="Y"/>
    <s v="N"/>
    <n v="8.1"/>
    <n v="13.6"/>
    <n v="8.1999999999999993"/>
    <n v="0.8"/>
    <n v="146902.95000000001"/>
    <n v="50.5626836"/>
    <n v="7427807.3807566203"/>
  </r>
  <r>
    <d v="2015-06-04T00:00:00"/>
    <x v="0"/>
    <s v="June"/>
    <x v="0"/>
    <x v="22"/>
    <s v="Y"/>
    <s v="N"/>
    <n v="4.4000000000000004"/>
    <n v="11.3"/>
    <n v="5.5"/>
    <n v="0"/>
    <n v="147155.26500000001"/>
    <n v="33.050284789999999"/>
    <n v="4863523.4165979195"/>
  </r>
  <r>
    <d v="2015-06-05T00:00:00"/>
    <x v="1"/>
    <s v="June"/>
    <x v="0"/>
    <x v="22"/>
    <s v="Y"/>
    <s v="N"/>
    <n v="7"/>
    <n v="15"/>
    <n v="7"/>
    <n v="4.2"/>
    <n v="142625.035"/>
    <n v="37.966538890000002"/>
    <n v="5414978.9380151117"/>
  </r>
  <r>
    <d v="2015-06-06T00:00:00"/>
    <x v="2"/>
    <s v="June"/>
    <x v="0"/>
    <x v="22"/>
    <s v="Y"/>
    <s v="N"/>
    <n v="9.1999999999999993"/>
    <n v="16.600000000000001"/>
    <n v="6.4"/>
    <n v="0.2"/>
    <n v="120128.295"/>
    <n v="30.181346850000001"/>
    <n v="3625633.7378941206"/>
  </r>
  <r>
    <d v="2015-06-07T00:00:00"/>
    <x v="3"/>
    <s v="June"/>
    <x v="0"/>
    <x v="23"/>
    <s v="Y"/>
    <s v="N"/>
    <n v="11.2"/>
    <n v="14.5"/>
    <n v="6.9"/>
    <n v="0"/>
    <n v="109609.685"/>
    <n v="23.380384849999999"/>
    <n v="2562716.6185872722"/>
  </r>
  <r>
    <d v="2015-06-08T00:00:00"/>
    <x v="4"/>
    <s v="June"/>
    <x v="0"/>
    <x v="23"/>
    <s v="Y"/>
    <s v="Y"/>
    <n v="11.1"/>
    <n v="18.5"/>
    <n v="8.1999999999999993"/>
    <n v="0"/>
    <n v="110715.815"/>
    <n v="24.357636500000002"/>
    <n v="2696775.5765712475"/>
  </r>
  <r>
    <d v="2015-06-09T00:00:00"/>
    <x v="5"/>
    <s v="June"/>
    <x v="0"/>
    <x v="23"/>
    <s v="Y"/>
    <s v="N"/>
    <n v="10.3"/>
    <n v="13.5"/>
    <n v="8.6"/>
    <n v="4"/>
    <n v="132854.13500000001"/>
    <n v="36.714275120000003"/>
    <n v="4877643.263219622"/>
  </r>
  <r>
    <d v="2015-06-10T00:00:00"/>
    <x v="6"/>
    <s v="June"/>
    <x v="0"/>
    <x v="23"/>
    <s v="Y"/>
    <s v="N"/>
    <n v="7.5"/>
    <n v="13.4"/>
    <n v="7.1"/>
    <n v="0"/>
    <n v="144125.52499999999"/>
    <n v="39.766137469999997"/>
    <n v="5731315.4400859214"/>
  </r>
  <r>
    <d v="2015-06-11T00:00:00"/>
    <x v="0"/>
    <s v="June"/>
    <x v="0"/>
    <x v="23"/>
    <s v="Y"/>
    <s v="N"/>
    <n v="5.7"/>
    <n v="14"/>
    <n v="8.3000000000000007"/>
    <m/>
    <n v="143465.44500000001"/>
    <n v="37.481829380000001"/>
    <n v="5377347.3314157743"/>
  </r>
  <r>
    <d v="2015-06-12T00:00:00"/>
    <x v="1"/>
    <s v="June"/>
    <x v="0"/>
    <x v="23"/>
    <s v="Y"/>
    <s v="N"/>
    <n v="5.2"/>
    <n v="13.1"/>
    <n v="6.9"/>
    <n v="0"/>
    <n v="145005.62"/>
    <n v="37.539372819999997"/>
    <n v="5443420.0301752482"/>
  </r>
  <r>
    <d v="2015-06-13T00:00:00"/>
    <x v="2"/>
    <s v="June"/>
    <x v="0"/>
    <x v="23"/>
    <s v="Y"/>
    <s v="N"/>
    <n v="6"/>
    <n v="18.2"/>
    <n v="8"/>
    <n v="0"/>
    <n v="123754.55"/>
    <n v="29.868588150000001"/>
    <n v="3696373.6856385828"/>
  </r>
  <r>
    <d v="2015-06-14T00:00:00"/>
    <x v="3"/>
    <s v="June"/>
    <x v="0"/>
    <x v="24"/>
    <s v="Y"/>
    <s v="N"/>
    <n v="5.8"/>
    <n v="17.399999999999999"/>
    <n v="8"/>
    <n v="0"/>
    <n v="119125.62"/>
    <n v="31.598182309999999"/>
    <n v="3764153.0585517818"/>
  </r>
  <r>
    <d v="2015-06-15T00:00:00"/>
    <x v="4"/>
    <s v="June"/>
    <x v="0"/>
    <x v="24"/>
    <s v="Y"/>
    <s v="N"/>
    <n v="7.1"/>
    <n v="16.899999999999999"/>
    <n v="6.6"/>
    <n v="0"/>
    <n v="136054.14499999999"/>
    <n v="36.010981530000002"/>
    <n v="4899443.3026749417"/>
  </r>
  <r>
    <d v="2015-06-16T00:00:00"/>
    <x v="5"/>
    <s v="June"/>
    <x v="0"/>
    <x v="24"/>
    <s v="Y"/>
    <s v="N"/>
    <n v="9.5"/>
    <n v="16.100000000000001"/>
    <n v="3.3"/>
    <n v="5"/>
    <n v="139073.785"/>
    <n v="36.942819380000003"/>
    <n v="5137777.719747954"/>
  </r>
  <r>
    <d v="2015-06-17T00:00:00"/>
    <x v="6"/>
    <s v="June"/>
    <x v="0"/>
    <x v="24"/>
    <s v="Y"/>
    <s v="N"/>
    <n v="11.7"/>
    <n v="13.8"/>
    <n v="4.7"/>
    <n v="0"/>
    <n v="134290.46"/>
    <n v="39.278599130000003"/>
    <n v="5274741.1453232998"/>
  </r>
  <r>
    <d v="2015-06-18T00:00:00"/>
    <x v="0"/>
    <s v="June"/>
    <x v="0"/>
    <x v="24"/>
    <s v="Y"/>
    <s v="N"/>
    <n v="10.7"/>
    <n v="12.7"/>
    <n v="4.2"/>
    <n v="1"/>
    <n v="137073.77499999999"/>
    <n v="37.45776352"/>
    <n v="5134477.0487436876"/>
  </r>
  <r>
    <d v="2015-06-19T00:00:00"/>
    <x v="1"/>
    <s v="June"/>
    <x v="0"/>
    <x v="24"/>
    <s v="Y"/>
    <s v="N"/>
    <n v="7"/>
    <n v="12.4"/>
    <n v="7.9"/>
    <n v="0.2"/>
    <n v="139781.245"/>
    <n v="38.550713739999999"/>
    <n v="5388666.7622158062"/>
  </r>
  <r>
    <d v="2015-06-20T00:00:00"/>
    <x v="2"/>
    <s v="June"/>
    <x v="0"/>
    <x v="24"/>
    <s v="Y"/>
    <s v="N"/>
    <n v="4.0999999999999996"/>
    <n v="11.6"/>
    <n v="7.1"/>
    <n v="0"/>
    <n v="129576.36"/>
    <n v="41.097683109999998"/>
    <n v="5325288.1818272797"/>
  </r>
  <r>
    <d v="2015-06-21T00:00:00"/>
    <x v="3"/>
    <s v="June"/>
    <x v="0"/>
    <x v="25"/>
    <s v="Y"/>
    <s v="N"/>
    <n v="2.2000000000000002"/>
    <n v="12.9"/>
    <n v="8.6"/>
    <n v="0"/>
    <n v="124910.57"/>
    <n v="33.902389839999998"/>
    <n v="4234766.839276609"/>
  </r>
  <r>
    <d v="2015-06-22T00:00:00"/>
    <x v="4"/>
    <s v="June"/>
    <x v="0"/>
    <x v="25"/>
    <s v="Y"/>
    <s v="N"/>
    <n v="3.6"/>
    <n v="14.1"/>
    <n v="6.2"/>
    <n v="0"/>
    <n v="140431.35999999999"/>
    <n v="30.477831179999999"/>
    <n v="4280043.2824578043"/>
  </r>
  <r>
    <d v="2015-06-23T00:00:00"/>
    <x v="5"/>
    <s v="June"/>
    <x v="0"/>
    <x v="25"/>
    <s v="Y"/>
    <s v="N"/>
    <n v="9.6"/>
    <n v="17.600000000000001"/>
    <n v="5.8"/>
    <n v="0"/>
    <n v="133171.4"/>
    <n v="30.238061600000002"/>
    <n v="4026844.9965582401"/>
  </r>
  <r>
    <d v="2015-06-24T00:00:00"/>
    <x v="6"/>
    <s v="June"/>
    <x v="0"/>
    <x v="25"/>
    <s v="Y"/>
    <s v="N"/>
    <n v="12.2"/>
    <n v="16"/>
    <n v="7.7"/>
    <n v="0"/>
    <n v="135407.57"/>
    <n v="32.217778950000003"/>
    <n v="4362531.1584166521"/>
  </r>
  <r>
    <d v="2015-06-25T00:00:00"/>
    <x v="0"/>
    <s v="June"/>
    <x v="0"/>
    <x v="25"/>
    <s v="Y"/>
    <s v="N"/>
    <n v="9.6"/>
    <n v="14"/>
    <n v="6.3"/>
    <n v="0"/>
    <n v="137379.23000000001"/>
    <n v="33.054838169999996"/>
    <n v="4541048.2155692093"/>
  </r>
  <r>
    <d v="2015-06-26T00:00:00"/>
    <x v="1"/>
    <s v="June"/>
    <x v="0"/>
    <x v="25"/>
    <s v="N"/>
    <s v="N"/>
    <n v="10.5"/>
    <n v="16.899999999999999"/>
    <n v="7.1"/>
    <n v="0"/>
    <n v="135562.07500000001"/>
    <n v="31.92862512"/>
    <n v="4328310.6731643239"/>
  </r>
  <r>
    <d v="2015-06-27T00:00:00"/>
    <x v="2"/>
    <s v="June"/>
    <x v="0"/>
    <x v="25"/>
    <s v="N"/>
    <s v="N"/>
    <n v="8"/>
    <n v="14.1"/>
    <n v="5"/>
    <n v="0"/>
    <n v="124587.43"/>
    <n v="28.292540349999999"/>
    <n v="3524894.8903778004"/>
  </r>
  <r>
    <d v="2015-06-28T00:00:00"/>
    <x v="3"/>
    <s v="June"/>
    <x v="0"/>
    <x v="26"/>
    <s v="N"/>
    <s v="N"/>
    <n v="9.6"/>
    <n v="14.5"/>
    <n v="4.0999999999999996"/>
    <n v="0"/>
    <n v="119277.48"/>
    <n v="31.00149176"/>
    <n v="3697779.8133735647"/>
  </r>
  <r>
    <d v="2015-06-29T00:00:00"/>
    <x v="4"/>
    <s v="June"/>
    <x v="0"/>
    <x v="26"/>
    <s v="N"/>
    <s v="N"/>
    <n v="6.9"/>
    <n v="12.3"/>
    <n v="5.6"/>
    <n v="0"/>
    <n v="139468.155"/>
    <n v="35.775398760000002"/>
    <n v="4989528.8594464883"/>
  </r>
  <r>
    <d v="2015-06-30T00:00:00"/>
    <x v="5"/>
    <s v="June"/>
    <x v="0"/>
    <x v="26"/>
    <s v="N"/>
    <s v="N"/>
    <n v="5"/>
    <n v="14.2"/>
    <n v="7.9"/>
    <n v="0"/>
    <n v="143170.05499999999"/>
    <n v="37.625258199999998"/>
    <n v="5386810.2858832004"/>
  </r>
  <r>
    <d v="2015-07-01T00:00:00"/>
    <x v="6"/>
    <s v="July"/>
    <x v="0"/>
    <x v="26"/>
    <s v="N"/>
    <s v="N"/>
    <n v="7.4"/>
    <n v="15"/>
    <n v="6.9"/>
    <n v="0"/>
    <n v="138931"/>
    <n v="29.520946160000001"/>
    <n v="4101374.5709549603"/>
  </r>
  <r>
    <d v="2015-07-02T00:00:00"/>
    <x v="0"/>
    <s v="July"/>
    <x v="0"/>
    <x v="26"/>
    <s v="N"/>
    <s v="N"/>
    <n v="10.3"/>
    <n v="11.9"/>
    <n v="7"/>
    <n v="0.6"/>
    <n v="138972.42499999999"/>
    <n v="35.618313800000003"/>
    <n v="4949963.4431969654"/>
  </r>
  <r>
    <d v="2015-07-03T00:00:00"/>
    <x v="1"/>
    <s v="July"/>
    <x v="0"/>
    <x v="26"/>
    <s v="N"/>
    <s v="N"/>
    <n v="5.9"/>
    <n v="12"/>
    <n v="5"/>
    <n v="2.6"/>
    <n v="145713.81"/>
    <n v="42.629576239999999"/>
    <n v="6211717.9726158744"/>
  </r>
  <r>
    <d v="2015-07-04T00:00:00"/>
    <x v="2"/>
    <s v="July"/>
    <x v="0"/>
    <x v="26"/>
    <s v="N"/>
    <s v="N"/>
    <n v="7.3"/>
    <n v="10.6"/>
    <n v="2.8"/>
    <n v="0"/>
    <n v="130073.27"/>
    <n v="29.127825269999999"/>
    <n v="3788751.4808575329"/>
  </r>
  <r>
    <d v="2015-07-05T00:00:00"/>
    <x v="3"/>
    <s v="July"/>
    <x v="0"/>
    <x v="27"/>
    <s v="N"/>
    <s v="N"/>
    <n v="8.1999999999999993"/>
    <n v="14.9"/>
    <n v="8.1999999999999993"/>
    <n v="2"/>
    <n v="117312.925"/>
    <n v="24.00328983"/>
    <n v="2815896.1395800528"/>
  </r>
  <r>
    <d v="2015-07-06T00:00:00"/>
    <x v="4"/>
    <s v="July"/>
    <x v="0"/>
    <x v="27"/>
    <s v="N"/>
    <s v="N"/>
    <n v="7.5"/>
    <n v="11.5"/>
    <n v="4.4000000000000004"/>
    <n v="1.6"/>
    <n v="143176.33499999999"/>
    <n v="36.041788840000002"/>
    <n v="5160331.2329551019"/>
  </r>
  <r>
    <d v="2015-07-07T00:00:00"/>
    <x v="5"/>
    <s v="July"/>
    <x v="0"/>
    <x v="27"/>
    <s v="N"/>
    <s v="N"/>
    <n v="7.4"/>
    <n v="14.2"/>
    <n v="7"/>
    <n v="2.2000000000000002"/>
    <n v="143984.39000000001"/>
    <n v="37.297517450000001"/>
    <n v="5370260.2985526063"/>
  </r>
  <r>
    <d v="2015-07-08T00:00:00"/>
    <x v="6"/>
    <s v="July"/>
    <x v="0"/>
    <x v="27"/>
    <s v="N"/>
    <s v="N"/>
    <n v="4.9000000000000004"/>
    <n v="14.8"/>
    <n v="8.5"/>
    <n v="0.2"/>
    <n v="141696.29500000001"/>
    <n v="40.583806850000002"/>
    <n v="5750575.0676406212"/>
  </r>
  <r>
    <d v="2015-07-09T00:00:00"/>
    <x v="0"/>
    <s v="July"/>
    <x v="0"/>
    <x v="27"/>
    <s v="N"/>
    <s v="N"/>
    <n v="6.5"/>
    <n v="13.4"/>
    <n v="3.5"/>
    <n v="0"/>
    <n v="141994.375"/>
    <n v="38.517273539999998"/>
    <n v="5469236.1830163375"/>
  </r>
  <r>
    <d v="2015-07-10T00:00:00"/>
    <x v="1"/>
    <s v="July"/>
    <x v="0"/>
    <x v="27"/>
    <s v="N"/>
    <s v="N"/>
    <n v="7.6"/>
    <n v="14.3"/>
    <n v="5.8"/>
    <n v="0"/>
    <n v="136884.095"/>
    <n v="32.288455370000001"/>
    <n v="4419775.9922703402"/>
  </r>
  <r>
    <d v="2015-07-11T00:00:00"/>
    <x v="2"/>
    <s v="July"/>
    <x v="0"/>
    <x v="27"/>
    <s v="N"/>
    <s v="N"/>
    <n v="10.9"/>
    <n v="13.1"/>
    <n v="3.7"/>
    <n v="0.2"/>
    <n v="123971.705"/>
    <n v="30.621819909999999"/>
    <n v="3796239.2244456466"/>
  </r>
  <r>
    <d v="2015-07-12T00:00:00"/>
    <x v="3"/>
    <s v="July"/>
    <x v="0"/>
    <x v="28"/>
    <s v="N"/>
    <s v="N"/>
    <n v="3.4"/>
    <n v="12.3"/>
    <n v="2.9"/>
    <n v="1.6"/>
    <n v="124790.69500000001"/>
    <n v="33.152119050000003"/>
    <n v="4137075.9769722405"/>
  </r>
  <r>
    <d v="2015-07-13T00:00:00"/>
    <x v="4"/>
    <s v="July"/>
    <x v="0"/>
    <x v="28"/>
    <s v="N"/>
    <s v="N"/>
    <n v="6.1"/>
    <n v="12.7"/>
    <n v="4.2"/>
    <n v="28.4"/>
    <n v="138680.33499999999"/>
    <n v="47.526301529999998"/>
    <n v="6590963.4174914118"/>
  </r>
  <r>
    <d v="2015-07-14T00:00:00"/>
    <x v="5"/>
    <s v="July"/>
    <x v="0"/>
    <x v="28"/>
    <s v="Y"/>
    <s v="N"/>
    <n v="8.1"/>
    <n v="9.8000000000000007"/>
    <n v="4.8"/>
    <n v="3.8"/>
    <n v="150671.10500000001"/>
    <n v="45.25558281"/>
    <n v="6818708.6694017053"/>
  </r>
  <r>
    <d v="2015-07-15T00:00:00"/>
    <x v="6"/>
    <s v="July"/>
    <x v="0"/>
    <x v="28"/>
    <s v="Y"/>
    <s v="N"/>
    <n v="5.8"/>
    <n v="10.5"/>
    <n v="7.4"/>
    <n v="3.6"/>
    <n v="151270.54"/>
    <n v="50.497418199999998"/>
    <n v="7638771.7197198281"/>
  </r>
  <r>
    <d v="2015-07-16T00:00:00"/>
    <x v="0"/>
    <s v="July"/>
    <x v="0"/>
    <x v="28"/>
    <s v="Y"/>
    <s v="N"/>
    <n v="6.6"/>
    <n v="12.3"/>
    <n v="8.1"/>
    <n v="0.2"/>
    <n v="144797.98000000001"/>
    <n v="40.471707639999998"/>
    <n v="5860221.5134225674"/>
  </r>
  <r>
    <d v="2015-07-17T00:00:00"/>
    <x v="1"/>
    <s v="July"/>
    <x v="0"/>
    <x v="28"/>
    <s v="Y"/>
    <s v="N"/>
    <n v="7.3"/>
    <n v="12.3"/>
    <n v="6.5"/>
    <n v="2.4"/>
    <n v="142965.48000000001"/>
    <n v="49.218506959999999"/>
    <n v="7036547.4724197416"/>
  </r>
  <r>
    <d v="2015-07-18T00:00:00"/>
    <x v="2"/>
    <s v="July"/>
    <x v="0"/>
    <x v="28"/>
    <s v="Y"/>
    <s v="N"/>
    <n v="6.1"/>
    <n v="11.5"/>
    <n v="9.5"/>
    <n v="0.4"/>
    <n v="130187.44500000001"/>
    <n v="44.097767079999997"/>
    <n v="5740975.6263503106"/>
  </r>
  <r>
    <d v="2015-07-19T00:00:00"/>
    <x v="3"/>
    <s v="July"/>
    <x v="0"/>
    <x v="29"/>
    <s v="Y"/>
    <s v="N"/>
    <n v="0.6"/>
    <n v="12.1"/>
    <n v="9.6999999999999993"/>
    <n v="0"/>
    <n v="131141.35500000001"/>
    <n v="43.573422479999998"/>
    <n v="5714277.6660146601"/>
  </r>
  <r>
    <d v="2015-07-20T00:00:00"/>
    <x v="4"/>
    <s v="July"/>
    <x v="0"/>
    <x v="29"/>
    <s v="Y"/>
    <s v="N"/>
    <n v="1.8"/>
    <n v="14.7"/>
    <n v="9.6999999999999993"/>
    <n v="0"/>
    <n v="146154.37"/>
    <n v="41.79671269"/>
    <n v="6108772.2112779552"/>
  </r>
  <r>
    <d v="2015-07-21T00:00:00"/>
    <x v="5"/>
    <s v="July"/>
    <x v="0"/>
    <x v="29"/>
    <s v="Y"/>
    <s v="N"/>
    <n v="4.2"/>
    <n v="17"/>
    <n v="8.6"/>
    <n v="0"/>
    <n v="138931.81"/>
    <n v="28.895489680000001"/>
    <n v="4014502.682078721"/>
  </r>
  <r>
    <d v="2015-07-22T00:00:00"/>
    <x v="6"/>
    <s v="July"/>
    <x v="0"/>
    <x v="29"/>
    <s v="Y"/>
    <s v="N"/>
    <n v="11.4"/>
    <n v="16.600000000000001"/>
    <n v="6"/>
    <n v="1.6"/>
    <n v="138418.83499999999"/>
    <n v="33.707277519999998"/>
    <n v="4665722.0853400882"/>
  </r>
  <r>
    <d v="2015-07-23T00:00:00"/>
    <x v="0"/>
    <s v="July"/>
    <x v="0"/>
    <x v="29"/>
    <s v="Y"/>
    <s v="N"/>
    <n v="5.0999999999999996"/>
    <n v="16.100000000000001"/>
    <n v="9.5"/>
    <n v="0"/>
    <n v="142316.29500000001"/>
    <n v="33.975184839999997"/>
    <n v="4835222.428368968"/>
  </r>
  <r>
    <d v="2015-07-24T00:00:00"/>
    <x v="1"/>
    <s v="July"/>
    <x v="0"/>
    <x v="29"/>
    <s v="Y"/>
    <s v="N"/>
    <n v="7.6"/>
    <n v="15"/>
    <n v="4.4000000000000004"/>
    <n v="1.2"/>
    <n v="136837.155"/>
    <n v="27.669824500000001"/>
    <n v="3786260.0639292975"/>
  </r>
  <r>
    <d v="2015-07-25T00:00:00"/>
    <x v="2"/>
    <s v="July"/>
    <x v="0"/>
    <x v="29"/>
    <s v="Y"/>
    <s v="N"/>
    <n v="9.4"/>
    <n v="13.3"/>
    <n v="7.7"/>
    <n v="0.8"/>
    <n v="121021.425"/>
    <n v="22.239188500000001"/>
    <n v="2691418.2831136128"/>
  </r>
  <r>
    <d v="2015-07-26T00:00:00"/>
    <x v="3"/>
    <s v="July"/>
    <x v="0"/>
    <x v="30"/>
    <s v="Y"/>
    <s v="N"/>
    <n v="8.1"/>
    <n v="11.6"/>
    <n v="8.5"/>
    <n v="3.2"/>
    <n v="120396.735"/>
    <n v="22.384246220000001"/>
    <n v="2694990.160324092"/>
  </r>
  <r>
    <d v="2015-07-27T00:00:00"/>
    <x v="4"/>
    <s v="July"/>
    <x v="0"/>
    <x v="30"/>
    <s v="Y"/>
    <s v="N"/>
    <n v="6.2"/>
    <n v="13.9"/>
    <n v="9.6"/>
    <n v="0.8"/>
    <n v="142470.43"/>
    <n v="35.176217450000003"/>
    <n v="5011570.8258750038"/>
  </r>
  <r>
    <d v="2015-07-28T00:00:00"/>
    <x v="5"/>
    <s v="July"/>
    <x v="0"/>
    <x v="30"/>
    <s v="Y"/>
    <s v="N"/>
    <n v="7.9"/>
    <n v="14.4"/>
    <n v="10.199999999999999"/>
    <n v="0"/>
    <n v="144008.37"/>
    <n v="40.752987930000003"/>
    <n v="5868771.3644289747"/>
  </r>
  <r>
    <d v="2015-07-29T00:00:00"/>
    <x v="6"/>
    <s v="July"/>
    <x v="0"/>
    <x v="30"/>
    <s v="Y"/>
    <s v="N"/>
    <n v="8.4"/>
    <n v="14"/>
    <n v="9"/>
    <n v="0"/>
    <n v="142637.76000000001"/>
    <n v="37.23752124"/>
    <n v="5311476.6176260225"/>
  </r>
  <r>
    <d v="2015-07-30T00:00:00"/>
    <x v="0"/>
    <s v="July"/>
    <x v="0"/>
    <x v="30"/>
    <s v="Y"/>
    <s v="N"/>
    <n v="8.6"/>
    <n v="12.3"/>
    <n v="4.5"/>
    <n v="0"/>
    <n v="143544.10999999999"/>
    <n v="29.122837359999998"/>
    <n v="4180411.7695159488"/>
  </r>
  <r>
    <d v="2015-07-31T00:00:00"/>
    <x v="1"/>
    <s v="July"/>
    <x v="0"/>
    <x v="30"/>
    <s v="Y"/>
    <s v="N"/>
    <n v="4.0999999999999996"/>
    <n v="14"/>
    <n v="10.8"/>
    <n v="0.6"/>
    <n v="139584.95499999999"/>
    <n v="35.059771089999998"/>
    <n v="4893816.5699079502"/>
  </r>
  <r>
    <d v="2015-08-01T00:00:00"/>
    <x v="2"/>
    <s v="August"/>
    <x v="0"/>
    <x v="30"/>
    <s v="Y"/>
    <s v="N"/>
    <n v="6.5"/>
    <n v="11.4"/>
    <n v="4.2"/>
    <n v="0.2"/>
    <n v="125032.57"/>
    <n v="29.880139589999999"/>
    <n v="3735990.6448964463"/>
  </r>
  <r>
    <d v="2015-08-02T00:00:00"/>
    <x v="3"/>
    <s v="August"/>
    <x v="0"/>
    <x v="31"/>
    <s v="Y"/>
    <s v="N"/>
    <n v="7.8"/>
    <n v="14.9"/>
    <n v="8.3000000000000007"/>
    <n v="0"/>
    <n v="117638.065"/>
    <n v="23.37418658"/>
    <n v="2749694.0802201675"/>
  </r>
  <r>
    <d v="2015-08-03T00:00:00"/>
    <x v="4"/>
    <s v="August"/>
    <x v="0"/>
    <x v="31"/>
    <s v="Y"/>
    <s v="N"/>
    <n v="7.3"/>
    <n v="10.8"/>
    <n v="9.4"/>
    <n v="6.4"/>
    <n v="141451.72500000001"/>
    <n v="38.127978149999997"/>
    <n v="5393268.2800798081"/>
  </r>
  <r>
    <d v="2015-08-04T00:00:00"/>
    <x v="5"/>
    <s v="August"/>
    <x v="0"/>
    <x v="31"/>
    <s v="Y"/>
    <s v="N"/>
    <n v="3.5"/>
    <n v="11.3"/>
    <n v="7.1"/>
    <n v="0"/>
    <n v="147550.185"/>
    <n v="44.673336380000002"/>
    <n v="6591559.0474362308"/>
  </r>
  <r>
    <d v="2015-08-05T00:00:00"/>
    <x v="6"/>
    <s v="August"/>
    <x v="0"/>
    <x v="31"/>
    <s v="Y"/>
    <s v="N"/>
    <n v="6.6"/>
    <n v="10.8"/>
    <n v="8"/>
    <n v="1"/>
    <n v="142325.99"/>
    <n v="42.5957224"/>
    <n v="6062478.3603451755"/>
  </r>
  <r>
    <d v="2015-08-06T00:00:00"/>
    <x v="0"/>
    <s v="August"/>
    <x v="0"/>
    <x v="31"/>
    <s v="Y"/>
    <s v="N"/>
    <n v="7.1"/>
    <n v="12.8"/>
    <n v="7"/>
    <n v="1.6"/>
    <n v="143642.35500000001"/>
    <n v="48.945172849999999"/>
    <n v="7030599.8940560622"/>
  </r>
  <r>
    <d v="2015-08-07T00:00:00"/>
    <x v="1"/>
    <s v="August"/>
    <x v="0"/>
    <x v="31"/>
    <s v="Y"/>
    <s v="N"/>
    <n v="9"/>
    <n v="13.1"/>
    <n v="9"/>
    <n v="1.4"/>
    <n v="143060.32999999999"/>
    <n v="42.78284919"/>
    <n v="6120528.5234616324"/>
  </r>
  <r>
    <d v="2015-08-08T00:00:00"/>
    <x v="2"/>
    <s v="August"/>
    <x v="0"/>
    <x v="31"/>
    <s v="Y"/>
    <s v="N"/>
    <n v="8.8000000000000007"/>
    <n v="12.6"/>
    <n v="6.6"/>
    <n v="0.4"/>
    <n v="125830.535"/>
    <n v="39.116059980000003"/>
    <n v="4921994.7543754894"/>
  </r>
  <r>
    <d v="2015-08-09T00:00:00"/>
    <x v="3"/>
    <s v="August"/>
    <x v="0"/>
    <x v="32"/>
    <s v="Y"/>
    <s v="N"/>
    <n v="7.7"/>
    <n v="13.3"/>
    <n v="6.9"/>
    <n v="0"/>
    <n v="120008.455"/>
    <n v="29.441329450000001"/>
    <n v="3533208.4604405002"/>
  </r>
  <r>
    <d v="2015-08-10T00:00:00"/>
    <x v="4"/>
    <s v="August"/>
    <x v="0"/>
    <x v="32"/>
    <s v="Y"/>
    <s v="N"/>
    <n v="8.3000000000000007"/>
    <n v="16"/>
    <n v="10.7"/>
    <n v="0.2"/>
    <n v="130978.095"/>
    <n v="30.09105237"/>
    <n v="3941268.7159678354"/>
  </r>
  <r>
    <d v="2015-08-11T00:00:00"/>
    <x v="5"/>
    <s v="August"/>
    <x v="0"/>
    <x v="32"/>
    <s v="Y"/>
    <s v="N"/>
    <n v="7.8"/>
    <n v="14.8"/>
    <n v="11.7"/>
    <n v="0.8"/>
    <n v="135616.125"/>
    <n v="31.943313530000001"/>
    <n v="4332028.4005986713"/>
  </r>
  <r>
    <d v="2015-08-12T00:00:00"/>
    <x v="6"/>
    <s v="August"/>
    <x v="0"/>
    <x v="32"/>
    <s v="Y"/>
    <s v="N"/>
    <n v="9.3000000000000007"/>
    <n v="14.8"/>
    <n v="9.1999999999999993"/>
    <n v="0"/>
    <n v="138900.5"/>
    <n v="37.338413869999997"/>
    <n v="5186324.3557499349"/>
  </r>
  <r>
    <d v="2015-08-13T00:00:00"/>
    <x v="0"/>
    <s v="August"/>
    <x v="0"/>
    <x v="32"/>
    <s v="Y"/>
    <s v="N"/>
    <n v="8.4"/>
    <n v="13"/>
    <n v="7"/>
    <n v="0.2"/>
    <n v="140905.85"/>
    <n v="36.730540580000003"/>
    <n v="5175548.0413843933"/>
  </r>
  <r>
    <d v="2015-08-14T00:00:00"/>
    <x v="1"/>
    <s v="August"/>
    <x v="0"/>
    <x v="32"/>
    <s v="Y"/>
    <s v="N"/>
    <n v="10.4"/>
    <n v="15.3"/>
    <n v="7.3"/>
    <n v="0"/>
    <n v="137838.92499999999"/>
    <n v="35.437737390000002"/>
    <n v="4884699.6262699058"/>
  </r>
  <r>
    <d v="2015-08-15T00:00:00"/>
    <x v="2"/>
    <s v="August"/>
    <x v="0"/>
    <x v="32"/>
    <s v="Y"/>
    <s v="N"/>
    <n v="10"/>
    <n v="14.9"/>
    <n v="10.9"/>
    <n v="0.4"/>
    <n v="122088.76"/>
    <n v="34.086154360000002"/>
    <n v="4161536.3189809937"/>
  </r>
  <r>
    <d v="2015-08-16T00:00:00"/>
    <x v="3"/>
    <s v="August"/>
    <x v="0"/>
    <x v="33"/>
    <s v="Y"/>
    <s v="N"/>
    <n v="4.7"/>
    <n v="17"/>
    <n v="9.5"/>
    <n v="0.2"/>
    <n v="116648.77"/>
    <n v="25.317649410000001"/>
    <n v="2953272.6629677261"/>
  </r>
  <r>
    <d v="2015-08-17T00:00:00"/>
    <x v="4"/>
    <s v="August"/>
    <x v="0"/>
    <x v="33"/>
    <s v="Y"/>
    <s v="N"/>
    <n v="6.8"/>
    <n v="12.2"/>
    <n v="9.9"/>
    <n v="2.4"/>
    <n v="137008.71"/>
    <n v="31.793730230000001"/>
    <n v="4356017.9649003036"/>
  </r>
  <r>
    <d v="2015-08-18T00:00:00"/>
    <x v="5"/>
    <s v="August"/>
    <x v="0"/>
    <x v="33"/>
    <s v="Y"/>
    <s v="N"/>
    <n v="6.1"/>
    <n v="11.1"/>
    <n v="9.8000000000000007"/>
    <n v="0.6"/>
    <n v="148093.96"/>
    <n v="45.286687059999998"/>
    <n v="6706684.8219961571"/>
  </r>
  <r>
    <d v="2015-08-19T00:00:00"/>
    <x v="6"/>
    <s v="August"/>
    <x v="0"/>
    <x v="33"/>
    <s v="Y"/>
    <s v="N"/>
    <n v="5.5"/>
    <n v="12.7"/>
    <n v="10.199999999999999"/>
    <n v="0"/>
    <n v="144024.66"/>
    <n v="39.23515304"/>
    <n v="5650829.5766339665"/>
  </r>
  <r>
    <d v="2015-08-20T00:00:00"/>
    <x v="0"/>
    <s v="August"/>
    <x v="0"/>
    <x v="33"/>
    <s v="Y"/>
    <s v="N"/>
    <n v="6.1"/>
    <n v="17.100000000000001"/>
    <n v="12.7"/>
    <n v="0"/>
    <n v="131575.79"/>
    <n v="30.545000609999999"/>
    <n v="4018982.5858112322"/>
  </r>
  <r>
    <d v="2015-08-21T00:00:00"/>
    <x v="1"/>
    <s v="August"/>
    <x v="0"/>
    <x v="33"/>
    <s v="Y"/>
    <s v="N"/>
    <n v="10.9"/>
    <n v="18.7"/>
    <n v="4.0999999999999996"/>
    <n v="0"/>
    <n v="126570.47"/>
    <n v="38.888472040000003"/>
    <n v="4922132.1836846592"/>
  </r>
  <r>
    <d v="2015-08-22T00:00:00"/>
    <x v="2"/>
    <s v="August"/>
    <x v="0"/>
    <x v="33"/>
    <s v="Y"/>
    <s v="N"/>
    <n v="11.8"/>
    <n v="18.8"/>
    <n v="11.8"/>
    <n v="0"/>
    <n v="112275.15"/>
    <n v="32.238321669999998"/>
    <n v="3619562.4012475"/>
  </r>
  <r>
    <d v="2015-08-23T00:00:00"/>
    <x v="3"/>
    <s v="August"/>
    <x v="0"/>
    <x v="34"/>
    <s v="Y"/>
    <s v="N"/>
    <n v="7.9"/>
    <n v="16.3"/>
    <n v="13.1"/>
    <n v="0"/>
    <n v="111793.015"/>
    <n v="29.441348720000001"/>
    <n v="3291337.1390751908"/>
  </r>
  <r>
    <d v="2015-08-24T00:00:00"/>
    <x v="4"/>
    <s v="August"/>
    <x v="0"/>
    <x v="34"/>
    <s v="Y"/>
    <s v="N"/>
    <n v="8.5"/>
    <n v="14.5"/>
    <n v="9.6"/>
    <n v="0"/>
    <n v="128868.255"/>
    <n v="26.612662889999999"/>
    <n v="3429527.4275375572"/>
  </r>
  <r>
    <d v="2015-08-25T00:00:00"/>
    <x v="5"/>
    <s v="August"/>
    <x v="0"/>
    <x v="34"/>
    <s v="Y"/>
    <s v="N"/>
    <n v="9.5"/>
    <n v="14.3"/>
    <n v="8.1"/>
    <n v="0"/>
    <n v="135051.54500000001"/>
    <n v="28.80467771"/>
    <n v="3890116.2279625623"/>
  </r>
  <r>
    <d v="2015-08-26T00:00:00"/>
    <x v="6"/>
    <s v="August"/>
    <x v="0"/>
    <x v="34"/>
    <s v="Y"/>
    <s v="N"/>
    <n v="9.1999999999999993"/>
    <n v="14.6"/>
    <n v="7.8"/>
    <n v="0.2"/>
    <n v="135914.68"/>
    <n v="37.131774679999999"/>
    <n v="5046753.2734643025"/>
  </r>
  <r>
    <d v="2015-08-27T00:00:00"/>
    <x v="0"/>
    <s v="August"/>
    <x v="0"/>
    <x v="34"/>
    <s v="Y"/>
    <s v="N"/>
    <n v="9.8000000000000007"/>
    <n v="11.7"/>
    <n v="2.7"/>
    <n v="0.8"/>
    <n v="141159.76999999999"/>
    <n v="41.605335449999998"/>
    <n v="5872999.5828948459"/>
  </r>
  <r>
    <d v="2015-08-28T00:00:00"/>
    <x v="1"/>
    <s v="August"/>
    <x v="0"/>
    <x v="34"/>
    <s v="Y"/>
    <s v="N"/>
    <n v="8.1"/>
    <n v="13.2"/>
    <n v="12.2"/>
    <n v="17.399999999999999"/>
    <n v="134755.505"/>
    <n v="38.179120070000003"/>
    <n v="5144846.6054884857"/>
  </r>
  <r>
    <d v="2015-08-29T00:00:00"/>
    <x v="2"/>
    <s v="August"/>
    <x v="0"/>
    <x v="34"/>
    <s v="Y"/>
    <s v="N"/>
    <n v="6.3"/>
    <n v="11.7"/>
    <n v="9.1"/>
    <n v="1.8"/>
    <n v="124448.5"/>
    <n v="35.474513610000002"/>
    <n v="4414750.0069940854"/>
  </r>
  <r>
    <d v="2015-08-30T00:00:00"/>
    <x v="3"/>
    <s v="August"/>
    <x v="0"/>
    <x v="35"/>
    <s v="Y"/>
    <s v="N"/>
    <n v="7.9"/>
    <n v="12.5"/>
    <n v="14.3"/>
    <n v="2.2000000000000002"/>
    <n v="116744.215"/>
    <n v="42.414179560000001"/>
    <n v="4951610.0976012452"/>
  </r>
  <r>
    <d v="2015-08-31T00:00:00"/>
    <x v="4"/>
    <s v="August"/>
    <x v="0"/>
    <x v="35"/>
    <s v="Y"/>
    <s v="N"/>
    <n v="8.1"/>
    <n v="13"/>
    <n v="11.5"/>
    <n v="0"/>
    <n v="137724.89499999999"/>
    <n v="50.273287490000001"/>
    <n v="6923883.2408650629"/>
  </r>
  <r>
    <d v="2015-09-01T00:00:00"/>
    <x v="5"/>
    <s v="September"/>
    <x v="0"/>
    <x v="35"/>
    <s v="Y"/>
    <s v="N"/>
    <n v="5.0999999999999996"/>
    <n v="16.2"/>
    <n v="15.7"/>
    <n v="0"/>
    <n v="134116.76999999999"/>
    <n v="50.145784390000003"/>
    <n v="6725390.6315032197"/>
  </r>
  <r>
    <d v="2015-09-02T00:00:00"/>
    <x v="6"/>
    <s v="September"/>
    <x v="0"/>
    <x v="35"/>
    <s v="Y"/>
    <s v="N"/>
    <n v="8"/>
    <n v="18.8"/>
    <n v="10.5"/>
    <n v="0"/>
    <n v="132794.715"/>
    <n v="49.03831254"/>
    <n v="6512028.7378302263"/>
  </r>
  <r>
    <d v="2015-09-03T00:00:00"/>
    <x v="0"/>
    <s v="September"/>
    <x v="0"/>
    <x v="35"/>
    <s v="Y"/>
    <s v="N"/>
    <n v="10.6"/>
    <n v="14"/>
    <n v="8"/>
    <n v="4.4000000000000004"/>
    <n v="132096.33499999999"/>
    <n v="45.546264669999999"/>
    <n v="6016494.6358469836"/>
  </r>
  <r>
    <d v="2015-09-04T00:00:00"/>
    <x v="1"/>
    <s v="September"/>
    <x v="0"/>
    <x v="35"/>
    <s v="Y"/>
    <s v="N"/>
    <n v="8.6999999999999993"/>
    <n v="13.7"/>
    <n v="13"/>
    <n v="0"/>
    <n v="131384.88"/>
    <n v="65.73690671"/>
    <n v="8636835.5996645447"/>
  </r>
  <r>
    <d v="2015-09-05T00:00:00"/>
    <x v="2"/>
    <s v="September"/>
    <x v="0"/>
    <x v="35"/>
    <s v="Y"/>
    <s v="N"/>
    <n v="10.199999999999999"/>
    <n v="14"/>
    <n v="14.8"/>
    <n v="0"/>
    <n v="115799.32"/>
    <n v="57.177569200000001"/>
    <n v="6621123.6326129446"/>
  </r>
  <r>
    <d v="2015-09-06T00:00:00"/>
    <x v="3"/>
    <s v="September"/>
    <x v="0"/>
    <x v="36"/>
    <s v="Y"/>
    <s v="N"/>
    <n v="5.8"/>
    <n v="16.600000000000001"/>
    <n v="11.8"/>
    <n v="0"/>
    <n v="109641.375"/>
    <n v="40.581765519999998"/>
    <n v="4449440.5715403901"/>
  </r>
  <r>
    <d v="2015-09-07T00:00:00"/>
    <x v="4"/>
    <s v="September"/>
    <x v="0"/>
    <x v="36"/>
    <s v="Y"/>
    <s v="N"/>
    <n v="8.9"/>
    <n v="13.6"/>
    <n v="9.1999999999999993"/>
    <n v="3.6"/>
    <n v="131619.36499999999"/>
    <n v="38.52697878"/>
    <n v="5070896.4823920745"/>
  </r>
  <r>
    <d v="2015-09-08T00:00:00"/>
    <x v="5"/>
    <s v="September"/>
    <x v="0"/>
    <x v="36"/>
    <s v="Y"/>
    <s v="N"/>
    <n v="8.8000000000000007"/>
    <n v="12.8"/>
    <n v="11.1"/>
    <n v="2"/>
    <n v="136340.70000000001"/>
    <n v="41.710381609999999"/>
    <n v="5686822.6259745276"/>
  </r>
  <r>
    <d v="2015-09-09T00:00:00"/>
    <x v="6"/>
    <s v="September"/>
    <x v="0"/>
    <x v="36"/>
    <s v="Y"/>
    <s v="N"/>
    <n v="10"/>
    <n v="15.3"/>
    <n v="11.4"/>
    <n v="0"/>
    <n v="132977.45000000001"/>
    <n v="48.128104839999999"/>
    <n v="6399952.6549558584"/>
  </r>
  <r>
    <d v="2015-09-10T00:00:00"/>
    <x v="0"/>
    <s v="September"/>
    <x v="0"/>
    <x v="36"/>
    <s v="Y"/>
    <s v="N"/>
    <n v="10"/>
    <n v="15.7"/>
    <n v="17.3"/>
    <n v="0"/>
    <n v="133541.98000000001"/>
    <n v="48.919566619999998"/>
    <n v="6532815.7871767078"/>
  </r>
  <r>
    <d v="2015-09-11T00:00:00"/>
    <x v="1"/>
    <s v="September"/>
    <x v="0"/>
    <x v="36"/>
    <s v="Y"/>
    <s v="N"/>
    <n v="5.0999999999999996"/>
    <n v="20.100000000000001"/>
    <n v="17.7"/>
    <n v="0"/>
    <n v="123968.9"/>
    <n v="36.08846518"/>
    <n v="4473847.3310529022"/>
  </r>
  <r>
    <d v="2015-09-12T00:00:00"/>
    <x v="2"/>
    <s v="September"/>
    <x v="0"/>
    <x v="36"/>
    <s v="Y"/>
    <s v="N"/>
    <n v="12.2"/>
    <n v="21.7"/>
    <n v="10.199999999999999"/>
    <n v="0"/>
    <n v="108790.005"/>
    <n v="37.654551560000002"/>
    <n v="4096438.852485158"/>
  </r>
  <r>
    <d v="2015-09-13T00:00:00"/>
    <x v="3"/>
    <s v="September"/>
    <x v="0"/>
    <x v="37"/>
    <s v="Y"/>
    <s v="N"/>
    <n v="13.2"/>
    <n v="25.5"/>
    <n v="17.100000000000001"/>
    <n v="0"/>
    <n v="99161.764999999999"/>
    <n v="30.359605869999999"/>
    <n v="3010512.1027735607"/>
  </r>
  <r>
    <d v="2015-09-14T00:00:00"/>
    <x v="4"/>
    <s v="September"/>
    <x v="0"/>
    <x v="37"/>
    <s v="Y"/>
    <s v="N"/>
    <n v="15.4"/>
    <n v="26.7"/>
    <n v="17.8"/>
    <n v="0"/>
    <n v="116574.17"/>
    <n v="32.345654209999999"/>
    <n v="3770667.7926377556"/>
  </r>
  <r>
    <d v="2015-09-15T00:00:00"/>
    <x v="5"/>
    <s v="September"/>
    <x v="0"/>
    <x v="37"/>
    <s v="Y"/>
    <s v="N"/>
    <n v="10.8"/>
    <n v="15.9"/>
    <n v="15"/>
    <n v="15.8"/>
    <n v="123750.5"/>
    <n v="34.506522410000002"/>
    <n v="4270199.4014987051"/>
  </r>
  <r>
    <d v="2015-09-16T00:00:00"/>
    <x v="6"/>
    <s v="September"/>
    <x v="0"/>
    <x v="37"/>
    <s v="Y"/>
    <s v="N"/>
    <n v="8.9"/>
    <n v="14.8"/>
    <n v="17.600000000000001"/>
    <n v="0"/>
    <n v="131795.48499999999"/>
    <n v="38.966062469999997"/>
    <n v="5135551.1017739475"/>
  </r>
  <r>
    <d v="2015-09-17T00:00:00"/>
    <x v="0"/>
    <s v="September"/>
    <x v="0"/>
    <x v="37"/>
    <s v="Y"/>
    <s v="N"/>
    <n v="9"/>
    <n v="14.3"/>
    <n v="12.4"/>
    <n v="0.4"/>
    <n v="131050.675"/>
    <n v="40.639264369999999"/>
    <n v="5325803.02719195"/>
  </r>
  <r>
    <d v="2015-09-18T00:00:00"/>
    <x v="1"/>
    <s v="September"/>
    <x v="0"/>
    <x v="37"/>
    <s v="N"/>
    <s v="N"/>
    <n v="10.5"/>
    <n v="14.7"/>
    <n v="8.1"/>
    <n v="0"/>
    <n v="130764.58500000001"/>
    <n v="40.630081019999999"/>
    <n v="5312975.6830966771"/>
  </r>
  <r>
    <d v="2015-09-19T00:00:00"/>
    <x v="2"/>
    <s v="September"/>
    <x v="0"/>
    <x v="37"/>
    <s v="N"/>
    <s v="N"/>
    <n v="6.5"/>
    <n v="21.3"/>
    <n v="17"/>
    <n v="0"/>
    <n v="112377.185"/>
    <n v="47.826712030000003"/>
    <n v="5374631.2657370362"/>
  </r>
  <r>
    <d v="2015-09-20T00:00:00"/>
    <x v="3"/>
    <s v="September"/>
    <x v="0"/>
    <x v="38"/>
    <s v="N"/>
    <s v="N"/>
    <n v="8.5"/>
    <n v="22.9"/>
    <n v="17.3"/>
    <n v="0"/>
    <n v="103708.925"/>
    <n v="32.857727840000003"/>
    <n v="3407639.6322289724"/>
  </r>
  <r>
    <d v="2015-09-21T00:00:00"/>
    <x v="4"/>
    <s v="September"/>
    <x v="0"/>
    <x v="38"/>
    <s v="N"/>
    <s v="N"/>
    <n v="14"/>
    <n v="18.100000000000001"/>
    <n v="6.7"/>
    <n v="0"/>
    <n v="120096.71"/>
    <n v="44.955977410000003"/>
    <n v="5399064.981775322"/>
  </r>
  <r>
    <d v="2015-09-22T00:00:00"/>
    <x v="5"/>
    <s v="September"/>
    <x v="0"/>
    <x v="38"/>
    <s v="N"/>
    <s v="N"/>
    <n v="7.6"/>
    <n v="12.7"/>
    <n v="17.399999999999999"/>
    <n v="4.4000000000000004"/>
    <n v="127755.095"/>
    <n v="99.476166710000001"/>
    <n v="12708587.128271887"/>
  </r>
  <r>
    <d v="2015-09-23T00:00:00"/>
    <x v="6"/>
    <s v="September"/>
    <x v="0"/>
    <x v="38"/>
    <s v="N"/>
    <s v="N"/>
    <n v="8.5"/>
    <n v="12.6"/>
    <n v="20.3"/>
    <n v="0"/>
    <n v="131866.73000000001"/>
    <n v="49.768610670000001"/>
    <n v="6562823.9456960093"/>
  </r>
  <r>
    <d v="2015-09-24T00:00:00"/>
    <x v="0"/>
    <s v="September"/>
    <x v="0"/>
    <x v="38"/>
    <s v="N"/>
    <s v="N"/>
    <n v="5.0999999999999996"/>
    <n v="14.3"/>
    <n v="18.2"/>
    <n v="0"/>
    <n v="130937.625"/>
    <n v="54.980526810000001"/>
    <n v="7199019.6017502267"/>
  </r>
  <r>
    <d v="2015-09-25T00:00:00"/>
    <x v="1"/>
    <s v="September"/>
    <x v="0"/>
    <x v="38"/>
    <s v="N"/>
    <s v="N"/>
    <n v="5.8"/>
    <n v="19.100000000000001"/>
    <n v="20.2"/>
    <n v="0"/>
    <n v="124278.93"/>
    <n v="51.081001790000002"/>
    <n v="6348292.2457892848"/>
  </r>
  <r>
    <d v="2015-09-26T00:00:00"/>
    <x v="2"/>
    <s v="September"/>
    <x v="0"/>
    <x v="38"/>
    <s v="N"/>
    <s v="N"/>
    <n v="6.6"/>
    <n v="17.899999999999999"/>
    <n v="20.100000000000001"/>
    <n v="0"/>
    <n v="111064.49"/>
    <n v="48.78936994"/>
    <n v="5418766.4898074307"/>
  </r>
  <r>
    <d v="2015-09-27T00:00:00"/>
    <x v="3"/>
    <s v="September"/>
    <x v="0"/>
    <x v="39"/>
    <s v="N"/>
    <s v="N"/>
    <n v="9.8000000000000007"/>
    <n v="20.2"/>
    <n v="19.600000000000001"/>
    <n v="0"/>
    <n v="106431.815"/>
    <n v="43.931613710000001"/>
    <n v="4675721.3830341836"/>
  </r>
  <r>
    <d v="2015-09-28T00:00:00"/>
    <x v="4"/>
    <s v="September"/>
    <x v="0"/>
    <x v="39"/>
    <s v="N"/>
    <s v="N"/>
    <n v="8.3000000000000007"/>
    <n v="21.4"/>
    <n v="13.6"/>
    <n v="0"/>
    <n v="121796.715"/>
    <n v="42.026015379999997"/>
    <n v="5118630.617823476"/>
  </r>
  <r>
    <d v="2015-09-29T00:00:00"/>
    <x v="5"/>
    <s v="September"/>
    <x v="0"/>
    <x v="39"/>
    <s v="N"/>
    <s v="N"/>
    <n v="9"/>
    <n v="16.899999999999999"/>
    <n v="13.5"/>
    <n v="0"/>
    <n v="126691.8"/>
    <n v="37.640101250000001"/>
    <n v="4768692.1795447506"/>
  </r>
  <r>
    <d v="2015-09-30T00:00:00"/>
    <x v="6"/>
    <s v="September"/>
    <x v="0"/>
    <x v="39"/>
    <s v="N"/>
    <s v="N"/>
    <n v="11.5"/>
    <n v="15.9"/>
    <n v="16.8"/>
    <n v="0"/>
    <n v="129641.245"/>
    <n v="41.98096898"/>
    <n v="5442465.0848735804"/>
  </r>
  <r>
    <d v="2015-10-01T00:00:00"/>
    <x v="0"/>
    <s v="October"/>
    <x v="0"/>
    <x v="39"/>
    <s v="N"/>
    <s v="N"/>
    <n v="6"/>
    <n v="21.6"/>
    <n v="21.7"/>
    <n v="0"/>
    <n v="124356.41499999999"/>
    <n v="34.809762990000003"/>
    <n v="4328817.332436081"/>
  </r>
  <r>
    <d v="2015-10-02T00:00:00"/>
    <x v="1"/>
    <s v="October"/>
    <x v="0"/>
    <x v="39"/>
    <s v="N"/>
    <s v="Y"/>
    <n v="9.9"/>
    <n v="28.6"/>
    <n v="21.7"/>
    <n v="0"/>
    <n v="107544.145"/>
    <n v="38.306983930000001"/>
    <n v="4119691.8342805901"/>
  </r>
  <r>
    <d v="2015-10-03T00:00:00"/>
    <x v="2"/>
    <s v="October"/>
    <x v="0"/>
    <x v="39"/>
    <s v="N"/>
    <s v="N"/>
    <n v="16.3"/>
    <n v="31.3"/>
    <n v="22.2"/>
    <n v="0"/>
    <n v="100598.55"/>
    <n v="30.78069241"/>
    <n v="3096493.0244420054"/>
  </r>
  <r>
    <d v="2015-10-04T00:00:00"/>
    <x v="3"/>
    <s v="October"/>
    <x v="0"/>
    <x v="40"/>
    <s v="N"/>
    <s v="N"/>
    <n v="13.9"/>
    <n v="24.9"/>
    <n v="22.2"/>
    <n v="0"/>
    <n v="103828.88"/>
    <n v="36.56069849"/>
    <n v="3796056.3762343912"/>
  </r>
  <r>
    <d v="2015-10-05T00:00:00"/>
    <x v="4"/>
    <s v="October"/>
    <x v="0"/>
    <x v="40"/>
    <s v="N"/>
    <s v="N"/>
    <n v="12.7"/>
    <n v="34.4"/>
    <n v="22"/>
    <n v="0"/>
    <n v="125194.87"/>
    <n v="38.972005189999997"/>
    <n v="4879095.1234013746"/>
  </r>
  <r>
    <d v="2015-10-06T00:00:00"/>
    <x v="5"/>
    <s v="October"/>
    <x v="0"/>
    <x v="40"/>
    <s v="Y"/>
    <s v="N"/>
    <n v="15.5"/>
    <n v="35.799999999999997"/>
    <n v="18.899999999999999"/>
    <n v="0"/>
    <n v="127225.245"/>
    <n v="36.244451439999999"/>
    <n v="4611209.2143446021"/>
  </r>
  <r>
    <d v="2015-10-07T00:00:00"/>
    <x v="6"/>
    <s v="October"/>
    <x v="0"/>
    <x v="40"/>
    <s v="Y"/>
    <s v="N"/>
    <n v="11.8"/>
    <n v="16.2"/>
    <n v="23.6"/>
    <n v="0"/>
    <n v="117282.765"/>
    <n v="31.596406630000001"/>
    <n v="3705713.9336307319"/>
  </r>
  <r>
    <d v="2015-10-08T00:00:00"/>
    <x v="0"/>
    <s v="October"/>
    <x v="0"/>
    <x v="40"/>
    <s v="Y"/>
    <s v="N"/>
    <n v="7.6"/>
    <n v="18.600000000000001"/>
    <n v="23.3"/>
    <n v="0"/>
    <n v="122121.325"/>
    <n v="36.140982370000003"/>
    <n v="4413584.6538260402"/>
  </r>
  <r>
    <d v="2015-10-09T00:00:00"/>
    <x v="1"/>
    <s v="October"/>
    <x v="0"/>
    <x v="40"/>
    <s v="Y"/>
    <s v="N"/>
    <n v="10.9"/>
    <n v="29.9"/>
    <n v="22"/>
    <n v="0"/>
    <n v="126989.905"/>
    <n v="41.415074920000002"/>
    <n v="5259296.429658683"/>
  </r>
  <r>
    <d v="2015-10-10T00:00:00"/>
    <x v="2"/>
    <s v="October"/>
    <x v="0"/>
    <x v="40"/>
    <s v="Y"/>
    <s v="N"/>
    <n v="17.5"/>
    <n v="29.2"/>
    <n v="11.9"/>
    <n v="0"/>
    <n v="112604.825"/>
    <n v="34.803176860000001"/>
    <n v="3919005.6397643494"/>
  </r>
  <r>
    <d v="2015-10-11T00:00:00"/>
    <x v="3"/>
    <s v="October"/>
    <x v="0"/>
    <x v="41"/>
    <s v="Y"/>
    <s v="N"/>
    <n v="16.899999999999999"/>
    <n v="19.2"/>
    <n v="19.600000000000001"/>
    <n v="0.4"/>
    <n v="105376.33500000001"/>
    <n v="29.90281083"/>
    <n v="3151048.6114637083"/>
  </r>
  <r>
    <d v="2015-10-12T00:00:00"/>
    <x v="4"/>
    <s v="October"/>
    <x v="0"/>
    <x v="41"/>
    <s v="Y"/>
    <s v="N"/>
    <n v="11.3"/>
    <n v="16.100000000000001"/>
    <n v="13.4"/>
    <n v="0.6"/>
    <n v="120916.215"/>
    <n v="36.353623810000002"/>
    <n v="4395742.5926390793"/>
  </r>
  <r>
    <d v="2015-10-13T00:00:00"/>
    <x v="5"/>
    <s v="October"/>
    <x v="0"/>
    <x v="41"/>
    <s v="Y"/>
    <s v="N"/>
    <n v="7.9"/>
    <n v="17.600000000000001"/>
    <n v="24.3"/>
    <n v="0.4"/>
    <n v="122830.38"/>
    <n v="41.49816809"/>
    <n v="5097235.7557985745"/>
  </r>
  <r>
    <d v="2015-10-14T00:00:00"/>
    <x v="6"/>
    <s v="October"/>
    <x v="0"/>
    <x v="41"/>
    <s v="Y"/>
    <s v="N"/>
    <n v="11.2"/>
    <n v="28.6"/>
    <n v="24.4"/>
    <n v="0"/>
    <n v="126919.19500000001"/>
    <n v="45.563440200000002"/>
    <n v="5782875.1516146399"/>
  </r>
  <r>
    <d v="2015-10-15T00:00:00"/>
    <x v="0"/>
    <s v="October"/>
    <x v="0"/>
    <x v="41"/>
    <s v="Y"/>
    <s v="N"/>
    <n v="14.4"/>
    <n v="34"/>
    <n v="22.2"/>
    <n v="0"/>
    <n v="130260.37"/>
    <n v="39.066948680000003"/>
    <n v="5088875.1898278119"/>
  </r>
  <r>
    <d v="2015-10-16T00:00:00"/>
    <x v="1"/>
    <s v="October"/>
    <x v="0"/>
    <x v="41"/>
    <s v="Y"/>
    <s v="N"/>
    <n v="17"/>
    <n v="23.8"/>
    <n v="8.4"/>
    <n v="0"/>
    <n v="123985.97"/>
    <n v="43.80436083"/>
    <n v="5431126.1677375548"/>
  </r>
  <r>
    <d v="2015-10-17T00:00:00"/>
    <x v="2"/>
    <s v="October"/>
    <x v="0"/>
    <x v="41"/>
    <s v="Y"/>
    <s v="N"/>
    <n v="11.5"/>
    <n v="20.5"/>
    <n v="20.399999999999999"/>
    <n v="0"/>
    <n v="104916.345"/>
    <n v="29.673610060000001"/>
    <n v="3113246.7104504309"/>
  </r>
  <r>
    <d v="2015-10-18T00:00:00"/>
    <x v="3"/>
    <s v="October"/>
    <x v="0"/>
    <x v="42"/>
    <s v="Y"/>
    <s v="N"/>
    <n v="12.6"/>
    <n v="17.7"/>
    <n v="24.2"/>
    <n v="0"/>
    <n v="100812.04"/>
    <n v="29.120867570000001"/>
    <n v="2935734.0663015428"/>
  </r>
  <r>
    <d v="2015-10-19T00:00:00"/>
    <x v="4"/>
    <s v="October"/>
    <x v="0"/>
    <x v="42"/>
    <s v="Y"/>
    <s v="N"/>
    <n v="8.3000000000000007"/>
    <n v="26.7"/>
    <n v="25.8"/>
    <n v="0"/>
    <n v="120795"/>
    <n v="43.510676320000002"/>
    <n v="5255872.1460744003"/>
  </r>
  <r>
    <d v="2015-10-20T00:00:00"/>
    <x v="5"/>
    <s v="October"/>
    <x v="0"/>
    <x v="42"/>
    <s v="Y"/>
    <s v="N"/>
    <n v="12.9"/>
    <n v="31.8"/>
    <n v="14.4"/>
    <n v="0"/>
    <n v="126655.49"/>
    <n v="43.332869199999998"/>
    <n v="5488345.7816319084"/>
  </r>
  <r>
    <d v="2015-10-21T00:00:00"/>
    <x v="6"/>
    <s v="October"/>
    <x v="0"/>
    <x v="42"/>
    <s v="Y"/>
    <s v="N"/>
    <n v="17.600000000000001"/>
    <n v="18.3"/>
    <n v="7.3"/>
    <n v="2.4"/>
    <n v="122368.88499999999"/>
    <n v="39.681894030000002"/>
    <n v="4855829.1271392563"/>
  </r>
  <r>
    <d v="2015-10-22T00:00:00"/>
    <x v="0"/>
    <s v="October"/>
    <x v="0"/>
    <x v="42"/>
    <s v="Y"/>
    <s v="N"/>
    <n v="11.4"/>
    <n v="16.7"/>
    <n v="8.5"/>
    <n v="7"/>
    <n v="121471.64"/>
    <n v="44.033046460000001"/>
    <n v="5348766.3676923942"/>
  </r>
  <r>
    <d v="2015-10-23T00:00:00"/>
    <x v="1"/>
    <s v="October"/>
    <x v="0"/>
    <x v="42"/>
    <s v="Y"/>
    <s v="N"/>
    <n v="11.8"/>
    <n v="16.399999999999999"/>
    <n v="21"/>
    <n v="0"/>
    <n v="120420.7"/>
    <n v="48.169896799999997"/>
    <n v="5800652.6915837592"/>
  </r>
  <r>
    <d v="2015-10-24T00:00:00"/>
    <x v="2"/>
    <s v="October"/>
    <x v="0"/>
    <x v="42"/>
    <s v="Y"/>
    <s v="N"/>
    <n v="9.1999999999999993"/>
    <n v="19.5"/>
    <n v="25.1"/>
    <n v="0"/>
    <n v="106813.03"/>
    <n v="32.192051970000001"/>
    <n v="3438530.6128331693"/>
  </r>
  <r>
    <d v="2015-10-25T00:00:00"/>
    <x v="3"/>
    <s v="October"/>
    <x v="0"/>
    <x v="43"/>
    <s v="Y"/>
    <s v="N"/>
    <n v="10.199999999999999"/>
    <n v="31.3"/>
    <n v="20.100000000000001"/>
    <n v="0"/>
    <n v="102279.745"/>
    <n v="17.4659695"/>
    <n v="1786414.9066377773"/>
  </r>
  <r>
    <d v="2015-10-26T00:00:00"/>
    <x v="4"/>
    <s v="October"/>
    <x v="0"/>
    <x v="43"/>
    <s v="Y"/>
    <s v="N"/>
    <n v="14"/>
    <n v="15.9"/>
    <n v="14.5"/>
    <n v="0.2"/>
    <n v="115297.34"/>
    <n v="29.398516279999999"/>
    <n v="3389570.727030695"/>
  </r>
  <r>
    <d v="2015-10-27T00:00:00"/>
    <x v="5"/>
    <s v="October"/>
    <x v="0"/>
    <x v="43"/>
    <s v="Y"/>
    <s v="N"/>
    <n v="10.4"/>
    <n v="23.3"/>
    <n v="28.1"/>
    <n v="0.2"/>
    <n v="116619.57"/>
    <n v="31.32939962"/>
    <n v="3653621.1120425635"/>
  </r>
  <r>
    <d v="2015-10-28T00:00:00"/>
    <x v="6"/>
    <s v="October"/>
    <x v="0"/>
    <x v="43"/>
    <s v="Y"/>
    <s v="N"/>
    <n v="10.1"/>
    <n v="26.8"/>
    <n v="27.6"/>
    <n v="0"/>
    <n v="122887.41"/>
    <n v="39.51380992"/>
    <n v="4855749.7603011075"/>
  </r>
  <r>
    <d v="2015-10-29T00:00:00"/>
    <x v="0"/>
    <s v="October"/>
    <x v="0"/>
    <x v="43"/>
    <s v="Y"/>
    <s v="N"/>
    <n v="13.7"/>
    <n v="26.1"/>
    <n v="26.8"/>
    <n v="0"/>
    <n v="124222.935"/>
    <n v="62.320128279999999"/>
    <n v="7741589.2445181012"/>
  </r>
  <r>
    <d v="2015-10-30T00:00:00"/>
    <x v="1"/>
    <s v="October"/>
    <x v="0"/>
    <x v="43"/>
    <s v="Y"/>
    <s v="N"/>
    <n v="12.6"/>
    <n v="27.4"/>
    <n v="22.6"/>
    <n v="0"/>
    <n v="121256.97"/>
    <n v="35.875550349999997"/>
    <n v="4350160.5325234393"/>
  </r>
  <r>
    <d v="2015-10-31T00:00:00"/>
    <x v="2"/>
    <s v="October"/>
    <x v="0"/>
    <x v="43"/>
    <s v="Y"/>
    <s v="N"/>
    <n v="15.7"/>
    <n v="25.9"/>
    <n v="13.5"/>
    <n v="1"/>
    <n v="106353.44"/>
    <n v="18.374790109999999"/>
    <n v="1954222.1374764785"/>
  </r>
  <r>
    <d v="2015-11-01T00:00:00"/>
    <x v="3"/>
    <s v="November"/>
    <x v="0"/>
    <x v="44"/>
    <s v="Y"/>
    <s v="N"/>
    <n v="16.399999999999999"/>
    <n v="26"/>
    <n v="10"/>
    <n v="4.4000000000000004"/>
    <n v="103629.645"/>
    <n v="14.68483973"/>
    <n v="1521784.728101796"/>
  </r>
  <r>
    <d v="2015-11-02T00:00:00"/>
    <x v="4"/>
    <s v="November"/>
    <x v="0"/>
    <x v="44"/>
    <s v="Y"/>
    <s v="N"/>
    <n v="14.5"/>
    <n v="16"/>
    <n v="8.1999999999999993"/>
    <n v="0"/>
    <n v="113791.75"/>
    <n v="25.017848959999998"/>
    <n v="2846824.8143940796"/>
  </r>
  <r>
    <d v="2015-11-03T00:00:00"/>
    <x v="5"/>
    <s v="November"/>
    <x v="0"/>
    <x v="44"/>
    <s v="Y"/>
    <s v="Y"/>
    <n v="8"/>
    <n v="17.899999999999999"/>
    <n v="25.4"/>
    <n v="0.2"/>
    <n v="101793.035"/>
    <n v="14.15794771"/>
    <n v="1441180.4667721998"/>
  </r>
  <r>
    <d v="2015-11-04T00:00:00"/>
    <x v="6"/>
    <s v="November"/>
    <x v="0"/>
    <x v="44"/>
    <s v="Y"/>
    <s v="N"/>
    <n v="10.9"/>
    <n v="27.2"/>
    <n v="19.600000000000001"/>
    <n v="0"/>
    <n v="120177.94500000001"/>
    <n v="29.237633089999999"/>
    <n v="3513718.6614202"/>
  </r>
  <r>
    <d v="2015-11-05T00:00:00"/>
    <x v="0"/>
    <s v="November"/>
    <x v="0"/>
    <x v="44"/>
    <s v="Y"/>
    <s v="N"/>
    <n v="16.2"/>
    <n v="24.7"/>
    <n v="16.399999999999999"/>
    <n v="12.2"/>
    <n v="125985.465"/>
    <n v="34.576790760000002"/>
    <n v="4356173.0621063039"/>
  </r>
  <r>
    <d v="2015-11-06T00:00:00"/>
    <x v="1"/>
    <s v="November"/>
    <x v="0"/>
    <x v="44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x v="2"/>
    <s v="November"/>
    <x v="0"/>
    <x v="44"/>
    <s v="Y"/>
    <s v="N"/>
    <n v="11.9"/>
    <n v="16.8"/>
    <n v="25.2"/>
    <n v="1.2"/>
    <n v="104269.79"/>
    <n v="18.27265483"/>
    <n v="1905285.8818665857"/>
  </r>
  <r>
    <d v="2015-11-08T00:00:00"/>
    <x v="3"/>
    <s v="November"/>
    <x v="0"/>
    <x v="45"/>
    <s v="Y"/>
    <s v="N"/>
    <n v="8.5"/>
    <n v="24.8"/>
    <n v="25.1"/>
    <n v="0"/>
    <n v="103793.08500000001"/>
    <n v="21.095360379999999"/>
    <n v="2189552.5330269723"/>
  </r>
  <r>
    <d v="2015-11-09T00:00:00"/>
    <x v="4"/>
    <s v="November"/>
    <x v="0"/>
    <x v="45"/>
    <s v="Y"/>
    <s v="N"/>
    <n v="13.6"/>
    <n v="33.1"/>
    <n v="26.4"/>
    <n v="0"/>
    <n v="127234.72"/>
    <n v="35.054800229999998"/>
    <n v="4460187.6919199852"/>
  </r>
  <r>
    <d v="2015-11-10T00:00:00"/>
    <x v="5"/>
    <s v="November"/>
    <x v="0"/>
    <x v="45"/>
    <s v="Y"/>
    <s v="N"/>
    <n v="15.2"/>
    <n v="16.399999999999999"/>
    <n v="5.3"/>
    <n v="0"/>
    <n v="121617.28"/>
    <n v="32.067076479999997"/>
    <n v="3899910.6190495742"/>
  </r>
  <r>
    <d v="2015-11-11T00:00:00"/>
    <x v="6"/>
    <s v="November"/>
    <x v="0"/>
    <x v="45"/>
    <s v="Y"/>
    <s v="N"/>
    <n v="11.5"/>
    <n v="20.100000000000001"/>
    <n v="16"/>
    <n v="2"/>
    <n v="121566.645"/>
    <n v="35.224103849999999"/>
    <n v="4282076.1281760829"/>
  </r>
  <r>
    <d v="2015-11-12T00:00:00"/>
    <x v="0"/>
    <s v="November"/>
    <x v="0"/>
    <x v="45"/>
    <s v="Y"/>
    <s v="N"/>
    <n v="13.7"/>
    <n v="21.2"/>
    <n v="19.2"/>
    <n v="0"/>
    <n v="123775.16"/>
    <n v="38.485258739999999"/>
    <n v="4763519.0581848985"/>
  </r>
  <r>
    <d v="2015-11-13T00:00:00"/>
    <x v="1"/>
    <s v="November"/>
    <x v="0"/>
    <x v="45"/>
    <s v="Y"/>
    <s v="N"/>
    <n v="13.5"/>
    <n v="18.2"/>
    <n v="26.1"/>
    <n v="0.4"/>
    <n v="117078.58500000001"/>
    <n v="32.823096649999997"/>
    <n v="3842881.7111002402"/>
  </r>
  <r>
    <d v="2015-11-14T00:00:00"/>
    <x v="2"/>
    <s v="November"/>
    <x v="0"/>
    <x v="45"/>
    <s v="Y"/>
    <s v="N"/>
    <n v="12.1"/>
    <n v="18.3"/>
    <n v="27.5"/>
    <n v="0.2"/>
    <n v="103646.63499999999"/>
    <n v="33.560938610000001"/>
    <n v="3478478.3543680771"/>
  </r>
  <r>
    <d v="2015-11-15T00:00:00"/>
    <x v="3"/>
    <s v="November"/>
    <x v="0"/>
    <x v="46"/>
    <s v="Y"/>
    <s v="N"/>
    <n v="13"/>
    <n v="18.5"/>
    <n v="27.6"/>
    <n v="0.2"/>
    <n v="99761.81"/>
    <n v="28.298071060000002"/>
    <n v="2823066.7884542188"/>
  </r>
  <r>
    <d v="2015-11-16T00:00:00"/>
    <x v="4"/>
    <s v="November"/>
    <x v="0"/>
    <x v="46"/>
    <s v="Y"/>
    <s v="N"/>
    <n v="11.4"/>
    <n v="26.3"/>
    <n v="29.4"/>
    <n v="0.2"/>
    <n v="124557.22500000001"/>
    <n v="39.127373740000003"/>
    <n v="4873597.0945922723"/>
  </r>
  <r>
    <d v="2015-11-17T00:00:00"/>
    <x v="5"/>
    <s v="November"/>
    <x v="0"/>
    <x v="46"/>
    <s v="Y"/>
    <s v="N"/>
    <n v="15.7"/>
    <n v="33.299999999999997"/>
    <n v="24"/>
    <n v="0"/>
    <n v="131442.20000000001"/>
    <n v="36.024547249999998"/>
    <n v="4735145.7445439501"/>
  </r>
  <r>
    <d v="2015-11-18T00:00:00"/>
    <x v="6"/>
    <s v="November"/>
    <x v="0"/>
    <x v="46"/>
    <s v="Y"/>
    <s v="N"/>
    <n v="14.7"/>
    <n v="29.5"/>
    <n v="29.2"/>
    <n v="0"/>
    <n v="132353.755"/>
    <n v="60.680238269999997"/>
    <n v="8031257.3893292034"/>
  </r>
  <r>
    <d v="2015-11-19T00:00:00"/>
    <x v="0"/>
    <s v="November"/>
    <x v="0"/>
    <x v="46"/>
    <s v="Y"/>
    <s v="N"/>
    <n v="15.6"/>
    <n v="31.5"/>
    <n v="20.6"/>
    <n v="0"/>
    <n v="138118.70499999999"/>
    <n v="78.290968070000005"/>
    <n v="10813447.123024749"/>
  </r>
  <r>
    <d v="2015-11-20T00:00:00"/>
    <x v="1"/>
    <s v="November"/>
    <x v="0"/>
    <x v="46"/>
    <s v="Y"/>
    <s v="N"/>
    <n v="15.4"/>
    <n v="19.100000000000001"/>
    <n v="6.4"/>
    <n v="0.4"/>
    <n v="123412.685"/>
    <n v="38.026497679999999"/>
    <n v="4692952.1798350709"/>
  </r>
  <r>
    <d v="2015-11-21T00:00:00"/>
    <x v="2"/>
    <s v="November"/>
    <x v="0"/>
    <x v="46"/>
    <s v="Y"/>
    <s v="N"/>
    <n v="12.2"/>
    <n v="17.5"/>
    <n v="20.9"/>
    <n v="3.6"/>
    <n v="102647.905"/>
    <n v="27.413622409999999"/>
    <n v="2813950.9088475509"/>
  </r>
  <r>
    <d v="2015-11-22T00:00:00"/>
    <x v="3"/>
    <s v="November"/>
    <x v="0"/>
    <x v="47"/>
    <s v="Y"/>
    <s v="N"/>
    <n v="13.5"/>
    <n v="20"/>
    <n v="27.3"/>
    <n v="0"/>
    <n v="98621.62"/>
    <n v="32.34590077"/>
    <n v="3190005.1342966473"/>
  </r>
  <r>
    <d v="2015-11-23T00:00:00"/>
    <x v="4"/>
    <s v="November"/>
    <x v="0"/>
    <x v="47"/>
    <s v="Y"/>
    <s v="N"/>
    <n v="13.8"/>
    <n v="20.7"/>
    <n v="27.3"/>
    <n v="0"/>
    <n v="114406.825"/>
    <n v="41.368772450000002"/>
    <n v="4732869.9101519715"/>
  </r>
  <r>
    <d v="2015-11-24T00:00:00"/>
    <x v="5"/>
    <s v="November"/>
    <x v="0"/>
    <x v="47"/>
    <s v="Y"/>
    <s v="N"/>
    <n v="13.6"/>
    <n v="24.5"/>
    <n v="30"/>
    <n v="0"/>
    <n v="118894.30499999999"/>
    <n v="48.52152976"/>
    <n v="5768933.5583520168"/>
  </r>
  <r>
    <d v="2015-11-25T00:00:00"/>
    <x v="6"/>
    <s v="November"/>
    <x v="0"/>
    <x v="47"/>
    <s v="Y"/>
    <s v="N"/>
    <n v="13.5"/>
    <n v="33.299999999999997"/>
    <n v="9.3000000000000007"/>
    <n v="0"/>
    <n v="124728.875"/>
    <n v="60.69203392"/>
    <n v="7570049.1123034405"/>
  </r>
  <r>
    <d v="2015-11-26T00:00:00"/>
    <x v="0"/>
    <s v="November"/>
    <x v="0"/>
    <x v="47"/>
    <s v="Y"/>
    <s v="N"/>
    <n v="10.8"/>
    <n v="17.399999999999999"/>
    <n v="23.3"/>
    <n v="0"/>
    <n v="112907.145"/>
    <n v="30.494174109999999"/>
    <n v="3443010.137893016"/>
  </r>
  <r>
    <d v="2015-11-27T00:00:00"/>
    <x v="1"/>
    <s v="November"/>
    <x v="0"/>
    <x v="47"/>
    <s v="Y"/>
    <s v="N"/>
    <n v="9"/>
    <n v="18.2"/>
    <n v="16.8"/>
    <n v="0.4"/>
    <n v="117492.82"/>
    <n v="40.366545459999998"/>
    <n v="4742779.259753597"/>
  </r>
  <r>
    <d v="2015-11-28T00:00:00"/>
    <x v="2"/>
    <s v="November"/>
    <x v="0"/>
    <x v="47"/>
    <s v="Y"/>
    <s v="N"/>
    <n v="12"/>
    <n v="20.100000000000001"/>
    <n v="27.1"/>
    <n v="0"/>
    <n v="105011.19500000001"/>
    <n v="43.326660840000002"/>
    <n v="4549784.4301681044"/>
  </r>
  <r>
    <d v="2015-11-29T00:00:00"/>
    <x v="3"/>
    <s v="November"/>
    <x v="0"/>
    <x v="48"/>
    <s v="Y"/>
    <s v="N"/>
    <n v="12.6"/>
    <n v="20.3"/>
    <n v="23.4"/>
    <n v="0"/>
    <n v="102162.53"/>
    <n v="39.12126473"/>
    <n v="3996727.3816165668"/>
  </r>
  <r>
    <d v="2015-11-30T00:00:00"/>
    <x v="4"/>
    <s v="November"/>
    <x v="0"/>
    <x v="48"/>
    <s v="Y"/>
    <s v="N"/>
    <n v="10"/>
    <n v="32.200000000000003"/>
    <n v="26.6"/>
    <n v="0"/>
    <n v="122452.41499999999"/>
    <n v="45.57726057"/>
    <n v="5581045.625880776"/>
  </r>
  <r>
    <d v="2015-12-01T00:00:00"/>
    <x v="5"/>
    <s v="December"/>
    <x v="0"/>
    <x v="48"/>
    <s v="Y"/>
    <s v="N"/>
    <n v="14.5"/>
    <n v="24.6"/>
    <n v="24.4"/>
    <n v="1.8"/>
    <n v="117115.62"/>
    <n v="37.920958990000003"/>
    <n v="4441136.6231084242"/>
  </r>
  <r>
    <d v="2015-12-02T00:00:00"/>
    <x v="6"/>
    <s v="December"/>
    <x v="0"/>
    <x v="48"/>
    <s v="Y"/>
    <s v="N"/>
    <n v="9.1999999999999993"/>
    <n v="17.5"/>
    <n v="32.4"/>
    <n v="0"/>
    <n v="115230.125"/>
    <n v="37.470820799999998"/>
    <n v="4317767.3646366"/>
  </r>
  <r>
    <d v="2015-12-03T00:00:00"/>
    <x v="0"/>
    <s v="December"/>
    <x v="0"/>
    <x v="48"/>
    <s v="Y"/>
    <s v="N"/>
    <n v="12.2"/>
    <n v="21.3"/>
    <n v="30.1"/>
    <n v="0"/>
    <n v="121699.425"/>
    <n v="43.34422421"/>
    <n v="5274967.1634280793"/>
  </r>
  <r>
    <d v="2015-12-04T00:00:00"/>
    <x v="1"/>
    <s v="December"/>
    <x v="0"/>
    <x v="48"/>
    <s v="Y"/>
    <s v="N"/>
    <n v="11.3"/>
    <n v="30.8"/>
    <n v="32.200000000000003"/>
    <n v="0"/>
    <n v="129148.52"/>
    <n v="66.533894050000001"/>
    <n v="8592753.9463943057"/>
  </r>
  <r>
    <d v="2015-12-05T00:00:00"/>
    <x v="2"/>
    <s v="December"/>
    <x v="0"/>
    <x v="48"/>
    <s v="Y"/>
    <s v="N"/>
    <n v="15.5"/>
    <n v="25.3"/>
    <n v="27.9"/>
    <n v="0"/>
    <n v="115606.005"/>
    <n v="36.906868619999997"/>
    <n v="4266655.6382180629"/>
  </r>
  <r>
    <d v="2015-12-06T00:00:00"/>
    <x v="3"/>
    <s v="December"/>
    <x v="0"/>
    <x v="49"/>
    <s v="Y"/>
    <s v="N"/>
    <n v="15.3"/>
    <n v="29.8"/>
    <n v="13.5"/>
    <n v="0"/>
    <n v="112025.29"/>
    <n v="36.78833221"/>
    <n v="4121223.5844415906"/>
  </r>
  <r>
    <d v="2015-12-07T00:00:00"/>
    <x v="4"/>
    <s v="December"/>
    <x v="0"/>
    <x v="49"/>
    <s v="Y"/>
    <s v="N"/>
    <n v="18.100000000000001"/>
    <n v="27.3"/>
    <n v="8.6999999999999993"/>
    <n v="0"/>
    <n v="129059.645"/>
    <n v="53.369098719999997"/>
    <n v="6887796.9347731546"/>
  </r>
  <r>
    <d v="2015-12-08T00:00:00"/>
    <x v="5"/>
    <s v="December"/>
    <x v="0"/>
    <x v="49"/>
    <s v="Y"/>
    <s v="N"/>
    <n v="20.3"/>
    <n v="35.4"/>
    <n v="19.8"/>
    <n v="0.8"/>
    <n v="136800.91"/>
    <n v="57.534246680000003"/>
    <n v="7870737.3019884797"/>
  </r>
  <r>
    <d v="2015-12-09T00:00:00"/>
    <x v="6"/>
    <s v="December"/>
    <x v="0"/>
    <x v="49"/>
    <s v="Y"/>
    <s v="N"/>
    <n v="15.4"/>
    <n v="24.6"/>
    <n v="27"/>
    <n v="0"/>
    <n v="125965.02"/>
    <n v="49.73700573"/>
    <n v="6265122.9215195645"/>
  </r>
  <r>
    <d v="2015-12-10T00:00:00"/>
    <x v="0"/>
    <s v="December"/>
    <x v="0"/>
    <x v="49"/>
    <s v="Y"/>
    <s v="N"/>
    <n v="13.1"/>
    <n v="26"/>
    <n v="32"/>
    <n v="0"/>
    <n v="125807.495"/>
    <n v="50.806013669999999"/>
    <n v="6391777.3107584566"/>
  </r>
  <r>
    <d v="2015-12-11T00:00:00"/>
    <x v="1"/>
    <s v="December"/>
    <x v="0"/>
    <x v="49"/>
    <s v="Y"/>
    <s v="N"/>
    <n v="14.2"/>
    <n v="19.2"/>
    <n v="13"/>
    <n v="0"/>
    <n v="116597.81"/>
    <n v="32.020129189999999"/>
    <n v="3733476.9394710734"/>
  </r>
  <r>
    <d v="2015-12-12T00:00:00"/>
    <x v="2"/>
    <s v="December"/>
    <x v="0"/>
    <x v="49"/>
    <s v="Y"/>
    <s v="N"/>
    <n v="10.1"/>
    <n v="18.3"/>
    <n v="27.9"/>
    <n v="2"/>
    <n v="106139.41"/>
    <n v="34.142897920000003"/>
    <n v="3623907.0409190278"/>
  </r>
  <r>
    <d v="2015-12-13T00:00:00"/>
    <x v="3"/>
    <s v="December"/>
    <x v="0"/>
    <x v="50"/>
    <s v="Y"/>
    <s v="N"/>
    <n v="10.3"/>
    <n v="28.3"/>
    <n v="28.6"/>
    <n v="0"/>
    <n v="105218.515"/>
    <n v="40.306829550000003"/>
    <n v="4241024.7496091183"/>
  </r>
  <r>
    <d v="2015-12-14T00:00:00"/>
    <x v="4"/>
    <s v="December"/>
    <x v="0"/>
    <x v="50"/>
    <s v="Y"/>
    <s v="N"/>
    <n v="11.9"/>
    <n v="22.7"/>
    <n v="31.6"/>
    <n v="0"/>
    <n v="125784.96000000001"/>
    <n v="51.747829520000003"/>
    <n v="6509098.6662600199"/>
  </r>
  <r>
    <d v="2015-12-15T00:00:00"/>
    <x v="5"/>
    <s v="December"/>
    <x v="0"/>
    <x v="50"/>
    <s v="Y"/>
    <s v="N"/>
    <n v="14.4"/>
    <n v="24.6"/>
    <n v="30.3"/>
    <n v="0"/>
    <n v="129077.41"/>
    <n v="51.660830169999997"/>
    <n v="6668246.1567934593"/>
  </r>
  <r>
    <d v="2015-12-16T00:00:00"/>
    <x v="6"/>
    <s v="December"/>
    <x v="0"/>
    <x v="50"/>
    <s v="Y"/>
    <s v="N"/>
    <n v="15.6"/>
    <n v="27.5"/>
    <n v="32.5"/>
    <n v="0"/>
    <n v="135930.07999999999"/>
    <n v="78.645919989999996"/>
    <n v="10690346.195914298"/>
  </r>
  <r>
    <d v="2015-12-17T00:00:00"/>
    <x v="0"/>
    <s v="December"/>
    <x v="0"/>
    <x v="50"/>
    <s v="Y"/>
    <s v="N"/>
    <n v="16.899999999999999"/>
    <n v="37.200000000000003"/>
    <n v="33.1"/>
    <n v="0"/>
    <n v="152366.29999999999"/>
    <n v="188.0861252"/>
    <n v="28657986.978060756"/>
  </r>
  <r>
    <d v="2015-12-18T00:00:00"/>
    <x v="1"/>
    <s v="December"/>
    <x v="0"/>
    <x v="50"/>
    <s v="N"/>
    <s v="N"/>
    <n v="19.399999999999999"/>
    <n v="35.4"/>
    <n v="31.2"/>
    <n v="0"/>
    <n v="158052.89000000001"/>
    <n v="81.192486250000002"/>
    <n v="12832707.098097764"/>
  </r>
  <r>
    <d v="2015-12-19T00:00:00"/>
    <x v="2"/>
    <s v="December"/>
    <x v="0"/>
    <x v="50"/>
    <s v="N"/>
    <s v="N"/>
    <n v="19.2"/>
    <n v="41.2"/>
    <n v="20.5"/>
    <n v="0"/>
    <n v="154924.89000000001"/>
    <n v="69.328820820000004"/>
    <n v="10740759.939368211"/>
  </r>
  <r>
    <d v="2015-12-20T00:00:00"/>
    <x v="3"/>
    <s v="December"/>
    <x v="0"/>
    <x v="51"/>
    <s v="N"/>
    <s v="N"/>
    <n v="25.9"/>
    <n v="37.799999999999997"/>
    <n v="10.4"/>
    <n v="0"/>
    <n v="133421.03"/>
    <n v="54.649804289999999"/>
    <n v="7291433.1776702181"/>
  </r>
  <r>
    <d v="2015-12-21T00:00:00"/>
    <x v="4"/>
    <s v="December"/>
    <x v="0"/>
    <x v="51"/>
    <s v="N"/>
    <s v="N"/>
    <n v="15"/>
    <n v="20.2"/>
    <n v="25.4"/>
    <n v="6"/>
    <n v="113802.21"/>
    <n v="49.621251919999999"/>
    <n v="5647008.1314627435"/>
  </r>
  <r>
    <d v="2015-12-22T00:00:00"/>
    <x v="5"/>
    <s v="December"/>
    <x v="0"/>
    <x v="51"/>
    <s v="N"/>
    <s v="N"/>
    <n v="12"/>
    <n v="22.8"/>
    <n v="32.9"/>
    <n v="0"/>
    <n v="119477.515"/>
    <n v="37.53130427"/>
    <n v="4484146.9688884886"/>
  </r>
  <r>
    <d v="2015-12-23T00:00:00"/>
    <x v="6"/>
    <s v="December"/>
    <x v="0"/>
    <x v="51"/>
    <s v="N"/>
    <s v="N"/>
    <n v="15.1"/>
    <n v="26"/>
    <n v="32.4"/>
    <n v="0"/>
    <n v="126553.11500000001"/>
    <n v="39.138220830000002"/>
    <n v="4953063.7615943858"/>
  </r>
  <r>
    <d v="2015-12-24T00:00:00"/>
    <x v="0"/>
    <s v="December"/>
    <x v="0"/>
    <x v="51"/>
    <s v="N"/>
    <s v="N"/>
    <n v="16.7"/>
    <n v="34.6"/>
    <n v="32.799999999999997"/>
    <n v="0.4"/>
    <n v="134583.25"/>
    <n v="50.81827517"/>
    <n v="6839288.6317729028"/>
  </r>
  <r>
    <d v="2015-12-25T00:00:00"/>
    <x v="1"/>
    <s v="December"/>
    <x v="0"/>
    <x v="51"/>
    <s v="N"/>
    <s v="Y"/>
    <n v="21.7"/>
    <n v="34.1"/>
    <n v="33.299999999999997"/>
    <n v="0"/>
    <n v="119950.37"/>
    <n v="22.115586239999999"/>
    <n v="2652772.7522549084"/>
  </r>
  <r>
    <d v="2015-12-26T00:00:00"/>
    <x v="2"/>
    <s v="December"/>
    <x v="0"/>
    <x v="51"/>
    <s v="N"/>
    <s v="Y"/>
    <n v="12.7"/>
    <n v="20"/>
    <n v="19.2"/>
    <n v="30.6"/>
    <n v="95093.294999999998"/>
    <n v="14.96710809"/>
    <n v="1423271.6248992565"/>
  </r>
  <r>
    <d v="2015-12-27T00:00:00"/>
    <x v="3"/>
    <s v="December"/>
    <x v="0"/>
    <x v="52"/>
    <s v="N"/>
    <s v="N"/>
    <n v="11.9"/>
    <n v="19.399999999999999"/>
    <n v="27.6"/>
    <n v="5.2"/>
    <n v="96394.94"/>
    <n v="19.823183589999999"/>
    <n v="1910854.5927670347"/>
  </r>
  <r>
    <d v="2015-12-28T00:00:00"/>
    <x v="4"/>
    <s v="December"/>
    <x v="0"/>
    <x v="52"/>
    <s v="N"/>
    <s v="Y"/>
    <n v="12.8"/>
    <n v="20.8"/>
    <n v="33.200000000000003"/>
    <n v="0"/>
    <n v="100048.44"/>
    <n v="20.097539919999999"/>
    <n v="2010727.5168337247"/>
  </r>
  <r>
    <d v="2015-12-29T00:00:00"/>
    <x v="5"/>
    <s v="December"/>
    <x v="0"/>
    <x v="52"/>
    <s v="N"/>
    <s v="N"/>
    <n v="12.4"/>
    <n v="23.9"/>
    <n v="33"/>
    <n v="0"/>
    <n v="111647.54"/>
    <n v="27.33170157"/>
    <n v="3051517.2443046374"/>
  </r>
  <r>
    <d v="2015-12-30T00:00:00"/>
    <x v="6"/>
    <s v="December"/>
    <x v="0"/>
    <x v="52"/>
    <s v="N"/>
    <s v="N"/>
    <n v="13.9"/>
    <n v="34.700000000000003"/>
    <n v="32.799999999999997"/>
    <n v="0"/>
    <n v="128552.13499999999"/>
    <n v="43.826874789999998"/>
    <n v="5634038.3246321762"/>
  </r>
  <r>
    <d v="2015-12-31T00:00:00"/>
    <x v="0"/>
    <s v="December"/>
    <x v="0"/>
    <x v="52"/>
    <s v="N"/>
    <s v="N"/>
    <n v="19.7"/>
    <n v="39.700000000000003"/>
    <n v="29.6"/>
    <n v="0"/>
    <n v="146473.83499999999"/>
    <n v="101.99155880000001"/>
    <n v="14939094.755063998"/>
  </r>
  <r>
    <d v="2016-01-01T00:00:00"/>
    <x v="1"/>
    <s v="January"/>
    <x v="1"/>
    <x v="0"/>
    <s v="N"/>
    <s v="Y"/>
    <n v="19.8"/>
    <n v="24.2"/>
    <n v="22"/>
    <n v="0"/>
    <n v="116040.925"/>
    <n v="32.527673360000001"/>
    <n v="3774541.3047922584"/>
  </r>
  <r>
    <d v="2016-01-02T00:00:00"/>
    <x v="2"/>
    <s v="January"/>
    <x v="1"/>
    <x v="0"/>
    <s v="N"/>
    <s v="N"/>
    <n v="17.100000000000001"/>
    <n v="27.6"/>
    <n v="25.1"/>
    <n v="0"/>
    <n v="99622.64"/>
    <n v="21.894560760000001"/>
    <n v="2181193.9445516067"/>
  </r>
  <r>
    <d v="2016-01-03T00:00:00"/>
    <x v="3"/>
    <s v="January"/>
    <x v="1"/>
    <x v="1"/>
    <s v="N"/>
    <s v="N"/>
    <n v="17.5"/>
    <n v="27.1"/>
    <n v="25.7"/>
    <n v="0"/>
    <n v="97656.445000000007"/>
    <n v="19.895384799999999"/>
    <n v="1942912.551475036"/>
  </r>
  <r>
    <d v="2016-01-04T00:00:00"/>
    <x v="4"/>
    <s v="January"/>
    <x v="1"/>
    <x v="1"/>
    <s v="N"/>
    <s v="N"/>
    <n v="16.3"/>
    <n v="26"/>
    <n v="15.3"/>
    <n v="0"/>
    <n v="110932.505"/>
    <n v="25.443479239999998"/>
    <n v="2822508.888008696"/>
  </r>
  <r>
    <d v="2016-01-05T00:00:00"/>
    <x v="5"/>
    <s v="January"/>
    <x v="1"/>
    <x v="1"/>
    <s v="N"/>
    <s v="N"/>
    <n v="17.100000000000001"/>
    <n v="25.7"/>
    <n v="25.8"/>
    <n v="0"/>
    <n v="117873.58"/>
    <n v="29.917187370000001"/>
    <n v="3526445.9788326849"/>
  </r>
  <r>
    <d v="2016-01-06T00:00:00"/>
    <x v="6"/>
    <s v="January"/>
    <x v="1"/>
    <x v="1"/>
    <s v="N"/>
    <s v="N"/>
    <n v="17.3"/>
    <n v="25.7"/>
    <n v="18.100000000000001"/>
    <n v="0"/>
    <n v="115064.265"/>
    <n v="31.790252049999999"/>
    <n v="3657921.986297993"/>
  </r>
  <r>
    <d v="2016-01-07T00:00:00"/>
    <x v="0"/>
    <s v="January"/>
    <x v="1"/>
    <x v="1"/>
    <s v="N"/>
    <s v="N"/>
    <n v="16.3"/>
    <n v="21.3"/>
    <n v="30.4"/>
    <n v="0"/>
    <n v="112392.69500000001"/>
    <n v="34.445069169999996"/>
    <n v="3871374.153477713"/>
  </r>
  <r>
    <d v="2016-01-08T00:00:00"/>
    <x v="1"/>
    <s v="January"/>
    <x v="1"/>
    <x v="1"/>
    <s v="N"/>
    <s v="N"/>
    <n v="16.2"/>
    <n v="20.6"/>
    <n v="25.4"/>
    <n v="0"/>
    <n v="111879.54"/>
    <n v="36.888156160000001"/>
    <n v="4127029.9426289662"/>
  </r>
  <r>
    <d v="2016-01-09T00:00:00"/>
    <x v="2"/>
    <s v="January"/>
    <x v="1"/>
    <x v="1"/>
    <s v="N"/>
    <s v="N"/>
    <n v="16.8"/>
    <n v="21.4"/>
    <n v="21.3"/>
    <n v="0"/>
    <n v="105482.69500000001"/>
    <n v="41.987823249999998"/>
    <n v="4428988.753593659"/>
  </r>
  <r>
    <d v="2016-01-10T00:00:00"/>
    <x v="3"/>
    <s v="January"/>
    <x v="1"/>
    <x v="2"/>
    <s v="N"/>
    <s v="N"/>
    <n v="15.7"/>
    <n v="31.5"/>
    <n v="31.3"/>
    <n v="0"/>
    <n v="113049.145"/>
    <n v="44.479787029999997"/>
    <n v="5028401.8935235888"/>
  </r>
  <r>
    <d v="2016-01-11T00:00:00"/>
    <x v="4"/>
    <s v="January"/>
    <x v="1"/>
    <x v="2"/>
    <s v="N"/>
    <s v="N"/>
    <n v="17.2"/>
    <n v="36.4"/>
    <n v="15.8"/>
    <n v="0"/>
    <n v="141133.08499999999"/>
    <n v="88.116100790000004"/>
    <n v="12436097.142663637"/>
  </r>
  <r>
    <d v="2016-01-12T00:00:00"/>
    <x v="5"/>
    <s v="January"/>
    <x v="1"/>
    <x v="2"/>
    <s v="N"/>
    <s v="N"/>
    <n v="17.100000000000001"/>
    <n v="24.8"/>
    <n v="29.1"/>
    <n v="0.8"/>
    <n v="135006.10999999999"/>
    <n v="62.53997502"/>
    <n v="8443278.7469473705"/>
  </r>
  <r>
    <d v="2016-01-13T00:00:00"/>
    <x v="6"/>
    <s v="January"/>
    <x v="1"/>
    <x v="2"/>
    <s v="N"/>
    <s v="N"/>
    <n v="16.8"/>
    <n v="42.2"/>
    <n v="25"/>
    <n v="0.2"/>
    <n v="160011.07500000001"/>
    <n v="545.73781959999997"/>
    <n v="87324095.182352066"/>
  </r>
  <r>
    <d v="2016-01-14T00:00:00"/>
    <x v="0"/>
    <s v="January"/>
    <x v="1"/>
    <x v="2"/>
    <s v="N"/>
    <s v="N"/>
    <n v="16.100000000000001"/>
    <n v="18.100000000000001"/>
    <n v="3.9"/>
    <n v="0.4"/>
    <n v="120396.33500000001"/>
    <n v="36.37140419"/>
    <n v="4378983.7632796438"/>
  </r>
  <r>
    <d v="2016-01-15T00:00:00"/>
    <x v="1"/>
    <s v="January"/>
    <x v="1"/>
    <x v="2"/>
    <s v="N"/>
    <s v="N"/>
    <n v="13.6"/>
    <n v="19.2"/>
    <n v="19.7"/>
    <n v="1"/>
    <n v="113244.79"/>
    <n v="30.203903069999999"/>
    <n v="3420434.6603425052"/>
  </r>
  <r>
    <d v="2016-01-16T00:00:00"/>
    <x v="2"/>
    <s v="January"/>
    <x v="1"/>
    <x v="2"/>
    <s v="N"/>
    <s v="N"/>
    <n v="11.9"/>
    <n v="22.3"/>
    <n v="32.6"/>
    <n v="0"/>
    <n v="103046.17"/>
    <n v="23.67497011"/>
    <n v="2439614.9946999787"/>
  </r>
  <r>
    <d v="2016-01-17T00:00:00"/>
    <x v="3"/>
    <s v="January"/>
    <x v="1"/>
    <x v="3"/>
    <s v="N"/>
    <s v="N"/>
    <n v="14.9"/>
    <n v="32.700000000000003"/>
    <n v="31.5"/>
    <n v="0"/>
    <n v="114097.07"/>
    <n v="29.153261950000001"/>
    <n v="3326301.7694374868"/>
  </r>
  <r>
    <d v="2016-01-18T00:00:00"/>
    <x v="4"/>
    <s v="January"/>
    <x v="1"/>
    <x v="3"/>
    <s v="N"/>
    <s v="N"/>
    <n v="18.600000000000001"/>
    <n v="35.299999999999997"/>
    <n v="30.4"/>
    <n v="0"/>
    <n v="147817.58499999999"/>
    <n v="43.409358019999999"/>
    <n v="6416666.4689167812"/>
  </r>
  <r>
    <d v="2016-01-19T00:00:00"/>
    <x v="5"/>
    <s v="January"/>
    <x v="1"/>
    <x v="3"/>
    <s v="N"/>
    <s v="N"/>
    <n v="17.899999999999999"/>
    <n v="30.9"/>
    <n v="27.2"/>
    <n v="0"/>
    <n v="148612.37"/>
    <n v="49.257935250000003"/>
    <n v="7320338.4988090424"/>
  </r>
  <r>
    <d v="2016-01-20T00:00:00"/>
    <x v="6"/>
    <s v="January"/>
    <x v="1"/>
    <x v="3"/>
    <s v="N"/>
    <s v="N"/>
    <n v="19.3"/>
    <n v="29.1"/>
    <n v="18.600000000000001"/>
    <n v="1"/>
    <n v="142471.51"/>
    <n v="53.300398770000001"/>
    <n v="7593788.2963640429"/>
  </r>
  <r>
    <d v="2016-01-21T00:00:00"/>
    <x v="0"/>
    <s v="January"/>
    <x v="1"/>
    <x v="3"/>
    <s v="N"/>
    <s v="N"/>
    <n v="19"/>
    <n v="26.7"/>
    <n v="14.9"/>
    <n v="0.8"/>
    <n v="139450.61499999999"/>
    <n v="55.470089539999996"/>
    <n v="7735338.100458066"/>
  </r>
  <r>
    <d v="2016-01-22T00:00:00"/>
    <x v="1"/>
    <s v="January"/>
    <x v="1"/>
    <x v="3"/>
    <s v="N"/>
    <s v="N"/>
    <n v="17.5"/>
    <n v="22.8"/>
    <n v="6.5"/>
    <n v="1.6"/>
    <n v="129135.185"/>
    <n v="42.337732770000002"/>
    <n v="5467290.9537345124"/>
  </r>
  <r>
    <d v="2016-01-23T00:00:00"/>
    <x v="2"/>
    <s v="January"/>
    <x v="1"/>
    <x v="3"/>
    <s v="N"/>
    <s v="N"/>
    <n v="17.3"/>
    <n v="21.9"/>
    <n v="23.2"/>
    <n v="7"/>
    <n v="108097.845"/>
    <n v="26.975023329999999"/>
    <n v="2915941.8907977236"/>
  </r>
  <r>
    <d v="2016-01-24T00:00:00"/>
    <x v="3"/>
    <s v="January"/>
    <x v="1"/>
    <x v="4"/>
    <s v="N"/>
    <s v="N"/>
    <n v="16.2"/>
    <n v="22.2"/>
    <n v="23.4"/>
    <n v="5.2"/>
    <n v="103396.3"/>
    <n v="26.412209069999999"/>
    <n v="2730924.6926644412"/>
  </r>
  <r>
    <d v="2016-01-25T00:00:00"/>
    <x v="4"/>
    <s v="January"/>
    <x v="1"/>
    <x v="4"/>
    <s v="N"/>
    <s v="N"/>
    <n v="16.7"/>
    <n v="20.9"/>
    <n v="25.7"/>
    <n v="0.4"/>
    <n v="112649.60000000001"/>
    <n v="27.59659014"/>
    <n v="3108744.8406349444"/>
  </r>
  <r>
    <d v="2016-01-26T00:00:00"/>
    <x v="5"/>
    <s v="January"/>
    <x v="1"/>
    <x v="4"/>
    <s v="N"/>
    <s v="Y"/>
    <n v="16.5"/>
    <n v="29.4"/>
    <n v="28.7"/>
    <n v="0"/>
    <n v="110152.815"/>
    <n v="25.276693940000001"/>
    <n v="2784298.9913844415"/>
  </r>
  <r>
    <d v="2016-01-27T00:00:00"/>
    <x v="6"/>
    <s v="January"/>
    <x v="1"/>
    <x v="4"/>
    <s v="N"/>
    <s v="N"/>
    <n v="19.3"/>
    <n v="29.5"/>
    <n v="22.2"/>
    <n v="0"/>
    <n v="133718.035"/>
    <n v="32.759849449999997"/>
    <n v="4380582.6953498302"/>
  </r>
  <r>
    <d v="2016-01-28T00:00:00"/>
    <x v="0"/>
    <s v="January"/>
    <x v="1"/>
    <x v="4"/>
    <s v="Y"/>
    <s v="N"/>
    <n v="20.3"/>
    <n v="27.5"/>
    <n v="19"/>
    <n v="3.6"/>
    <n v="134169.82999999999"/>
    <n v="33.324968159999997"/>
    <n v="4471205.3127826117"/>
  </r>
  <r>
    <d v="2016-01-29T00:00:00"/>
    <x v="1"/>
    <s v="January"/>
    <x v="1"/>
    <x v="4"/>
    <s v="Y"/>
    <s v="N"/>
    <n v="14.4"/>
    <n v="18.3"/>
    <n v="14.3"/>
    <n v="14.2"/>
    <n v="123615.21"/>
    <n v="32.693847210000001"/>
    <n v="4041456.7885720646"/>
  </r>
  <r>
    <d v="2016-01-30T00:00:00"/>
    <x v="2"/>
    <s v="January"/>
    <x v="1"/>
    <x v="4"/>
    <s v="Y"/>
    <s v="N"/>
    <n v="12.3"/>
    <n v="22.4"/>
    <n v="24"/>
    <n v="1.2"/>
    <n v="107579.345"/>
    <n v="23.84687233"/>
    <n v="2565430.9055600241"/>
  </r>
  <r>
    <d v="2016-01-31T00:00:00"/>
    <x v="3"/>
    <s v="January"/>
    <x v="1"/>
    <x v="5"/>
    <s v="Y"/>
    <s v="N"/>
    <n v="13.9"/>
    <n v="21.8"/>
    <n v="26.3"/>
    <n v="10.6"/>
    <n v="101279.65"/>
    <n v="23.47662571"/>
    <n v="2377704.4350898014"/>
  </r>
  <r>
    <d v="2016-02-01T00:00:00"/>
    <x v="4"/>
    <s v="February"/>
    <x v="1"/>
    <x v="5"/>
    <s v="Y"/>
    <s v="N"/>
    <n v="12.5"/>
    <n v="23.6"/>
    <n v="29.4"/>
    <n v="0"/>
    <n v="121942.895"/>
    <n v="31.58876665"/>
    <n v="3852025.6547804517"/>
  </r>
  <r>
    <d v="2016-02-02T00:00:00"/>
    <x v="5"/>
    <s v="February"/>
    <x v="1"/>
    <x v="5"/>
    <s v="Y"/>
    <s v="N"/>
    <n v="15.4"/>
    <n v="31.5"/>
    <n v="25.5"/>
    <n v="0"/>
    <n v="133989.155"/>
    <n v="35.64081616"/>
    <n v="4775482.8407887444"/>
  </r>
  <r>
    <d v="2016-02-03T00:00:00"/>
    <x v="6"/>
    <s v="February"/>
    <x v="1"/>
    <x v="5"/>
    <s v="Y"/>
    <s v="N"/>
    <n v="18.100000000000001"/>
    <n v="21"/>
    <n v="11"/>
    <n v="0.6"/>
    <n v="122594.47500000001"/>
    <n v="27.876043979999999"/>
    <n v="3417448.9768050103"/>
  </r>
  <r>
    <d v="2016-02-04T00:00:00"/>
    <x v="0"/>
    <s v="February"/>
    <x v="1"/>
    <x v="5"/>
    <s v="Y"/>
    <s v="N"/>
    <n v="17.3"/>
    <n v="20.9"/>
    <n v="21.7"/>
    <n v="2.4"/>
    <n v="119919.605"/>
    <n v="22.3923782"/>
    <n v="2685285.1487546107"/>
  </r>
  <r>
    <d v="2016-02-05T00:00:00"/>
    <x v="1"/>
    <s v="February"/>
    <x v="1"/>
    <x v="5"/>
    <s v="Y"/>
    <s v="N"/>
    <n v="15.3"/>
    <n v="29.4"/>
    <n v="29"/>
    <n v="0"/>
    <n v="126330.55"/>
    <n v="26.854502199999999"/>
    <n v="3392544.03290221"/>
  </r>
  <r>
    <d v="2016-02-06T00:00:00"/>
    <x v="2"/>
    <s v="February"/>
    <x v="1"/>
    <x v="5"/>
    <s v="Y"/>
    <s v="N"/>
    <n v="16.5"/>
    <n v="32.6"/>
    <n v="28.8"/>
    <n v="0"/>
    <n v="123737.01"/>
    <n v="28.72453436"/>
    <n v="3554287.9953486635"/>
  </r>
  <r>
    <d v="2016-02-07T00:00:00"/>
    <x v="3"/>
    <s v="February"/>
    <x v="1"/>
    <x v="6"/>
    <s v="Y"/>
    <s v="N"/>
    <n v="19.100000000000001"/>
    <n v="27.7"/>
    <n v="28.5"/>
    <n v="0"/>
    <n v="124436.81"/>
    <n v="33.49284634"/>
    <n v="4167742.9563697753"/>
  </r>
  <r>
    <d v="2016-02-08T00:00:00"/>
    <x v="4"/>
    <s v="February"/>
    <x v="1"/>
    <x v="6"/>
    <s v="Y"/>
    <s v="N"/>
    <n v="19.2"/>
    <n v="22.9"/>
    <n v="23.3"/>
    <n v="0"/>
    <n v="129327.22500000001"/>
    <n v="33.908603100000001"/>
    <n v="4385305.5425493978"/>
  </r>
  <r>
    <d v="2016-02-09T00:00:00"/>
    <x v="5"/>
    <s v="February"/>
    <x v="1"/>
    <x v="6"/>
    <s v="Y"/>
    <s v="N"/>
    <n v="17.399999999999999"/>
    <n v="22.7"/>
    <n v="27.7"/>
    <n v="0"/>
    <n v="131271.26500000001"/>
    <n v="38.705675849999999"/>
    <n v="5080943.0315094506"/>
  </r>
  <r>
    <d v="2016-02-10T00:00:00"/>
    <x v="6"/>
    <s v="February"/>
    <x v="1"/>
    <x v="6"/>
    <s v="Y"/>
    <s v="N"/>
    <n v="17.399999999999999"/>
    <n v="23.3"/>
    <n v="25.3"/>
    <n v="0"/>
    <n v="132265.005"/>
    <n v="41.376079619999999"/>
    <n v="5472607.3778196983"/>
  </r>
  <r>
    <d v="2016-02-11T00:00:00"/>
    <x v="0"/>
    <s v="February"/>
    <x v="1"/>
    <x v="6"/>
    <s v="Y"/>
    <s v="N"/>
    <n v="18"/>
    <n v="23.8"/>
    <n v="27.6"/>
    <n v="0"/>
    <n v="131003.79"/>
    <n v="34.389933720000002"/>
    <n v="4505211.6551687988"/>
  </r>
  <r>
    <d v="2016-02-12T00:00:00"/>
    <x v="1"/>
    <s v="February"/>
    <x v="1"/>
    <x v="6"/>
    <s v="Y"/>
    <s v="N"/>
    <n v="16.7"/>
    <n v="24.9"/>
    <n v="27.9"/>
    <n v="0"/>
    <n v="133845.51999999999"/>
    <n v="40.626650689999998"/>
    <n v="5437695.1874614079"/>
  </r>
  <r>
    <d v="2016-02-13T00:00:00"/>
    <x v="2"/>
    <s v="February"/>
    <x v="1"/>
    <x v="6"/>
    <s v="Y"/>
    <s v="N"/>
    <n v="17.7"/>
    <n v="30.3"/>
    <n v="23.4"/>
    <n v="0"/>
    <n v="120839.995"/>
    <n v="32.231397960000002"/>
    <n v="3894841.9683294105"/>
  </r>
  <r>
    <d v="2016-02-14T00:00:00"/>
    <x v="3"/>
    <s v="February"/>
    <x v="1"/>
    <x v="7"/>
    <s v="Y"/>
    <s v="N"/>
    <n v="16.399999999999999"/>
    <n v="24.5"/>
    <n v="22.9"/>
    <n v="0"/>
    <n v="104364.735"/>
    <n v="26.267269679999998"/>
    <n v="2741376.6393267345"/>
  </r>
  <r>
    <d v="2016-02-15T00:00:00"/>
    <x v="4"/>
    <s v="February"/>
    <x v="1"/>
    <x v="7"/>
    <s v="Y"/>
    <s v="N"/>
    <n v="14"/>
    <n v="26.1"/>
    <n v="25.4"/>
    <n v="0"/>
    <n v="120863.325"/>
    <n v="32.56207053"/>
    <n v="3935560.113140312"/>
  </r>
  <r>
    <d v="2016-02-16T00:00:00"/>
    <x v="5"/>
    <s v="February"/>
    <x v="1"/>
    <x v="7"/>
    <s v="Y"/>
    <s v="N"/>
    <n v="13.7"/>
    <n v="18.399999999999999"/>
    <n v="14.5"/>
    <n v="3.6"/>
    <n v="117062.035"/>
    <n v="29.585353430000001"/>
    <n v="3463321.6787100304"/>
  </r>
  <r>
    <d v="2016-02-17T00:00:00"/>
    <x v="6"/>
    <s v="February"/>
    <x v="1"/>
    <x v="7"/>
    <s v="Y"/>
    <s v="N"/>
    <n v="12.7"/>
    <n v="21.1"/>
    <n v="16.2"/>
    <n v="0.6"/>
    <n v="119481.79"/>
    <n v="32.504514059999998"/>
    <n v="3883697.522968967"/>
  </r>
  <r>
    <d v="2016-02-18T00:00:00"/>
    <x v="0"/>
    <s v="February"/>
    <x v="1"/>
    <x v="7"/>
    <s v="Y"/>
    <s v="N"/>
    <n v="15.5"/>
    <n v="22.6"/>
    <n v="20.6"/>
    <n v="1.2"/>
    <n v="125964.185"/>
    <n v="47.404309140000002"/>
    <n v="5971245.1663081506"/>
  </r>
  <r>
    <d v="2016-02-19T00:00:00"/>
    <x v="1"/>
    <s v="February"/>
    <x v="1"/>
    <x v="7"/>
    <s v="Y"/>
    <s v="N"/>
    <n v="15.8"/>
    <n v="22"/>
    <n v="11.2"/>
    <n v="0.2"/>
    <n v="122991.66"/>
    <n v="43.694896810000003"/>
    <n v="5374107.8921906054"/>
  </r>
  <r>
    <d v="2016-02-20T00:00:00"/>
    <x v="2"/>
    <s v="February"/>
    <x v="1"/>
    <x v="7"/>
    <s v="Y"/>
    <s v="N"/>
    <n v="15.8"/>
    <n v="20.8"/>
    <n v="23.8"/>
    <n v="0"/>
    <n v="105911.71"/>
    <n v="26.30452433"/>
    <n v="2785957.1525269044"/>
  </r>
  <r>
    <d v="2016-02-21T00:00:00"/>
    <x v="3"/>
    <s v="February"/>
    <x v="1"/>
    <x v="8"/>
    <s v="Y"/>
    <s v="N"/>
    <n v="12.6"/>
    <n v="24.7"/>
    <n v="26.5"/>
    <n v="0"/>
    <n v="107884.355"/>
    <n v="24.60568176"/>
    <n v="2654568.1060128645"/>
  </r>
  <r>
    <d v="2016-02-22T00:00:00"/>
    <x v="4"/>
    <s v="February"/>
    <x v="1"/>
    <x v="8"/>
    <s v="Y"/>
    <s v="N"/>
    <n v="15.6"/>
    <n v="29.5"/>
    <n v="8.4"/>
    <n v="0"/>
    <n v="130527.325"/>
    <n v="55.280231450000002"/>
    <n v="7215580.7365493709"/>
  </r>
  <r>
    <d v="2016-02-23T00:00:00"/>
    <x v="5"/>
    <s v="February"/>
    <x v="1"/>
    <x v="8"/>
    <s v="Y"/>
    <s v="N"/>
    <n v="18.100000000000001"/>
    <n v="39.4"/>
    <n v="19.399999999999999"/>
    <n v="0"/>
    <n v="156924.82999999999"/>
    <n v="66.960656470000004"/>
    <n v="10507789.633243149"/>
  </r>
  <r>
    <d v="2016-02-24T00:00:00"/>
    <x v="6"/>
    <s v="February"/>
    <x v="1"/>
    <x v="8"/>
    <s v="Y"/>
    <s v="N"/>
    <n v="22.4"/>
    <n v="25.6"/>
    <n v="15.8"/>
    <n v="0"/>
    <n v="152419.41500000001"/>
    <n v="72.240699939999999"/>
    <n v="11010885.224045336"/>
  </r>
  <r>
    <d v="2016-02-25T00:00:00"/>
    <x v="0"/>
    <s v="February"/>
    <x v="1"/>
    <x v="8"/>
    <s v="Y"/>
    <s v="N"/>
    <n v="19.600000000000001"/>
    <n v="26.4"/>
    <n v="13.8"/>
    <n v="0.4"/>
    <n v="138064.85500000001"/>
    <n v="43.386786059999999"/>
    <n v="5990190.326289922"/>
  </r>
  <r>
    <d v="2016-02-26T00:00:00"/>
    <x v="1"/>
    <s v="February"/>
    <x v="1"/>
    <x v="8"/>
    <s v="Y"/>
    <s v="N"/>
    <n v="15.5"/>
    <n v="23.5"/>
    <n v="19.3"/>
    <n v="0"/>
    <n v="122575.935"/>
    <n v="35.552542870000003"/>
    <n v="4357886.1839178335"/>
  </r>
  <r>
    <d v="2016-02-27T00:00:00"/>
    <x v="2"/>
    <s v="February"/>
    <x v="1"/>
    <x v="8"/>
    <s v="Y"/>
    <s v="N"/>
    <n v="17.7"/>
    <n v="22.2"/>
    <n v="17.7"/>
    <n v="0"/>
    <n v="110545.84"/>
    <n v="32.105705630000003"/>
    <n v="3549152.1976610795"/>
  </r>
  <r>
    <d v="2016-02-28T00:00:00"/>
    <x v="3"/>
    <s v="February"/>
    <x v="1"/>
    <x v="9"/>
    <s v="Y"/>
    <s v="N"/>
    <n v="17.7"/>
    <n v="22.7"/>
    <n v="21.5"/>
    <n v="0"/>
    <n v="105781.985"/>
    <n v="30.398442679999999"/>
    <n v="3215607.6075991197"/>
  </r>
  <r>
    <d v="2016-02-29T00:00:00"/>
    <x v="4"/>
    <s v="February"/>
    <x v="1"/>
    <x v="9"/>
    <s v="Y"/>
    <s v="N"/>
    <n v="15"/>
    <n v="23.7"/>
    <n v="18.2"/>
    <n v="0"/>
    <n v="125400.08"/>
    <n v="41.258079010000003"/>
    <n v="5173766.4085003212"/>
  </r>
  <r>
    <d v="2016-03-01T00:00:00"/>
    <x v="5"/>
    <s v="March"/>
    <x v="1"/>
    <x v="9"/>
    <s v="Y"/>
    <s v="N"/>
    <n v="17.3"/>
    <n v="33.700000000000003"/>
    <n v="23.4"/>
    <n v="0"/>
    <n v="142242.595"/>
    <n v="96.287619219999996"/>
    <n v="13696200.824224675"/>
  </r>
  <r>
    <d v="2016-03-02T00:00:00"/>
    <x v="6"/>
    <s v="March"/>
    <x v="1"/>
    <x v="9"/>
    <s v="Y"/>
    <s v="N"/>
    <n v="17.600000000000001"/>
    <n v="34.700000000000003"/>
    <n v="22.6"/>
    <n v="0"/>
    <n v="145182.98000000001"/>
    <n v="53.911071139999997"/>
    <n v="7826969.963097197"/>
  </r>
  <r>
    <d v="2016-03-03T00:00:00"/>
    <x v="0"/>
    <s v="March"/>
    <x v="1"/>
    <x v="9"/>
    <s v="Y"/>
    <s v="N"/>
    <n v="17.399999999999999"/>
    <n v="23.9"/>
    <n v="21.8"/>
    <n v="0.2"/>
    <n v="136226.12"/>
    <n v="49.552162510000002"/>
    <n v="6750298.8363467613"/>
  </r>
  <r>
    <d v="2016-03-04T00:00:00"/>
    <x v="1"/>
    <s v="March"/>
    <x v="1"/>
    <x v="9"/>
    <s v="Y"/>
    <s v="N"/>
    <n v="16.5"/>
    <n v="33"/>
    <n v="21.2"/>
    <n v="0.2"/>
    <n v="149376.57"/>
    <n v="43.227417260000003"/>
    <n v="6457163.3202575985"/>
  </r>
  <r>
    <d v="2016-03-05T00:00:00"/>
    <x v="2"/>
    <s v="March"/>
    <x v="1"/>
    <x v="9"/>
    <s v="Y"/>
    <s v="N"/>
    <n v="20.399999999999999"/>
    <n v="23.7"/>
    <n v="11.4"/>
    <n v="1.2"/>
    <n v="124692.315"/>
    <n v="37.425385800000001"/>
    <n v="4666657.9951701276"/>
  </r>
  <r>
    <d v="2016-03-06T00:00:00"/>
    <x v="3"/>
    <s v="March"/>
    <x v="1"/>
    <x v="10"/>
    <s v="Y"/>
    <s v="N"/>
    <n v="17.399999999999999"/>
    <n v="25.2"/>
    <n v="21.3"/>
    <n v="0"/>
    <n v="117707.95"/>
    <n v="41.320647800000003"/>
    <n v="4863768.7452100106"/>
  </r>
  <r>
    <d v="2016-03-07T00:00:00"/>
    <x v="4"/>
    <s v="March"/>
    <x v="1"/>
    <x v="10"/>
    <s v="Y"/>
    <s v="N"/>
    <n v="18.600000000000001"/>
    <n v="24.9"/>
    <n v="7.9"/>
    <n v="3.2"/>
    <n v="131465.82500000001"/>
    <n v="41.149502560000002"/>
    <n v="5409753.3023900129"/>
  </r>
  <r>
    <d v="2016-03-08T00:00:00"/>
    <x v="5"/>
    <s v="March"/>
    <x v="1"/>
    <x v="10"/>
    <s v="Y"/>
    <s v="N"/>
    <n v="19.899999999999999"/>
    <n v="38.9"/>
    <n v="20.8"/>
    <n v="0.6"/>
    <n v="160285.01500000001"/>
    <n v="253.0320323"/>
    <n v="40557243.09268599"/>
  </r>
  <r>
    <d v="2016-03-09T00:00:00"/>
    <x v="6"/>
    <s v="March"/>
    <x v="1"/>
    <x v="10"/>
    <s v="Y"/>
    <s v="N"/>
    <n v="20.8"/>
    <n v="28.5"/>
    <n v="10.8"/>
    <n v="0"/>
    <n v="152599.125"/>
    <n v="66.411603389999996"/>
    <n v="10134352.567161033"/>
  </r>
  <r>
    <d v="2016-03-10T00:00:00"/>
    <x v="0"/>
    <s v="March"/>
    <x v="1"/>
    <x v="10"/>
    <s v="Y"/>
    <s v="N"/>
    <n v="18.100000000000001"/>
    <n v="22.1"/>
    <n v="3.9"/>
    <n v="0.6"/>
    <n v="135635.70499999999"/>
    <n v="46.521612349999998"/>
    <n v="6309991.6888289563"/>
  </r>
  <r>
    <d v="2016-03-11T00:00:00"/>
    <x v="1"/>
    <s v="March"/>
    <x v="1"/>
    <x v="10"/>
    <s v="Y"/>
    <s v="N"/>
    <n v="18.8"/>
    <n v="26.1"/>
    <n v="19.600000000000001"/>
    <n v="8.4"/>
    <n v="141414.35"/>
    <n v="49.793533140000001"/>
    <n v="7041520.123196559"/>
  </r>
  <r>
    <d v="2016-03-12T00:00:00"/>
    <x v="2"/>
    <s v="March"/>
    <x v="1"/>
    <x v="10"/>
    <s v="Y"/>
    <s v="N"/>
    <n v="18.7"/>
    <n v="22.3"/>
    <n v="7"/>
    <n v="0.2"/>
    <n v="119690.755"/>
    <n v="37.321013860000001"/>
    <n v="4466980.3262688648"/>
  </r>
  <r>
    <d v="2016-03-13T00:00:00"/>
    <x v="3"/>
    <s v="March"/>
    <x v="1"/>
    <x v="11"/>
    <s v="Y"/>
    <s v="N"/>
    <n v="17.7"/>
    <n v="23.2"/>
    <n v="13.8"/>
    <n v="0"/>
    <n v="111329.62"/>
    <n v="30.086962100000001"/>
    <n v="3349570.0575474021"/>
  </r>
  <r>
    <d v="2016-03-14T00:00:00"/>
    <x v="4"/>
    <s v="March"/>
    <x v="1"/>
    <x v="11"/>
    <s v="Y"/>
    <s v="Y"/>
    <n v="18.399999999999999"/>
    <n v="21.3"/>
    <n v="10.6"/>
    <n v="0"/>
    <n v="105388.57"/>
    <n v="24.794429990000001"/>
    <n v="2613049.5206112145"/>
  </r>
  <r>
    <d v="2016-03-15T00:00:00"/>
    <x v="5"/>
    <s v="March"/>
    <x v="1"/>
    <x v="11"/>
    <s v="Y"/>
    <s v="N"/>
    <n v="15.1"/>
    <n v="26.8"/>
    <n v="20.7"/>
    <n v="0"/>
    <n v="123073.98"/>
    <n v="28.46012769"/>
    <n v="3502701.1861165059"/>
  </r>
  <r>
    <d v="2016-03-16T00:00:00"/>
    <x v="6"/>
    <s v="March"/>
    <x v="1"/>
    <x v="11"/>
    <s v="Y"/>
    <s v="N"/>
    <n v="15.3"/>
    <n v="31.4"/>
    <n v="18.899999999999999"/>
    <n v="0"/>
    <n v="135047.625"/>
    <n v="54.353055810000001"/>
    <n v="7340251.0986329513"/>
  </r>
  <r>
    <d v="2016-03-17T00:00:00"/>
    <x v="0"/>
    <s v="March"/>
    <x v="1"/>
    <x v="11"/>
    <s v="Y"/>
    <s v="N"/>
    <n v="18.3"/>
    <n v="32.5"/>
    <n v="19.600000000000001"/>
    <n v="0"/>
    <n v="143184.80499999999"/>
    <n v="49.491101499999999"/>
    <n v="7086373.7175127072"/>
  </r>
  <r>
    <d v="2016-03-18T00:00:00"/>
    <x v="1"/>
    <s v="March"/>
    <x v="1"/>
    <x v="11"/>
    <s v="Y"/>
    <s v="N"/>
    <n v="15.2"/>
    <n v="19.5"/>
    <n v="6.7"/>
    <n v="13.4"/>
    <n v="118189.72"/>
    <n v="33.972023620000002"/>
    <n v="4015143.9594811867"/>
  </r>
  <r>
    <d v="2016-03-19T00:00:00"/>
    <x v="2"/>
    <s v="March"/>
    <x v="1"/>
    <x v="11"/>
    <s v="Y"/>
    <s v="N"/>
    <n v="12"/>
    <n v="18.8"/>
    <n v="10.7"/>
    <n v="5.8"/>
    <n v="105484.1"/>
    <n v="48.717489980000003"/>
    <n v="5138920.5847993186"/>
  </r>
  <r>
    <d v="2016-03-20T00:00:00"/>
    <x v="3"/>
    <s v="March"/>
    <x v="1"/>
    <x v="12"/>
    <s v="Y"/>
    <s v="N"/>
    <n v="10.1"/>
    <n v="23.3"/>
    <n v="19"/>
    <n v="0.2"/>
    <n v="100394.06"/>
    <n v="47.175064120000002"/>
    <n v="4736096.2177671269"/>
  </r>
  <r>
    <d v="2016-03-21T00:00:00"/>
    <x v="4"/>
    <s v="March"/>
    <x v="1"/>
    <x v="12"/>
    <s v="Y"/>
    <s v="N"/>
    <n v="11.2"/>
    <n v="23.5"/>
    <n v="19.7"/>
    <n v="0"/>
    <n v="117796.715"/>
    <n v="49.676549350000002"/>
    <n v="5851734.325965385"/>
  </r>
  <r>
    <d v="2016-03-22T00:00:00"/>
    <x v="5"/>
    <s v="March"/>
    <x v="1"/>
    <x v="12"/>
    <s v="Y"/>
    <s v="N"/>
    <n v="11.4"/>
    <n v="24.3"/>
    <n v="21.1"/>
    <n v="0"/>
    <n v="124081.46"/>
    <n v="56.872748209999997"/>
    <n v="7056853.6321091866"/>
  </r>
  <r>
    <d v="2016-03-23T00:00:00"/>
    <x v="6"/>
    <s v="March"/>
    <x v="1"/>
    <x v="12"/>
    <s v="Y"/>
    <s v="N"/>
    <n v="13.7"/>
    <n v="28.8"/>
    <n v="12.7"/>
    <n v="0"/>
    <n v="126074.895"/>
    <n v="44.262191379999997"/>
    <n v="5580351.1307034045"/>
  </r>
  <r>
    <d v="2016-03-24T00:00:00"/>
    <x v="0"/>
    <s v="March"/>
    <x v="1"/>
    <x v="12"/>
    <s v="N"/>
    <s v="N"/>
    <n v="16.3"/>
    <n v="21.2"/>
    <n v="10.4"/>
    <n v="0"/>
    <n v="125072.73"/>
    <n v="42.354944320000001"/>
    <n v="5297448.5151003934"/>
  </r>
  <r>
    <d v="2016-03-25T00:00:00"/>
    <x v="1"/>
    <s v="March"/>
    <x v="1"/>
    <x v="12"/>
    <s v="N"/>
    <s v="Y"/>
    <n v="15.9"/>
    <n v="20.399999999999999"/>
    <n v="14.4"/>
    <n v="0"/>
    <n v="101740.89"/>
    <n v="30.221855479999999"/>
    <n v="3074798.4739865772"/>
  </r>
  <r>
    <d v="2016-03-26T00:00:00"/>
    <x v="2"/>
    <s v="March"/>
    <x v="1"/>
    <x v="12"/>
    <s v="N"/>
    <s v="Y"/>
    <n v="14.1"/>
    <n v="20.2"/>
    <n v="8.1999999999999993"/>
    <n v="0.4"/>
    <n v="102726.745"/>
    <n v="30.539497430000001"/>
    <n v="3137223.1649197652"/>
  </r>
  <r>
    <d v="2016-03-27T00:00:00"/>
    <x v="3"/>
    <s v="March"/>
    <x v="1"/>
    <x v="13"/>
    <s v="N"/>
    <s v="Y"/>
    <n v="14.3"/>
    <n v="19.899999999999999"/>
    <n v="14"/>
    <n v="1"/>
    <n v="98324.645000000004"/>
    <n v="25.861035210000001"/>
    <n v="2542777.1063557505"/>
  </r>
  <r>
    <d v="2016-03-28T00:00:00"/>
    <x v="4"/>
    <s v="March"/>
    <x v="1"/>
    <x v="13"/>
    <s v="N"/>
    <s v="Y"/>
    <n v="9.4"/>
    <n v="19.2"/>
    <n v="13"/>
    <n v="0.2"/>
    <n v="102746.6"/>
    <n v="27.58617697"/>
    <n v="2834385.8906658022"/>
  </r>
  <r>
    <d v="2016-03-29T00:00:00"/>
    <x v="5"/>
    <s v="March"/>
    <x v="1"/>
    <x v="13"/>
    <s v="N"/>
    <s v="N"/>
    <n v="14.5"/>
    <n v="17.899999999999999"/>
    <n v="5.7"/>
    <n v="0"/>
    <n v="118281.13"/>
    <n v="31.070951350000001"/>
    <n v="3675107.2358530257"/>
  </r>
  <r>
    <d v="2016-03-30T00:00:00"/>
    <x v="6"/>
    <s v="March"/>
    <x v="1"/>
    <x v="13"/>
    <s v="N"/>
    <s v="N"/>
    <n v="15.5"/>
    <n v="18.7"/>
    <n v="8.5"/>
    <n v="0"/>
    <n v="122625.21"/>
    <n v="29.062513819999999"/>
    <n v="3563796.8603054024"/>
  </r>
  <r>
    <d v="2016-03-31T00:00:00"/>
    <x v="0"/>
    <s v="March"/>
    <x v="1"/>
    <x v="13"/>
    <s v="N"/>
    <s v="N"/>
    <n v="11.3"/>
    <n v="22.7"/>
    <n v="17.100000000000001"/>
    <n v="0"/>
    <n v="122964.715"/>
    <n v="21.90202897"/>
    <n v="2693176.7502177935"/>
  </r>
  <r>
    <d v="2016-04-01T00:00:00"/>
    <x v="1"/>
    <s v="April"/>
    <x v="1"/>
    <x v="13"/>
    <s v="N"/>
    <s v="N"/>
    <n v="13.1"/>
    <n v="26.5"/>
    <n v="16.7"/>
    <n v="0"/>
    <n v="116321.60000000001"/>
    <n v="14.49079665"/>
    <n v="1685592.65160264"/>
  </r>
  <r>
    <d v="2016-04-02T00:00:00"/>
    <x v="2"/>
    <s v="April"/>
    <x v="1"/>
    <x v="13"/>
    <s v="N"/>
    <s v="N"/>
    <n v="15.5"/>
    <n v="19.5"/>
    <n v="8.3000000000000007"/>
    <n v="0"/>
    <n v="102832.72"/>
    <n v="13.56898646"/>
    <n v="1395335.7853249712"/>
  </r>
  <r>
    <d v="2016-04-03T00:00:00"/>
    <x v="3"/>
    <s v="April"/>
    <x v="1"/>
    <x v="14"/>
    <s v="N"/>
    <s v="N"/>
    <n v="11.3"/>
    <n v="18.8"/>
    <n v="15.4"/>
    <n v="0"/>
    <n v="102084"/>
    <n v="15.80399954"/>
    <n v="1613335.4890413599"/>
  </r>
  <r>
    <d v="2016-04-04T00:00:00"/>
    <x v="4"/>
    <s v="April"/>
    <x v="1"/>
    <x v="14"/>
    <s v="N"/>
    <s v="N"/>
    <n v="9.6999999999999993"/>
    <n v="21.2"/>
    <n v="18.399999999999999"/>
    <n v="0"/>
    <n v="120445.735"/>
    <n v="38.468550309999998"/>
    <n v="4633372.8164724279"/>
  </r>
  <r>
    <d v="2016-04-05T00:00:00"/>
    <x v="5"/>
    <s v="April"/>
    <x v="1"/>
    <x v="14"/>
    <s v="N"/>
    <s v="N"/>
    <n v="12.3"/>
    <n v="29"/>
    <n v="17.100000000000001"/>
    <n v="0"/>
    <n v="120371.235"/>
    <n v="21.423208150000001"/>
    <n v="2578738.0226775655"/>
  </r>
  <r>
    <d v="2016-04-06T00:00:00"/>
    <x v="6"/>
    <s v="April"/>
    <x v="1"/>
    <x v="14"/>
    <s v="N"/>
    <s v="N"/>
    <n v="13.6"/>
    <n v="15.6"/>
    <n v="3.9"/>
    <n v="12.8"/>
    <n v="125657.125"/>
    <n v="45.520804550000001"/>
    <n v="5720013.4274399187"/>
  </r>
  <r>
    <d v="2016-04-07T00:00:00"/>
    <x v="0"/>
    <s v="April"/>
    <x v="1"/>
    <x v="14"/>
    <s v="N"/>
    <s v="N"/>
    <n v="8.3000000000000007"/>
    <n v="18.399999999999999"/>
    <n v="13.1"/>
    <n v="6.8"/>
    <n v="125663.33"/>
    <n v="52.131968520000001"/>
    <n v="6551076.7636783719"/>
  </r>
  <r>
    <d v="2016-04-08T00:00:00"/>
    <x v="1"/>
    <s v="April"/>
    <x v="1"/>
    <x v="14"/>
    <s v="N"/>
    <s v="N"/>
    <n v="11.9"/>
    <n v="20"/>
    <n v="9.6"/>
    <n v="0"/>
    <n v="124266.88499999999"/>
    <n v="75.357810740000005"/>
    <n v="9364480.4010793455"/>
  </r>
  <r>
    <d v="2016-04-09T00:00:00"/>
    <x v="2"/>
    <s v="April"/>
    <x v="1"/>
    <x v="14"/>
    <s v="N"/>
    <s v="N"/>
    <n v="10.4"/>
    <n v="22.3"/>
    <n v="13"/>
    <n v="0"/>
    <n v="109044.9"/>
    <n v="73.139144529999996"/>
    <n v="7975450.7013593959"/>
  </r>
  <r>
    <d v="2016-04-10T00:00:00"/>
    <x v="3"/>
    <s v="April"/>
    <x v="1"/>
    <x v="15"/>
    <s v="N"/>
    <s v="N"/>
    <n v="13.6"/>
    <n v="23.5"/>
    <n v="9.6"/>
    <n v="0"/>
    <n v="99845.345000000001"/>
    <n v="35.120545749999998"/>
    <n v="3506623.0069970335"/>
  </r>
  <r>
    <d v="2016-04-11T00:00:00"/>
    <x v="4"/>
    <s v="April"/>
    <x v="1"/>
    <x v="15"/>
    <s v="N"/>
    <s v="N"/>
    <n v="14.5"/>
    <n v="20.100000000000001"/>
    <n v="14.1"/>
    <n v="0"/>
    <n v="118614.005"/>
    <n v="62.306510809999999"/>
    <n v="7390424.7847498944"/>
  </r>
  <r>
    <d v="2016-04-12T00:00:00"/>
    <x v="5"/>
    <s v="April"/>
    <x v="1"/>
    <x v="15"/>
    <s v="Y"/>
    <s v="N"/>
    <n v="14"/>
    <n v="18.7"/>
    <n v="13.5"/>
    <n v="0.2"/>
    <n v="123808.76"/>
    <n v="62.964552500000003"/>
    <n v="7795563.1689799"/>
  </r>
  <r>
    <d v="2016-04-13T00:00:00"/>
    <x v="6"/>
    <s v="April"/>
    <x v="1"/>
    <x v="15"/>
    <s v="Y"/>
    <s v="N"/>
    <n v="11.3"/>
    <n v="20"/>
    <n v="12.6"/>
    <n v="0.2"/>
    <n v="124686.63"/>
    <n v="77.21022318"/>
    <n v="9627082.5298620835"/>
  </r>
  <r>
    <d v="2016-04-14T00:00:00"/>
    <x v="0"/>
    <s v="April"/>
    <x v="1"/>
    <x v="15"/>
    <s v="Y"/>
    <s v="N"/>
    <n v="11.6"/>
    <n v="27"/>
    <n v="12.7"/>
    <n v="0"/>
    <n v="126519.065"/>
    <n v="92.925207040000004"/>
    <n v="11756810.309632218"/>
  </r>
  <r>
    <d v="2016-04-15T00:00:00"/>
    <x v="1"/>
    <s v="April"/>
    <x v="1"/>
    <x v="15"/>
    <s v="Y"/>
    <s v="N"/>
    <n v="13.4"/>
    <n v="27"/>
    <n v="15.9"/>
    <n v="0"/>
    <n v="124721.485"/>
    <n v="81.717847939999999"/>
    <n v="10191971.346080991"/>
  </r>
  <r>
    <d v="2016-04-16T00:00:00"/>
    <x v="2"/>
    <s v="April"/>
    <x v="1"/>
    <x v="15"/>
    <s v="Y"/>
    <s v="N"/>
    <n v="14"/>
    <n v="20.3"/>
    <n v="8.3000000000000007"/>
    <n v="0"/>
    <n v="108525.965"/>
    <n v="51.528968560000003"/>
    <n v="5592231.0384286605"/>
  </r>
  <r>
    <d v="2016-04-17T00:00:00"/>
    <x v="3"/>
    <s v="April"/>
    <x v="1"/>
    <x v="16"/>
    <s v="Y"/>
    <s v="N"/>
    <n v="13.1"/>
    <n v="19.8"/>
    <n v="14.7"/>
    <n v="0"/>
    <n v="100526.30499999999"/>
    <n v="39.129443080000001"/>
    <n v="3933538.3295402192"/>
  </r>
  <r>
    <d v="2016-04-18T00:00:00"/>
    <x v="4"/>
    <s v="April"/>
    <x v="1"/>
    <x v="16"/>
    <s v="Y"/>
    <s v="N"/>
    <n v="9.8000000000000007"/>
    <n v="25"/>
    <n v="15"/>
    <n v="0"/>
    <n v="123441.82"/>
    <n v="61.629114919999999"/>
    <n v="7607610.110713955"/>
  </r>
  <r>
    <d v="2016-04-19T00:00:00"/>
    <x v="5"/>
    <s v="April"/>
    <x v="1"/>
    <x v="16"/>
    <s v="Y"/>
    <s v="N"/>
    <n v="13.6"/>
    <n v="27.4"/>
    <n v="14.5"/>
    <n v="0"/>
    <n v="126846.44500000001"/>
    <n v="54.57119179"/>
    <n v="6922161.677974687"/>
  </r>
  <r>
    <d v="2016-04-20T00:00:00"/>
    <x v="6"/>
    <s v="April"/>
    <x v="1"/>
    <x v="16"/>
    <s v="Y"/>
    <s v="N"/>
    <n v="15.3"/>
    <n v="28"/>
    <n v="14"/>
    <n v="0"/>
    <n v="125204.785"/>
    <n v="40.053662299999999"/>
    <n v="5014910.1767341057"/>
  </r>
  <r>
    <d v="2016-04-21T00:00:00"/>
    <x v="0"/>
    <s v="April"/>
    <x v="1"/>
    <x v="16"/>
    <s v="Y"/>
    <s v="N"/>
    <n v="17.100000000000001"/>
    <n v="24.2"/>
    <n v="5.6"/>
    <n v="0.4"/>
    <n v="125514.14"/>
    <n v="55.740468579999998"/>
    <n v="6996216.9770157207"/>
  </r>
  <r>
    <d v="2016-04-22T00:00:00"/>
    <x v="1"/>
    <s v="April"/>
    <x v="1"/>
    <x v="16"/>
    <s v="Y"/>
    <s v="N"/>
    <n v="14.6"/>
    <n v="16.7"/>
    <n v="7.9"/>
    <n v="21.6"/>
    <n v="120124.30499999999"/>
    <n v="52.296555179999999"/>
    <n v="6282087.3448916497"/>
  </r>
  <r>
    <d v="2016-04-23T00:00:00"/>
    <x v="2"/>
    <s v="April"/>
    <x v="1"/>
    <x v="16"/>
    <s v="Y"/>
    <s v="N"/>
    <n v="12.3"/>
    <n v="18.600000000000001"/>
    <n v="8.5"/>
    <n v="0"/>
    <n v="108773.745"/>
    <n v="36.734526199999998"/>
    <n v="3995751.9855746184"/>
  </r>
  <r>
    <d v="2016-04-24T00:00:00"/>
    <x v="3"/>
    <s v="April"/>
    <x v="1"/>
    <x v="17"/>
    <s v="Y"/>
    <s v="N"/>
    <n v="9.1"/>
    <n v="20"/>
    <n v="14.8"/>
    <n v="0"/>
    <n v="105642.28"/>
    <n v="30.68045485"/>
    <n v="3241153.2017910578"/>
  </r>
  <r>
    <d v="2016-04-25T00:00:00"/>
    <x v="4"/>
    <s v="April"/>
    <x v="1"/>
    <x v="17"/>
    <s v="Y"/>
    <s v="Y"/>
    <n v="9.9"/>
    <n v="25"/>
    <n v="14.8"/>
    <n v="0"/>
    <n v="104072.435"/>
    <n v="39.087861220000001"/>
    <n v="4067968.8961074706"/>
  </r>
  <r>
    <d v="2016-04-26T00:00:00"/>
    <x v="5"/>
    <s v="April"/>
    <x v="1"/>
    <x v="17"/>
    <s v="Y"/>
    <s v="N"/>
    <n v="11.3"/>
    <n v="25.6"/>
    <n v="14.6"/>
    <n v="0"/>
    <n v="117437.66499999999"/>
    <n v="56.436415140000001"/>
    <n v="6627760.8150122482"/>
  </r>
  <r>
    <d v="2016-04-27T00:00:00"/>
    <x v="6"/>
    <s v="April"/>
    <x v="1"/>
    <x v="17"/>
    <s v="Y"/>
    <s v="N"/>
    <n v="13"/>
    <n v="25.4"/>
    <n v="13.5"/>
    <n v="0"/>
    <n v="118531.5"/>
    <n v="19.411138099999999"/>
    <n v="2300831.3157001496"/>
  </r>
  <r>
    <d v="2016-04-28T00:00:00"/>
    <x v="0"/>
    <s v="April"/>
    <x v="1"/>
    <x v="17"/>
    <s v="Y"/>
    <s v="N"/>
    <n v="19.8"/>
    <n v="24.9"/>
    <n v="5.3"/>
    <n v="0"/>
    <n v="126847.02"/>
    <n v="60.581978929999998"/>
    <n v="7684643.4929732885"/>
  </r>
  <r>
    <d v="2016-04-29T00:00:00"/>
    <x v="1"/>
    <s v="April"/>
    <x v="1"/>
    <x v="17"/>
    <s v="Y"/>
    <s v="N"/>
    <n v="16.899999999999999"/>
    <n v="20.6"/>
    <n v="3.7"/>
    <n v="0.4"/>
    <n v="122054.13"/>
    <n v="51.748341770000003"/>
    <n v="6316098.8336800104"/>
  </r>
  <r>
    <d v="2016-04-30T00:00:00"/>
    <x v="2"/>
    <s v="April"/>
    <x v="1"/>
    <x v="17"/>
    <s v="Y"/>
    <s v="N"/>
    <n v="16.399999999999999"/>
    <n v="24.1"/>
    <n v="12.7"/>
    <n v="6.2"/>
    <n v="103505.19500000001"/>
    <n v="27.107906180000001"/>
    <n v="2805809.1152026053"/>
  </r>
  <r>
    <d v="2016-05-01T00:00:00"/>
    <x v="3"/>
    <s v="May"/>
    <x v="1"/>
    <x v="18"/>
    <s v="Y"/>
    <s v="N"/>
    <n v="14.4"/>
    <n v="17"/>
    <n v="9"/>
    <n v="9.8000000000000007"/>
    <n v="98873.535000000003"/>
    <n v="31.87421762"/>
    <n v="3151516.571448687"/>
  </r>
  <r>
    <d v="2016-05-02T00:00:00"/>
    <x v="4"/>
    <s v="May"/>
    <x v="1"/>
    <x v="18"/>
    <s v="Y"/>
    <s v="N"/>
    <n v="9"/>
    <n v="18.399999999999999"/>
    <n v="12.3"/>
    <n v="0.4"/>
    <n v="116969.63"/>
    <n v="37.348517579999999"/>
    <n v="4368642.2823810959"/>
  </r>
  <r>
    <d v="2016-05-03T00:00:00"/>
    <x v="5"/>
    <s v="May"/>
    <x v="1"/>
    <x v="18"/>
    <s v="Y"/>
    <s v="N"/>
    <n v="12.3"/>
    <n v="20.100000000000001"/>
    <n v="8.8000000000000007"/>
    <n v="0"/>
    <n v="119014.44500000001"/>
    <n v="22.24291908"/>
    <n v="2647228.6694861106"/>
  </r>
  <r>
    <d v="2016-05-04T00:00:00"/>
    <x v="6"/>
    <s v="May"/>
    <x v="1"/>
    <x v="18"/>
    <s v="Y"/>
    <s v="N"/>
    <n v="9.8000000000000007"/>
    <n v="18.2"/>
    <n v="11.8"/>
    <n v="0.2"/>
    <n v="124525.185"/>
    <n v="47.753842599999999"/>
    <n v="5946556.0842258809"/>
  </r>
  <r>
    <d v="2016-05-05T00:00:00"/>
    <x v="0"/>
    <s v="May"/>
    <x v="1"/>
    <x v="18"/>
    <s v="Y"/>
    <s v="N"/>
    <n v="12.6"/>
    <n v="20.5"/>
    <n v="12.3"/>
    <n v="0"/>
    <n v="118192.05499999999"/>
    <n v="27.232252970000001"/>
    <n v="3218635.9408041532"/>
  </r>
  <r>
    <d v="2016-05-06T00:00:00"/>
    <x v="1"/>
    <s v="May"/>
    <x v="1"/>
    <x v="18"/>
    <s v="Y"/>
    <s v="N"/>
    <n v="15.9"/>
    <n v="24.7"/>
    <n v="13.2"/>
    <n v="0"/>
    <n v="120421.32"/>
    <n v="64.317056579999999"/>
    <n v="7745144.8518782863"/>
  </r>
  <r>
    <d v="2016-05-07T00:00:00"/>
    <x v="2"/>
    <s v="May"/>
    <x v="1"/>
    <x v="18"/>
    <s v="Y"/>
    <s v="N"/>
    <n v="11.4"/>
    <n v="25.7"/>
    <n v="12.6"/>
    <n v="0"/>
    <n v="106052.64"/>
    <n v="46.627024280000001"/>
    <n v="4944919.0202380996"/>
  </r>
  <r>
    <d v="2016-05-08T00:00:00"/>
    <x v="3"/>
    <s v="May"/>
    <x v="1"/>
    <x v="19"/>
    <s v="Y"/>
    <s v="N"/>
    <n v="15.5"/>
    <n v="20.399999999999999"/>
    <n v="3.5"/>
    <n v="5.4"/>
    <n v="103487.28"/>
    <n v="59.14011232"/>
    <n v="6120249.3628912894"/>
  </r>
  <r>
    <d v="2016-05-09T00:00:00"/>
    <x v="4"/>
    <s v="May"/>
    <x v="1"/>
    <x v="19"/>
    <s v="Y"/>
    <s v="N"/>
    <n v="15.4"/>
    <n v="22.2"/>
    <n v="6.7"/>
    <n v="0.8"/>
    <n v="119781.13499999999"/>
    <n v="100.8140427"/>
    <n v="12075620.458544465"/>
  </r>
  <r>
    <d v="2016-05-10T00:00:00"/>
    <x v="5"/>
    <s v="May"/>
    <x v="1"/>
    <x v="19"/>
    <s v="Y"/>
    <s v="N"/>
    <n v="13.7"/>
    <n v="17.2"/>
    <n v="7.6"/>
    <n v="12"/>
    <n v="119611.88"/>
    <n v="36.980106599999999"/>
    <n v="4423260.0730264084"/>
  </r>
  <r>
    <d v="2016-05-11T00:00:00"/>
    <x v="6"/>
    <s v="May"/>
    <x v="1"/>
    <x v="19"/>
    <s v="Y"/>
    <s v="N"/>
    <n v="12.2"/>
    <n v="17.399999999999999"/>
    <n v="6.3"/>
    <n v="0.2"/>
    <n v="123616.28"/>
    <n v="59.849881660000001"/>
    <n v="7398419.7292494252"/>
  </r>
  <r>
    <d v="2016-05-12T00:00:00"/>
    <x v="0"/>
    <s v="May"/>
    <x v="1"/>
    <x v="19"/>
    <s v="Y"/>
    <s v="N"/>
    <n v="14.1"/>
    <n v="21.4"/>
    <n v="6.1"/>
    <n v="0.2"/>
    <n v="120693.53"/>
    <n v="53.796096839999997"/>
    <n v="6492840.8278414449"/>
  </r>
  <r>
    <d v="2016-05-13T00:00:00"/>
    <x v="1"/>
    <s v="May"/>
    <x v="1"/>
    <x v="19"/>
    <s v="Y"/>
    <s v="N"/>
    <n v="15.9"/>
    <n v="21.6"/>
    <n v="9.9"/>
    <n v="0"/>
    <n v="118800.07"/>
    <n v="52.36555156"/>
    <n v="6221031.19091661"/>
  </r>
  <r>
    <d v="2016-05-14T00:00:00"/>
    <x v="2"/>
    <s v="May"/>
    <x v="1"/>
    <x v="19"/>
    <s v="Y"/>
    <s v="N"/>
    <n v="14.5"/>
    <n v="21.7"/>
    <n v="12.6"/>
    <n v="0"/>
    <n v="101945.995"/>
    <n v="28.278767370000001"/>
    <n v="2882907.0769081833"/>
  </r>
  <r>
    <d v="2016-05-15T00:00:00"/>
    <x v="3"/>
    <s v="May"/>
    <x v="1"/>
    <x v="20"/>
    <s v="Y"/>
    <s v="N"/>
    <n v="15"/>
    <n v="22"/>
    <n v="6.7"/>
    <n v="0"/>
    <n v="99697.62"/>
    <n v="37.076541059999997"/>
    <n v="3696442.9015142769"/>
  </r>
  <r>
    <d v="2016-05-16T00:00:00"/>
    <x v="4"/>
    <s v="May"/>
    <x v="1"/>
    <x v="20"/>
    <s v="Y"/>
    <s v="N"/>
    <n v="7.7"/>
    <n v="19.600000000000001"/>
    <n v="8.9"/>
    <n v="0"/>
    <n v="121182.69500000001"/>
    <n v="41.916763160000002"/>
    <n v="5079586.3254055167"/>
  </r>
  <r>
    <d v="2016-05-17T00:00:00"/>
    <x v="5"/>
    <s v="May"/>
    <x v="1"/>
    <x v="20"/>
    <s v="Y"/>
    <s v="N"/>
    <n v="11.4"/>
    <n v="17.100000000000001"/>
    <n v="5.4"/>
    <n v="0.2"/>
    <n v="124209.405"/>
    <n v="68.333326549999995"/>
    <n v="8487641.8324462026"/>
  </r>
  <r>
    <d v="2016-05-18T00:00:00"/>
    <x v="6"/>
    <s v="May"/>
    <x v="1"/>
    <x v="20"/>
    <s v="Y"/>
    <s v="N"/>
    <n v="13"/>
    <n v="19.3"/>
    <n v="7.2"/>
    <n v="0"/>
    <n v="124352.215"/>
    <n v="70.588827640000005"/>
    <n v="8777877.0712872222"/>
  </r>
  <r>
    <d v="2016-05-19T00:00:00"/>
    <x v="0"/>
    <s v="May"/>
    <x v="1"/>
    <x v="20"/>
    <s v="Y"/>
    <s v="N"/>
    <n v="14.6"/>
    <n v="18.399999999999999"/>
    <n v="2.2000000000000002"/>
    <n v="0"/>
    <n v="124392.29"/>
    <n v="44.40335829"/>
    <n v="5523435.4213835839"/>
  </r>
  <r>
    <d v="2016-05-20T00:00:00"/>
    <x v="1"/>
    <s v="May"/>
    <x v="1"/>
    <x v="20"/>
    <s v="Y"/>
    <s v="N"/>
    <n v="11.6"/>
    <n v="17.399999999999999"/>
    <n v="8.3000000000000007"/>
    <n v="1.8"/>
    <n v="127705.84"/>
    <n v="79.795907400000004"/>
    <n v="10190403.383079216"/>
  </r>
  <r>
    <d v="2016-05-21T00:00:00"/>
    <x v="2"/>
    <s v="May"/>
    <x v="1"/>
    <x v="20"/>
    <s v="Y"/>
    <s v="N"/>
    <n v="8.1"/>
    <n v="18.5"/>
    <n v="8.9"/>
    <n v="0"/>
    <n v="112336.78"/>
    <n v="45.745271420000002"/>
    <n v="5138876.4915488278"/>
  </r>
  <r>
    <d v="2016-05-22T00:00:00"/>
    <x v="3"/>
    <s v="May"/>
    <x v="1"/>
    <x v="21"/>
    <s v="Y"/>
    <s v="N"/>
    <n v="9.1999999999999993"/>
    <n v="22.2"/>
    <n v="8.5"/>
    <n v="0"/>
    <n v="101618.98"/>
    <n v="24.192652460000001"/>
    <n v="2458432.6664796909"/>
  </r>
  <r>
    <d v="2016-05-23T00:00:00"/>
    <x v="4"/>
    <s v="May"/>
    <x v="1"/>
    <x v="21"/>
    <s v="Y"/>
    <s v="N"/>
    <n v="12.8"/>
    <n v="17.2"/>
    <n v="7.1"/>
    <n v="2.2000000000000002"/>
    <n v="121424.42"/>
    <n v="10.80151908"/>
    <n v="1311568.1894079335"/>
  </r>
  <r>
    <d v="2016-05-24T00:00:00"/>
    <x v="5"/>
    <s v="May"/>
    <x v="1"/>
    <x v="21"/>
    <s v="Y"/>
    <s v="N"/>
    <n v="10.7"/>
    <n v="15.8"/>
    <n v="7.3"/>
    <n v="1.8"/>
    <n v="131916.405"/>
    <n v="45.213847149999999"/>
    <n v="5964448.1722474955"/>
  </r>
  <r>
    <d v="2016-05-25T00:00:00"/>
    <x v="6"/>
    <s v="May"/>
    <x v="1"/>
    <x v="21"/>
    <s v="Y"/>
    <s v="N"/>
    <n v="7.6"/>
    <n v="15.6"/>
    <n v="4.9000000000000004"/>
    <n v="0"/>
    <n v="132170.04999999999"/>
    <n v="66.258534830000002"/>
    <n v="8757393.8614078406"/>
  </r>
  <r>
    <d v="2016-05-26T00:00:00"/>
    <x v="0"/>
    <s v="May"/>
    <x v="1"/>
    <x v="21"/>
    <s v="Y"/>
    <s v="N"/>
    <n v="10.3"/>
    <n v="12.5"/>
    <n v="3.1"/>
    <n v="12.4"/>
    <n v="137080.875"/>
    <n v="99.424833129999996"/>
    <n v="13629243.122189388"/>
  </r>
  <r>
    <d v="2016-05-27T00:00:00"/>
    <x v="1"/>
    <s v="May"/>
    <x v="1"/>
    <x v="21"/>
    <s v="Y"/>
    <s v="N"/>
    <n v="9.1999999999999993"/>
    <n v="14.4"/>
    <n v="8"/>
    <n v="4.8"/>
    <n v="134317.62"/>
    <n v="68.193428539999999"/>
    <n v="9159579.0211328752"/>
  </r>
  <r>
    <d v="2016-05-28T00:00:00"/>
    <x v="2"/>
    <s v="May"/>
    <x v="1"/>
    <x v="21"/>
    <s v="Y"/>
    <s v="N"/>
    <n v="5.7"/>
    <n v="13.2"/>
    <n v="6.2"/>
    <n v="0.6"/>
    <n v="119938.795"/>
    <n v="81.990134580000003"/>
    <n v="9833797.9434130322"/>
  </r>
  <r>
    <d v="2016-05-29T00:00:00"/>
    <x v="3"/>
    <s v="May"/>
    <x v="1"/>
    <x v="22"/>
    <s v="Y"/>
    <s v="N"/>
    <n v="8.6999999999999993"/>
    <n v="13.9"/>
    <n v="6.5"/>
    <n v="4.2"/>
    <n v="118751.965"/>
    <n v="68.715474040000004"/>
    <n v="8160097.5681564892"/>
  </r>
  <r>
    <d v="2016-05-30T00:00:00"/>
    <x v="4"/>
    <s v="May"/>
    <x v="1"/>
    <x v="22"/>
    <s v="Y"/>
    <s v="N"/>
    <n v="7.2"/>
    <n v="15.4"/>
    <n v="9.5"/>
    <n v="0"/>
    <n v="134983.95499999999"/>
    <n v="115.7846736"/>
    <n v="15629073.170912087"/>
  </r>
  <r>
    <d v="2016-05-31T00:00:00"/>
    <x v="5"/>
    <s v="May"/>
    <x v="1"/>
    <x v="22"/>
    <s v="Y"/>
    <s v="N"/>
    <n v="3.6"/>
    <n v="17.399999999999999"/>
    <n v="9.5"/>
    <n v="0"/>
    <n v="140402.15"/>
    <n v="156.46472259999999"/>
    <n v="21967983.452193588"/>
  </r>
  <r>
    <d v="2016-06-01T00:00:00"/>
    <x v="6"/>
    <s v="June"/>
    <x v="1"/>
    <x v="22"/>
    <s v="Y"/>
    <s v="N"/>
    <n v="4.8"/>
    <n v="17"/>
    <n v="8.1999999999999993"/>
    <n v="0"/>
    <n v="141195.03"/>
    <n v="168.85275920000001"/>
    <n v="23841170.400826778"/>
  </r>
  <r>
    <d v="2016-06-02T00:00:00"/>
    <x v="0"/>
    <s v="June"/>
    <x v="1"/>
    <x v="22"/>
    <s v="Y"/>
    <s v="N"/>
    <n v="4.8"/>
    <n v="12.8"/>
    <n v="9.1999999999999993"/>
    <n v="0"/>
    <n v="141292.56"/>
    <n v="180.9103503"/>
    <n v="25561286.524383768"/>
  </r>
  <r>
    <d v="2016-06-03T00:00:00"/>
    <x v="1"/>
    <s v="June"/>
    <x v="1"/>
    <x v="22"/>
    <s v="Y"/>
    <s v="N"/>
    <n v="6.8"/>
    <n v="14.1"/>
    <n v="8.5"/>
    <n v="0"/>
    <n v="137717.255"/>
    <n v="175.85462989999999"/>
    <n v="24218216.908868924"/>
  </r>
  <r>
    <d v="2016-06-04T00:00:00"/>
    <x v="2"/>
    <s v="June"/>
    <x v="1"/>
    <x v="22"/>
    <s v="Y"/>
    <s v="N"/>
    <n v="9.8000000000000007"/>
    <n v="13.4"/>
    <n v="3.7"/>
    <n v="6.2"/>
    <n v="122764.33"/>
    <n v="126.74997190000001"/>
    <n v="15560375.377822328"/>
  </r>
  <r>
    <d v="2016-06-05T00:00:00"/>
    <x v="3"/>
    <s v="June"/>
    <x v="1"/>
    <x v="23"/>
    <s v="Y"/>
    <s v="N"/>
    <n v="10.5"/>
    <n v="14.1"/>
    <n v="3.3"/>
    <n v="3.4"/>
    <n v="116052.80499999999"/>
    <n v="122.7887776"/>
    <n v="14249982.063001167"/>
  </r>
  <r>
    <d v="2016-06-06T00:00:00"/>
    <x v="4"/>
    <s v="June"/>
    <x v="1"/>
    <x v="23"/>
    <s v="Y"/>
    <s v="N"/>
    <n v="8.9"/>
    <n v="14.5"/>
    <n v="7.1"/>
    <n v="1.4"/>
    <n v="134829.755"/>
    <n v="107.44561210000001"/>
    <n v="14486865.555268036"/>
  </r>
  <r>
    <d v="2016-06-07T00:00:00"/>
    <x v="5"/>
    <s v="June"/>
    <x v="1"/>
    <x v="23"/>
    <s v="Y"/>
    <s v="N"/>
    <n v="10.5"/>
    <n v="15.3"/>
    <n v="4.7"/>
    <n v="0"/>
    <n v="135306.005"/>
    <n v="88.326962910000006"/>
    <n v="11951168.485135276"/>
  </r>
  <r>
    <d v="2016-06-08T00:00:00"/>
    <x v="6"/>
    <s v="June"/>
    <x v="1"/>
    <x v="23"/>
    <s v="Y"/>
    <s v="N"/>
    <n v="9.6999999999999993"/>
    <n v="14.7"/>
    <n v="4.7"/>
    <n v="1.2"/>
    <n v="137305.35500000001"/>
    <n v="91.315660199999996"/>
    <n v="12538129.140820371"/>
  </r>
  <r>
    <d v="2016-06-09T00:00:00"/>
    <x v="0"/>
    <s v="June"/>
    <x v="1"/>
    <x v="23"/>
    <s v="Y"/>
    <s v="N"/>
    <n v="10.8"/>
    <n v="17.5"/>
    <n v="6"/>
    <n v="1.4"/>
    <n v="132859.30499999999"/>
    <n v="50.238971939999999"/>
    <n v="6674714.8958629016"/>
  </r>
  <r>
    <d v="2016-06-10T00:00:00"/>
    <x v="1"/>
    <s v="June"/>
    <x v="1"/>
    <x v="23"/>
    <s v="Y"/>
    <s v="N"/>
    <n v="10.4"/>
    <n v="15.8"/>
    <n v="6.6"/>
    <n v="0"/>
    <n v="132209.51500000001"/>
    <n v="47.425798780000001"/>
    <n v="6270141.8551913928"/>
  </r>
  <r>
    <d v="2016-06-11T00:00:00"/>
    <x v="2"/>
    <s v="June"/>
    <x v="1"/>
    <x v="23"/>
    <s v="Y"/>
    <s v="N"/>
    <n v="9"/>
    <n v="13.5"/>
    <n v="6.5"/>
    <n v="3"/>
    <n v="120753.43"/>
    <n v="55.590969579999999"/>
    <n v="6712800.2538106591"/>
  </r>
  <r>
    <d v="2016-06-12T00:00:00"/>
    <x v="3"/>
    <s v="June"/>
    <x v="1"/>
    <x v="24"/>
    <s v="Y"/>
    <s v="N"/>
    <n v="5"/>
    <n v="13.8"/>
    <n v="7.3"/>
    <n v="0.6"/>
    <n v="122771.53"/>
    <n v="77.215287989999993"/>
    <n v="9479839.0459229238"/>
  </r>
  <r>
    <d v="2016-06-13T00:00:00"/>
    <x v="4"/>
    <s v="June"/>
    <x v="1"/>
    <x v="24"/>
    <s v="Y"/>
    <s v="Y"/>
    <n v="3.8"/>
    <n v="13.4"/>
    <n v="9"/>
    <n v="0"/>
    <n v="122106.95"/>
    <n v="95.064774630000002"/>
    <n v="11608069.682506679"/>
  </r>
  <r>
    <d v="2016-06-14T00:00:00"/>
    <x v="5"/>
    <s v="June"/>
    <x v="1"/>
    <x v="24"/>
    <s v="Y"/>
    <s v="N"/>
    <n v="8.6"/>
    <n v="15.6"/>
    <n v="8.3000000000000007"/>
    <n v="0"/>
    <n v="138466.56"/>
    <n v="90.845109260000001"/>
    <n v="12579009.772056345"/>
  </r>
  <r>
    <d v="2016-06-15T00:00:00"/>
    <x v="6"/>
    <s v="June"/>
    <x v="1"/>
    <x v="24"/>
    <s v="Y"/>
    <s v="N"/>
    <n v="6"/>
    <n v="17.899999999999999"/>
    <n v="9.1999999999999993"/>
    <n v="0"/>
    <n v="140904.59"/>
    <n v="92.416245849999996"/>
    <n v="13021873.23083345"/>
  </r>
  <r>
    <d v="2016-06-16T00:00:00"/>
    <x v="0"/>
    <s v="June"/>
    <x v="1"/>
    <x v="24"/>
    <s v="Y"/>
    <s v="N"/>
    <n v="7.8"/>
    <n v="14.3"/>
    <n v="5.0999999999999996"/>
    <n v="0"/>
    <n v="140741.16500000001"/>
    <n v="89.929148949999998"/>
    <n v="12656733.190681526"/>
  </r>
  <r>
    <d v="2016-06-17T00:00:00"/>
    <x v="1"/>
    <s v="June"/>
    <x v="1"/>
    <x v="24"/>
    <s v="Y"/>
    <s v="N"/>
    <n v="9.3000000000000007"/>
    <n v="15.1"/>
    <n v="3.5"/>
    <n v="4.2"/>
    <n v="138023.10999999999"/>
    <n v="99.573674510000004"/>
    <n v="13743468.229997925"/>
  </r>
  <r>
    <d v="2016-06-18T00:00:00"/>
    <x v="2"/>
    <s v="June"/>
    <x v="1"/>
    <x v="24"/>
    <s v="Y"/>
    <s v="N"/>
    <n v="10"/>
    <n v="12.7"/>
    <n v="5.3"/>
    <n v="8.6"/>
    <n v="123162.185"/>
    <n v="62.934016130000003"/>
    <n v="7751090.9373960439"/>
  </r>
  <r>
    <d v="2016-06-19T00:00:00"/>
    <x v="3"/>
    <s v="June"/>
    <x v="1"/>
    <x v="25"/>
    <s v="Y"/>
    <s v="N"/>
    <n v="7.3"/>
    <n v="13.5"/>
    <n v="7.2"/>
    <n v="0.4"/>
    <n v="119662.16499999999"/>
    <n v="79.384821770000002"/>
    <n v="9499359.6411373317"/>
  </r>
  <r>
    <d v="2016-06-20T00:00:00"/>
    <x v="4"/>
    <s v="June"/>
    <x v="1"/>
    <x v="25"/>
    <s v="Y"/>
    <s v="N"/>
    <n v="9.1"/>
    <n v="13.2"/>
    <n v="3.4"/>
    <n v="3.6"/>
    <n v="134435.11499999999"/>
    <n v="114.875078"/>
    <n v="15443244.321563968"/>
  </r>
  <r>
    <d v="2016-06-21T00:00:00"/>
    <x v="5"/>
    <s v="June"/>
    <x v="1"/>
    <x v="25"/>
    <s v="Y"/>
    <s v="N"/>
    <n v="10.4"/>
    <n v="14.7"/>
    <n v="7"/>
    <n v="3.2"/>
    <n v="137511.315"/>
    <n v="62.154764110000002"/>
    <n v="8546983.3462809045"/>
  </r>
  <r>
    <d v="2016-06-22T00:00:00"/>
    <x v="6"/>
    <s v="June"/>
    <x v="1"/>
    <x v="25"/>
    <s v="Y"/>
    <s v="N"/>
    <n v="11.2"/>
    <n v="15.4"/>
    <n v="6.6"/>
    <n v="0"/>
    <n v="133813.285"/>
    <n v="58.759038580000002"/>
    <n v="7862739.9758315356"/>
  </r>
  <r>
    <d v="2016-06-23T00:00:00"/>
    <x v="0"/>
    <s v="June"/>
    <x v="1"/>
    <x v="25"/>
    <s v="Y"/>
    <s v="N"/>
    <n v="10.4"/>
    <n v="14.8"/>
    <n v="7.2"/>
    <n v="0.6"/>
    <n v="136740.005"/>
    <n v="78.318980190000005"/>
    <n v="10709337.742775502"/>
  </r>
  <r>
    <d v="2016-06-24T00:00:00"/>
    <x v="1"/>
    <s v="June"/>
    <x v="1"/>
    <x v="25"/>
    <s v="N"/>
    <s v="N"/>
    <n v="6.9"/>
    <n v="10.7"/>
    <n v="5.8"/>
    <n v="13.8"/>
    <n v="144658.38"/>
    <n v="67.938496200000003"/>
    <n v="9827872.7999281567"/>
  </r>
  <r>
    <d v="2016-06-25T00:00:00"/>
    <x v="2"/>
    <s v="June"/>
    <x v="1"/>
    <x v="25"/>
    <s v="N"/>
    <s v="N"/>
    <n v="5.6"/>
    <n v="12.7"/>
    <n v="8.8000000000000007"/>
    <n v="2"/>
    <n v="131730.83499999999"/>
    <n v="99.763250799999994"/>
    <n v="13141896.330198416"/>
  </r>
  <r>
    <d v="2016-06-26T00:00:00"/>
    <x v="3"/>
    <s v="June"/>
    <x v="1"/>
    <x v="26"/>
    <s v="N"/>
    <s v="N"/>
    <n v="3"/>
    <n v="11.1"/>
    <n v="7.7"/>
    <n v="0.2"/>
    <n v="126455.935"/>
    <n v="120.4411006"/>
    <n v="15230491.98880206"/>
  </r>
  <r>
    <d v="2016-06-27T00:00:00"/>
    <x v="4"/>
    <s v="June"/>
    <x v="1"/>
    <x v="26"/>
    <s v="N"/>
    <s v="N"/>
    <n v="4.8"/>
    <n v="10.6"/>
    <n v="4.7"/>
    <n v="0.2"/>
    <n v="148639.995"/>
    <n v="127.3466076"/>
    <n v="18928799.116930962"/>
  </r>
  <r>
    <d v="2016-06-28T00:00:00"/>
    <x v="5"/>
    <s v="June"/>
    <x v="1"/>
    <x v="26"/>
    <s v="N"/>
    <s v="N"/>
    <n v="5"/>
    <n v="17"/>
    <n v="7.8"/>
    <n v="0.2"/>
    <n v="142146.31"/>
    <n v="110.28039029999999"/>
    <n v="15675950.546504792"/>
  </r>
  <r>
    <d v="2016-06-29T00:00:00"/>
    <x v="6"/>
    <s v="June"/>
    <x v="1"/>
    <x v="26"/>
    <s v="N"/>
    <s v="N"/>
    <n v="8.9"/>
    <n v="15.8"/>
    <n v="8.9"/>
    <n v="0.2"/>
    <n v="136071.965"/>
    <n v="80.125243080000004"/>
    <n v="10902799.271998253"/>
  </r>
  <r>
    <d v="2016-06-30T00:00:00"/>
    <x v="0"/>
    <s v="June"/>
    <x v="1"/>
    <x v="26"/>
    <s v="N"/>
    <s v="N"/>
    <n v="10.3"/>
    <n v="11.7"/>
    <n v="5.6"/>
    <n v="0"/>
    <n v="141078.46"/>
    <n v="115.1178955"/>
    <n v="16240655.41558093"/>
  </r>
  <r>
    <d v="2016-07-01T00:00:00"/>
    <x v="1"/>
    <s v="July"/>
    <x v="1"/>
    <x v="26"/>
    <s v="N"/>
    <s v="N"/>
    <n v="7.3"/>
    <n v="14.1"/>
    <n v="7.1"/>
    <n v="6.4"/>
    <n v="136676.715"/>
    <n v="117.7120479"/>
    <n v="16088496.022894649"/>
  </r>
  <r>
    <d v="2016-07-02T00:00:00"/>
    <x v="2"/>
    <s v="July"/>
    <x v="1"/>
    <x v="26"/>
    <s v="N"/>
    <s v="N"/>
    <n v="9.9"/>
    <n v="16.5"/>
    <n v="6.7"/>
    <n v="0.2"/>
    <n v="118683.565"/>
    <n v="90.456523779999998"/>
    <n v="10735702.719717676"/>
  </r>
  <r>
    <d v="2016-07-03T00:00:00"/>
    <x v="3"/>
    <s v="July"/>
    <x v="1"/>
    <x v="27"/>
    <s v="N"/>
    <s v="N"/>
    <n v="10.9"/>
    <n v="16.7"/>
    <n v="7.8"/>
    <n v="0"/>
    <n v="112556.405"/>
    <n v="68.597089170000004"/>
    <n v="7721041.7504396345"/>
  </r>
  <r>
    <d v="2016-07-04T00:00:00"/>
    <x v="4"/>
    <s v="July"/>
    <x v="1"/>
    <x v="27"/>
    <s v="N"/>
    <s v="N"/>
    <n v="10.4"/>
    <n v="12.7"/>
    <n v="3.6"/>
    <n v="0"/>
    <n v="135712.245"/>
    <n v="124.1368856"/>
    <n v="16846895.432084173"/>
  </r>
  <r>
    <d v="2016-07-05T00:00:00"/>
    <x v="5"/>
    <s v="July"/>
    <x v="1"/>
    <x v="27"/>
    <s v="N"/>
    <s v="N"/>
    <n v="8.1999999999999993"/>
    <n v="12.8"/>
    <n v="1.8"/>
    <n v="0.6"/>
    <n v="142401.79500000001"/>
    <n v="147.1876919"/>
    <n v="20959791.528466962"/>
  </r>
  <r>
    <d v="2016-07-06T00:00:00"/>
    <x v="6"/>
    <s v="July"/>
    <x v="1"/>
    <x v="27"/>
    <s v="N"/>
    <s v="N"/>
    <n v="9.8000000000000007"/>
    <n v="13"/>
    <n v="4.5999999999999996"/>
    <n v="22.6"/>
    <n v="134056.095"/>
    <n v="116.6821116"/>
    <n v="15641948.237450201"/>
  </r>
  <r>
    <d v="2016-07-07T00:00:00"/>
    <x v="0"/>
    <s v="July"/>
    <x v="1"/>
    <x v="27"/>
    <s v="N"/>
    <s v="N"/>
    <n v="10.5"/>
    <n v="13.7"/>
    <n v="4.0999999999999996"/>
    <n v="3.8"/>
    <n v="138768.04500000001"/>
    <n v="176.91203619999999"/>
    <n v="24549737.40044323"/>
  </r>
  <r>
    <d v="2016-07-08T00:00:00"/>
    <x v="1"/>
    <s v="July"/>
    <x v="1"/>
    <x v="27"/>
    <s v="N"/>
    <s v="N"/>
    <n v="9.6999999999999993"/>
    <n v="15.3"/>
    <n v="7.4"/>
    <n v="0.8"/>
    <n v="136690.04999999999"/>
    <n v="114.84420299999999"/>
    <n v="15698059.850280147"/>
  </r>
  <r>
    <d v="2016-07-09T00:00:00"/>
    <x v="2"/>
    <s v="July"/>
    <x v="1"/>
    <x v="27"/>
    <s v="N"/>
    <s v="N"/>
    <n v="5.3"/>
    <n v="15.2"/>
    <n v="9.5"/>
    <n v="0.2"/>
    <n v="122369.535"/>
    <n v="105.54857610000001"/>
    <n v="12915930.177269114"/>
  </r>
  <r>
    <d v="2016-07-10T00:00:00"/>
    <x v="3"/>
    <s v="July"/>
    <x v="1"/>
    <x v="28"/>
    <s v="N"/>
    <s v="N"/>
    <n v="6.5"/>
    <n v="14.2"/>
    <n v="3.6"/>
    <n v="0"/>
    <n v="119218.23"/>
    <n v="36.167212329999998"/>
    <n v="4311791.0380167756"/>
  </r>
  <r>
    <d v="2016-07-11T00:00:00"/>
    <x v="4"/>
    <s v="July"/>
    <x v="1"/>
    <x v="28"/>
    <s v="N"/>
    <s v="N"/>
    <n v="8.3000000000000007"/>
    <n v="16"/>
    <n v="7.6"/>
    <n v="3.6"/>
    <n v="128207.125"/>
    <n v="44.858080039999997"/>
    <n v="5751125.4749482842"/>
  </r>
  <r>
    <d v="2016-07-12T00:00:00"/>
    <x v="5"/>
    <s v="July"/>
    <x v="1"/>
    <x v="28"/>
    <s v="Y"/>
    <s v="N"/>
    <n v="10.7"/>
    <n v="13.7"/>
    <n v="8.1"/>
    <n v="0"/>
    <n v="137582.19500000001"/>
    <n v="49.159485719999999"/>
    <n v="6763469.950428756"/>
  </r>
  <r>
    <d v="2016-07-13T00:00:00"/>
    <x v="6"/>
    <s v="July"/>
    <x v="1"/>
    <x v="28"/>
    <s v="Y"/>
    <s v="N"/>
    <n v="4.5"/>
    <n v="12"/>
    <n v="9"/>
    <n v="0.4"/>
    <n v="145728.26"/>
    <n v="65.914964920000003"/>
    <n v="9605673.1457526404"/>
  </r>
  <r>
    <d v="2016-07-14T00:00:00"/>
    <x v="0"/>
    <s v="July"/>
    <x v="1"/>
    <x v="28"/>
    <s v="Y"/>
    <s v="N"/>
    <n v="6.6"/>
    <n v="14"/>
    <n v="7.8"/>
    <n v="1"/>
    <n v="144103.70499999999"/>
    <n v="76.117452619999995"/>
    <n v="10968806.937703956"/>
  </r>
  <r>
    <d v="2016-07-15T00:00:00"/>
    <x v="1"/>
    <s v="July"/>
    <x v="1"/>
    <x v="28"/>
    <s v="Y"/>
    <s v="N"/>
    <n v="8.8000000000000007"/>
    <n v="14.1"/>
    <n v="7.2"/>
    <n v="0"/>
    <n v="141166.85"/>
    <n v="79.507600479999994"/>
    <n v="11223837.510820087"/>
  </r>
  <r>
    <d v="2016-07-16T00:00:00"/>
    <x v="2"/>
    <s v="July"/>
    <x v="1"/>
    <x v="28"/>
    <s v="Y"/>
    <s v="N"/>
    <n v="7.8"/>
    <n v="13.7"/>
    <n v="10.199999999999999"/>
    <n v="0"/>
    <n v="120659.15"/>
    <n v="73.694418769999999"/>
    <n v="8891905.9285322446"/>
  </r>
  <r>
    <d v="2016-07-17T00:00:00"/>
    <x v="3"/>
    <s v="July"/>
    <x v="1"/>
    <x v="29"/>
    <s v="Y"/>
    <s v="N"/>
    <n v="3.1"/>
    <n v="16.100000000000001"/>
    <n v="10.3"/>
    <n v="0"/>
    <n v="113418.125"/>
    <n v="48.788405300000001"/>
    <n v="5533489.4508660622"/>
  </r>
  <r>
    <d v="2016-07-18T00:00:00"/>
    <x v="4"/>
    <s v="July"/>
    <x v="1"/>
    <x v="29"/>
    <s v="Y"/>
    <s v="N"/>
    <n v="9.6"/>
    <n v="17.7"/>
    <n v="8.8000000000000007"/>
    <n v="0"/>
    <n v="127367.015"/>
    <n v="43.891518699999999"/>
    <n v="5590331.7206356805"/>
  </r>
  <r>
    <d v="2016-07-19T00:00:00"/>
    <x v="5"/>
    <s v="July"/>
    <x v="1"/>
    <x v="29"/>
    <s v="Y"/>
    <s v="N"/>
    <n v="12.6"/>
    <n v="16"/>
    <n v="5.7"/>
    <n v="0"/>
    <n v="137028.04999999999"/>
    <n v="49.453789790000002"/>
    <n v="6776556.3800336095"/>
  </r>
  <r>
    <d v="2016-07-20T00:00:00"/>
    <x v="6"/>
    <s v="July"/>
    <x v="1"/>
    <x v="29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x v="0"/>
    <s v="July"/>
    <x v="1"/>
    <x v="29"/>
    <s v="Y"/>
    <s v="N"/>
    <n v="6.9"/>
    <n v="18.100000000000001"/>
    <n v="7.4"/>
    <n v="1.8"/>
    <n v="136127.125"/>
    <n v="44.92653284"/>
    <n v="6115719.7517272849"/>
  </r>
  <r>
    <d v="2016-07-22T00:00:00"/>
    <x v="1"/>
    <s v="July"/>
    <x v="1"/>
    <x v="29"/>
    <s v="Y"/>
    <s v="N"/>
    <n v="9.1999999999999993"/>
    <n v="18.3"/>
    <n v="5.0999999999999996"/>
    <n v="7.8"/>
    <n v="128777.82"/>
    <n v="21.091718870000001"/>
    <n v="2716145.5761314635"/>
  </r>
  <r>
    <d v="2016-07-23T00:00:00"/>
    <x v="2"/>
    <s v="July"/>
    <x v="1"/>
    <x v="29"/>
    <s v="Y"/>
    <s v="N"/>
    <n v="7.5"/>
    <n v="11.6"/>
    <n v="9"/>
    <n v="2.8"/>
    <n v="119888.575"/>
    <n v="62.709286929999998"/>
    <n v="7518127.0493038241"/>
  </r>
  <r>
    <d v="2016-07-24T00:00:00"/>
    <x v="3"/>
    <s v="July"/>
    <x v="1"/>
    <x v="30"/>
    <s v="Y"/>
    <s v="N"/>
    <n v="4.7"/>
    <n v="11.4"/>
    <n v="10.3"/>
    <n v="0.8"/>
    <n v="120126.905"/>
    <n v="52.227008529999999"/>
    <n v="6273868.8921174994"/>
  </r>
  <r>
    <d v="2016-07-25T00:00:00"/>
    <x v="4"/>
    <s v="July"/>
    <x v="1"/>
    <x v="30"/>
    <s v="Y"/>
    <s v="N"/>
    <n v="6.3"/>
    <n v="14.3"/>
    <n v="7.5"/>
    <n v="0"/>
    <n v="138134.63500000001"/>
    <n v="37.980186609999997"/>
    <n v="5246379.2146042371"/>
  </r>
  <r>
    <d v="2016-07-26T00:00:00"/>
    <x v="5"/>
    <s v="July"/>
    <x v="1"/>
    <x v="30"/>
    <s v="Y"/>
    <s v="N"/>
    <n v="6.5"/>
    <n v="11"/>
    <n v="7.2"/>
    <n v="4.8"/>
    <n v="146465.69"/>
    <n v="47.971245959999997"/>
    <n v="7026141.6396911126"/>
  </r>
  <r>
    <d v="2016-07-27T00:00:00"/>
    <x v="6"/>
    <s v="July"/>
    <x v="1"/>
    <x v="30"/>
    <s v="Y"/>
    <s v="N"/>
    <n v="7.5"/>
    <n v="12.9"/>
    <n v="6.9"/>
    <n v="0.4"/>
    <n v="143209.755"/>
    <n v="36.397462779999998"/>
    <n v="5212471.7273454191"/>
  </r>
  <r>
    <d v="2016-07-28T00:00:00"/>
    <x v="0"/>
    <s v="July"/>
    <x v="1"/>
    <x v="30"/>
    <s v="Y"/>
    <s v="N"/>
    <n v="6.9"/>
    <n v="15.2"/>
    <n v="6.3"/>
    <n v="0"/>
    <n v="142341.63500000001"/>
    <n v="41.561898749999997"/>
    <n v="5915988.6217794567"/>
  </r>
  <r>
    <d v="2016-07-29T00:00:00"/>
    <x v="1"/>
    <s v="July"/>
    <x v="1"/>
    <x v="30"/>
    <s v="Y"/>
    <s v="N"/>
    <n v="10.199999999999999"/>
    <n v="15.3"/>
    <n v="5"/>
    <n v="0"/>
    <n v="139822.93"/>
    <n v="33.869681919999998"/>
    <n v="4735758.1642224248"/>
  </r>
  <r>
    <d v="2016-07-30T00:00:00"/>
    <x v="2"/>
    <s v="July"/>
    <x v="1"/>
    <x v="30"/>
    <s v="Y"/>
    <s v="N"/>
    <n v="9.1"/>
    <n v="13.8"/>
    <n v="8.5"/>
    <n v="2.4"/>
    <n v="121548.535"/>
    <n v="24.849528429999999"/>
    <n v="3020423.7761073499"/>
  </r>
  <r>
    <d v="2016-07-31T00:00:00"/>
    <x v="3"/>
    <s v="July"/>
    <x v="1"/>
    <x v="31"/>
    <s v="Y"/>
    <s v="N"/>
    <n v="10.3"/>
    <n v="17"/>
    <n v="11.3"/>
    <n v="2"/>
    <n v="114481.28"/>
    <n v="33.778252090000002"/>
    <n v="3866977.5354258753"/>
  </r>
  <r>
    <d v="2016-08-01T00:00:00"/>
    <x v="4"/>
    <s v="August"/>
    <x v="1"/>
    <x v="31"/>
    <s v="Y"/>
    <s v="N"/>
    <n v="11.2"/>
    <n v="14.4"/>
    <n v="5.2"/>
    <n v="2.8"/>
    <n v="137934.845"/>
    <n v="45.979129370000003"/>
    <n v="6342124.0828858977"/>
  </r>
  <r>
    <d v="2016-08-02T00:00:00"/>
    <x v="5"/>
    <s v="August"/>
    <x v="1"/>
    <x v="31"/>
    <s v="Y"/>
    <s v="N"/>
    <n v="8.5"/>
    <n v="13.4"/>
    <n v="11.2"/>
    <n v="14.4"/>
    <n v="137301.69"/>
    <n v="48.597990580000001"/>
    <n v="6672586.2372380802"/>
  </r>
  <r>
    <d v="2016-08-03T00:00:00"/>
    <x v="6"/>
    <s v="August"/>
    <x v="1"/>
    <x v="31"/>
    <s v="Y"/>
    <s v="N"/>
    <n v="8.6999999999999993"/>
    <n v="12.8"/>
    <n v="8.4"/>
    <n v="2.8"/>
    <n v="140922.715"/>
    <n v="58.029549359999997"/>
    <n v="8177681.6460377118"/>
  </r>
  <r>
    <d v="2016-08-04T00:00:00"/>
    <x v="0"/>
    <s v="August"/>
    <x v="1"/>
    <x v="31"/>
    <s v="Y"/>
    <s v="N"/>
    <n v="4.9000000000000004"/>
    <n v="14.6"/>
    <n v="11.1"/>
    <n v="0.8"/>
    <n v="142671.51"/>
    <n v="51.565282189999998"/>
    <n v="7356896.6736234073"/>
  </r>
  <r>
    <d v="2016-08-05T00:00:00"/>
    <x v="1"/>
    <s v="August"/>
    <x v="1"/>
    <x v="31"/>
    <s v="Y"/>
    <s v="N"/>
    <n v="3.4"/>
    <n v="14.6"/>
    <n v="8.6999999999999993"/>
    <n v="0"/>
    <n v="145491.32999999999"/>
    <n v="70.203116499999993"/>
    <n v="10213944.789729943"/>
  </r>
  <r>
    <d v="2016-08-06T00:00:00"/>
    <x v="2"/>
    <s v="August"/>
    <x v="1"/>
    <x v="31"/>
    <s v="Y"/>
    <s v="N"/>
    <n v="5.8"/>
    <n v="14.4"/>
    <n v="7"/>
    <n v="0"/>
    <n v="130907.095"/>
    <n v="54.398078300000002"/>
    <n v="7121094.4038355388"/>
  </r>
  <r>
    <d v="2016-08-07T00:00:00"/>
    <x v="3"/>
    <s v="August"/>
    <x v="1"/>
    <x v="32"/>
    <s v="Y"/>
    <s v="N"/>
    <n v="7.6"/>
    <n v="16.600000000000001"/>
    <n v="10.4"/>
    <n v="0"/>
    <n v="120379.285"/>
    <n v="32.884789920000003"/>
    <n v="3958647.4979448076"/>
  </r>
  <r>
    <d v="2016-08-08T00:00:00"/>
    <x v="4"/>
    <s v="August"/>
    <x v="1"/>
    <x v="32"/>
    <s v="Y"/>
    <s v="N"/>
    <n v="5"/>
    <n v="14.2"/>
    <n v="8"/>
    <n v="0"/>
    <n v="138506.45000000001"/>
    <n v="35.117820729999998"/>
    <n v="4864044.681048709"/>
  </r>
  <r>
    <d v="2016-08-09T00:00:00"/>
    <x v="5"/>
    <s v="August"/>
    <x v="1"/>
    <x v="32"/>
    <s v="Y"/>
    <s v="N"/>
    <n v="9.6999999999999993"/>
    <n v="18.899999999999999"/>
    <n v="7.8"/>
    <n v="0"/>
    <n v="132819.535"/>
    <n v="29.293519740000001"/>
    <n v="3890751.6703801211"/>
  </r>
  <r>
    <d v="2016-08-10T00:00:00"/>
    <x v="6"/>
    <s v="August"/>
    <x v="1"/>
    <x v="32"/>
    <s v="Y"/>
    <s v="N"/>
    <n v="9.6"/>
    <n v="15.3"/>
    <n v="11.3"/>
    <n v="0"/>
    <n v="130616.67"/>
    <n v="22.419440789999999"/>
    <n v="2928352.6992519693"/>
  </r>
  <r>
    <d v="2016-08-11T00:00:00"/>
    <x v="0"/>
    <s v="August"/>
    <x v="1"/>
    <x v="32"/>
    <s v="Y"/>
    <s v="N"/>
    <n v="6.8"/>
    <n v="15.7"/>
    <n v="10.3"/>
    <n v="8.1999999999999993"/>
    <n v="138368.4"/>
    <n v="39.806463620000002"/>
    <n v="5507956.6807576083"/>
  </r>
  <r>
    <d v="2016-08-12T00:00:00"/>
    <x v="1"/>
    <s v="August"/>
    <x v="1"/>
    <x v="32"/>
    <s v="Y"/>
    <s v="N"/>
    <n v="7.7"/>
    <n v="14.1"/>
    <n v="11.7"/>
    <n v="0"/>
    <n v="134885.67000000001"/>
    <n v="41.092200069999997"/>
    <n v="5542748.9382159971"/>
  </r>
  <r>
    <d v="2016-08-13T00:00:00"/>
    <x v="2"/>
    <s v="August"/>
    <x v="1"/>
    <x v="32"/>
    <s v="Y"/>
    <s v="N"/>
    <n v="7.9"/>
    <n v="15.1"/>
    <n v="9.5"/>
    <n v="1.6"/>
    <n v="120382.80499999999"/>
    <n v="38.810956079999997"/>
    <n v="4672171.7576422039"/>
  </r>
  <r>
    <d v="2016-08-14T00:00:00"/>
    <x v="3"/>
    <s v="August"/>
    <x v="1"/>
    <x v="33"/>
    <s v="Y"/>
    <s v="N"/>
    <n v="8.5"/>
    <n v="18.7"/>
    <n v="11.6"/>
    <n v="0.2"/>
    <n v="113066.245"/>
    <n v="33.061160000000001"/>
    <n v="3738101.2165441997"/>
  </r>
  <r>
    <d v="2016-08-15T00:00:00"/>
    <x v="4"/>
    <s v="August"/>
    <x v="1"/>
    <x v="33"/>
    <s v="Y"/>
    <s v="N"/>
    <n v="10.199999999999999"/>
    <n v="18.100000000000001"/>
    <n v="13.4"/>
    <n v="0"/>
    <n v="127906.24000000001"/>
    <n v="39.838938429999999"/>
    <n v="5095648.8201728035"/>
  </r>
  <r>
    <d v="2016-08-16T00:00:00"/>
    <x v="5"/>
    <s v="August"/>
    <x v="1"/>
    <x v="33"/>
    <s v="Y"/>
    <s v="N"/>
    <n v="10"/>
    <n v="18.2"/>
    <n v="13.5"/>
    <n v="0"/>
    <n v="124975.11"/>
    <n v="24.453904470000001"/>
    <n v="3056129.4010677417"/>
  </r>
  <r>
    <d v="2016-08-17T00:00:00"/>
    <x v="6"/>
    <s v="August"/>
    <x v="1"/>
    <x v="33"/>
    <s v="Y"/>
    <s v="N"/>
    <n v="12.5"/>
    <n v="15.6"/>
    <n v="9.6"/>
    <n v="0.4"/>
    <n v="132561.22"/>
    <n v="40.89160699"/>
    <n v="5420641.3103549276"/>
  </r>
  <r>
    <d v="2016-08-18T00:00:00"/>
    <x v="0"/>
    <s v="August"/>
    <x v="1"/>
    <x v="33"/>
    <s v="Y"/>
    <s v="N"/>
    <n v="7.1"/>
    <n v="21.6"/>
    <n v="13.1"/>
    <n v="0"/>
    <n v="123434.505"/>
    <n v="27.471093289999999"/>
    <n v="3390880.8020599713"/>
  </r>
  <r>
    <d v="2016-08-19T00:00:00"/>
    <x v="1"/>
    <s v="August"/>
    <x v="1"/>
    <x v="33"/>
    <s v="Y"/>
    <s v="N"/>
    <n v="15.3"/>
    <n v="16.399999999999999"/>
    <n v="2.7"/>
    <n v="0.2"/>
    <n v="132569.74"/>
    <n v="27.60134081"/>
    <n v="3659102.574833089"/>
  </r>
  <r>
    <d v="2016-08-20T00:00:00"/>
    <x v="2"/>
    <s v="August"/>
    <x v="1"/>
    <x v="33"/>
    <s v="Y"/>
    <s v="N"/>
    <n v="6.9"/>
    <n v="13.6"/>
    <n v="9.6999999999999993"/>
    <n v="9.4"/>
    <n v="121052.06"/>
    <n v="25.002466940000001"/>
    <n v="3026600.1281688963"/>
  </r>
  <r>
    <d v="2016-08-21T00:00:00"/>
    <x v="3"/>
    <s v="August"/>
    <x v="1"/>
    <x v="34"/>
    <s v="Y"/>
    <s v="N"/>
    <n v="9.5"/>
    <n v="14.8"/>
    <n v="7"/>
    <n v="1.2"/>
    <n v="119118.545"/>
    <n v="38.913255630000002"/>
    <n v="4635290.3918586588"/>
  </r>
  <r>
    <d v="2016-08-22T00:00:00"/>
    <x v="4"/>
    <s v="August"/>
    <x v="1"/>
    <x v="34"/>
    <s v="Y"/>
    <s v="N"/>
    <n v="7.8"/>
    <n v="16"/>
    <n v="8.6999999999999993"/>
    <n v="5.6"/>
    <n v="139203.5"/>
    <n v="59.995340669999997"/>
    <n v="8351561.4049563445"/>
  </r>
  <r>
    <d v="2016-08-23T00:00:00"/>
    <x v="5"/>
    <s v="August"/>
    <x v="1"/>
    <x v="34"/>
    <s v="Y"/>
    <s v="N"/>
    <n v="7"/>
    <n v="13.4"/>
    <n v="14.2"/>
    <n v="11"/>
    <n v="138640.39000000001"/>
    <n v="73.189593709999997"/>
    <n v="10147033.815895947"/>
  </r>
  <r>
    <d v="2016-08-24T00:00:00"/>
    <x v="6"/>
    <s v="August"/>
    <x v="1"/>
    <x v="34"/>
    <s v="Y"/>
    <s v="N"/>
    <n v="3.7"/>
    <n v="12.7"/>
    <n v="14"/>
    <n v="0"/>
    <n v="141122.79500000001"/>
    <n v="114.0039598"/>
    <n v="16088557.448043643"/>
  </r>
  <r>
    <d v="2016-08-25T00:00:00"/>
    <x v="0"/>
    <s v="August"/>
    <x v="1"/>
    <x v="34"/>
    <s v="Y"/>
    <s v="N"/>
    <n v="6.5"/>
    <n v="13"/>
    <n v="13.5"/>
    <n v="1.2"/>
    <n v="139724.02499999999"/>
    <n v="74.663055139999997"/>
    <n v="10432222.582957737"/>
  </r>
  <r>
    <d v="2016-08-26T00:00:00"/>
    <x v="1"/>
    <s v="August"/>
    <x v="1"/>
    <x v="34"/>
    <s v="Y"/>
    <s v="N"/>
    <n v="7.2"/>
    <n v="14.4"/>
    <n v="8.8000000000000007"/>
    <n v="0.6"/>
    <n v="139920.54500000001"/>
    <n v="67.627753299999995"/>
    <n v="9462512.098861549"/>
  </r>
  <r>
    <d v="2016-08-27T00:00:00"/>
    <x v="2"/>
    <s v="August"/>
    <x v="1"/>
    <x v="34"/>
    <s v="Y"/>
    <s v="N"/>
    <n v="9.3000000000000007"/>
    <n v="16.3"/>
    <n v="11.7"/>
    <n v="0"/>
    <n v="119573.22"/>
    <n v="31.80817961"/>
    <n v="3803406.4583060443"/>
  </r>
  <r>
    <d v="2016-08-28T00:00:00"/>
    <x v="3"/>
    <s v="August"/>
    <x v="1"/>
    <x v="35"/>
    <s v="Y"/>
    <s v="N"/>
    <n v="10.5"/>
    <n v="19"/>
    <n v="12.2"/>
    <n v="0"/>
    <n v="114832.425"/>
    <n v="29.447681029999998"/>
    <n v="3381548.6233013975"/>
  </r>
  <r>
    <d v="2016-08-29T00:00:00"/>
    <x v="4"/>
    <s v="August"/>
    <x v="1"/>
    <x v="35"/>
    <s v="Y"/>
    <s v="N"/>
    <n v="8.6999999999999993"/>
    <n v="20.399999999999999"/>
    <n v="14.2"/>
    <n v="0"/>
    <n v="125055.69"/>
    <n v="39.142378899999997"/>
    <n v="4894977.2015809407"/>
  </r>
  <r>
    <d v="2016-08-30T00:00:00"/>
    <x v="5"/>
    <s v="August"/>
    <x v="1"/>
    <x v="35"/>
    <s v="Y"/>
    <s v="N"/>
    <n v="10.199999999999999"/>
    <n v="16.8"/>
    <n v="5.2"/>
    <n v="0"/>
    <n v="133748.44"/>
    <n v="53.186931000000001"/>
    <n v="7113669.0496376399"/>
  </r>
  <r>
    <d v="2016-08-31T00:00:00"/>
    <x v="6"/>
    <s v="August"/>
    <x v="1"/>
    <x v="35"/>
    <s v="Y"/>
    <s v="N"/>
    <n v="12.8"/>
    <n v="20.2"/>
    <n v="10.1"/>
    <n v="0.8"/>
    <n v="128834.065"/>
    <n v="32.559017400000002"/>
    <n v="4194710.5640477315"/>
  </r>
  <r>
    <d v="2016-09-01T00:00:00"/>
    <x v="0"/>
    <s v="September"/>
    <x v="1"/>
    <x v="35"/>
    <s v="Y"/>
    <s v="N"/>
    <n v="11.6"/>
    <n v="15.5"/>
    <n v="8.8000000000000007"/>
    <n v="0"/>
    <n v="134246.16500000001"/>
    <n v="46.808787860000002"/>
    <n v="6283900.2585035572"/>
  </r>
  <r>
    <d v="2016-09-02T00:00:00"/>
    <x v="1"/>
    <s v="September"/>
    <x v="1"/>
    <x v="35"/>
    <s v="Y"/>
    <s v="N"/>
    <n v="9.6"/>
    <n v="15"/>
    <n v="9.6"/>
    <n v="0.4"/>
    <n v="135273.32500000001"/>
    <n v="52.636792880000002"/>
    <n v="7120353.9902139269"/>
  </r>
  <r>
    <d v="2016-09-03T00:00:00"/>
    <x v="2"/>
    <s v="September"/>
    <x v="1"/>
    <x v="35"/>
    <s v="Y"/>
    <s v="N"/>
    <n v="10"/>
    <n v="15.7"/>
    <n v="12.9"/>
    <n v="0.2"/>
    <n v="118621.96"/>
    <n v="35.270782859999997"/>
    <n v="4183889.3935876056"/>
  </r>
  <r>
    <d v="2016-09-04T00:00:00"/>
    <x v="3"/>
    <s v="September"/>
    <x v="1"/>
    <x v="36"/>
    <s v="Y"/>
    <s v="N"/>
    <n v="10.1"/>
    <n v="16.899999999999999"/>
    <n v="10"/>
    <n v="0.2"/>
    <n v="110986.005"/>
    <n v="24.51210764"/>
    <n v="2720500.9010935784"/>
  </r>
  <r>
    <d v="2016-09-05T00:00:00"/>
    <x v="4"/>
    <s v="September"/>
    <x v="1"/>
    <x v="36"/>
    <s v="Y"/>
    <s v="N"/>
    <n v="12.8"/>
    <n v="18.399999999999999"/>
    <n v="11.7"/>
    <n v="0"/>
    <n v="127275.815"/>
    <n v="38.212469630000001"/>
    <n v="4863523.2153209988"/>
  </r>
  <r>
    <d v="2016-09-06T00:00:00"/>
    <x v="5"/>
    <s v="September"/>
    <x v="1"/>
    <x v="36"/>
    <s v="Y"/>
    <s v="N"/>
    <n v="9.1999999999999993"/>
    <n v="21.5"/>
    <n v="15.8"/>
    <n v="0"/>
    <n v="129542.36500000001"/>
    <n v="28.692645949999999"/>
    <n v="3716913.214470672"/>
  </r>
  <r>
    <d v="2016-09-07T00:00:00"/>
    <x v="6"/>
    <s v="September"/>
    <x v="1"/>
    <x v="36"/>
    <s v="Y"/>
    <s v="N"/>
    <n v="9.6"/>
    <n v="21"/>
    <n v="16.7"/>
    <n v="0"/>
    <n v="123307.02"/>
    <n v="24.182421389999998"/>
    <n v="2981862.3179851575"/>
  </r>
  <r>
    <d v="2016-09-08T00:00:00"/>
    <x v="0"/>
    <s v="September"/>
    <x v="1"/>
    <x v="36"/>
    <s v="Y"/>
    <s v="N"/>
    <n v="13.1"/>
    <n v="23.3"/>
    <n v="16"/>
    <n v="0"/>
    <n v="117722.95"/>
    <n v="12.50431916"/>
    <n v="1472045.339256722"/>
  </r>
  <r>
    <d v="2016-09-09T00:00:00"/>
    <x v="1"/>
    <s v="September"/>
    <x v="1"/>
    <x v="36"/>
    <s v="Y"/>
    <s v="N"/>
    <n v="16"/>
    <n v="16.7"/>
    <n v="5.9"/>
    <n v="0.6"/>
    <n v="125432.605"/>
    <n v="23.40099927"/>
    <n v="2935248.2980391984"/>
  </r>
  <r>
    <d v="2016-09-10T00:00:00"/>
    <x v="2"/>
    <s v="September"/>
    <x v="1"/>
    <x v="36"/>
    <s v="Y"/>
    <s v="N"/>
    <n v="11.5"/>
    <n v="14.3"/>
    <n v="7.9"/>
    <n v="9.4"/>
    <n v="111412.995"/>
    <n v="38.559908849999999"/>
    <n v="4296074.9319055052"/>
  </r>
  <r>
    <d v="2016-09-11T00:00:00"/>
    <x v="3"/>
    <s v="September"/>
    <x v="1"/>
    <x v="37"/>
    <s v="Y"/>
    <s v="N"/>
    <n v="7.3"/>
    <n v="17"/>
    <n v="11.8"/>
    <n v="1.2"/>
    <n v="109125.215"/>
    <n v="50.347882009999999"/>
    <n v="5494223.4491358818"/>
  </r>
  <r>
    <d v="2016-09-12T00:00:00"/>
    <x v="4"/>
    <s v="September"/>
    <x v="1"/>
    <x v="37"/>
    <s v="Y"/>
    <s v="N"/>
    <n v="9.9"/>
    <n v="13.6"/>
    <n v="7"/>
    <n v="1.6"/>
    <n v="130967.28"/>
    <n v="68.177203239999997"/>
    <n v="8928982.8663499877"/>
  </r>
  <r>
    <d v="2016-09-13T00:00:00"/>
    <x v="5"/>
    <s v="September"/>
    <x v="1"/>
    <x v="37"/>
    <s v="Y"/>
    <s v="N"/>
    <n v="9.6"/>
    <n v="14.6"/>
    <n v="2.8"/>
    <n v="9"/>
    <n v="134720.155"/>
    <n v="62.068475560000003"/>
    <n v="8361874.6480569122"/>
  </r>
  <r>
    <d v="2016-09-14T00:00:00"/>
    <x v="6"/>
    <s v="September"/>
    <x v="1"/>
    <x v="37"/>
    <s v="Y"/>
    <s v="N"/>
    <n v="10.5"/>
    <n v="16.100000000000001"/>
    <n v="13.2"/>
    <n v="20.6"/>
    <n v="130650.88"/>
    <n v="54.840524199999997"/>
    <n v="7164962.7463912955"/>
  </r>
  <r>
    <d v="2016-09-15T00:00:00"/>
    <x v="0"/>
    <s v="September"/>
    <x v="1"/>
    <x v="37"/>
    <s v="Y"/>
    <s v="N"/>
    <n v="8.6999999999999993"/>
    <n v="14.6"/>
    <n v="6.9"/>
    <n v="2"/>
    <n v="134234.45000000001"/>
    <n v="42.819917580000002"/>
    <n v="5747908.0853966316"/>
  </r>
  <r>
    <d v="2016-09-16T00:00:00"/>
    <x v="1"/>
    <s v="September"/>
    <x v="1"/>
    <x v="37"/>
    <s v="N"/>
    <s v="N"/>
    <n v="9"/>
    <n v="15.7"/>
    <n v="12.5"/>
    <n v="13.4"/>
    <n v="131734.10500000001"/>
    <n v="47.043747310000001"/>
    <n v="6197265.9477290083"/>
  </r>
  <r>
    <d v="2016-09-17T00:00:00"/>
    <x v="2"/>
    <s v="September"/>
    <x v="1"/>
    <x v="37"/>
    <s v="N"/>
    <s v="N"/>
    <n v="11.1"/>
    <n v="19.8"/>
    <n v="18.8"/>
    <n v="0"/>
    <n v="106709.54"/>
    <n v="36.028691260000002"/>
    <n v="3844605.0711566205"/>
  </r>
  <r>
    <d v="2016-09-18T00:00:00"/>
    <x v="3"/>
    <s v="September"/>
    <x v="1"/>
    <x v="38"/>
    <s v="N"/>
    <s v="N"/>
    <n v="10.8"/>
    <n v="12.5"/>
    <n v="5.5"/>
    <n v="0.4"/>
    <n v="110314.625"/>
    <n v="48.344866349999997"/>
    <n v="5333145.8020753684"/>
  </r>
  <r>
    <d v="2016-09-19T00:00:00"/>
    <x v="4"/>
    <s v="September"/>
    <x v="1"/>
    <x v="38"/>
    <s v="N"/>
    <s v="N"/>
    <n v="8.5"/>
    <n v="16.3"/>
    <n v="16.2"/>
    <n v="0.2"/>
    <n v="127391.09"/>
    <n v="56.44254935"/>
    <n v="7190277.8840752915"/>
  </r>
  <r>
    <d v="2016-09-20T00:00:00"/>
    <x v="5"/>
    <s v="September"/>
    <x v="1"/>
    <x v="38"/>
    <s v="N"/>
    <s v="N"/>
    <n v="9.1"/>
    <n v="18.8"/>
    <n v="18.5"/>
    <n v="0"/>
    <n v="122664.30499999999"/>
    <n v="43.177379569999999"/>
    <n v="5296323.256675248"/>
  </r>
  <r>
    <d v="2016-09-21T00:00:00"/>
    <x v="6"/>
    <s v="September"/>
    <x v="1"/>
    <x v="38"/>
    <s v="N"/>
    <s v="N"/>
    <n v="10.9"/>
    <n v="15.2"/>
    <n v="8.8000000000000007"/>
    <n v="1.2"/>
    <n v="127208.57"/>
    <n v="52.28283459"/>
    <n v="6650824.6237404365"/>
  </r>
  <r>
    <d v="2016-09-22T00:00:00"/>
    <x v="0"/>
    <s v="September"/>
    <x v="1"/>
    <x v="38"/>
    <s v="N"/>
    <s v="N"/>
    <n v="9.6"/>
    <n v="13.4"/>
    <n v="9.9"/>
    <n v="1.2"/>
    <n v="131357.34"/>
    <n v="55.701872710000004"/>
    <n v="7316849.8322041919"/>
  </r>
  <r>
    <d v="2016-09-23T00:00:00"/>
    <x v="1"/>
    <s v="September"/>
    <x v="1"/>
    <x v="38"/>
    <s v="N"/>
    <s v="N"/>
    <n v="9.8000000000000007"/>
    <n v="16.5"/>
    <n v="16.5"/>
    <n v="0.6"/>
    <n v="127420.43"/>
    <n v="46.538703269999999"/>
    <n v="5929981.5823058058"/>
  </r>
  <r>
    <d v="2016-09-24T00:00:00"/>
    <x v="2"/>
    <s v="September"/>
    <x v="1"/>
    <x v="38"/>
    <s v="N"/>
    <s v="N"/>
    <n v="10"/>
    <n v="20.100000000000001"/>
    <n v="18.399999999999999"/>
    <n v="0"/>
    <n v="106776.27499999999"/>
    <n v="43.556599820000002"/>
    <n v="4650811.4804452704"/>
  </r>
  <r>
    <d v="2016-09-25T00:00:00"/>
    <x v="3"/>
    <s v="September"/>
    <x v="1"/>
    <x v="39"/>
    <s v="N"/>
    <s v="N"/>
    <n v="9.5"/>
    <n v="14.7"/>
    <n v="17.100000000000001"/>
    <n v="5.8"/>
    <n v="105931.55499999999"/>
    <n v="37.698479470000002"/>
    <n v="3993458.5513926758"/>
  </r>
  <r>
    <d v="2016-09-26T00:00:00"/>
    <x v="4"/>
    <s v="September"/>
    <x v="1"/>
    <x v="39"/>
    <s v="N"/>
    <s v="N"/>
    <n v="8.1"/>
    <n v="16.899999999999999"/>
    <n v="13.6"/>
    <n v="0.6"/>
    <n v="124343.19"/>
    <n v="47.67147027"/>
    <n v="5927622.6853619618"/>
  </r>
  <r>
    <d v="2016-09-27T00:00:00"/>
    <x v="5"/>
    <s v="September"/>
    <x v="1"/>
    <x v="39"/>
    <s v="N"/>
    <s v="N"/>
    <n v="7.4"/>
    <n v="14.8"/>
    <n v="13.4"/>
    <n v="12.6"/>
    <n v="126888.77"/>
    <n v="49.794504430000003"/>
    <n v="6318363.4198822519"/>
  </r>
  <r>
    <d v="2016-09-28T00:00:00"/>
    <x v="6"/>
    <s v="September"/>
    <x v="1"/>
    <x v="39"/>
    <s v="N"/>
    <s v="N"/>
    <n v="7.5"/>
    <n v="19.3"/>
    <n v="19.600000000000001"/>
    <n v="2.2000000000000002"/>
    <n v="121143.25"/>
    <n v="32.431714720000002"/>
    <n v="3928883.3242536401"/>
  </r>
  <r>
    <d v="2016-09-29T00:00:00"/>
    <x v="0"/>
    <s v="September"/>
    <x v="1"/>
    <x v="39"/>
    <s v="N"/>
    <s v="N"/>
    <n v="12.5"/>
    <n v="16.7"/>
    <n v="16.2"/>
    <n v="1.8"/>
    <n v="122858.49"/>
    <n v="37.596001049999998"/>
    <n v="4618987.9190414147"/>
  </r>
  <r>
    <d v="2016-09-30T00:00:00"/>
    <x v="1"/>
    <s v="September"/>
    <x v="1"/>
    <x v="39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x v="2"/>
    <s v="October"/>
    <x v="1"/>
    <x v="39"/>
    <s v="N"/>
    <s v="N"/>
    <n v="11.6"/>
    <n v="18.600000000000001"/>
    <n v="11.9"/>
    <n v="1.6"/>
    <n v="109181.26"/>
    <n v="20.48609587"/>
    <n v="2236697.7595673962"/>
  </r>
  <r>
    <d v="2016-10-02T00:00:00"/>
    <x v="3"/>
    <s v="October"/>
    <x v="1"/>
    <x v="40"/>
    <s v="N"/>
    <s v="N"/>
    <n v="12.1"/>
    <n v="24"/>
    <n v="18.7"/>
    <n v="0"/>
    <n v="97992.93"/>
    <n v="13.656870189999999"/>
    <n v="1338276.7245477566"/>
  </r>
  <r>
    <d v="2016-10-03T00:00:00"/>
    <x v="4"/>
    <s v="October"/>
    <x v="1"/>
    <x v="40"/>
    <s v="N"/>
    <s v="N"/>
    <n v="11.1"/>
    <n v="15.9"/>
    <n v="13.7"/>
    <n v="9.1999999999999993"/>
    <n v="115839.01"/>
    <n v="21.601743630000001"/>
    <n v="2502324.5963730062"/>
  </r>
  <r>
    <d v="2016-10-04T00:00:00"/>
    <x v="5"/>
    <s v="October"/>
    <x v="1"/>
    <x v="40"/>
    <s v="Y"/>
    <s v="N"/>
    <n v="10.6"/>
    <n v="17.100000000000001"/>
    <n v="13.2"/>
    <n v="2"/>
    <n v="124089.47"/>
    <n v="23.001781319999999"/>
    <n v="2854278.8530547004"/>
  </r>
  <r>
    <d v="2016-10-05T00:00:00"/>
    <x v="6"/>
    <s v="October"/>
    <x v="1"/>
    <x v="40"/>
    <s v="Y"/>
    <s v="N"/>
    <n v="8"/>
    <n v="17.100000000000001"/>
    <n v="7.5"/>
    <n v="2.8"/>
    <n v="128558.38499999999"/>
    <n v="41.115132719999998"/>
    <n v="5285695.0615438567"/>
  </r>
  <r>
    <d v="2016-10-06T00:00:00"/>
    <x v="0"/>
    <s v="October"/>
    <x v="1"/>
    <x v="40"/>
    <s v="Y"/>
    <s v="N"/>
    <n v="9.6999999999999993"/>
    <n v="27.2"/>
    <n v="22.6"/>
    <n v="0"/>
    <n v="115898.54"/>
    <n v="30.189572800000001"/>
    <n v="3498927.410743712"/>
  </r>
  <r>
    <d v="2016-10-07T00:00:00"/>
    <x v="1"/>
    <s v="October"/>
    <x v="1"/>
    <x v="40"/>
    <s v="Y"/>
    <s v="N"/>
    <n v="14.1"/>
    <n v="22.5"/>
    <n v="7.8"/>
    <n v="0"/>
    <n v="116197.73"/>
    <n v="37.339104300000002"/>
    <n v="4338719.1598932389"/>
  </r>
  <r>
    <d v="2016-10-08T00:00:00"/>
    <x v="2"/>
    <s v="October"/>
    <x v="1"/>
    <x v="40"/>
    <s v="Y"/>
    <s v="N"/>
    <n v="9.6999999999999993"/>
    <n v="16.899999999999999"/>
    <n v="23"/>
    <n v="0"/>
    <n v="101300.77499999999"/>
    <n v="35.210343819999999"/>
    <n v="3566835.11698246"/>
  </r>
  <r>
    <d v="2016-10-09T00:00:00"/>
    <x v="3"/>
    <s v="October"/>
    <x v="1"/>
    <x v="41"/>
    <s v="Y"/>
    <s v="N"/>
    <n v="9.5"/>
    <n v="22"/>
    <n v="14.1"/>
    <n v="0"/>
    <n v="94954.16"/>
    <n v="15.90301462"/>
    <n v="1510057.3947098192"/>
  </r>
  <r>
    <d v="2016-10-10T00:00:00"/>
    <x v="4"/>
    <s v="October"/>
    <x v="1"/>
    <x v="41"/>
    <s v="Y"/>
    <s v="N"/>
    <n v="13"/>
    <n v="16.8"/>
    <n v="18.399999999999999"/>
    <n v="0.8"/>
    <n v="116831.43"/>
    <n v="27.654717770000001"/>
    <n v="3230940.2233155109"/>
  </r>
  <r>
    <d v="2016-10-11T00:00:00"/>
    <x v="5"/>
    <s v="October"/>
    <x v="1"/>
    <x v="41"/>
    <s v="Y"/>
    <s v="N"/>
    <n v="7.5"/>
    <n v="15.1"/>
    <n v="16.7"/>
    <n v="1.4"/>
    <n v="124665.82"/>
    <n v="38.199945730000003"/>
    <n v="4762227.5583859496"/>
  </r>
  <r>
    <d v="2016-10-12T00:00:00"/>
    <x v="6"/>
    <s v="October"/>
    <x v="1"/>
    <x v="41"/>
    <s v="Y"/>
    <s v="N"/>
    <n v="10.199999999999999"/>
    <n v="15.4"/>
    <n v="12.9"/>
    <n v="0"/>
    <n v="128612.3"/>
    <n v="44.770645539999997"/>
    <n v="5758055.695384142"/>
  </r>
  <r>
    <d v="2016-10-13T00:00:00"/>
    <x v="0"/>
    <s v="October"/>
    <x v="1"/>
    <x v="41"/>
    <s v="Y"/>
    <s v="N"/>
    <n v="6.8"/>
    <n v="14.6"/>
    <n v="22.8"/>
    <n v="4.2"/>
    <n v="128242.765"/>
    <n v="58.353085180000001"/>
    <n v="7483360.9897637228"/>
  </r>
  <r>
    <d v="2016-10-14T00:00:00"/>
    <x v="1"/>
    <s v="October"/>
    <x v="1"/>
    <x v="41"/>
    <s v="Y"/>
    <s v="N"/>
    <n v="5.2"/>
    <n v="22.7"/>
    <n v="24.5"/>
    <n v="0.2"/>
    <n v="121731.485"/>
    <n v="43.966506600000002"/>
    <n v="5352108.1386803016"/>
  </r>
  <r>
    <d v="2016-10-15T00:00:00"/>
    <x v="2"/>
    <s v="October"/>
    <x v="1"/>
    <x v="41"/>
    <s v="Y"/>
    <s v="N"/>
    <n v="9.4"/>
    <n v="24.8"/>
    <n v="21.8"/>
    <n v="0"/>
    <n v="97887.485000000001"/>
    <n v="12.698328739999999"/>
    <n v="1243007.4640618188"/>
  </r>
  <r>
    <d v="2016-10-16T00:00:00"/>
    <x v="3"/>
    <s v="October"/>
    <x v="1"/>
    <x v="42"/>
    <s v="Y"/>
    <s v="N"/>
    <n v="17.399999999999999"/>
    <n v="23.1"/>
    <n v="8"/>
    <n v="0"/>
    <n v="101793.035"/>
    <n v="22.029095420000001"/>
    <n v="2242408.4811064"/>
  </r>
  <r>
    <d v="2016-10-17T00:00:00"/>
    <x v="4"/>
    <s v="October"/>
    <x v="1"/>
    <x v="42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x v="5"/>
    <s v="October"/>
    <x v="1"/>
    <x v="42"/>
    <s v="Y"/>
    <s v="N"/>
    <n v="9.6"/>
    <n v="16.600000000000001"/>
    <n v="16.5"/>
    <n v="1"/>
    <n v="123265.44"/>
    <n v="36.721212710000003"/>
    <n v="4526456.442031743"/>
  </r>
  <r>
    <d v="2016-10-19T00:00:00"/>
    <x v="6"/>
    <s v="October"/>
    <x v="1"/>
    <x v="42"/>
    <s v="Y"/>
    <s v="N"/>
    <n v="7.5"/>
    <n v="16.5"/>
    <n v="22.1"/>
    <n v="2.6"/>
    <n v="126362.045"/>
    <n v="60.68302782"/>
    <n v="7668031.4921270916"/>
  </r>
  <r>
    <d v="2016-10-20T00:00:00"/>
    <x v="0"/>
    <s v="October"/>
    <x v="1"/>
    <x v="42"/>
    <s v="Y"/>
    <s v="N"/>
    <n v="6.8"/>
    <n v="21.8"/>
    <n v="25.6"/>
    <n v="0"/>
    <n v="114867.16"/>
    <n v="27.425826229999998"/>
    <n v="3150326.7696936065"/>
  </r>
  <r>
    <d v="2016-10-21T00:00:00"/>
    <x v="1"/>
    <s v="October"/>
    <x v="1"/>
    <x v="42"/>
    <s v="Y"/>
    <s v="N"/>
    <n v="14.8"/>
    <n v="17.600000000000001"/>
    <n v="1.9"/>
    <n v="0"/>
    <n v="122975.285"/>
    <n v="43.244732259999999"/>
    <n v="5318033.2744221939"/>
  </r>
  <r>
    <d v="2016-10-22T00:00:00"/>
    <x v="2"/>
    <s v="October"/>
    <x v="1"/>
    <x v="42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x v="3"/>
    <s v="October"/>
    <x v="1"/>
    <x v="43"/>
    <s v="Y"/>
    <s v="N"/>
    <n v="7.9"/>
    <n v="14.1"/>
    <n v="18.7"/>
    <n v="8.8000000000000007"/>
    <n v="111289"/>
    <n v="40.91855691"/>
    <n v="4553785.2799569899"/>
  </r>
  <r>
    <d v="2016-10-24T00:00:00"/>
    <x v="4"/>
    <s v="October"/>
    <x v="1"/>
    <x v="43"/>
    <s v="Y"/>
    <s v="N"/>
    <n v="9.4"/>
    <n v="17.100000000000001"/>
    <n v="20.3"/>
    <n v="0.4"/>
    <n v="125270.16499999999"/>
    <n v="66.513366149999996"/>
    <n v="8332140.3523159139"/>
  </r>
  <r>
    <d v="2016-10-25T00:00:00"/>
    <x v="5"/>
    <s v="October"/>
    <x v="1"/>
    <x v="43"/>
    <s v="Y"/>
    <s v="N"/>
    <n v="9.6"/>
    <n v="25.7"/>
    <n v="23.1"/>
    <n v="0.2"/>
    <n v="117138.355"/>
    <n v="37.022146409999998"/>
    <n v="4336713.3290365553"/>
  </r>
  <r>
    <d v="2016-10-26T00:00:00"/>
    <x v="6"/>
    <s v="October"/>
    <x v="1"/>
    <x v="43"/>
    <s v="Y"/>
    <s v="N"/>
    <n v="16.5"/>
    <n v="18.5"/>
    <n v="9"/>
    <n v="0"/>
    <n v="121605.395"/>
    <n v="55.416352840000002"/>
    <n v="6738927.476567572"/>
  </r>
  <r>
    <d v="2016-10-27T00:00:00"/>
    <x v="0"/>
    <s v="October"/>
    <x v="1"/>
    <x v="43"/>
    <s v="Y"/>
    <s v="N"/>
    <n v="10.1"/>
    <n v="15.4"/>
    <n v="25.8"/>
    <n v="0.2"/>
    <n v="120142.43"/>
    <n v="43.480540499999996"/>
    <n v="5223857.7933834139"/>
  </r>
  <r>
    <d v="2016-10-28T00:00:00"/>
    <x v="1"/>
    <s v="October"/>
    <x v="1"/>
    <x v="43"/>
    <s v="Y"/>
    <s v="N"/>
    <n v="6.3"/>
    <n v="16.600000000000001"/>
    <n v="26.5"/>
    <n v="0"/>
    <n v="119820.71"/>
    <n v="54.509745119999998"/>
    <n v="6531396.3621974355"/>
  </r>
  <r>
    <d v="2016-10-29T00:00:00"/>
    <x v="2"/>
    <s v="October"/>
    <x v="1"/>
    <x v="43"/>
    <s v="Y"/>
    <s v="N"/>
    <n v="9.3000000000000007"/>
    <n v="25.6"/>
    <n v="25.8"/>
    <n v="0"/>
    <n v="104191.105"/>
    <n v="21.28564824"/>
    <n v="2217775.210766905"/>
  </r>
  <r>
    <d v="2016-10-30T00:00:00"/>
    <x v="3"/>
    <s v="October"/>
    <x v="1"/>
    <x v="44"/>
    <s v="Y"/>
    <s v="N"/>
    <n v="12.7"/>
    <n v="28"/>
    <n v="19.5"/>
    <n v="0"/>
    <n v="94325.72"/>
    <n v="6.8691345049999999"/>
    <n v="647936.05796096858"/>
  </r>
  <r>
    <d v="2016-10-31T00:00:00"/>
    <x v="4"/>
    <s v="October"/>
    <x v="1"/>
    <x v="44"/>
    <s v="Y"/>
    <s v="N"/>
    <n v="7.9"/>
    <n v="17.5"/>
    <n v="19"/>
    <n v="1.8"/>
    <n v="110661.43"/>
    <n v="19.08090112"/>
    <n v="2111519.8036278016"/>
  </r>
  <r>
    <d v="2016-11-01T00:00:00"/>
    <x v="5"/>
    <s v="November"/>
    <x v="1"/>
    <x v="44"/>
    <s v="Y"/>
    <s v="Y"/>
    <n v="9.4"/>
    <n v="18.399999999999999"/>
    <n v="17.7"/>
    <n v="0.4"/>
    <n v="104976.21"/>
    <n v="17.418201960000001"/>
    <n v="1828496.8267753718"/>
  </r>
  <r>
    <d v="2016-11-02T00:00:00"/>
    <x v="6"/>
    <s v="November"/>
    <x v="1"/>
    <x v="44"/>
    <s v="Y"/>
    <s v="N"/>
    <n v="9.6999999999999993"/>
    <n v="18.5"/>
    <n v="13.3"/>
    <n v="0.4"/>
    <n v="119904.48"/>
    <n v="46.645669009999999"/>
    <n v="5593024.6868961649"/>
  </r>
  <r>
    <d v="2016-11-03T00:00:00"/>
    <x v="0"/>
    <s v="November"/>
    <x v="1"/>
    <x v="44"/>
    <s v="Y"/>
    <s v="N"/>
    <n v="10"/>
    <n v="19.100000000000001"/>
    <n v="28"/>
    <n v="0"/>
    <n v="118677.495"/>
    <n v="60.221047589999998"/>
    <n v="7146883.0742569864"/>
  </r>
  <r>
    <d v="2016-11-04T00:00:00"/>
    <x v="1"/>
    <s v="November"/>
    <x v="1"/>
    <x v="44"/>
    <s v="Y"/>
    <s v="N"/>
    <n v="10.199999999999999"/>
    <n v="29.2"/>
    <n v="24.9"/>
    <n v="0"/>
    <n v="113666.485"/>
    <n v="25.952350200000001"/>
    <n v="2949912.4247230473"/>
  </r>
  <r>
    <d v="2016-11-05T00:00:00"/>
    <x v="2"/>
    <s v="November"/>
    <x v="1"/>
    <x v="44"/>
    <s v="Y"/>
    <s v="N"/>
    <n v="10"/>
    <n v="16.8"/>
    <n v="10.8"/>
    <n v="0"/>
    <n v="101810.75"/>
    <n v="15.26468717"/>
    <n v="1554109.2492930775"/>
  </r>
  <r>
    <d v="2016-11-06T00:00:00"/>
    <x v="3"/>
    <s v="November"/>
    <x v="1"/>
    <x v="45"/>
    <s v="Y"/>
    <s v="N"/>
    <n v="11.5"/>
    <n v="21.4"/>
    <n v="25.2"/>
    <n v="0"/>
    <n v="96934.925000000003"/>
    <n v="24.15876196"/>
    <n v="2341827.7786854529"/>
  </r>
  <r>
    <d v="2016-11-07T00:00:00"/>
    <x v="4"/>
    <s v="November"/>
    <x v="1"/>
    <x v="45"/>
    <s v="Y"/>
    <s v="N"/>
    <n v="14.6"/>
    <n v="25.9"/>
    <n v="15.9"/>
    <n v="0"/>
    <n v="116230.34"/>
    <n v="30.36705791"/>
    <n v="3529573.4656789894"/>
  </r>
  <r>
    <d v="2016-11-08T00:00:00"/>
    <x v="5"/>
    <s v="November"/>
    <x v="1"/>
    <x v="45"/>
    <s v="Y"/>
    <s v="N"/>
    <n v="11"/>
    <n v="18.2"/>
    <n v="28.9"/>
    <n v="0.2"/>
    <n v="117794.595"/>
    <n v="53.922003029999999"/>
    <n v="6351720.5085076224"/>
  </r>
  <r>
    <d v="2016-11-09T00:00:00"/>
    <x v="6"/>
    <s v="November"/>
    <x v="1"/>
    <x v="45"/>
    <s v="Y"/>
    <s v="N"/>
    <n v="9.1999999999999993"/>
    <n v="17.399999999999999"/>
    <n v="22"/>
    <n v="0"/>
    <n v="122131.11500000001"/>
    <n v="55.662203390000002"/>
    <n v="6798086.9633774804"/>
  </r>
  <r>
    <d v="2016-11-10T00:00:00"/>
    <x v="0"/>
    <s v="November"/>
    <x v="1"/>
    <x v="45"/>
    <s v="Y"/>
    <s v="N"/>
    <n v="11.9"/>
    <n v="17.5"/>
    <n v="20.3"/>
    <n v="0"/>
    <n v="122634.53"/>
    <n v="48.706971459999998"/>
    <n v="5973156.5527205132"/>
  </r>
  <r>
    <d v="2016-11-11T00:00:00"/>
    <x v="1"/>
    <s v="November"/>
    <x v="1"/>
    <x v="45"/>
    <s v="Y"/>
    <s v="N"/>
    <n v="8.4"/>
    <n v="23.8"/>
    <n v="29.1"/>
    <n v="0"/>
    <n v="117953.88499999999"/>
    <n v="26.823982910000002"/>
    <n v="3163992.9954081052"/>
  </r>
  <r>
    <d v="2016-11-12T00:00:00"/>
    <x v="2"/>
    <s v="November"/>
    <x v="1"/>
    <x v="45"/>
    <s v="Y"/>
    <s v="N"/>
    <n v="13.2"/>
    <n v="25.5"/>
    <n v="17"/>
    <n v="2"/>
    <n v="99907.32"/>
    <n v="10.832116259999999"/>
    <n v="1082207.7054650232"/>
  </r>
  <r>
    <d v="2016-11-13T00:00:00"/>
    <x v="3"/>
    <s v="November"/>
    <x v="1"/>
    <x v="46"/>
    <s v="Y"/>
    <s v="N"/>
    <n v="11.7"/>
    <n v="19"/>
    <n v="9.6999999999999993"/>
    <n v="2"/>
    <n v="96805.925000000003"/>
    <n v="10.725641830000001"/>
    <n v="1038305.6785718428"/>
  </r>
  <r>
    <d v="2016-11-14T00:00:00"/>
    <x v="4"/>
    <s v="November"/>
    <x v="1"/>
    <x v="46"/>
    <s v="Y"/>
    <s v="N"/>
    <n v="11.5"/>
    <n v="15.9"/>
    <n v="14.8"/>
    <n v="8.6"/>
    <n v="116817.15"/>
    <n v="39.499737830000001"/>
    <n v="4614246.7990477839"/>
  </r>
  <r>
    <d v="2016-11-15T00:00:00"/>
    <x v="5"/>
    <s v="November"/>
    <x v="1"/>
    <x v="46"/>
    <s v="Y"/>
    <s v="N"/>
    <n v="11"/>
    <n v="19.2"/>
    <n v="17.100000000000001"/>
    <n v="0"/>
    <n v="119905.59"/>
    <n v="26.908387489999999"/>
    <n v="3226466.0779370689"/>
  </r>
  <r>
    <d v="2016-11-16T00:00:00"/>
    <x v="6"/>
    <s v="November"/>
    <x v="1"/>
    <x v="46"/>
    <s v="Y"/>
    <s v="N"/>
    <n v="11.9"/>
    <n v="21.6"/>
    <n v="25.8"/>
    <n v="0"/>
    <n v="122146.66"/>
    <n v="35.630684420000001"/>
    <n v="4352169.0954170376"/>
  </r>
  <r>
    <d v="2016-11-17T00:00:00"/>
    <x v="0"/>
    <s v="November"/>
    <x v="1"/>
    <x v="46"/>
    <s v="Y"/>
    <s v="N"/>
    <n v="12"/>
    <n v="31.4"/>
    <n v="28.8"/>
    <n v="0"/>
    <n v="122464.645"/>
    <n v="28.55507656"/>
    <n v="3496987.3138682214"/>
  </r>
  <r>
    <d v="2016-11-18T00:00:00"/>
    <x v="1"/>
    <s v="November"/>
    <x v="1"/>
    <x v="46"/>
    <s v="Y"/>
    <s v="N"/>
    <n v="15.3"/>
    <n v="18.899999999999999"/>
    <n v="15.6"/>
    <n v="0"/>
    <n v="121441.05"/>
    <n v="31.775799320000001"/>
    <n v="3858886.4340100861"/>
  </r>
  <r>
    <d v="2016-11-19T00:00:00"/>
    <x v="2"/>
    <s v="November"/>
    <x v="1"/>
    <x v="46"/>
    <s v="Y"/>
    <s v="N"/>
    <n v="11.7"/>
    <n v="19.399999999999999"/>
    <n v="29.9"/>
    <n v="0"/>
    <n v="106868.5"/>
    <n v="24.655993039999998"/>
    <n v="2634948.9921952398"/>
  </r>
  <r>
    <d v="2016-11-20T00:00:00"/>
    <x v="3"/>
    <s v="November"/>
    <x v="1"/>
    <x v="47"/>
    <s v="Y"/>
    <s v="N"/>
    <n v="11.9"/>
    <n v="33.299999999999997"/>
    <n v="22.1"/>
    <n v="0"/>
    <n v="112098.33500000001"/>
    <n v="43.08594969"/>
    <n v="4829863.2221427662"/>
  </r>
  <r>
    <d v="2016-11-21T00:00:00"/>
    <x v="4"/>
    <s v="November"/>
    <x v="1"/>
    <x v="47"/>
    <s v="Y"/>
    <s v="N"/>
    <n v="17.899999999999999"/>
    <n v="35"/>
    <n v="19.8"/>
    <n v="0"/>
    <n v="138681.815"/>
    <n v="51.0352654"/>
    <n v="7077663.2346787015"/>
  </r>
  <r>
    <d v="2016-11-22T00:00:00"/>
    <x v="5"/>
    <s v="November"/>
    <x v="1"/>
    <x v="47"/>
    <s v="Y"/>
    <s v="N"/>
    <n v="14.5"/>
    <n v="14.9"/>
    <n v="1.5"/>
    <n v="8.6"/>
    <n v="126617.72"/>
    <n v="37.021291779999999"/>
    <n v="4687551.5566383414"/>
  </r>
  <r>
    <d v="2016-11-23T00:00:00"/>
    <x v="6"/>
    <s v="November"/>
    <x v="1"/>
    <x v="47"/>
    <s v="Y"/>
    <s v="N"/>
    <n v="11"/>
    <n v="16.8"/>
    <n v="16.899999999999999"/>
    <n v="5.4"/>
    <n v="118119.01"/>
    <n v="41.912267790000001"/>
    <n v="4950635.578209688"/>
  </r>
  <r>
    <d v="2016-11-24T00:00:00"/>
    <x v="0"/>
    <s v="November"/>
    <x v="1"/>
    <x v="47"/>
    <s v="Y"/>
    <s v="N"/>
    <n v="10.3"/>
    <n v="17"/>
    <n v="21.6"/>
    <n v="2.2000000000000002"/>
    <n v="120308.545"/>
    <n v="38.059403269999997"/>
    <n v="4578871.4309819415"/>
  </r>
  <r>
    <d v="2016-11-25T00:00:00"/>
    <x v="1"/>
    <s v="November"/>
    <x v="1"/>
    <x v="47"/>
    <s v="Y"/>
    <s v="N"/>
    <n v="10.9"/>
    <n v="17.899999999999999"/>
    <n v="15.7"/>
    <n v="0.8"/>
    <n v="116011.565"/>
    <n v="27.61649096"/>
    <n v="3203832.3360779523"/>
  </r>
  <r>
    <d v="2016-11-26T00:00:00"/>
    <x v="2"/>
    <s v="November"/>
    <x v="1"/>
    <x v="47"/>
    <s v="Y"/>
    <s v="N"/>
    <n v="12.2"/>
    <n v="17.399999999999999"/>
    <n v="18.8"/>
    <n v="0"/>
    <n v="104700.05499999999"/>
    <n v="23.790582969999999"/>
    <n v="2490875.3454410629"/>
  </r>
  <r>
    <d v="2016-11-27T00:00:00"/>
    <x v="3"/>
    <s v="November"/>
    <x v="1"/>
    <x v="48"/>
    <s v="Y"/>
    <s v="N"/>
    <n v="11.6"/>
    <n v="16.3"/>
    <n v="10.1"/>
    <n v="0.4"/>
    <n v="102718.9"/>
    <n v="37.00394515"/>
    <n v="3801004.5414683348"/>
  </r>
  <r>
    <d v="2016-11-28T00:00:00"/>
    <x v="4"/>
    <s v="November"/>
    <x v="1"/>
    <x v="48"/>
    <s v="Y"/>
    <s v="N"/>
    <n v="12.2"/>
    <n v="19.600000000000001"/>
    <n v="24.4"/>
    <n v="0.2"/>
    <n v="118666.37"/>
    <n v="65.392779020000006"/>
    <n v="7759923.7105155578"/>
  </r>
  <r>
    <d v="2016-11-29T00:00:00"/>
    <x v="5"/>
    <s v="November"/>
    <x v="1"/>
    <x v="48"/>
    <s v="Y"/>
    <s v="N"/>
    <n v="10.4"/>
    <n v="20"/>
    <n v="31"/>
    <n v="0.2"/>
    <n v="119169.17"/>
    <n v="63.429964150000004"/>
    <n v="7558896.1808852563"/>
  </r>
  <r>
    <d v="2016-11-30T00:00:00"/>
    <x v="6"/>
    <s v="November"/>
    <x v="1"/>
    <x v="48"/>
    <s v="Y"/>
    <s v="N"/>
    <n v="13.3"/>
    <n v="18.899999999999999"/>
    <n v="9.6"/>
    <n v="0"/>
    <n v="121067.59"/>
    <n v="76.02598021"/>
    <n v="9204282.2014123928"/>
  </r>
  <r>
    <d v="2016-12-01T00:00:00"/>
    <x v="0"/>
    <s v="December"/>
    <x v="1"/>
    <x v="48"/>
    <s v="Y"/>
    <s v="N"/>
    <n v="12.9"/>
    <n v="21.9"/>
    <n v="28"/>
    <n v="0"/>
    <n v="113024.02"/>
    <n v="56.012306840000001"/>
    <n v="6330736.0885302974"/>
  </r>
  <r>
    <d v="2016-12-02T00:00:00"/>
    <x v="1"/>
    <s v="December"/>
    <x v="1"/>
    <x v="48"/>
    <s v="Y"/>
    <s v="N"/>
    <n v="13"/>
    <n v="21.6"/>
    <n v="29.7"/>
    <n v="0"/>
    <n v="109318.355"/>
    <n v="41.499436780000003"/>
    <n v="4536650.1622160971"/>
  </r>
  <r>
    <d v="2016-12-03T00:00:00"/>
    <x v="2"/>
    <s v="December"/>
    <x v="1"/>
    <x v="48"/>
    <s v="Y"/>
    <s v="N"/>
    <n v="9.9"/>
    <n v="23.9"/>
    <n v="31.2"/>
    <n v="0"/>
    <n v="98899.494999999995"/>
    <n v="29.20305213"/>
    <n v="2888167.108115674"/>
  </r>
  <r>
    <d v="2016-12-04T00:00:00"/>
    <x v="3"/>
    <s v="December"/>
    <x v="1"/>
    <x v="49"/>
    <s v="Y"/>
    <s v="N"/>
    <n v="12.7"/>
    <n v="31.7"/>
    <n v="14.1"/>
    <n v="0"/>
    <n v="97300.36"/>
    <n v="43.732741949999998"/>
    <n v="4255211.5355221014"/>
  </r>
  <r>
    <d v="2016-12-05T00:00:00"/>
    <x v="4"/>
    <s v="December"/>
    <x v="1"/>
    <x v="49"/>
    <s v="Y"/>
    <s v="N"/>
    <n v="16.899999999999999"/>
    <n v="21.5"/>
    <n v="21.6"/>
    <n v="2.4"/>
    <n v="109670"/>
    <n v="25.294384869999998"/>
    <n v="2774035.1886928999"/>
  </r>
  <r>
    <d v="2016-12-06T00:00:00"/>
    <x v="5"/>
    <s v="December"/>
    <x v="1"/>
    <x v="49"/>
    <s v="Y"/>
    <s v="N"/>
    <n v="12.8"/>
    <n v="20.8"/>
    <n v="24.2"/>
    <n v="0"/>
    <n v="111228.06"/>
    <n v="48.412487810000002"/>
    <n v="5384827.0988799483"/>
  </r>
  <r>
    <d v="2016-12-07T00:00:00"/>
    <x v="6"/>
    <s v="December"/>
    <x v="1"/>
    <x v="49"/>
    <s v="Y"/>
    <s v="N"/>
    <n v="10.5"/>
    <n v="28.3"/>
    <n v="30.8"/>
    <n v="0"/>
    <n v="112738.08"/>
    <n v="44.722059059999999"/>
    <n v="5041879.0720710047"/>
  </r>
  <r>
    <d v="2016-12-08T00:00:00"/>
    <x v="0"/>
    <s v="December"/>
    <x v="1"/>
    <x v="49"/>
    <s v="Y"/>
    <s v="N"/>
    <n v="15.4"/>
    <n v="23.2"/>
    <n v="11.6"/>
    <n v="2.2000000000000002"/>
    <n v="105445.65"/>
    <n v="25.853861729999998"/>
    <n v="2726177.2551299743"/>
  </r>
  <r>
    <d v="2016-12-09T00:00:00"/>
    <x v="1"/>
    <s v="December"/>
    <x v="1"/>
    <x v="49"/>
    <s v="Y"/>
    <s v="N"/>
    <n v="10"/>
    <n v="17.3"/>
    <n v="23.2"/>
    <n v="6.6"/>
    <n v="105664.09"/>
    <n v="25.118195310000001"/>
    <n v="2654091.2498734179"/>
  </r>
  <r>
    <d v="2016-12-10T00:00:00"/>
    <x v="2"/>
    <s v="December"/>
    <x v="1"/>
    <x v="49"/>
    <s v="Y"/>
    <s v="N"/>
    <n v="11.2"/>
    <n v="18.8"/>
    <n v="24.2"/>
    <n v="0.2"/>
    <n v="98622.865000000005"/>
    <n v="19.31166859"/>
    <n v="1904572.0842763104"/>
  </r>
  <r>
    <d v="2016-12-11T00:00:00"/>
    <x v="3"/>
    <s v="December"/>
    <x v="1"/>
    <x v="50"/>
    <s v="Y"/>
    <s v="N"/>
    <n v="12.9"/>
    <n v="19.3"/>
    <n v="27"/>
    <n v="1"/>
    <n v="93673.19"/>
    <n v="16.396687880000002"/>
    <n v="1535930.0591539375"/>
  </r>
  <r>
    <d v="2016-12-12T00:00:00"/>
    <x v="4"/>
    <s v="December"/>
    <x v="1"/>
    <x v="50"/>
    <s v="Y"/>
    <s v="N"/>
    <n v="10.7"/>
    <n v="32.799999999999997"/>
    <n v="30"/>
    <n v="0"/>
    <n v="120390.11"/>
    <n v="45.157572940000001"/>
    <n v="5436525.1735796239"/>
  </r>
  <r>
    <d v="2016-12-13T00:00:00"/>
    <x v="5"/>
    <s v="December"/>
    <x v="1"/>
    <x v="50"/>
    <s v="Y"/>
    <s v="N"/>
    <n v="16.5"/>
    <n v="36.299999999999997"/>
    <n v="14.1"/>
    <n v="0"/>
    <n v="128831.65"/>
    <n v="44.693023539999999"/>
    <n v="5757875.9661470409"/>
  </r>
  <r>
    <d v="2016-12-14T00:00:00"/>
    <x v="6"/>
    <s v="December"/>
    <x v="1"/>
    <x v="50"/>
    <s v="Y"/>
    <s v="N"/>
    <n v="15.7"/>
    <n v="19.3"/>
    <n v="21.3"/>
    <n v="0"/>
    <n v="111423.765"/>
    <n v="19.919106330000002"/>
    <n v="2219461.8227239326"/>
  </r>
  <r>
    <d v="2016-12-15T00:00:00"/>
    <x v="0"/>
    <s v="December"/>
    <x v="1"/>
    <x v="50"/>
    <s v="Y"/>
    <s v="N"/>
    <n v="11.7"/>
    <n v="18.600000000000001"/>
    <n v="30.8"/>
    <n v="0"/>
    <n v="107072.36"/>
    <n v="31.145308459999999"/>
    <n v="3334801.6797401654"/>
  </r>
  <r>
    <d v="2016-12-16T00:00:00"/>
    <x v="1"/>
    <s v="December"/>
    <x v="1"/>
    <x v="50"/>
    <s v="Y"/>
    <s v="N"/>
    <n v="9.6999999999999993"/>
    <n v="25.5"/>
    <n v="20.5"/>
    <n v="0"/>
    <n v="113698.06"/>
    <n v="48.856884800000003"/>
    <n v="5554933.0194034884"/>
  </r>
  <r>
    <d v="2016-12-17T00:00:00"/>
    <x v="2"/>
    <s v="December"/>
    <x v="1"/>
    <x v="50"/>
    <s v="Y"/>
    <s v="N"/>
    <n v="15.1"/>
    <n v="20.9"/>
    <n v="22.5"/>
    <n v="0"/>
    <n v="90227.48"/>
    <n v="23.576231230000001"/>
    <n v="2127223.9317802005"/>
  </r>
  <r>
    <d v="2016-12-18T00:00:00"/>
    <x v="3"/>
    <s v="December"/>
    <x v="1"/>
    <x v="51"/>
    <s v="Y"/>
    <s v="N"/>
    <n v="10"/>
    <n v="17.5"/>
    <n v="30.3"/>
    <n v="0"/>
    <n v="90911.085000000006"/>
    <n v="26.49359939"/>
    <n v="2408561.8661002382"/>
  </r>
  <r>
    <d v="2016-12-19T00:00:00"/>
    <x v="4"/>
    <s v="December"/>
    <x v="1"/>
    <x v="51"/>
    <s v="Y"/>
    <s v="N"/>
    <n v="8.8000000000000007"/>
    <n v="30.2"/>
    <n v="29.3"/>
    <n v="0"/>
    <n v="109260.30499999999"/>
    <n v="28.684832369999999"/>
    <n v="3134113.5336200725"/>
  </r>
  <r>
    <d v="2016-12-20T00:00:00"/>
    <x v="5"/>
    <s v="December"/>
    <x v="1"/>
    <x v="51"/>
    <s v="N"/>
    <s v="N"/>
    <n v="14.4"/>
    <n v="21.5"/>
    <n v="26"/>
    <n v="3"/>
    <n v="106451.255"/>
    <n v="16.129856849999999"/>
    <n v="1717043.5046528468"/>
  </r>
  <r>
    <d v="2016-12-21T00:00:00"/>
    <x v="6"/>
    <s v="December"/>
    <x v="1"/>
    <x v="51"/>
    <s v="N"/>
    <s v="N"/>
    <n v="13.5"/>
    <n v="19.899999999999999"/>
    <n v="28.8"/>
    <n v="0.2"/>
    <n v="104389.51"/>
    <n v="21.34587505"/>
    <n v="2228285.4369907253"/>
  </r>
  <r>
    <d v="2016-12-22T00:00:00"/>
    <x v="0"/>
    <s v="December"/>
    <x v="1"/>
    <x v="51"/>
    <s v="N"/>
    <s v="N"/>
    <n v="14.6"/>
    <n v="20"/>
    <n v="29.6"/>
    <n v="0"/>
    <n v="105513.235"/>
    <n v="20.97623583"/>
    <n v="2213270.50054621"/>
  </r>
  <r>
    <d v="2016-12-23T00:00:00"/>
    <x v="1"/>
    <s v="December"/>
    <x v="1"/>
    <x v="51"/>
    <s v="N"/>
    <s v="N"/>
    <n v="12.5"/>
    <n v="26.3"/>
    <n v="28.7"/>
    <n v="0"/>
    <n v="112247.94500000001"/>
    <n v="24.329345190000002"/>
    <n v="2730919.0007731351"/>
  </r>
  <r>
    <d v="2016-12-24T00:00:00"/>
    <x v="2"/>
    <s v="December"/>
    <x v="1"/>
    <x v="51"/>
    <s v="N"/>
    <s v="N"/>
    <n v="16.2"/>
    <n v="34.9"/>
    <n v="26.3"/>
    <n v="0.8"/>
    <n v="114843.875"/>
    <n v="34.693111190000003"/>
    <n v="3984291.3248654618"/>
  </r>
  <r>
    <d v="2016-12-25T00:00:00"/>
    <x v="3"/>
    <s v="December"/>
    <x v="1"/>
    <x v="52"/>
    <s v="N"/>
    <s v="N"/>
    <n v="16.399999999999999"/>
    <n v="36.299999999999997"/>
    <n v="32.299999999999997"/>
    <n v="0.2"/>
    <n v="114468.17"/>
    <n v="28.64742992"/>
    <n v="3279218.8781456463"/>
  </r>
  <r>
    <d v="2016-12-26T00:00:00"/>
    <x v="4"/>
    <s v="December"/>
    <x v="1"/>
    <x v="52"/>
    <s v="N"/>
    <s v="Y"/>
    <n v="25.4"/>
    <n v="29.3"/>
    <n v="10.199999999999999"/>
    <n v="0"/>
    <n v="106284.83"/>
    <n v="22.910355590000002"/>
    <n v="2435023.2491226997"/>
  </r>
  <r>
    <d v="2016-12-27T00:00:00"/>
    <x v="5"/>
    <s v="December"/>
    <x v="1"/>
    <x v="52"/>
    <s v="N"/>
    <s v="Y"/>
    <n v="18"/>
    <n v="29.8"/>
    <n v="5.8"/>
    <n v="1.6"/>
    <n v="99701.43"/>
    <n v="23.813537400000001"/>
    <n v="2374243.7321384819"/>
  </r>
  <r>
    <d v="2016-12-28T00:00:00"/>
    <x v="6"/>
    <s v="December"/>
    <x v="1"/>
    <x v="52"/>
    <s v="N"/>
    <s v="N"/>
    <n v="20.3"/>
    <n v="38.200000000000003"/>
    <n v="15.1"/>
    <n v="1"/>
    <n v="123693.52"/>
    <n v="40.282509820000001"/>
    <n v="4982685.4340703664"/>
  </r>
  <r>
    <d v="2016-12-29T00:00:00"/>
    <x v="0"/>
    <s v="December"/>
    <x v="1"/>
    <x v="52"/>
    <s v="N"/>
    <s v="N"/>
    <n v="27"/>
    <n v="33.5"/>
    <n v="15.7"/>
    <n v="0"/>
    <n v="135571.79500000001"/>
    <n v="47.145005580000003"/>
    <n v="6391533.0317656174"/>
  </r>
  <r>
    <d v="2016-12-30T00:00:00"/>
    <x v="1"/>
    <s v="December"/>
    <x v="1"/>
    <x v="52"/>
    <s v="N"/>
    <s v="N"/>
    <n v="20.100000000000001"/>
    <n v="27.8"/>
    <n v="28.8"/>
    <n v="20.399999999999999"/>
    <n v="112141.83"/>
    <n v="24.065077649999999"/>
    <n v="2698701.8467630995"/>
  </r>
  <r>
    <d v="2016-12-31T00:00:00"/>
    <x v="2"/>
    <s v="December"/>
    <x v="1"/>
    <x v="52"/>
    <s v="N"/>
    <s v="N"/>
    <n v="17.3"/>
    <n v="23.8"/>
    <n v="30.8"/>
    <n v="0"/>
    <n v="95728.15"/>
    <n v="17.59822922"/>
    <n v="1684645.9265065428"/>
  </r>
  <r>
    <d v="2017-01-01T00:00:00"/>
    <x v="3"/>
    <s v="January"/>
    <x v="2"/>
    <x v="0"/>
    <s v="N"/>
    <s v="Y"/>
    <n v="16.8"/>
    <n v="21.1"/>
    <n v="8.5"/>
    <n v="0"/>
    <n v="89403.145000000004"/>
    <n v="25.846761099999998"/>
    <n v="2310781.7304036594"/>
  </r>
  <r>
    <d v="2017-01-02T00:00:00"/>
    <x v="4"/>
    <s v="January"/>
    <x v="2"/>
    <x v="0"/>
    <s v="N"/>
    <s v="Y"/>
    <n v="14.8"/>
    <n v="17.8"/>
    <n v="7.8"/>
    <n v="0.4"/>
    <n v="86507.47"/>
    <n v="30.618702880000001"/>
    <n v="2648746.5208305139"/>
  </r>
  <r>
    <d v="2017-01-03T00:00:00"/>
    <x v="5"/>
    <s v="January"/>
    <x v="2"/>
    <x v="0"/>
    <s v="N"/>
    <s v="N"/>
    <n v="14.6"/>
    <n v="19.5"/>
    <n v="25.9"/>
    <n v="0.4"/>
    <n v="97564.744999999995"/>
    <n v="28.68695469"/>
    <n v="2798835.4191564037"/>
  </r>
  <r>
    <d v="2017-01-04T00:00:00"/>
    <x v="6"/>
    <s v="January"/>
    <x v="2"/>
    <x v="0"/>
    <s v="N"/>
    <s v="N"/>
    <n v="13.3"/>
    <n v="29.3"/>
    <n v="31.6"/>
    <n v="0"/>
    <n v="116606.795"/>
    <n v="56.972780710000002"/>
    <n v="6643413.3608309245"/>
  </r>
  <r>
    <d v="2017-01-05T00:00:00"/>
    <x v="0"/>
    <s v="January"/>
    <x v="2"/>
    <x v="0"/>
    <s v="N"/>
    <s v="N"/>
    <n v="18.5"/>
    <n v="31.7"/>
    <n v="29.7"/>
    <n v="0"/>
    <n v="128079.845"/>
    <n v="73.458259870000006"/>
    <n v="9408522.5381193217"/>
  </r>
  <r>
    <d v="2017-01-06T00:00:00"/>
    <x v="1"/>
    <s v="January"/>
    <x v="2"/>
    <x v="0"/>
    <s v="N"/>
    <s v="N"/>
    <n v="18.3"/>
    <n v="35.200000000000003"/>
    <n v="30.1"/>
    <n v="0"/>
    <n v="136308.73499999999"/>
    <n v="97.699200840000003"/>
    <n v="13317254.477011336"/>
  </r>
  <r>
    <d v="2017-01-07T00:00:00"/>
    <x v="2"/>
    <s v="January"/>
    <x v="2"/>
    <x v="0"/>
    <s v="N"/>
    <s v="N"/>
    <n v="20.9"/>
    <n v="36.700000000000003"/>
    <n v="28.5"/>
    <n v="0"/>
    <n v="134955.01999999999"/>
    <n v="77.602997990000006"/>
    <n v="10472914.14580041"/>
  </r>
  <r>
    <d v="2017-01-08T00:00:00"/>
    <x v="3"/>
    <s v="January"/>
    <x v="2"/>
    <x v="1"/>
    <s v="N"/>
    <s v="N"/>
    <n v="28"/>
    <n v="33.1"/>
    <n v="29.3"/>
    <n v="0"/>
    <n v="122777.02499999999"/>
    <n v="69.224810730000002"/>
    <n v="8499216.3176174778"/>
  </r>
  <r>
    <d v="2017-01-09T00:00:00"/>
    <x v="4"/>
    <s v="January"/>
    <x v="2"/>
    <x v="1"/>
    <s v="N"/>
    <s v="N"/>
    <n v="18.5"/>
    <n v="24.4"/>
    <n v="14.3"/>
    <n v="0"/>
    <n v="116211.99"/>
    <n v="68.099525220000004"/>
    <n v="7913981.3438713886"/>
  </r>
  <r>
    <d v="2017-01-10T00:00:00"/>
    <x v="5"/>
    <s v="January"/>
    <x v="2"/>
    <x v="1"/>
    <s v="N"/>
    <s v="N"/>
    <n v="17.7"/>
    <n v="26.2"/>
    <n v="28.6"/>
    <n v="0"/>
    <n v="120366.32"/>
    <n v="72.813056849999995"/>
    <n v="8764239.700985292"/>
  </r>
  <r>
    <d v="2017-01-11T00:00:00"/>
    <x v="6"/>
    <s v="January"/>
    <x v="2"/>
    <x v="1"/>
    <s v="N"/>
    <s v="N"/>
    <n v="16.600000000000001"/>
    <n v="24.3"/>
    <n v="25.9"/>
    <n v="0"/>
    <n v="111595.855"/>
    <n v="65.744510939999998"/>
    <n v="7336814.9099061536"/>
  </r>
  <r>
    <d v="2017-01-12T00:00:00"/>
    <x v="0"/>
    <s v="January"/>
    <x v="2"/>
    <x v="1"/>
    <s v="N"/>
    <s v="N"/>
    <n v="14.9"/>
    <n v="26.5"/>
    <n v="30.7"/>
    <n v="0"/>
    <n v="118783.94500000001"/>
    <n v="70.490405460000005"/>
    <n v="8373128.4451883407"/>
  </r>
  <r>
    <d v="2017-01-13T00:00:00"/>
    <x v="1"/>
    <s v="January"/>
    <x v="2"/>
    <x v="1"/>
    <s v="N"/>
    <s v="N"/>
    <n v="17.5"/>
    <n v="28.8"/>
    <n v="1.3"/>
    <n v="1.4"/>
    <n v="111341.675"/>
    <n v="70.012194559999998"/>
    <n v="7795275.0127362879"/>
  </r>
  <r>
    <d v="2017-01-14T00:00:00"/>
    <x v="2"/>
    <s v="January"/>
    <x v="2"/>
    <x v="1"/>
    <s v="N"/>
    <s v="N"/>
    <n v="15.2"/>
    <n v="23.5"/>
    <n v="16.5"/>
    <n v="2.6"/>
    <n v="88996.625"/>
    <n v="42.294834850000001"/>
    <n v="3764097.5565823815"/>
  </r>
  <r>
    <d v="2017-01-15T00:00:00"/>
    <x v="3"/>
    <s v="January"/>
    <x v="2"/>
    <x v="2"/>
    <s v="N"/>
    <s v="N"/>
    <n v="15.2"/>
    <n v="21.5"/>
    <n v="22.7"/>
    <n v="0"/>
    <n v="90294"/>
    <n v="55.444296340000001"/>
    <n v="5006287.2937239604"/>
  </r>
  <r>
    <d v="2017-01-16T00:00:00"/>
    <x v="4"/>
    <s v="January"/>
    <x v="2"/>
    <x v="2"/>
    <s v="N"/>
    <s v="N"/>
    <n v="12.2"/>
    <n v="32.700000000000003"/>
    <n v="30.5"/>
    <n v="0"/>
    <n v="120928.705"/>
    <n v="108.1670628"/>
    <n v="13080502.828057675"/>
  </r>
  <r>
    <d v="2017-01-17T00:00:00"/>
    <x v="5"/>
    <s v="January"/>
    <x v="2"/>
    <x v="2"/>
    <s v="N"/>
    <s v="N"/>
    <n v="16.399999999999999"/>
    <n v="37.799999999999997"/>
    <n v="25.5"/>
    <n v="0"/>
    <n v="140517.65"/>
    <n v="129.23765750000001"/>
    <n v="18160171.923404876"/>
  </r>
  <r>
    <d v="2017-01-18T00:00:00"/>
    <x v="6"/>
    <s v="January"/>
    <x v="2"/>
    <x v="2"/>
    <s v="N"/>
    <s v="N"/>
    <n v="15.6"/>
    <n v="20.8"/>
    <n v="27.5"/>
    <n v="0"/>
    <n v="111211.35"/>
    <n v="75.16561944"/>
    <n v="8359270.0115086446"/>
  </r>
  <r>
    <d v="2017-01-19T00:00:00"/>
    <x v="0"/>
    <s v="January"/>
    <x v="2"/>
    <x v="2"/>
    <s v="N"/>
    <s v="N"/>
    <n v="11"/>
    <n v="23.4"/>
    <n v="29.7"/>
    <n v="0"/>
    <n v="112371.41"/>
    <n v="62.885130349999997"/>
    <n v="7066490.7654632935"/>
  </r>
  <r>
    <d v="2017-01-20T00:00:00"/>
    <x v="1"/>
    <s v="January"/>
    <x v="2"/>
    <x v="2"/>
    <s v="N"/>
    <s v="N"/>
    <n v="16.100000000000001"/>
    <n v="20.8"/>
    <n v="13.2"/>
    <n v="22.6"/>
    <n v="107937.685"/>
    <n v="38.993116039999997"/>
    <n v="4208826.6762939673"/>
  </r>
  <r>
    <d v="2017-01-21T00:00:00"/>
    <x v="2"/>
    <s v="January"/>
    <x v="2"/>
    <x v="2"/>
    <s v="N"/>
    <s v="N"/>
    <n v="15.3"/>
    <n v="22.6"/>
    <n v="25.1"/>
    <n v="0.6"/>
    <n v="96779.07"/>
    <n v="46.479114430000003"/>
    <n v="4498205.4689589804"/>
  </r>
  <r>
    <d v="2017-01-22T00:00:00"/>
    <x v="3"/>
    <s v="January"/>
    <x v="2"/>
    <x v="3"/>
    <s v="N"/>
    <s v="N"/>
    <n v="12.7"/>
    <n v="29.6"/>
    <n v="30.3"/>
    <n v="0"/>
    <n v="103291.61"/>
    <n v="60.78453185"/>
    <n v="6278532.1578827789"/>
  </r>
  <r>
    <d v="2017-01-23T00:00:00"/>
    <x v="4"/>
    <s v="January"/>
    <x v="2"/>
    <x v="3"/>
    <s v="N"/>
    <s v="N"/>
    <n v="17.8"/>
    <n v="36.700000000000003"/>
    <n v="19.2"/>
    <n v="0"/>
    <n v="141332.05499999999"/>
    <n v="79.114397690000004"/>
    <n v="11181400.405614953"/>
  </r>
  <r>
    <d v="2017-01-24T00:00:00"/>
    <x v="5"/>
    <s v="January"/>
    <x v="2"/>
    <x v="3"/>
    <s v="N"/>
    <s v="N"/>
    <n v="19.100000000000001"/>
    <n v="22"/>
    <n v="27.6"/>
    <n v="0.6"/>
    <n v="115664.16"/>
    <n v="59.817182150000001"/>
    <n v="6918704.1269467445"/>
  </r>
  <r>
    <d v="2017-01-25T00:00:00"/>
    <x v="6"/>
    <s v="January"/>
    <x v="2"/>
    <x v="3"/>
    <s v="N"/>
    <s v="N"/>
    <n v="13.5"/>
    <n v="21.1"/>
    <n v="29.8"/>
    <n v="0"/>
    <n v="111936.7"/>
    <n v="58.875132450000002"/>
    <n v="6590288.0385159152"/>
  </r>
  <r>
    <d v="2017-01-26T00:00:00"/>
    <x v="0"/>
    <s v="January"/>
    <x v="2"/>
    <x v="3"/>
    <s v="N"/>
    <s v="Y"/>
    <n v="16.399999999999999"/>
    <n v="21.2"/>
    <n v="16.899999999999999"/>
    <n v="0"/>
    <n v="98590.06"/>
    <n v="37.844897750000001"/>
    <n v="3731130.7398663652"/>
  </r>
  <r>
    <d v="2017-01-27T00:00:00"/>
    <x v="1"/>
    <s v="January"/>
    <x v="2"/>
    <x v="3"/>
    <s v="N"/>
    <s v="N"/>
    <n v="17"/>
    <n v="23.6"/>
    <n v="29.3"/>
    <n v="0"/>
    <n v="112513.82"/>
    <n v="69.657181960000003"/>
    <n v="7837395.6327546882"/>
  </r>
  <r>
    <d v="2017-01-28T00:00:00"/>
    <x v="2"/>
    <s v="January"/>
    <x v="2"/>
    <x v="3"/>
    <s v="N"/>
    <s v="N"/>
    <n v="15"/>
    <n v="29.2"/>
    <n v="29.2"/>
    <n v="0"/>
    <n v="108336.53"/>
    <n v="74.062542859999994"/>
    <n v="8023678.8964286754"/>
  </r>
  <r>
    <d v="2017-01-29T00:00:00"/>
    <x v="3"/>
    <s v="January"/>
    <x v="2"/>
    <x v="4"/>
    <s v="N"/>
    <s v="N"/>
    <n v="15.1"/>
    <n v="27"/>
    <n v="29.4"/>
    <n v="0"/>
    <n v="109020.58"/>
    <n v="76.586887250000004"/>
    <n v="8349546.8683896055"/>
  </r>
  <r>
    <d v="2017-01-30T00:00:00"/>
    <x v="4"/>
    <s v="January"/>
    <x v="2"/>
    <x v="4"/>
    <s v="N"/>
    <s v="N"/>
    <n v="17.8"/>
    <n v="30"/>
    <n v="3.7"/>
    <n v="0"/>
    <n v="124292.955"/>
    <n v="96.168584289999998"/>
    <n v="11953077.519570677"/>
  </r>
  <r>
    <d v="2017-01-31T00:00:00"/>
    <x v="5"/>
    <s v="January"/>
    <x v="2"/>
    <x v="4"/>
    <s v="Y"/>
    <s v="N"/>
    <n v="16.5"/>
    <n v="22.1"/>
    <n v="26.8"/>
    <n v="3"/>
    <n v="112863.01"/>
    <n v="58.791267060000003"/>
    <n v="6635359.3621054506"/>
  </r>
  <r>
    <d v="2017-02-01T00:00:00"/>
    <x v="6"/>
    <s v="February"/>
    <x v="2"/>
    <x v="4"/>
    <s v="Y"/>
    <s v="N"/>
    <n v="14.3"/>
    <n v="20.6"/>
    <n v="9.3000000000000007"/>
    <n v="0"/>
    <n v="114133.73"/>
    <n v="66.863303090000002"/>
    <n v="7631358.1817822261"/>
  </r>
  <r>
    <d v="2017-02-02T00:00:00"/>
    <x v="0"/>
    <s v="February"/>
    <x v="2"/>
    <x v="4"/>
    <s v="Y"/>
    <s v="N"/>
    <n v="14.2"/>
    <n v="24.1"/>
    <n v="28.2"/>
    <n v="0"/>
    <n v="110669.27"/>
    <n v="82.468013690000006"/>
    <n v="9126674.8734223079"/>
  </r>
  <r>
    <d v="2017-02-03T00:00:00"/>
    <x v="1"/>
    <s v="February"/>
    <x v="2"/>
    <x v="4"/>
    <s v="Y"/>
    <s v="N"/>
    <n v="15.4"/>
    <n v="27.6"/>
    <n v="28.1"/>
    <n v="0"/>
    <n v="117452.27"/>
    <n v="87.111014569999995"/>
    <n v="10231386.403249573"/>
  </r>
  <r>
    <d v="2017-02-04T00:00:00"/>
    <x v="2"/>
    <s v="February"/>
    <x v="2"/>
    <x v="4"/>
    <s v="Y"/>
    <s v="N"/>
    <n v="14.6"/>
    <n v="35.9"/>
    <n v="27.3"/>
    <n v="0"/>
    <n v="117361.7"/>
    <n v="80.817312549999997"/>
    <n v="9484857.190299334"/>
  </r>
  <r>
    <d v="2017-02-05T00:00:00"/>
    <x v="3"/>
    <s v="February"/>
    <x v="2"/>
    <x v="5"/>
    <s v="Y"/>
    <s v="N"/>
    <n v="18.5"/>
    <n v="30.7"/>
    <n v="9.3000000000000007"/>
    <n v="0"/>
    <n v="110384.27499999999"/>
    <n v="113.87036519999999"/>
    <n v="12569497.706587229"/>
  </r>
  <r>
    <d v="2017-02-06T00:00:00"/>
    <x v="4"/>
    <s v="February"/>
    <x v="2"/>
    <x v="5"/>
    <s v="Y"/>
    <s v="N"/>
    <n v="15.1"/>
    <n v="18"/>
    <n v="3.9"/>
    <n v="32.4"/>
    <n v="108761.37"/>
    <n v="92.101795850000002"/>
    <n v="10017117.496106314"/>
  </r>
  <r>
    <d v="2017-02-07T00:00:00"/>
    <x v="5"/>
    <s v="February"/>
    <x v="2"/>
    <x v="5"/>
    <s v="Y"/>
    <s v="N"/>
    <n v="15.4"/>
    <n v="27.6"/>
    <n v="27.9"/>
    <n v="0"/>
    <n v="111543.81"/>
    <n v="69.069610850000004"/>
    <n v="7704287.5494263386"/>
  </r>
  <r>
    <d v="2017-02-08T00:00:00"/>
    <x v="6"/>
    <s v="February"/>
    <x v="2"/>
    <x v="5"/>
    <s v="Y"/>
    <s v="N"/>
    <n v="16.5"/>
    <n v="36"/>
    <n v="27.7"/>
    <n v="0"/>
    <n v="142213.66"/>
    <n v="135.0612793"/>
    <n v="19207558.853535239"/>
  </r>
  <r>
    <d v="2017-02-09T00:00:00"/>
    <x v="0"/>
    <s v="February"/>
    <x v="2"/>
    <x v="5"/>
    <s v="Y"/>
    <s v="N"/>
    <n v="20.3"/>
    <n v="36"/>
    <n v="24.4"/>
    <n v="0"/>
    <n v="155060.60999999999"/>
    <n v="156.69956149999999"/>
    <n v="24297929.592922512"/>
  </r>
  <r>
    <d v="2017-02-10T00:00:00"/>
    <x v="1"/>
    <s v="February"/>
    <x v="2"/>
    <x v="5"/>
    <s v="Y"/>
    <s v="N"/>
    <n v="18.7"/>
    <n v="27.1"/>
    <n v="21.3"/>
    <n v="0"/>
    <n v="138793.59"/>
    <n v="213.33943170000001"/>
    <n v="29610145.614202805"/>
  </r>
  <r>
    <d v="2017-02-11T00:00:00"/>
    <x v="2"/>
    <s v="February"/>
    <x v="2"/>
    <x v="5"/>
    <s v="Y"/>
    <s v="N"/>
    <n v="18.5"/>
    <n v="24.6"/>
    <n v="21"/>
    <n v="0"/>
    <n v="111983.51"/>
    <n v="97.608005399999996"/>
    <n v="10930487.048790952"/>
  </r>
  <r>
    <d v="2017-02-12T00:00:00"/>
    <x v="3"/>
    <s v="February"/>
    <x v="2"/>
    <x v="6"/>
    <s v="Y"/>
    <s v="N"/>
    <n v="15.1"/>
    <n v="19.899999999999999"/>
    <n v="12.6"/>
    <n v="2"/>
    <n v="89003.15"/>
    <n v="19.865113940000001"/>
    <n v="1768057.7157689109"/>
  </r>
  <r>
    <d v="2017-02-13T00:00:00"/>
    <x v="4"/>
    <s v="February"/>
    <x v="2"/>
    <x v="6"/>
    <s v="Y"/>
    <s v="N"/>
    <n v="14"/>
    <n v="21"/>
    <n v="20.5"/>
    <n v="0"/>
    <n v="104844.105"/>
    <n v="69.041327929999994"/>
    <n v="7238576.234832352"/>
  </r>
  <r>
    <d v="2017-02-14T00:00:00"/>
    <x v="5"/>
    <s v="February"/>
    <x v="2"/>
    <x v="6"/>
    <s v="Y"/>
    <s v="N"/>
    <n v="14.5"/>
    <n v="19.5"/>
    <n v="15.6"/>
    <n v="0.6"/>
    <n v="111613.05"/>
    <n v="90.69389262"/>
    <n v="10122621.971690692"/>
  </r>
  <r>
    <d v="2017-02-15T00:00:00"/>
    <x v="6"/>
    <s v="February"/>
    <x v="2"/>
    <x v="6"/>
    <s v="Y"/>
    <s v="N"/>
    <n v="10"/>
    <n v="31.5"/>
    <n v="26"/>
    <n v="0"/>
    <n v="116299.39"/>
    <n v="79.044379649999996"/>
    <n v="9192813.1362234131"/>
  </r>
  <r>
    <d v="2017-02-16T00:00:00"/>
    <x v="0"/>
    <s v="February"/>
    <x v="2"/>
    <x v="6"/>
    <s v="Y"/>
    <s v="N"/>
    <n v="14.9"/>
    <n v="23.6"/>
    <n v="23.2"/>
    <n v="0"/>
    <n v="119947.59"/>
    <n v="112.88703289999999"/>
    <n v="13540527.53860571"/>
  </r>
  <r>
    <d v="2017-02-17T00:00:00"/>
    <x v="1"/>
    <s v="February"/>
    <x v="2"/>
    <x v="6"/>
    <s v="Y"/>
    <s v="N"/>
    <n v="13.7"/>
    <n v="25.5"/>
    <n v="18.399999999999999"/>
    <n v="0"/>
    <n v="111885.97"/>
    <n v="93.732609629999999"/>
    <n v="10487363.949083891"/>
  </r>
  <r>
    <d v="2017-02-18T00:00:00"/>
    <x v="2"/>
    <s v="February"/>
    <x v="2"/>
    <x v="6"/>
    <s v="Y"/>
    <s v="N"/>
    <n v="13.3"/>
    <n v="18.899999999999999"/>
    <n v="16.100000000000001"/>
    <n v="0"/>
    <n v="95623.35"/>
    <n v="49.818158859999997"/>
    <n v="4763779.2410253808"/>
  </r>
  <r>
    <d v="2017-02-19T00:00:00"/>
    <x v="3"/>
    <s v="February"/>
    <x v="2"/>
    <x v="7"/>
    <s v="Y"/>
    <s v="N"/>
    <n v="11.7"/>
    <n v="17.3"/>
    <n v="9.9"/>
    <n v="0"/>
    <n v="91280.024999999994"/>
    <n v="53.12020553"/>
    <n v="4848813.6887835376"/>
  </r>
  <r>
    <d v="2017-02-20T00:00:00"/>
    <x v="4"/>
    <s v="February"/>
    <x v="2"/>
    <x v="7"/>
    <s v="Y"/>
    <s v="N"/>
    <n v="11.6"/>
    <n v="20.3"/>
    <n v="22.4"/>
    <n v="3.6"/>
    <n v="105341.86500000001"/>
    <n v="93.726701410000004"/>
    <n v="9873345.5268275309"/>
  </r>
  <r>
    <d v="2017-02-21T00:00:00"/>
    <x v="5"/>
    <s v="February"/>
    <x v="2"/>
    <x v="7"/>
    <s v="Y"/>
    <s v="N"/>
    <n v="10.1"/>
    <n v="24"/>
    <n v="25"/>
    <n v="0.2"/>
    <n v="112351.47"/>
    <n v="103.2484286"/>
    <n v="11600112.728400042"/>
  </r>
  <r>
    <d v="2017-02-22T00:00:00"/>
    <x v="6"/>
    <s v="February"/>
    <x v="2"/>
    <x v="7"/>
    <s v="Y"/>
    <s v="N"/>
    <n v="12.8"/>
    <n v="33.299999999999997"/>
    <n v="23.1"/>
    <n v="0"/>
    <n v="116690.17"/>
    <n v="78.057835249999997"/>
    <n v="9108582.0651544929"/>
  </r>
  <r>
    <d v="2017-02-23T00:00:00"/>
    <x v="0"/>
    <s v="February"/>
    <x v="2"/>
    <x v="7"/>
    <s v="Y"/>
    <s v="N"/>
    <n v="15.9"/>
    <n v="25"/>
    <n v="23.5"/>
    <n v="0"/>
    <n v="117948.685"/>
    <n v="102.3617733"/>
    <n v="12073436.55500311"/>
  </r>
  <r>
    <d v="2017-02-24T00:00:00"/>
    <x v="1"/>
    <s v="February"/>
    <x v="2"/>
    <x v="7"/>
    <s v="Y"/>
    <s v="N"/>
    <n v="15.8"/>
    <n v="20"/>
    <n v="13.2"/>
    <n v="1.4"/>
    <n v="111229.52"/>
    <n v="98.210797409999998"/>
    <n v="10923939.854731543"/>
  </r>
  <r>
    <d v="2017-02-25T00:00:00"/>
    <x v="2"/>
    <s v="February"/>
    <x v="2"/>
    <x v="7"/>
    <s v="Y"/>
    <s v="N"/>
    <n v="13.7"/>
    <n v="19.399999999999999"/>
    <n v="23.9"/>
    <n v="0"/>
    <n v="95046.904999999999"/>
    <n v="45.609290440000002"/>
    <n v="4335021.8955680886"/>
  </r>
  <r>
    <d v="2017-02-26T00:00:00"/>
    <x v="3"/>
    <s v="February"/>
    <x v="2"/>
    <x v="8"/>
    <s v="Y"/>
    <s v="N"/>
    <n v="13.2"/>
    <n v="29.8"/>
    <n v="24.2"/>
    <n v="0"/>
    <n v="100495.61500000001"/>
    <n v="56.026420170000002"/>
    <n v="5630409.5512325549"/>
  </r>
  <r>
    <d v="2017-02-27T00:00:00"/>
    <x v="4"/>
    <s v="February"/>
    <x v="2"/>
    <x v="8"/>
    <s v="Y"/>
    <s v="N"/>
    <n v="15.6"/>
    <n v="33.1"/>
    <n v="23.9"/>
    <n v="0"/>
    <n v="131090.77499999999"/>
    <n v="96.550071590000002"/>
    <n v="12656823.711038582"/>
  </r>
  <r>
    <d v="2017-02-28T00:00:00"/>
    <x v="5"/>
    <s v="February"/>
    <x v="2"/>
    <x v="8"/>
    <s v="Y"/>
    <s v="N"/>
    <n v="17.3"/>
    <n v="33.6"/>
    <n v="23.6"/>
    <n v="0"/>
    <n v="140167.5"/>
    <n v="99.945639459999995"/>
    <n v="14009130.41900955"/>
  </r>
  <r>
    <d v="2017-03-01T00:00:00"/>
    <x v="6"/>
    <s v="March"/>
    <x v="2"/>
    <x v="8"/>
    <s v="Y"/>
    <s v="N"/>
    <n v="16.600000000000001"/>
    <n v="30.5"/>
    <n v="23.7"/>
    <n v="0"/>
    <n v="137291.97"/>
    <n v="86.003999010000001"/>
    <n v="11807658.451960949"/>
  </r>
  <r>
    <d v="2017-03-02T00:00:00"/>
    <x v="0"/>
    <s v="March"/>
    <x v="2"/>
    <x v="8"/>
    <s v="Y"/>
    <s v="N"/>
    <n v="17.7"/>
    <n v="23.3"/>
    <n v="22"/>
    <n v="0"/>
    <n v="127633.27499999999"/>
    <n v="85.498445459999999"/>
    <n v="10912446.60146868"/>
  </r>
  <r>
    <d v="2017-03-03T00:00:00"/>
    <x v="1"/>
    <s v="March"/>
    <x v="2"/>
    <x v="8"/>
    <s v="Y"/>
    <s v="N"/>
    <n v="18.100000000000001"/>
    <n v="28.6"/>
    <n v="18.100000000000001"/>
    <n v="0"/>
    <n v="124311.33"/>
    <n v="73.929299439999994"/>
    <n v="9190249.539354654"/>
  </r>
  <r>
    <d v="2017-03-04T00:00:00"/>
    <x v="2"/>
    <s v="March"/>
    <x v="2"/>
    <x v="8"/>
    <s v="Y"/>
    <s v="N"/>
    <n v="16.100000000000001"/>
    <n v="27.4"/>
    <n v="23"/>
    <n v="0"/>
    <n v="116083.295"/>
    <n v="77.595643690000003"/>
    <n v="9007557.9971811585"/>
  </r>
  <r>
    <d v="2017-03-05T00:00:00"/>
    <x v="3"/>
    <s v="March"/>
    <x v="2"/>
    <x v="9"/>
    <s v="Y"/>
    <s v="N"/>
    <n v="17.600000000000001"/>
    <n v="25.4"/>
    <n v="16.8"/>
    <n v="0.2"/>
    <n v="103539.02"/>
    <n v="45.460745699999997"/>
    <n v="4706961.0582472142"/>
  </r>
  <r>
    <d v="2017-03-06T00:00:00"/>
    <x v="4"/>
    <s v="March"/>
    <x v="2"/>
    <x v="9"/>
    <s v="Y"/>
    <s v="N"/>
    <n v="17.7"/>
    <n v="27.4"/>
    <n v="22.3"/>
    <n v="0"/>
    <n v="116447.855"/>
    <n v="56.634147380000002"/>
    <n v="6594924.9821548695"/>
  </r>
  <r>
    <d v="2017-03-07T00:00:00"/>
    <x v="5"/>
    <s v="March"/>
    <x v="2"/>
    <x v="9"/>
    <s v="Y"/>
    <s v="N"/>
    <n v="15"/>
    <n v="28.2"/>
    <n v="22.4"/>
    <n v="0"/>
    <n v="117931.46"/>
    <n v="57.516139000000003"/>
    <n v="6782962.2458329406"/>
  </r>
  <r>
    <d v="2017-03-08T00:00:00"/>
    <x v="6"/>
    <s v="March"/>
    <x v="2"/>
    <x v="9"/>
    <s v="Y"/>
    <s v="N"/>
    <n v="14.2"/>
    <n v="31.5"/>
    <n v="22.1"/>
    <n v="0"/>
    <n v="124370.765"/>
    <n v="73.923132069999994"/>
    <n v="9193876.4867419321"/>
  </r>
  <r>
    <d v="2017-03-09T00:00:00"/>
    <x v="0"/>
    <s v="March"/>
    <x v="2"/>
    <x v="9"/>
    <s v="Y"/>
    <s v="N"/>
    <n v="15"/>
    <n v="32.299999999999997"/>
    <n v="21.1"/>
    <n v="0"/>
    <n v="129649.25"/>
    <n v="83.889686549999993"/>
    <n v="10876234.943942586"/>
  </r>
  <r>
    <d v="2017-03-10T00:00:00"/>
    <x v="1"/>
    <s v="March"/>
    <x v="2"/>
    <x v="9"/>
    <s v="Y"/>
    <s v="N"/>
    <n v="18.5"/>
    <n v="23.8"/>
    <n v="19.399999999999999"/>
    <n v="0"/>
    <n v="125346.075"/>
    <n v="82.034537619999995"/>
    <n v="10282707.305106841"/>
  </r>
  <r>
    <d v="2017-03-11T00:00:00"/>
    <x v="2"/>
    <s v="March"/>
    <x v="2"/>
    <x v="9"/>
    <s v="Y"/>
    <s v="N"/>
    <n v="18"/>
    <n v="26.4"/>
    <n v="13.9"/>
    <n v="0"/>
    <n v="108816.81"/>
    <n v="50.762326090000002"/>
    <n v="5523794.3932935726"/>
  </r>
  <r>
    <d v="2017-03-12T00:00:00"/>
    <x v="3"/>
    <s v="March"/>
    <x v="2"/>
    <x v="10"/>
    <s v="Y"/>
    <s v="N"/>
    <n v="17.899999999999999"/>
    <n v="27.1"/>
    <n v="19.600000000000001"/>
    <n v="0"/>
    <n v="102617.51"/>
    <n v="42.480560560000001"/>
    <n v="4359249.3480714057"/>
  </r>
  <r>
    <d v="2017-03-13T00:00:00"/>
    <x v="4"/>
    <s v="March"/>
    <x v="2"/>
    <x v="10"/>
    <s v="Y"/>
    <s v="Y"/>
    <n v="15.7"/>
    <n v="24.3"/>
    <n v="20.7"/>
    <n v="0.2"/>
    <n v="104468.9"/>
    <n v="66.843722060000005"/>
    <n v="6983090.1155139338"/>
  </r>
  <r>
    <d v="2017-03-14T00:00:00"/>
    <x v="5"/>
    <s v="March"/>
    <x v="2"/>
    <x v="10"/>
    <s v="Y"/>
    <s v="N"/>
    <n v="18.8"/>
    <n v="32.700000000000003"/>
    <n v="20.8"/>
    <n v="0"/>
    <n v="133227.785"/>
    <n v="101.4423563"/>
    <n v="13514940.435029795"/>
  </r>
  <r>
    <d v="2017-03-15T00:00:00"/>
    <x v="6"/>
    <s v="March"/>
    <x v="2"/>
    <x v="10"/>
    <s v="Y"/>
    <s v="N"/>
    <n v="20.8"/>
    <n v="33.200000000000003"/>
    <n v="18.899999999999999"/>
    <n v="0"/>
    <n v="139672.83499999999"/>
    <n v="102.0122176"/>
    <n v="14248335.636828896"/>
  </r>
  <r>
    <d v="2017-03-16T00:00:00"/>
    <x v="0"/>
    <s v="March"/>
    <x v="2"/>
    <x v="10"/>
    <s v="Y"/>
    <s v="N"/>
    <n v="21.7"/>
    <n v="23"/>
    <n v="4.8"/>
    <n v="1.8"/>
    <n v="124255.97500000001"/>
    <n v="87.894020850000004"/>
    <n v="10921357.257387079"/>
  </r>
  <r>
    <d v="2017-03-17T00:00:00"/>
    <x v="1"/>
    <s v="March"/>
    <x v="2"/>
    <x v="10"/>
    <s v="Y"/>
    <s v="N"/>
    <n v="15.8"/>
    <n v="22.1"/>
    <n v="20.100000000000001"/>
    <n v="0"/>
    <n v="111612.075"/>
    <n v="70.74607288"/>
    <n v="7896115.9922380261"/>
  </r>
  <r>
    <d v="2017-03-18T00:00:00"/>
    <x v="2"/>
    <s v="March"/>
    <x v="2"/>
    <x v="10"/>
    <s v="Y"/>
    <s v="N"/>
    <n v="12.4"/>
    <n v="30.8"/>
    <n v="19.899999999999999"/>
    <n v="0"/>
    <n v="107731.78"/>
    <n v="68.877097030000002"/>
    <n v="7420252.2642746139"/>
  </r>
  <r>
    <d v="2017-03-19T00:00:00"/>
    <x v="3"/>
    <s v="March"/>
    <x v="2"/>
    <x v="11"/>
    <s v="Y"/>
    <s v="N"/>
    <n v="14.5"/>
    <n v="33.5"/>
    <n v="19.7"/>
    <n v="0"/>
    <n v="113593.82"/>
    <n v="121.12201020000001"/>
    <n v="13758711.824696966"/>
  </r>
  <r>
    <d v="2017-03-20T00:00:00"/>
    <x v="4"/>
    <s v="March"/>
    <x v="2"/>
    <x v="11"/>
    <s v="Y"/>
    <s v="N"/>
    <n v="19.3"/>
    <n v="28"/>
    <n v="11.3"/>
    <n v="0"/>
    <n v="131980.98499999999"/>
    <n v="184.82347909999999"/>
    <n v="24393184.82274491"/>
  </r>
  <r>
    <d v="2017-03-21T00:00:00"/>
    <x v="5"/>
    <s v="March"/>
    <x v="2"/>
    <x v="11"/>
    <s v="Y"/>
    <s v="N"/>
    <n v="19.899999999999999"/>
    <n v="26.1"/>
    <n v="6.1"/>
    <n v="4.4000000000000004"/>
    <n v="127625.36500000001"/>
    <n v="112.9036926"/>
    <n v="14409374.977922799"/>
  </r>
  <r>
    <d v="2017-03-22T00:00:00"/>
    <x v="6"/>
    <s v="March"/>
    <x v="2"/>
    <x v="11"/>
    <s v="Y"/>
    <s v="N"/>
    <n v="17.8"/>
    <n v="21.8"/>
    <n v="7.3"/>
    <n v="9.1999999999999993"/>
    <n v="114696.37"/>
    <n v="77.000286310000007"/>
    <n v="8831653.3287176955"/>
  </r>
  <r>
    <d v="2017-03-23T00:00:00"/>
    <x v="0"/>
    <s v="March"/>
    <x v="2"/>
    <x v="11"/>
    <s v="Y"/>
    <s v="N"/>
    <n v="16.2"/>
    <n v="25.1"/>
    <n v="17.2"/>
    <n v="0"/>
    <n v="111632.83500000001"/>
    <n v="97.823059580000006"/>
    <n v="10920265.46928931"/>
  </r>
  <r>
    <d v="2017-03-24T00:00:00"/>
    <x v="1"/>
    <s v="March"/>
    <x v="2"/>
    <x v="11"/>
    <s v="Y"/>
    <s v="N"/>
    <n v="13.9"/>
    <n v="24.7"/>
    <n v="16.100000000000001"/>
    <n v="0"/>
    <n v="115411.41"/>
    <n v="118.4496111"/>
    <n v="13670436.631002652"/>
  </r>
  <r>
    <d v="2017-03-25T00:00:00"/>
    <x v="2"/>
    <s v="March"/>
    <x v="2"/>
    <x v="11"/>
    <s v="Y"/>
    <s v="N"/>
    <n v="15.3"/>
    <n v="29.7"/>
    <n v="13.5"/>
    <n v="0"/>
    <n v="107465.98"/>
    <n v="138.79475579999999"/>
    <n v="14915714.450907683"/>
  </r>
  <r>
    <d v="2017-03-26T00:00:00"/>
    <x v="3"/>
    <s v="March"/>
    <x v="2"/>
    <x v="12"/>
    <s v="Y"/>
    <s v="N"/>
    <n v="19.3"/>
    <n v="26.7"/>
    <n v="14.6"/>
    <n v="0"/>
    <n v="104189.1"/>
    <n v="147.4805929"/>
    <n v="15365870.241717391"/>
  </r>
  <r>
    <d v="2017-03-27T00:00:00"/>
    <x v="4"/>
    <s v="March"/>
    <x v="2"/>
    <x v="12"/>
    <s v="Y"/>
    <s v="N"/>
    <n v="19.3"/>
    <n v="31.9"/>
    <n v="7.6"/>
    <n v="0"/>
    <n v="116237.22"/>
    <n v="118.5621993"/>
    <n v="13781340.443717947"/>
  </r>
  <r>
    <d v="2017-03-28T00:00:00"/>
    <x v="5"/>
    <s v="March"/>
    <x v="2"/>
    <x v="12"/>
    <s v="Y"/>
    <s v="N"/>
    <n v="11.9"/>
    <n v="24.3"/>
    <n v="17.8"/>
    <n v="4.2"/>
    <n v="111032.97500000001"/>
    <n v="121.90563229999999"/>
    <n v="13535545.023525093"/>
  </r>
  <r>
    <d v="2017-03-29T00:00:00"/>
    <x v="6"/>
    <s v="March"/>
    <x v="2"/>
    <x v="12"/>
    <s v="Y"/>
    <s v="N"/>
    <n v="13.9"/>
    <n v="27.2"/>
    <n v="14.7"/>
    <n v="0.2"/>
    <n v="109640.33"/>
    <n v="133.7982653"/>
    <n v="14669685.96091955"/>
  </r>
  <r>
    <d v="2017-03-30T00:00:00"/>
    <x v="0"/>
    <s v="March"/>
    <x v="2"/>
    <x v="12"/>
    <s v="Y"/>
    <s v="N"/>
    <n v="10.199999999999999"/>
    <n v="17.899999999999999"/>
    <n v="13"/>
    <n v="3.4"/>
    <n v="107491.87"/>
    <n v="115.1902122"/>
    <n v="12382011.315074814"/>
  </r>
  <r>
    <d v="2017-03-31T00:00:00"/>
    <x v="1"/>
    <s v="March"/>
    <x v="2"/>
    <x v="12"/>
    <s v="N"/>
    <s v="N"/>
    <n v="10.1"/>
    <n v="17.899999999999999"/>
    <n v="12.3"/>
    <n v="2.8"/>
    <n v="110662.245"/>
    <n v="145.21906050000001"/>
    <n v="16070267.251720823"/>
  </r>
  <r>
    <d v="2017-04-01T00:00:00"/>
    <x v="2"/>
    <s v="April"/>
    <x v="2"/>
    <x v="12"/>
    <s v="N"/>
    <s v="N"/>
    <n v="10"/>
    <n v="19"/>
    <n v="13.5"/>
    <n v="0"/>
    <n v="97402.264999999999"/>
    <n v="99.249181780000001"/>
    <n v="9667095.1047687326"/>
  </r>
  <r>
    <d v="2017-04-02T00:00:00"/>
    <x v="3"/>
    <s v="April"/>
    <x v="2"/>
    <x v="13"/>
    <s v="N"/>
    <s v="N"/>
    <n v="11.7"/>
    <n v="18.2"/>
    <n v="10.1"/>
    <n v="0.4"/>
    <n v="94477.095000000001"/>
    <n v="92.915735170000005"/>
    <n v="8778408.738650931"/>
  </r>
  <r>
    <d v="2017-04-03T00:00:00"/>
    <x v="4"/>
    <s v="April"/>
    <x v="2"/>
    <x v="13"/>
    <s v="N"/>
    <s v="N"/>
    <n v="8.1999999999999993"/>
    <n v="21.5"/>
    <n v="16.8"/>
    <n v="0"/>
    <n v="107895.52499999999"/>
    <n v="106.4521598"/>
    <n v="11485711.669004895"/>
  </r>
  <r>
    <d v="2017-04-04T00:00:00"/>
    <x v="5"/>
    <s v="April"/>
    <x v="2"/>
    <x v="13"/>
    <s v="N"/>
    <s v="N"/>
    <n v="10"/>
    <n v="24.4"/>
    <n v="16.399999999999999"/>
    <n v="0"/>
    <n v="113138.67"/>
    <n v="122.6614787"/>
    <n v="13877756.560351329"/>
  </r>
  <r>
    <d v="2017-04-05T00:00:00"/>
    <x v="6"/>
    <s v="April"/>
    <x v="2"/>
    <x v="13"/>
    <s v="N"/>
    <s v="N"/>
    <n v="11"/>
    <n v="25.4"/>
    <n v="15.8"/>
    <n v="0"/>
    <n v="114191.35"/>
    <n v="142.28042669999999"/>
    <n v="16247194.003449045"/>
  </r>
  <r>
    <d v="2017-04-06T00:00:00"/>
    <x v="0"/>
    <s v="April"/>
    <x v="2"/>
    <x v="13"/>
    <s v="N"/>
    <s v="N"/>
    <n v="12"/>
    <n v="26.6"/>
    <n v="13.5"/>
    <n v="0"/>
    <n v="114817.30499999999"/>
    <n v="126.18198750000001"/>
    <n v="14487875.744293688"/>
  </r>
  <r>
    <d v="2017-04-07T00:00:00"/>
    <x v="1"/>
    <s v="April"/>
    <x v="2"/>
    <x v="13"/>
    <s v="N"/>
    <s v="N"/>
    <n v="12.7"/>
    <n v="26.2"/>
    <n v="15.6"/>
    <n v="0"/>
    <n v="110160.02499999999"/>
    <n v="101.330421"/>
    <n v="11162561.710620524"/>
  </r>
  <r>
    <d v="2017-04-08T00:00:00"/>
    <x v="2"/>
    <s v="April"/>
    <x v="2"/>
    <x v="13"/>
    <s v="N"/>
    <s v="N"/>
    <n v="18.600000000000001"/>
    <n v="28.1"/>
    <n v="13.8"/>
    <n v="0"/>
    <n v="99084.74"/>
    <n v="95.867977690000004"/>
    <n v="9499053.6437394507"/>
  </r>
  <r>
    <d v="2017-04-09T00:00:00"/>
    <x v="3"/>
    <s v="April"/>
    <x v="2"/>
    <x v="14"/>
    <s v="N"/>
    <s v="N"/>
    <n v="11.7"/>
    <n v="15.2"/>
    <n v="6.5"/>
    <n v="10.6"/>
    <n v="96041.895000000004"/>
    <n v="74.591633180000002"/>
    <n v="7163921.8017520765"/>
  </r>
  <r>
    <d v="2017-04-10T00:00:00"/>
    <x v="4"/>
    <s v="April"/>
    <x v="2"/>
    <x v="14"/>
    <s v="N"/>
    <s v="N"/>
    <n v="9"/>
    <n v="17"/>
    <n v="3"/>
    <n v="25.4"/>
    <n v="113287.05499999999"/>
    <n v="111.8004887"/>
    <n v="12665548.112383777"/>
  </r>
  <r>
    <d v="2017-04-11T00:00:00"/>
    <x v="5"/>
    <s v="April"/>
    <x v="2"/>
    <x v="14"/>
    <s v="N"/>
    <s v="N"/>
    <n v="12.3"/>
    <n v="18.5"/>
    <n v="13.5"/>
    <n v="15.4"/>
    <n v="114159.965"/>
    <n v="130.03687339999999"/>
    <n v="14845004.916053429"/>
  </r>
  <r>
    <d v="2017-04-12T00:00:00"/>
    <x v="6"/>
    <s v="April"/>
    <x v="2"/>
    <x v="14"/>
    <s v="N"/>
    <s v="N"/>
    <n v="10.8"/>
    <n v="19.3"/>
    <n v="14"/>
    <n v="0"/>
    <n v="114335.995"/>
    <n v="126.572879"/>
    <n v="14471836.060479604"/>
  </r>
  <r>
    <d v="2017-04-13T00:00:00"/>
    <x v="0"/>
    <s v="April"/>
    <x v="2"/>
    <x v="14"/>
    <s v="N"/>
    <s v="N"/>
    <n v="10.9"/>
    <n v="22.2"/>
    <n v="13.9"/>
    <n v="0"/>
    <n v="112704.045"/>
    <n v="117.53565020000001"/>
    <n v="13246743.20924506"/>
  </r>
  <r>
    <d v="2017-04-14T00:00:00"/>
    <x v="1"/>
    <s v="April"/>
    <x v="2"/>
    <x v="14"/>
    <s v="N"/>
    <s v="Y"/>
    <n v="13"/>
    <n v="17.899999999999999"/>
    <n v="8.9"/>
    <n v="0"/>
    <n v="97436.41"/>
    <n v="109.7650221"/>
    <n v="10695109.69699466"/>
  </r>
  <r>
    <d v="2017-04-15T00:00:00"/>
    <x v="2"/>
    <s v="April"/>
    <x v="2"/>
    <x v="14"/>
    <s v="N"/>
    <s v="Y"/>
    <n v="11.8"/>
    <n v="17.3"/>
    <n v="9.6999999999999993"/>
    <n v="0"/>
    <n v="99608.57"/>
    <n v="116.78284910000001"/>
    <n v="11632572.599376788"/>
  </r>
  <r>
    <d v="2017-04-16T00:00:00"/>
    <x v="3"/>
    <s v="April"/>
    <x v="2"/>
    <x v="15"/>
    <s v="N"/>
    <s v="Y"/>
    <n v="9.9"/>
    <n v="22.6"/>
    <n v="10.1"/>
    <n v="0"/>
    <n v="96594.744999999995"/>
    <n v="95.646407010000004"/>
    <n v="9238940.2952971626"/>
  </r>
  <r>
    <d v="2017-04-17T00:00:00"/>
    <x v="4"/>
    <s v="April"/>
    <x v="2"/>
    <x v="15"/>
    <s v="N"/>
    <s v="Y"/>
    <n v="11.1"/>
    <n v="18.3"/>
    <n v="10.9"/>
    <n v="0"/>
    <n v="99945.494999999995"/>
    <n v="104.57818949999999"/>
    <n v="10452118.915781301"/>
  </r>
  <r>
    <d v="2017-04-18T00:00:00"/>
    <x v="5"/>
    <s v="April"/>
    <x v="2"/>
    <x v="15"/>
    <s v="N"/>
    <s v="N"/>
    <n v="9.5"/>
    <n v="20.399999999999999"/>
    <n v="13.7"/>
    <n v="0"/>
    <n v="111955.175"/>
    <n v="112.8247059"/>
    <n v="12631309.693358032"/>
  </r>
  <r>
    <d v="2017-04-19T00:00:00"/>
    <x v="6"/>
    <s v="April"/>
    <x v="2"/>
    <x v="15"/>
    <s v="Y"/>
    <s v="N"/>
    <n v="13"/>
    <n v="26.9"/>
    <n v="12.7"/>
    <n v="0"/>
    <n v="114436.97"/>
    <n v="101.3145524"/>
    <n v="11594130.393562227"/>
  </r>
  <r>
    <d v="2017-04-20T00:00:00"/>
    <x v="0"/>
    <s v="April"/>
    <x v="2"/>
    <x v="15"/>
    <s v="Y"/>
    <s v="N"/>
    <n v="14.6"/>
    <n v="26.5"/>
    <n v="12.4"/>
    <n v="0"/>
    <n v="112816.68"/>
    <n v="104.07810310000001"/>
    <n v="11741746.052439708"/>
  </r>
  <r>
    <d v="2017-04-21T00:00:00"/>
    <x v="1"/>
    <s v="April"/>
    <x v="2"/>
    <x v="15"/>
    <s v="Y"/>
    <s v="N"/>
    <n v="16.5"/>
    <n v="20.9"/>
    <n v="3.6"/>
    <n v="9.4"/>
    <n v="114522.44"/>
    <n v="133.2265993"/>
    <n v="15257435.224738292"/>
  </r>
  <r>
    <d v="2017-04-22T00:00:00"/>
    <x v="2"/>
    <s v="April"/>
    <x v="2"/>
    <x v="15"/>
    <s v="Y"/>
    <s v="N"/>
    <n v="16.899999999999999"/>
    <n v="22.5"/>
    <n v="11.8"/>
    <n v="4.5999999999999996"/>
    <n v="102528.4"/>
    <n v="111.6671228"/>
    <n v="11449051.43328752"/>
  </r>
  <r>
    <d v="2017-04-23T00:00:00"/>
    <x v="3"/>
    <s v="April"/>
    <x v="2"/>
    <x v="16"/>
    <s v="Y"/>
    <s v="N"/>
    <n v="14.4"/>
    <n v="21.8"/>
    <n v="11.9"/>
    <n v="0"/>
    <n v="97356.565000000002"/>
    <n v="90.726651050000001"/>
    <n v="8832835.1001816429"/>
  </r>
  <r>
    <d v="2017-04-24T00:00:00"/>
    <x v="4"/>
    <s v="April"/>
    <x v="2"/>
    <x v="16"/>
    <s v="Y"/>
    <s v="N"/>
    <n v="15.9"/>
    <n v="24.7"/>
    <n v="9.9"/>
    <n v="0"/>
    <n v="109421.815"/>
    <n v="113.2589368"/>
    <n v="12392998.429626292"/>
  </r>
  <r>
    <d v="2017-04-25T00:00:00"/>
    <x v="5"/>
    <s v="April"/>
    <x v="2"/>
    <x v="16"/>
    <s v="Y"/>
    <s v="Y"/>
    <n v="16.2"/>
    <n v="17.7"/>
    <n v="5.8"/>
    <n v="21.6"/>
    <n v="101548.735"/>
    <n v="86.790072550000005"/>
    <n v="8813422.0780107249"/>
  </r>
  <r>
    <d v="2017-04-26T00:00:00"/>
    <x v="6"/>
    <s v="April"/>
    <x v="2"/>
    <x v="16"/>
    <s v="Y"/>
    <s v="N"/>
    <n v="10.1"/>
    <n v="14.5"/>
    <n v="6.4"/>
    <n v="20"/>
    <n v="116795.245"/>
    <n v="100.69868460000001"/>
    <n v="11761127.539034728"/>
  </r>
  <r>
    <d v="2017-04-27T00:00:00"/>
    <x v="0"/>
    <s v="April"/>
    <x v="2"/>
    <x v="16"/>
    <s v="Y"/>
    <s v="N"/>
    <n v="8.3000000000000007"/>
    <n v="15.6"/>
    <n v="7.1"/>
    <n v="15.4"/>
    <n v="126329.53"/>
    <n v="145.68273490000001"/>
    <n v="18404031.429031599"/>
  </r>
  <r>
    <d v="2017-04-28T00:00:00"/>
    <x v="1"/>
    <s v="April"/>
    <x v="2"/>
    <x v="16"/>
    <s v="Y"/>
    <s v="N"/>
    <n v="9.4"/>
    <n v="19.8"/>
    <n v="6"/>
    <n v="0.4"/>
    <n v="120144.19"/>
    <n v="120.8095221"/>
    <n v="14514562.176991599"/>
  </r>
  <r>
    <d v="2017-04-29T00:00:00"/>
    <x v="2"/>
    <s v="April"/>
    <x v="2"/>
    <x v="16"/>
    <s v="Y"/>
    <s v="N"/>
    <n v="14.9"/>
    <n v="18.100000000000001"/>
    <n v="7.9"/>
    <n v="0.2"/>
    <n v="104864.05"/>
    <n v="100.81967"/>
    <n v="10572358.915863501"/>
  </r>
  <r>
    <d v="2017-04-30T00:00:00"/>
    <x v="3"/>
    <s v="April"/>
    <x v="2"/>
    <x v="17"/>
    <s v="Y"/>
    <s v="N"/>
    <n v="13.6"/>
    <n v="17.8"/>
    <n v="7.3"/>
    <n v="0"/>
    <n v="103756.535"/>
    <n v="109.5772954"/>
    <n v="11369360.48537544"/>
  </r>
  <r>
    <d v="2017-05-01T00:00:00"/>
    <x v="4"/>
    <s v="May"/>
    <x v="2"/>
    <x v="17"/>
    <s v="Y"/>
    <s v="N"/>
    <n v="13.6"/>
    <n v="20.399999999999999"/>
    <n v="8.6999999999999993"/>
    <n v="0"/>
    <n v="115103.77499999999"/>
    <n v="99.159474029999998"/>
    <n v="11413629.787867462"/>
  </r>
  <r>
    <d v="2017-05-02T00:00:00"/>
    <x v="5"/>
    <s v="May"/>
    <x v="2"/>
    <x v="17"/>
    <s v="Y"/>
    <s v="N"/>
    <n v="10.4"/>
    <n v="15.2"/>
    <n v="9.4"/>
    <n v="2.4"/>
    <n v="120718.64"/>
    <n v="109.9227693"/>
    <n v="13269727.214929752"/>
  </r>
  <r>
    <d v="2017-05-03T00:00:00"/>
    <x v="6"/>
    <s v="May"/>
    <x v="2"/>
    <x v="17"/>
    <s v="Y"/>
    <s v="N"/>
    <n v="7.4"/>
    <n v="15.3"/>
    <n v="10.8"/>
    <n v="0.8"/>
    <n v="129196.44500000001"/>
    <n v="128.63995560000001"/>
    <n v="16619824.948477844"/>
  </r>
  <r>
    <d v="2017-05-04T00:00:00"/>
    <x v="0"/>
    <s v="May"/>
    <x v="2"/>
    <x v="17"/>
    <s v="Y"/>
    <s v="N"/>
    <n v="5.8"/>
    <n v="16.899999999999999"/>
    <n v="12"/>
    <n v="0"/>
    <n v="127260.05"/>
    <n v="123.4720662"/>
    <n v="15713061.318215311"/>
  </r>
  <r>
    <d v="2017-05-05T00:00:00"/>
    <x v="1"/>
    <s v="May"/>
    <x v="2"/>
    <x v="17"/>
    <s v="Y"/>
    <s v="N"/>
    <n v="6.2"/>
    <n v="20.5"/>
    <n v="10.6"/>
    <n v="0"/>
    <n v="123150.38499999999"/>
    <n v="108.2886014"/>
    <n v="13335782.953521539"/>
  </r>
  <r>
    <d v="2017-05-06T00:00:00"/>
    <x v="2"/>
    <s v="May"/>
    <x v="2"/>
    <x v="17"/>
    <s v="Y"/>
    <s v="N"/>
    <n v="9.6"/>
    <n v="20"/>
    <n v="6.1"/>
    <n v="0.2"/>
    <n v="105013.07"/>
    <n v="81.778327349999998"/>
    <n v="8587793.2144884653"/>
  </r>
  <r>
    <d v="2017-05-07T00:00:00"/>
    <x v="3"/>
    <s v="May"/>
    <x v="2"/>
    <x v="18"/>
    <s v="Y"/>
    <s v="N"/>
    <n v="8.9"/>
    <n v="14.8"/>
    <n v="9.4"/>
    <n v="1.4"/>
    <n v="107424.07"/>
    <n v="104.9084029"/>
    <n v="11269687.616717804"/>
  </r>
  <r>
    <d v="2017-05-08T00:00:00"/>
    <x v="4"/>
    <s v="May"/>
    <x v="2"/>
    <x v="18"/>
    <s v="Y"/>
    <s v="N"/>
    <n v="10.1"/>
    <n v="15.8"/>
    <n v="7.2"/>
    <n v="1.8"/>
    <n v="125858.27"/>
    <n v="132.9735336"/>
    <n v="16735818.894682871"/>
  </r>
  <r>
    <d v="2017-05-09T00:00:00"/>
    <x v="5"/>
    <s v="May"/>
    <x v="2"/>
    <x v="18"/>
    <s v="Y"/>
    <s v="N"/>
    <n v="10.9"/>
    <n v="15.9"/>
    <n v="7.3"/>
    <n v="1.6"/>
    <n v="126760.71"/>
    <n v="138.99141549999999"/>
    <n v="17618650.512685005"/>
  </r>
  <r>
    <d v="2017-05-10T00:00:00"/>
    <x v="6"/>
    <s v="May"/>
    <x v="2"/>
    <x v="18"/>
    <s v="Y"/>
    <s v="N"/>
    <n v="8.1"/>
    <n v="17.7"/>
    <n v="11.3"/>
    <n v="0"/>
    <n v="125747.735"/>
    <n v="149.62274859999999"/>
    <n v="18814721.740924422"/>
  </r>
  <r>
    <d v="2017-05-11T00:00:00"/>
    <x v="0"/>
    <s v="May"/>
    <x v="2"/>
    <x v="18"/>
    <s v="Y"/>
    <s v="N"/>
    <n v="6.1"/>
    <n v="16.5"/>
    <n v="8.6"/>
    <n v="0"/>
    <n v="128753.13"/>
    <n v="170.29264480000001"/>
    <n v="21925711.033978224"/>
  </r>
  <r>
    <d v="2017-05-12T00:00:00"/>
    <x v="1"/>
    <s v="May"/>
    <x v="2"/>
    <x v="18"/>
    <s v="Y"/>
    <s v="N"/>
    <n v="5.9"/>
    <n v="19.5"/>
    <n v="9.9"/>
    <n v="0"/>
    <n v="123523"/>
    <n v="129.30937700000001"/>
    <n v="15972682.175171001"/>
  </r>
  <r>
    <d v="2017-05-13T00:00:00"/>
    <x v="2"/>
    <s v="May"/>
    <x v="2"/>
    <x v="18"/>
    <s v="Y"/>
    <s v="N"/>
    <n v="8.4"/>
    <n v="15.6"/>
    <n v="10.1"/>
    <n v="0.2"/>
    <n v="109477.42"/>
    <n v="130.31682979999999"/>
    <n v="14266750.309083115"/>
  </r>
  <r>
    <d v="2017-05-14T00:00:00"/>
    <x v="3"/>
    <s v="May"/>
    <x v="2"/>
    <x v="19"/>
    <s v="Y"/>
    <s v="N"/>
    <n v="6.4"/>
    <n v="15.1"/>
    <n v="7.7"/>
    <n v="0"/>
    <n v="107497.03"/>
    <n v="126.9174946"/>
    <n v="13643253.724541038"/>
  </r>
  <r>
    <d v="2017-05-15T00:00:00"/>
    <x v="4"/>
    <s v="May"/>
    <x v="2"/>
    <x v="19"/>
    <s v="Y"/>
    <s v="N"/>
    <n v="6.3"/>
    <n v="16.899999999999999"/>
    <n v="8.1999999999999993"/>
    <n v="0"/>
    <n v="125871.91499999999"/>
    <n v="134.64203240000001"/>
    <n v="16947650.457680047"/>
  </r>
  <r>
    <d v="2017-05-16T00:00:00"/>
    <x v="5"/>
    <s v="May"/>
    <x v="2"/>
    <x v="19"/>
    <s v="Y"/>
    <s v="N"/>
    <n v="5.6"/>
    <n v="18.2"/>
    <n v="9"/>
    <n v="0"/>
    <n v="127820.715"/>
    <n v="128.3149076"/>
    <n v="16401303.234590933"/>
  </r>
  <r>
    <d v="2017-05-17T00:00:00"/>
    <x v="6"/>
    <s v="May"/>
    <x v="2"/>
    <x v="19"/>
    <s v="Y"/>
    <s v="N"/>
    <n v="7.6"/>
    <n v="17"/>
    <n v="3.8"/>
    <n v="0"/>
    <n v="125072.675"/>
    <n v="123.8345994"/>
    <n v="15488324.604511395"/>
  </r>
  <r>
    <d v="2017-05-18T00:00:00"/>
    <x v="0"/>
    <s v="May"/>
    <x v="2"/>
    <x v="19"/>
    <s v="Y"/>
    <s v="N"/>
    <n v="10.7"/>
    <n v="20.2"/>
    <n v="9.8000000000000007"/>
    <n v="0.8"/>
    <n v="122910.48"/>
    <n v="107.8423351"/>
    <n v="13254953.171461847"/>
  </r>
  <r>
    <d v="2017-05-19T00:00:00"/>
    <x v="1"/>
    <s v="May"/>
    <x v="2"/>
    <x v="19"/>
    <s v="Y"/>
    <s v="N"/>
    <n v="10.199999999999999"/>
    <n v="17.8"/>
    <n v="2.5"/>
    <n v="0"/>
    <n v="123351.45"/>
    <n v="96.440249769999994"/>
    <n v="11896044.647491666"/>
  </r>
  <r>
    <d v="2017-05-20T00:00:00"/>
    <x v="2"/>
    <s v="May"/>
    <x v="2"/>
    <x v="19"/>
    <s v="Y"/>
    <s v="N"/>
    <n v="10.199999999999999"/>
    <n v="19.3"/>
    <n v="9.8000000000000007"/>
    <n v="0"/>
    <n v="109111.61500000001"/>
    <n v="88.135879099999997"/>
    <n v="9616648.1080457475"/>
  </r>
  <r>
    <d v="2017-05-21T00:00:00"/>
    <x v="3"/>
    <s v="May"/>
    <x v="2"/>
    <x v="20"/>
    <s v="Y"/>
    <s v="N"/>
    <n v="10.8"/>
    <n v="18.7"/>
    <n v="6.8"/>
    <n v="0"/>
    <n v="105912.16"/>
    <n v="76.782179819999996"/>
    <n v="8132166.5142446114"/>
  </r>
  <r>
    <d v="2017-05-22T00:00:00"/>
    <x v="4"/>
    <s v="May"/>
    <x v="2"/>
    <x v="20"/>
    <s v="Y"/>
    <s v="N"/>
    <n v="10.4"/>
    <n v="20.3"/>
    <n v="10.1"/>
    <n v="0"/>
    <n v="113551.03999999999"/>
    <n v="72.931488029999997"/>
    <n v="8281446.3145540506"/>
  </r>
  <r>
    <d v="2017-05-23T00:00:00"/>
    <x v="5"/>
    <s v="May"/>
    <x v="2"/>
    <x v="20"/>
    <s v="Y"/>
    <s v="N"/>
    <n v="12.8"/>
    <n v="19.3"/>
    <n v="7.4"/>
    <n v="0"/>
    <n v="119127.205"/>
    <n v="96.837634640000005"/>
    <n v="11535996.753474383"/>
  </r>
  <r>
    <d v="2017-05-24T00:00:00"/>
    <x v="6"/>
    <s v="May"/>
    <x v="2"/>
    <x v="20"/>
    <s v="Y"/>
    <s v="N"/>
    <n v="11.7"/>
    <n v="17.100000000000001"/>
    <n v="8"/>
    <n v="0"/>
    <n v="121571.97"/>
    <n v="103.2410383"/>
    <n v="12551216.410976451"/>
  </r>
  <r>
    <d v="2017-05-25T00:00:00"/>
    <x v="0"/>
    <s v="May"/>
    <x v="2"/>
    <x v="20"/>
    <s v="Y"/>
    <s v="N"/>
    <n v="13.7"/>
    <n v="18.5"/>
    <n v="5.7"/>
    <n v="0"/>
    <n v="124010.03"/>
    <n v="108.51901340000001"/>
    <n v="13457446.107304402"/>
  </r>
  <r>
    <d v="2017-05-26T00:00:00"/>
    <x v="1"/>
    <s v="May"/>
    <x v="2"/>
    <x v="20"/>
    <s v="Y"/>
    <s v="N"/>
    <n v="13.1"/>
    <n v="18"/>
    <n v="8.1999999999999993"/>
    <n v="0"/>
    <n v="123130.6"/>
    <n v="94.696229970000005"/>
    <n v="11660003.613944083"/>
  </r>
  <r>
    <d v="2017-05-27T00:00:00"/>
    <x v="2"/>
    <s v="May"/>
    <x v="2"/>
    <x v="20"/>
    <s v="Y"/>
    <s v="N"/>
    <n v="11.9"/>
    <n v="17.8"/>
    <n v="8.3000000000000007"/>
    <n v="0"/>
    <n v="104643.675"/>
    <n v="60.860101950000001"/>
    <n v="6368624.7289226661"/>
  </r>
  <r>
    <d v="2017-05-28T00:00:00"/>
    <x v="3"/>
    <s v="May"/>
    <x v="2"/>
    <x v="21"/>
    <s v="Y"/>
    <s v="N"/>
    <n v="10.199999999999999"/>
    <n v="15.3"/>
    <n v="7.6"/>
    <n v="6.8"/>
    <n v="110029.55"/>
    <n v="72.341641420000002"/>
    <n v="7959718.2517039618"/>
  </r>
  <r>
    <d v="2017-05-29T00:00:00"/>
    <x v="4"/>
    <s v="May"/>
    <x v="2"/>
    <x v="21"/>
    <s v="Y"/>
    <s v="N"/>
    <n v="7.7"/>
    <n v="14.8"/>
    <n v="8"/>
    <n v="1.4"/>
    <n v="130516.1"/>
    <n v="96.084781000000007"/>
    <n v="12540610.885474101"/>
  </r>
  <r>
    <d v="2017-05-30T00:00:00"/>
    <x v="5"/>
    <s v="May"/>
    <x v="2"/>
    <x v="21"/>
    <s v="Y"/>
    <s v="N"/>
    <n v="9.3000000000000007"/>
    <n v="13.1"/>
    <n v="6.9"/>
    <n v="2.2000000000000002"/>
    <n v="132762.38"/>
    <n v="95.714474339999995"/>
    <n v="12707281.41382733"/>
  </r>
  <r>
    <d v="2017-05-31T00:00:00"/>
    <x v="6"/>
    <s v="May"/>
    <x v="2"/>
    <x v="21"/>
    <s v="Y"/>
    <s v="N"/>
    <n v="6.7"/>
    <n v="13"/>
    <n v="8.5"/>
    <n v="5.4"/>
    <n v="139030.79500000001"/>
    <n v="120.64923159999999"/>
    <n v="16773958.585487122"/>
  </r>
  <r>
    <d v="2017-06-01T00:00:00"/>
    <x v="0"/>
    <s v="June"/>
    <x v="2"/>
    <x v="21"/>
    <s v="Y"/>
    <s v="N"/>
    <n v="7.9"/>
    <n v="13.9"/>
    <n v="4.7"/>
    <n v="0.4"/>
    <n v="140202.73499999999"/>
    <n v="113.3116143"/>
    <n v="15886598.232125109"/>
  </r>
  <r>
    <d v="2017-06-02T00:00:00"/>
    <x v="1"/>
    <s v="June"/>
    <x v="2"/>
    <x v="21"/>
    <s v="Y"/>
    <s v="N"/>
    <n v="8"/>
    <n v="14.7"/>
    <n v="7.3"/>
    <n v="0"/>
    <n v="136856.79999999999"/>
    <n v="96.837747410000006"/>
    <n v="13252904.229740888"/>
  </r>
  <r>
    <d v="2017-06-03T00:00:00"/>
    <x v="2"/>
    <s v="June"/>
    <x v="2"/>
    <x v="21"/>
    <s v="Y"/>
    <s v="N"/>
    <n v="9.9"/>
    <n v="14.3"/>
    <n v="8.3000000000000007"/>
    <n v="0"/>
    <n v="122161.405"/>
    <n v="107.24572980000001"/>
    <n v="13101289.03261837"/>
  </r>
  <r>
    <d v="2017-06-04T00:00:00"/>
    <x v="3"/>
    <s v="June"/>
    <x v="2"/>
    <x v="22"/>
    <s v="Y"/>
    <s v="N"/>
    <n v="4.4000000000000004"/>
    <n v="15.8"/>
    <n v="9.3000000000000007"/>
    <n v="0"/>
    <n v="118953.95"/>
    <n v="109.7429759"/>
    <n v="13054360.468059806"/>
  </r>
  <r>
    <d v="2017-06-05T00:00:00"/>
    <x v="4"/>
    <s v="June"/>
    <x v="2"/>
    <x v="22"/>
    <s v="Y"/>
    <s v="N"/>
    <n v="5.6"/>
    <n v="17.5"/>
    <n v="5"/>
    <n v="0"/>
    <n v="132877.45000000001"/>
    <n v="101.13227740000001"/>
    <n v="13438199.133604633"/>
  </r>
  <r>
    <d v="2017-06-06T00:00:00"/>
    <x v="5"/>
    <s v="June"/>
    <x v="2"/>
    <x v="22"/>
    <s v="Y"/>
    <s v="N"/>
    <n v="8.6999999999999993"/>
    <n v="13.9"/>
    <n v="6.3"/>
    <n v="6.4"/>
    <n v="133274.53"/>
    <n v="97.892460380000003"/>
    <n v="13046571.647688122"/>
  </r>
  <r>
    <d v="2017-06-07T00:00:00"/>
    <x v="6"/>
    <s v="June"/>
    <x v="2"/>
    <x v="22"/>
    <s v="Y"/>
    <s v="N"/>
    <n v="5.9"/>
    <n v="14.3"/>
    <n v="9.1999999999999993"/>
    <n v="0"/>
    <n v="136116.12"/>
    <n v="105.69616809999999"/>
    <n v="14386952.300639771"/>
  </r>
  <r>
    <d v="2017-06-08T00:00:00"/>
    <x v="0"/>
    <s v="June"/>
    <x v="2"/>
    <x v="22"/>
    <s v="Y"/>
    <s v="N"/>
    <n v="3.6"/>
    <n v="15"/>
    <n v="7.2"/>
    <n v="0"/>
    <n v="139511.78"/>
    <n v="110.1268719"/>
    <n v="15363995.924600981"/>
  </r>
  <r>
    <d v="2017-06-09T00:00:00"/>
    <x v="1"/>
    <s v="June"/>
    <x v="2"/>
    <x v="22"/>
    <s v="Y"/>
    <s v="N"/>
    <n v="6.6"/>
    <n v="15"/>
    <n v="7.8"/>
    <n v="1.8"/>
    <n v="130994.54"/>
    <n v="99.977135680000004"/>
    <n v="13096458.898919187"/>
  </r>
  <r>
    <d v="2017-06-10T00:00:00"/>
    <x v="2"/>
    <s v="June"/>
    <x v="2"/>
    <x v="22"/>
    <s v="Y"/>
    <s v="N"/>
    <n v="7"/>
    <n v="15.8"/>
    <n v="8.9"/>
    <n v="0"/>
    <n v="120698.91499999999"/>
    <n v="97.622124130000003"/>
    <n v="11782884.462486319"/>
  </r>
  <r>
    <d v="2017-06-11T00:00:00"/>
    <x v="3"/>
    <s v="June"/>
    <x v="2"/>
    <x v="23"/>
    <s v="Y"/>
    <s v="N"/>
    <n v="3.4"/>
    <n v="15.5"/>
    <n v="8.6"/>
    <n v="0.2"/>
    <n v="113374.465"/>
    <n v="87.883388569999994"/>
    <n v="9963732.1615108643"/>
  </r>
  <r>
    <d v="2017-06-12T00:00:00"/>
    <x v="4"/>
    <s v="June"/>
    <x v="2"/>
    <x v="23"/>
    <s v="Y"/>
    <s v="Y"/>
    <n v="6"/>
    <n v="15.9"/>
    <n v="5.0999999999999996"/>
    <n v="0"/>
    <n v="117691.685"/>
    <n v="101.70609880000001"/>
    <n v="11969962.142548479"/>
  </r>
  <r>
    <d v="2017-06-13T00:00:00"/>
    <x v="5"/>
    <s v="June"/>
    <x v="2"/>
    <x v="23"/>
    <s v="Y"/>
    <s v="N"/>
    <n v="8.8000000000000007"/>
    <n v="15.1"/>
    <n v="6.6"/>
    <n v="0"/>
    <n v="135184.95000000001"/>
    <n v="109.9512443"/>
    <n v="14863753.463133287"/>
  </r>
  <r>
    <d v="2017-06-14T00:00:00"/>
    <x v="6"/>
    <s v="June"/>
    <x v="2"/>
    <x v="23"/>
    <s v="Y"/>
    <s v="N"/>
    <n v="4"/>
    <n v="17.399999999999999"/>
    <n v="8.9"/>
    <n v="0"/>
    <n v="136253.42000000001"/>
    <n v="93.589782150000005"/>
    <n v="12751927.894992454"/>
  </r>
  <r>
    <d v="2017-06-15T00:00:00"/>
    <x v="0"/>
    <s v="June"/>
    <x v="2"/>
    <x v="23"/>
    <s v="Y"/>
    <s v="N"/>
    <n v="7.7"/>
    <n v="19"/>
    <n v="7.4"/>
    <n v="0"/>
    <n v="135303.255"/>
    <n v="102.837272"/>
    <n v="13914217.636920361"/>
  </r>
  <r>
    <d v="2017-06-16T00:00:00"/>
    <x v="1"/>
    <s v="June"/>
    <x v="2"/>
    <x v="23"/>
    <s v="Y"/>
    <s v="N"/>
    <n v="6.6"/>
    <n v="17.100000000000001"/>
    <n v="8.9"/>
    <n v="0"/>
    <n v="135269.63500000001"/>
    <n v="107.362224"/>
    <n v="14522848.853268242"/>
  </r>
  <r>
    <d v="2017-06-17T00:00:00"/>
    <x v="2"/>
    <s v="June"/>
    <x v="2"/>
    <x v="23"/>
    <s v="Y"/>
    <s v="N"/>
    <n v="4.2"/>
    <n v="15.5"/>
    <n v="9.1999999999999993"/>
    <n v="0"/>
    <n v="121178.68"/>
    <n v="104.2875868"/>
    <n v="12637432.108809423"/>
  </r>
  <r>
    <d v="2017-06-18T00:00:00"/>
    <x v="3"/>
    <s v="June"/>
    <x v="2"/>
    <x v="24"/>
    <s v="Y"/>
    <s v="N"/>
    <n v="5.4"/>
    <n v="16.3"/>
    <n v="7.9"/>
    <n v="0"/>
    <n v="116112.74"/>
    <n v="93.616927630000006"/>
    <n v="10870117.977501007"/>
  </r>
  <r>
    <d v="2017-06-19T00:00:00"/>
    <x v="4"/>
    <s v="June"/>
    <x v="2"/>
    <x v="24"/>
    <s v="Y"/>
    <s v="N"/>
    <n v="7.1"/>
    <n v="16.100000000000001"/>
    <n v="6"/>
    <n v="0"/>
    <n v="134925.74"/>
    <n v="95.96949334"/>
    <n v="12948754.906324571"/>
  </r>
  <r>
    <d v="2017-06-20T00:00:00"/>
    <x v="5"/>
    <s v="June"/>
    <x v="2"/>
    <x v="24"/>
    <s v="Y"/>
    <s v="N"/>
    <n v="6.4"/>
    <n v="15.8"/>
    <n v="9.1999999999999993"/>
    <n v="0"/>
    <n v="131996.97"/>
    <n v="85.797832029999995"/>
    <n v="11325053.860528948"/>
  </r>
  <r>
    <d v="2017-06-21T00:00:00"/>
    <x v="6"/>
    <s v="June"/>
    <x v="2"/>
    <x v="24"/>
    <s v="Y"/>
    <s v="N"/>
    <n v="7.8"/>
    <n v="13.5"/>
    <n v="5"/>
    <n v="0.6"/>
    <n v="139814.29999999999"/>
    <n v="106.9667247"/>
    <n v="14955477.737223208"/>
  </r>
  <r>
    <d v="2017-06-22T00:00:00"/>
    <x v="0"/>
    <s v="June"/>
    <x v="2"/>
    <x v="24"/>
    <s v="Y"/>
    <s v="N"/>
    <n v="6.7"/>
    <n v="14.1"/>
    <n v="6.7"/>
    <n v="0.2"/>
    <n v="140348.57"/>
    <n v="94.858967509999999"/>
    <n v="13313320.441704961"/>
  </r>
  <r>
    <d v="2017-06-23T00:00:00"/>
    <x v="1"/>
    <s v="June"/>
    <x v="2"/>
    <x v="24"/>
    <s v="Y"/>
    <s v="N"/>
    <n v="7.4"/>
    <n v="14.9"/>
    <n v="8.1999999999999993"/>
    <n v="0"/>
    <n v="132029.57500000001"/>
    <n v="80.269938710000005"/>
    <n v="10598005.89315735"/>
  </r>
  <r>
    <d v="2017-06-24T00:00:00"/>
    <x v="2"/>
    <s v="June"/>
    <x v="2"/>
    <x v="24"/>
    <s v="Y"/>
    <s v="N"/>
    <n v="8.3000000000000007"/>
    <n v="12.3"/>
    <n v="7.3"/>
    <n v="1.4"/>
    <n v="122393.325"/>
    <n v="84.970944450000005"/>
    <n v="10399876.419625796"/>
  </r>
  <r>
    <d v="2017-06-25T00:00:00"/>
    <x v="3"/>
    <s v="June"/>
    <x v="2"/>
    <x v="25"/>
    <s v="Y"/>
    <s v="N"/>
    <n v="8.6"/>
    <n v="14.3"/>
    <n v="5.3"/>
    <n v="0"/>
    <n v="118103.86500000001"/>
    <n v="72.870515380000001"/>
    <n v="8606289.5109199435"/>
  </r>
  <r>
    <d v="2017-06-26T00:00:00"/>
    <x v="4"/>
    <s v="June"/>
    <x v="2"/>
    <x v="25"/>
    <s v="Y"/>
    <s v="N"/>
    <n v="8.8000000000000007"/>
    <n v="12.6"/>
    <n v="7.8"/>
    <n v="1.4"/>
    <n v="138040.38"/>
    <n v="104.3154945"/>
    <n v="14399750.500667911"/>
  </r>
  <r>
    <d v="2017-06-27T00:00:00"/>
    <x v="5"/>
    <s v="June"/>
    <x v="2"/>
    <x v="25"/>
    <s v="Y"/>
    <s v="N"/>
    <n v="6"/>
    <n v="12.1"/>
    <n v="4.4000000000000004"/>
    <n v="0"/>
    <n v="144526.63"/>
    <n v="100.1993406"/>
    <n v="14481473.025140177"/>
  </r>
  <r>
    <d v="2017-06-28T00:00:00"/>
    <x v="6"/>
    <s v="June"/>
    <x v="2"/>
    <x v="25"/>
    <s v="Y"/>
    <s v="N"/>
    <n v="6.8"/>
    <n v="14.1"/>
    <n v="5.4"/>
    <n v="0"/>
    <n v="141351.89499999999"/>
    <n v="98.538103219999996"/>
    <n v="13928547.619852601"/>
  </r>
  <r>
    <d v="2017-06-29T00:00:00"/>
    <x v="0"/>
    <s v="June"/>
    <x v="2"/>
    <x v="25"/>
    <s v="Y"/>
    <s v="N"/>
    <n v="9.1999999999999993"/>
    <n v="13.7"/>
    <n v="5"/>
    <n v="0"/>
    <n v="138124.06"/>
    <n v="102.52503950000001"/>
    <n v="14161174.70740037"/>
  </r>
  <r>
    <d v="2017-06-30T00:00:00"/>
    <x v="1"/>
    <s v="June"/>
    <x v="2"/>
    <x v="25"/>
    <s v="N"/>
    <s v="N"/>
    <n v="7.1"/>
    <n v="12.3"/>
    <n v="8.4"/>
    <n v="4.4000000000000004"/>
    <n v="139275.77499999999"/>
    <n v="124.6840444"/>
    <n v="17365466.913944408"/>
  </r>
  <r>
    <d v="2017-07-01T00:00:00"/>
    <x v="2"/>
    <s v="July"/>
    <x v="2"/>
    <x v="25"/>
    <s v="N"/>
    <s v="N"/>
    <n v="1.1000000000000001"/>
    <n v="12.7"/>
    <n v="9.3000000000000007"/>
    <n v="0"/>
    <n v="125949.5"/>
    <n v="114.7570772"/>
    <n v="14453596.4948014"/>
  </r>
  <r>
    <d v="2017-07-02T00:00:00"/>
    <x v="3"/>
    <s v="July"/>
    <x v="2"/>
    <x v="26"/>
    <s v="N"/>
    <s v="N"/>
    <n v="0.8"/>
    <n v="14.3"/>
    <n v="9.1999999999999993"/>
    <n v="0"/>
    <n v="120137.45"/>
    <n v="110.1092823"/>
    <n v="13228248.396852136"/>
  </r>
  <r>
    <d v="2017-07-03T00:00:00"/>
    <x v="4"/>
    <s v="July"/>
    <x v="2"/>
    <x v="26"/>
    <s v="N"/>
    <s v="N"/>
    <n v="3.8"/>
    <n v="13.9"/>
    <n v="3.9"/>
    <n v="0"/>
    <n v="139765.32"/>
    <n v="150.61276599999999"/>
    <n v="21050441.436075121"/>
  </r>
  <r>
    <d v="2017-07-04T00:00:00"/>
    <x v="5"/>
    <s v="July"/>
    <x v="2"/>
    <x v="26"/>
    <s v="N"/>
    <s v="N"/>
    <n v="9"/>
    <n v="16.2"/>
    <n v="6.4"/>
    <n v="3"/>
    <n v="134029.80499999999"/>
    <n v="132.54551810000001"/>
    <n v="17765049.944566973"/>
  </r>
  <r>
    <d v="2017-07-05T00:00:00"/>
    <x v="6"/>
    <s v="July"/>
    <x v="2"/>
    <x v="26"/>
    <s v="N"/>
    <s v="N"/>
    <n v="10.1"/>
    <n v="15.8"/>
    <n v="6.5"/>
    <n v="0"/>
    <n v="134084.66500000001"/>
    <n v="146.17612560000001"/>
    <n v="19599976.832073927"/>
  </r>
  <r>
    <d v="2017-07-06T00:00:00"/>
    <x v="0"/>
    <s v="July"/>
    <x v="2"/>
    <x v="26"/>
    <s v="N"/>
    <s v="N"/>
    <n v="4.8"/>
    <n v="15"/>
    <n v="8.6999999999999993"/>
    <n v="0"/>
    <n v="137899.715"/>
    <n v="141.67937280000001"/>
    <n v="19537545.130498752"/>
  </r>
  <r>
    <d v="2017-07-07T00:00:00"/>
    <x v="1"/>
    <s v="July"/>
    <x v="2"/>
    <x v="26"/>
    <s v="N"/>
    <s v="N"/>
    <n v="8"/>
    <n v="14.2"/>
    <n v="9.4"/>
    <n v="0"/>
    <n v="134078.07"/>
    <n v="131.26538149999999"/>
    <n v="17599809.009333704"/>
  </r>
  <r>
    <d v="2017-07-08T00:00:00"/>
    <x v="2"/>
    <s v="July"/>
    <x v="2"/>
    <x v="26"/>
    <s v="N"/>
    <s v="N"/>
    <n v="5.3"/>
    <n v="13.5"/>
    <n v="5.0999999999999996"/>
    <n v="0"/>
    <n v="123687.97"/>
    <n v="129.135411"/>
    <n v="15972496.841705671"/>
  </r>
  <r>
    <d v="2017-07-09T00:00:00"/>
    <x v="3"/>
    <s v="July"/>
    <x v="2"/>
    <x v="27"/>
    <s v="N"/>
    <s v="N"/>
    <n v="7.3"/>
    <n v="14.6"/>
    <n v="7.3"/>
    <n v="0.8"/>
    <n v="116064.03"/>
    <n v="115.1296024"/>
    <n v="13362405.626841672"/>
  </r>
  <r>
    <d v="2017-07-10T00:00:00"/>
    <x v="4"/>
    <s v="July"/>
    <x v="2"/>
    <x v="27"/>
    <s v="N"/>
    <s v="N"/>
    <n v="7"/>
    <n v="16"/>
    <n v="5.7"/>
    <n v="0"/>
    <n v="133132.32500000001"/>
    <n v="123.9739271"/>
    <n v="16504937.154203508"/>
  </r>
  <r>
    <d v="2017-07-11T00:00:00"/>
    <x v="5"/>
    <s v="July"/>
    <x v="2"/>
    <x v="27"/>
    <s v="N"/>
    <s v="N"/>
    <n v="6.9"/>
    <n v="14.3"/>
    <n v="9.6999999999999993"/>
    <n v="0.4"/>
    <n v="137352.78"/>
    <n v="148.67949519999999"/>
    <n v="20421541.994716655"/>
  </r>
  <r>
    <d v="2017-07-12T00:00:00"/>
    <x v="6"/>
    <s v="July"/>
    <x v="2"/>
    <x v="27"/>
    <s v="N"/>
    <s v="N"/>
    <n v="3.2"/>
    <n v="15.1"/>
    <n v="9.8000000000000007"/>
    <n v="0"/>
    <n v="138152.10500000001"/>
    <n v="117.9532423"/>
    <n v="16295488.715320043"/>
  </r>
  <r>
    <d v="2017-07-13T00:00:00"/>
    <x v="0"/>
    <s v="July"/>
    <x v="2"/>
    <x v="27"/>
    <s v="N"/>
    <s v="N"/>
    <n v="4.8"/>
    <n v="13.3"/>
    <n v="5.5"/>
    <n v="0"/>
    <n v="134622.39000000001"/>
    <n v="106.14876340000001"/>
    <n v="14290000.224452529"/>
  </r>
  <r>
    <d v="2017-07-14T00:00:00"/>
    <x v="1"/>
    <s v="July"/>
    <x v="2"/>
    <x v="27"/>
    <s v="N"/>
    <s v="N"/>
    <n v="9.9"/>
    <n v="15.9"/>
    <n v="8.6"/>
    <n v="2"/>
    <n v="131387.745"/>
    <n v="111.39498260000001"/>
    <n v="14635935.568128238"/>
  </r>
  <r>
    <d v="2017-07-15T00:00:00"/>
    <x v="2"/>
    <s v="July"/>
    <x v="2"/>
    <x v="27"/>
    <s v="N"/>
    <s v="N"/>
    <n v="4.5"/>
    <n v="12"/>
    <n v="9.4"/>
    <n v="0"/>
    <n v="124486.69500000001"/>
    <n v="136.10655170000001"/>
    <n v="16943454.788979635"/>
  </r>
  <r>
    <d v="2017-07-16T00:00:00"/>
    <x v="3"/>
    <s v="July"/>
    <x v="2"/>
    <x v="28"/>
    <s v="N"/>
    <s v="N"/>
    <n v="3"/>
    <n v="12.5"/>
    <n v="7.8"/>
    <n v="0"/>
    <n v="119927.64"/>
    <n v="102.14913730000001"/>
    <n v="12250504.964424973"/>
  </r>
  <r>
    <d v="2017-07-17T00:00:00"/>
    <x v="4"/>
    <s v="July"/>
    <x v="2"/>
    <x v="28"/>
    <s v="N"/>
    <s v="N"/>
    <n v="5.7"/>
    <n v="15.3"/>
    <n v="6.3"/>
    <n v="0"/>
    <n v="131868.24"/>
    <n v="99.851637530000005"/>
    <n v="13167259.702199047"/>
  </r>
  <r>
    <d v="2017-07-18T00:00:00"/>
    <x v="5"/>
    <s v="July"/>
    <x v="2"/>
    <x v="28"/>
    <s v="Y"/>
    <s v="N"/>
    <n v="9.6999999999999993"/>
    <n v="14.5"/>
    <n v="5.8"/>
    <n v="0.2"/>
    <n v="136121.83499999999"/>
    <n v="109.9969729"/>
    <n v="14972989.795593271"/>
  </r>
  <r>
    <d v="2017-07-19T00:00:00"/>
    <x v="6"/>
    <s v="July"/>
    <x v="2"/>
    <x v="28"/>
    <s v="Y"/>
    <s v="N"/>
    <n v="8.9"/>
    <n v="13.2"/>
    <n v="7.7"/>
    <n v="5"/>
    <n v="133906.26"/>
    <n v="109.5605504"/>
    <n v="14670843.547605505"/>
  </r>
  <r>
    <d v="2017-07-20T00:00:00"/>
    <x v="0"/>
    <s v="July"/>
    <x v="2"/>
    <x v="28"/>
    <s v="Y"/>
    <s v="N"/>
    <n v="7.9"/>
    <n v="10.7"/>
    <n v="5.9"/>
    <n v="0.6"/>
    <n v="139316.29"/>
    <n v="133.736501"/>
    <n v="18631673.156901293"/>
  </r>
  <r>
    <d v="2017-07-21T00:00:00"/>
    <x v="1"/>
    <s v="July"/>
    <x v="2"/>
    <x v="28"/>
    <s v="Y"/>
    <s v="N"/>
    <n v="3.3"/>
    <n v="13.8"/>
    <n v="10.3"/>
    <n v="4.2"/>
    <n v="140073.89499999999"/>
    <n v="130.19271090000001"/>
    <n v="18236600.116371956"/>
  </r>
  <r>
    <d v="2017-07-22T00:00:00"/>
    <x v="2"/>
    <s v="July"/>
    <x v="2"/>
    <x v="28"/>
    <s v="Y"/>
    <s v="N"/>
    <n v="5.4"/>
    <n v="12.4"/>
    <n v="7"/>
    <n v="0"/>
    <n v="122397.13"/>
    <n v="91.656080619999997"/>
    <n v="11218441.214936621"/>
  </r>
  <r>
    <d v="2017-07-23T00:00:00"/>
    <x v="3"/>
    <s v="July"/>
    <x v="2"/>
    <x v="29"/>
    <s v="Y"/>
    <s v="N"/>
    <n v="8.4"/>
    <n v="14.1"/>
    <n v="5.4"/>
    <n v="0"/>
    <n v="118007.66499999999"/>
    <n v="107.89233230000001"/>
    <n v="12732122.206127079"/>
  </r>
  <r>
    <d v="2017-07-24T00:00:00"/>
    <x v="4"/>
    <s v="July"/>
    <x v="2"/>
    <x v="29"/>
    <s v="Y"/>
    <s v="N"/>
    <n v="8.1"/>
    <n v="16.100000000000001"/>
    <n v="8.3000000000000007"/>
    <n v="7"/>
    <n v="136330.59"/>
    <n v="122.6544774"/>
    <n v="16721557.270083666"/>
  </r>
  <r>
    <d v="2017-07-25T00:00:00"/>
    <x v="5"/>
    <s v="July"/>
    <x v="2"/>
    <x v="29"/>
    <s v="Y"/>
    <s v="N"/>
    <n v="9.8000000000000007"/>
    <n v="17.2"/>
    <n v="9"/>
    <n v="0"/>
    <n v="129699.265"/>
    <n v="113.0336114"/>
    <n v="14660376.31887562"/>
  </r>
  <r>
    <d v="2017-07-26T00:00:00"/>
    <x v="6"/>
    <s v="July"/>
    <x v="2"/>
    <x v="29"/>
    <s v="Y"/>
    <s v="N"/>
    <n v="10.9"/>
    <n v="15"/>
    <n v="8.6999999999999993"/>
    <n v="2.4"/>
    <n v="133198.34"/>
    <n v="117.2808433"/>
    <n v="15621613.641360121"/>
  </r>
  <r>
    <d v="2017-07-27T00:00:00"/>
    <x v="0"/>
    <s v="July"/>
    <x v="2"/>
    <x v="29"/>
    <s v="Y"/>
    <s v="N"/>
    <n v="4.4000000000000004"/>
    <n v="14.2"/>
    <n v="8.6999999999999993"/>
    <n v="2"/>
    <n v="136003.91500000001"/>
    <n v="117.31547380000001"/>
    <n v="15955363.726879928"/>
  </r>
  <r>
    <d v="2017-07-28T00:00:00"/>
    <x v="1"/>
    <s v="July"/>
    <x v="2"/>
    <x v="29"/>
    <s v="Y"/>
    <s v="N"/>
    <n v="6.2"/>
    <n v="14.3"/>
    <n v="9.8000000000000007"/>
    <n v="2.8"/>
    <n v="130432.05"/>
    <n v="111.3069682"/>
    <n v="14517996.041610811"/>
  </r>
  <r>
    <d v="2017-07-29T00:00:00"/>
    <x v="2"/>
    <s v="July"/>
    <x v="2"/>
    <x v="29"/>
    <s v="Y"/>
    <s v="N"/>
    <n v="9.6999999999999993"/>
    <n v="17.899999999999999"/>
    <n v="10.1"/>
    <n v="0"/>
    <n v="111331.235"/>
    <n v="93.453100860000006"/>
    <n v="10404249.133323362"/>
  </r>
  <r>
    <d v="2017-07-30T00:00:00"/>
    <x v="3"/>
    <s v="July"/>
    <x v="2"/>
    <x v="30"/>
    <s v="Y"/>
    <s v="N"/>
    <n v="11.3"/>
    <n v="18.100000000000001"/>
    <n v="8.3000000000000007"/>
    <n v="0"/>
    <n v="107580.495"/>
    <n v="91.416166270000005"/>
    <n v="9834596.4183289036"/>
  </r>
  <r>
    <d v="2017-07-31T00:00:00"/>
    <x v="4"/>
    <s v="July"/>
    <x v="2"/>
    <x v="30"/>
    <s v="Y"/>
    <s v="N"/>
    <n v="6.7"/>
    <n v="14.8"/>
    <n v="11.5"/>
    <n v="0"/>
    <n v="132276.88"/>
    <n v="137.47669010000001"/>
    <n v="18184987.639154889"/>
  </r>
  <r>
    <d v="2017-08-01T00:00:00"/>
    <x v="5"/>
    <s v="August"/>
    <x v="2"/>
    <x v="30"/>
    <s v="Y"/>
    <s v="N"/>
    <n v="3.5"/>
    <n v="15.5"/>
    <n v="11.5"/>
    <n v="0"/>
    <n v="137617.88"/>
    <n v="137.9754246"/>
    <n v="18987885.425551847"/>
  </r>
  <r>
    <d v="2017-08-02T00:00:00"/>
    <x v="6"/>
    <s v="August"/>
    <x v="2"/>
    <x v="30"/>
    <s v="Y"/>
    <s v="N"/>
    <n v="3.4"/>
    <n v="12.9"/>
    <n v="7.5"/>
    <n v="0"/>
    <n v="140729.185"/>
    <n v="113.4923335"/>
    <n v="15971683.597203197"/>
  </r>
  <r>
    <d v="2017-08-03T00:00:00"/>
    <x v="0"/>
    <s v="August"/>
    <x v="2"/>
    <x v="30"/>
    <s v="Y"/>
    <s v="N"/>
    <n v="3.1"/>
    <n v="9"/>
    <n v="4.4000000000000004"/>
    <n v="0"/>
    <n v="151355.43"/>
    <n v="169.23382710000001"/>
    <n v="25614458.671266153"/>
  </r>
  <r>
    <d v="2017-08-04T00:00:00"/>
    <x v="1"/>
    <s v="August"/>
    <x v="2"/>
    <x v="30"/>
    <s v="Y"/>
    <s v="N"/>
    <n v="4.3"/>
    <n v="12.1"/>
    <n v="7.2"/>
    <n v="6.6"/>
    <n v="141647.89499999999"/>
    <n v="110.3517269"/>
    <n v="15631089.824999874"/>
  </r>
  <r>
    <d v="2017-08-05T00:00:00"/>
    <x v="2"/>
    <s v="August"/>
    <x v="2"/>
    <x v="30"/>
    <s v="Y"/>
    <s v="N"/>
    <n v="8.8000000000000007"/>
    <n v="14.2"/>
    <n v="11.7"/>
    <n v="0"/>
    <n v="116696.455"/>
    <n v="82.766673249999997"/>
    <n v="9658577.360418329"/>
  </r>
  <r>
    <d v="2017-08-06T00:00:00"/>
    <x v="3"/>
    <s v="August"/>
    <x v="2"/>
    <x v="31"/>
    <s v="Y"/>
    <s v="N"/>
    <n v="9"/>
    <n v="13"/>
    <n v="8.1999999999999993"/>
    <n v="0"/>
    <n v="117351.14"/>
    <n v="86.202202409999998"/>
    <n v="10115926.723324247"/>
  </r>
  <r>
    <d v="2017-08-07T00:00:00"/>
    <x v="4"/>
    <s v="August"/>
    <x v="2"/>
    <x v="31"/>
    <s v="Y"/>
    <s v="N"/>
    <n v="7.7"/>
    <n v="12.3"/>
    <n v="7.3"/>
    <n v="4.2"/>
    <n v="138963.17499999999"/>
    <n v="111.4890145"/>
    <n v="15492867.432541035"/>
  </r>
  <r>
    <d v="2017-08-08T00:00:00"/>
    <x v="5"/>
    <s v="August"/>
    <x v="2"/>
    <x v="31"/>
    <s v="Y"/>
    <s v="N"/>
    <n v="7.9"/>
    <n v="15"/>
    <n v="7.5"/>
    <n v="2.2000000000000002"/>
    <n v="139108.435"/>
    <n v="111.5513751"/>
    <n v="15517737.212258969"/>
  </r>
  <r>
    <d v="2017-08-09T00:00:00"/>
    <x v="6"/>
    <s v="August"/>
    <x v="2"/>
    <x v="31"/>
    <s v="Y"/>
    <s v="N"/>
    <n v="8.9"/>
    <n v="16.8"/>
    <n v="11.5"/>
    <n v="0"/>
    <n v="130044.375"/>
    <n v="105.283102"/>
    <n v="13691475.19765125"/>
  </r>
  <r>
    <d v="2017-08-10T00:00:00"/>
    <x v="0"/>
    <s v="August"/>
    <x v="2"/>
    <x v="31"/>
    <s v="Y"/>
    <s v="N"/>
    <n v="11.4"/>
    <n v="18.8"/>
    <n v="8.4"/>
    <n v="0"/>
    <n v="122361.925"/>
    <n v="86.916548329999998"/>
    <n v="10635276.168014335"/>
  </r>
  <r>
    <d v="2017-08-11T00:00:00"/>
    <x v="1"/>
    <s v="August"/>
    <x v="2"/>
    <x v="31"/>
    <s v="Y"/>
    <s v="N"/>
    <n v="10.3"/>
    <n v="16.399999999999999"/>
    <n v="9.3000000000000007"/>
    <n v="0"/>
    <n v="122862.345"/>
    <n v="78.92563543"/>
    <n v="9696988.6495448835"/>
  </r>
  <r>
    <d v="2017-08-12T00:00:00"/>
    <x v="2"/>
    <s v="August"/>
    <x v="2"/>
    <x v="31"/>
    <s v="Y"/>
    <s v="N"/>
    <n v="10.3"/>
    <n v="17.899999999999999"/>
    <n v="9.9"/>
    <n v="2.8"/>
    <n v="113669.45"/>
    <n v="77.123590930000006"/>
    <n v="8766596.1630380899"/>
  </r>
  <r>
    <d v="2017-08-13T00:00:00"/>
    <x v="3"/>
    <s v="August"/>
    <x v="2"/>
    <x v="32"/>
    <s v="Y"/>
    <s v="N"/>
    <n v="9.4"/>
    <n v="18.7"/>
    <n v="11.1"/>
    <n v="2"/>
    <n v="106274.56"/>
    <n v="68.294171739999996"/>
    <n v="7257933.0522329342"/>
  </r>
  <r>
    <d v="2017-08-14T00:00:00"/>
    <x v="4"/>
    <s v="August"/>
    <x v="2"/>
    <x v="32"/>
    <s v="Y"/>
    <s v="N"/>
    <n v="12.3"/>
    <n v="20.100000000000001"/>
    <n v="12.6"/>
    <n v="0"/>
    <n v="121533.955"/>
    <n v="101.399598"/>
    <n v="12323494.180350089"/>
  </r>
  <r>
    <d v="2017-08-15T00:00:00"/>
    <x v="5"/>
    <s v="August"/>
    <x v="2"/>
    <x v="32"/>
    <s v="Y"/>
    <s v="N"/>
    <n v="10.4"/>
    <n v="17.5"/>
    <n v="3.2"/>
    <n v="0.2"/>
    <n v="127193.3"/>
    <n v="99.086174200000002"/>
    <n v="12603097.48087286"/>
  </r>
  <r>
    <d v="2017-08-16T00:00:00"/>
    <x v="6"/>
    <s v="August"/>
    <x v="2"/>
    <x v="32"/>
    <s v="Y"/>
    <s v="N"/>
    <n v="12.1"/>
    <n v="18.100000000000001"/>
    <n v="10.9"/>
    <n v="0.8"/>
    <n v="121445.38"/>
    <n v="72.164817319999997"/>
    <n v="8764083.6620579809"/>
  </r>
  <r>
    <d v="2017-08-17T00:00:00"/>
    <x v="0"/>
    <s v="August"/>
    <x v="2"/>
    <x v="32"/>
    <s v="Y"/>
    <s v="N"/>
    <n v="9.3000000000000007"/>
    <n v="15.6"/>
    <n v="9.1"/>
    <n v="1.8"/>
    <n v="129223.80499999999"/>
    <n v="73.714560050000003"/>
    <n v="9525675.93356199"/>
  </r>
  <r>
    <d v="2017-08-18T00:00:00"/>
    <x v="1"/>
    <s v="August"/>
    <x v="2"/>
    <x v="32"/>
    <s v="Y"/>
    <s v="N"/>
    <n v="8"/>
    <n v="12.2"/>
    <n v="9.4"/>
    <n v="2.8"/>
    <n v="133562.98499999999"/>
    <n v="92.107544930000003"/>
    <n v="12302158.641872415"/>
  </r>
  <r>
    <d v="2017-08-19T00:00:00"/>
    <x v="2"/>
    <s v="August"/>
    <x v="2"/>
    <x v="32"/>
    <s v="Y"/>
    <s v="N"/>
    <n v="5.9"/>
    <n v="11.8"/>
    <n v="11.6"/>
    <n v="7.2"/>
    <n v="124852.67"/>
    <n v="97.968935160000001"/>
    <n v="12231683.131782876"/>
  </r>
  <r>
    <d v="2017-08-20T00:00:00"/>
    <x v="3"/>
    <s v="August"/>
    <x v="2"/>
    <x v="33"/>
    <s v="Y"/>
    <s v="N"/>
    <n v="5.0999999999999996"/>
    <n v="13.3"/>
    <n v="13.9"/>
    <n v="2"/>
    <n v="119798.995"/>
    <n v="92.815878290000001"/>
    <n v="11119248.939184317"/>
  </r>
  <r>
    <d v="2017-08-21T00:00:00"/>
    <x v="4"/>
    <s v="August"/>
    <x v="2"/>
    <x v="33"/>
    <s v="Y"/>
    <s v="N"/>
    <n v="6.8"/>
    <n v="12.7"/>
    <n v="7.9"/>
    <n v="0.6"/>
    <n v="140410.29500000001"/>
    <n v="108.906684"/>
    <n v="15291619.627911782"/>
  </r>
  <r>
    <d v="2017-08-22T00:00:00"/>
    <x v="5"/>
    <s v="August"/>
    <x v="2"/>
    <x v="33"/>
    <s v="Y"/>
    <s v="N"/>
    <n v="5.7"/>
    <n v="16.8"/>
    <n v="11.1"/>
    <n v="1.6"/>
    <n v="133809.45499999999"/>
    <n v="107.9380963"/>
    <n v="14443137.839640515"/>
  </r>
  <r>
    <d v="2017-08-23T00:00:00"/>
    <x v="6"/>
    <s v="August"/>
    <x v="2"/>
    <x v="33"/>
    <s v="Y"/>
    <s v="N"/>
    <n v="8.3000000000000007"/>
    <n v="18.100000000000001"/>
    <n v="9.6999999999999993"/>
    <n v="0"/>
    <n v="133056.82"/>
    <n v="106.6475104"/>
    <n v="14190178.594740929"/>
  </r>
  <r>
    <d v="2017-08-24T00:00:00"/>
    <x v="0"/>
    <s v="August"/>
    <x v="2"/>
    <x v="33"/>
    <s v="Y"/>
    <s v="N"/>
    <n v="5.2"/>
    <n v="13.3"/>
    <n v="13"/>
    <n v="9.1999999999999993"/>
    <n v="135619.94"/>
    <n v="118.9186938"/>
    <n v="16127746.118034372"/>
  </r>
  <r>
    <d v="2017-08-25T00:00:00"/>
    <x v="1"/>
    <s v="August"/>
    <x v="2"/>
    <x v="33"/>
    <s v="Y"/>
    <s v="N"/>
    <n v="4.9000000000000004"/>
    <n v="15"/>
    <n v="13.3"/>
    <n v="0.6"/>
    <n v="133666.57500000001"/>
    <n v="120.1723289"/>
    <n v="16063023.613836518"/>
  </r>
  <r>
    <d v="2017-08-26T00:00:00"/>
    <x v="2"/>
    <s v="August"/>
    <x v="2"/>
    <x v="33"/>
    <s v="Y"/>
    <s v="N"/>
    <n v="9.9"/>
    <n v="15.3"/>
    <n v="8.5"/>
    <n v="0"/>
    <n v="117444.1"/>
    <n v="93.657541890000005"/>
    <n v="10999525.715483351"/>
  </r>
  <r>
    <d v="2017-08-27T00:00:00"/>
    <x v="3"/>
    <s v="August"/>
    <x v="2"/>
    <x v="34"/>
    <s v="Y"/>
    <s v="N"/>
    <n v="5.8"/>
    <n v="10.7"/>
    <n v="11.8"/>
    <n v="7.8"/>
    <n v="115177.935"/>
    <n v="93.117477789999995"/>
    <n v="10725078.804260563"/>
  </r>
  <r>
    <d v="2017-08-28T00:00:00"/>
    <x v="4"/>
    <s v="August"/>
    <x v="2"/>
    <x v="34"/>
    <s v="Y"/>
    <s v="N"/>
    <n v="5.8"/>
    <n v="11.8"/>
    <n v="14.6"/>
    <n v="0.6"/>
    <n v="139414.495"/>
    <n v="163.40926049999999"/>
    <n v="22781619.530930944"/>
  </r>
  <r>
    <d v="2017-08-29T00:00:00"/>
    <x v="5"/>
    <s v="August"/>
    <x v="2"/>
    <x v="34"/>
    <s v="Y"/>
    <s v="N"/>
    <n v="5.4"/>
    <n v="12.9"/>
    <n v="9.1"/>
    <n v="0"/>
    <n v="139814.04"/>
    <n v="143.84804"/>
    <n v="20111975.618481603"/>
  </r>
  <r>
    <d v="2017-08-30T00:00:00"/>
    <x v="6"/>
    <s v="August"/>
    <x v="2"/>
    <x v="34"/>
    <s v="Y"/>
    <s v="N"/>
    <n v="7.7"/>
    <n v="13.8"/>
    <n v="12.3"/>
    <n v="0.6"/>
    <n v="137513.465"/>
    <n v="118.29507649999999"/>
    <n v="16267165.861955071"/>
  </r>
  <r>
    <d v="2017-08-31T00:00:00"/>
    <x v="0"/>
    <s v="August"/>
    <x v="2"/>
    <x v="34"/>
    <s v="Y"/>
    <s v="N"/>
    <n v="4"/>
    <n v="16.7"/>
    <n v="15.9"/>
    <n v="0.2"/>
    <n v="133982.255"/>
    <n v="115.4257008"/>
    <n v="15464995.678139305"/>
  </r>
  <r>
    <d v="2017-09-01T00:00:00"/>
    <x v="1"/>
    <s v="September"/>
    <x v="2"/>
    <x v="34"/>
    <s v="Y"/>
    <s v="N"/>
    <n v="3.7"/>
    <n v="17"/>
    <n v="14.4"/>
    <n v="0"/>
    <n v="128707.425"/>
    <n v="102.27816319999999"/>
    <n v="13163959.019201759"/>
  </r>
  <r>
    <d v="2017-09-02T00:00:00"/>
    <x v="2"/>
    <s v="September"/>
    <x v="2"/>
    <x v="34"/>
    <s v="Y"/>
    <s v="N"/>
    <n v="7.3"/>
    <n v="18.399999999999999"/>
    <n v="6.3"/>
    <n v="0"/>
    <n v="114098.11500000001"/>
    <n v="89.329916780000005"/>
    <n v="10192375.11770487"/>
  </r>
  <r>
    <d v="2017-09-03T00:00:00"/>
    <x v="3"/>
    <s v="September"/>
    <x v="2"/>
    <x v="35"/>
    <s v="Y"/>
    <s v="N"/>
    <n v="13.4"/>
    <n v="17.2"/>
    <n v="6.3"/>
    <n v="0"/>
    <n v="103964.33"/>
    <n v="67.073127529999994"/>
    <n v="6973212.7646610048"/>
  </r>
  <r>
    <d v="2017-09-04T00:00:00"/>
    <x v="4"/>
    <s v="September"/>
    <x v="2"/>
    <x v="35"/>
    <s v="Y"/>
    <s v="N"/>
    <n v="8.8000000000000007"/>
    <n v="13.7"/>
    <n v="13.4"/>
    <n v="0.4"/>
    <n v="128001.05499999999"/>
    <n v="93.826620980000001"/>
    <n v="12009906.472525133"/>
  </r>
  <r>
    <d v="2017-09-05T00:00:00"/>
    <x v="5"/>
    <s v="September"/>
    <x v="2"/>
    <x v="35"/>
    <s v="Y"/>
    <s v="N"/>
    <n v="6.5"/>
    <n v="13.3"/>
    <n v="11"/>
    <n v="0.2"/>
    <n v="137696.67000000001"/>
    <n v="95.602018139999998"/>
    <n v="13164079.543157594"/>
  </r>
  <r>
    <d v="2017-09-06T00:00:00"/>
    <x v="6"/>
    <s v="September"/>
    <x v="2"/>
    <x v="35"/>
    <s v="Y"/>
    <s v="N"/>
    <n v="6.7"/>
    <n v="15.1"/>
    <n v="11"/>
    <n v="4.8"/>
    <n v="134819.94500000001"/>
    <n v="101.0173763"/>
    <n v="13619157.116810303"/>
  </r>
  <r>
    <d v="2017-09-07T00:00:00"/>
    <x v="0"/>
    <s v="September"/>
    <x v="2"/>
    <x v="35"/>
    <s v="Y"/>
    <s v="N"/>
    <n v="7.9"/>
    <n v="15.2"/>
    <n v="9.5"/>
    <n v="0.8"/>
    <n v="133405.72"/>
    <n v="93.025254910000001"/>
    <n v="12410101.109452086"/>
  </r>
  <r>
    <d v="2017-09-08T00:00:00"/>
    <x v="1"/>
    <s v="September"/>
    <x v="2"/>
    <x v="35"/>
    <s v="Y"/>
    <s v="N"/>
    <n v="8"/>
    <n v="13.5"/>
    <n v="13.1"/>
    <n v="3.2"/>
    <n v="132543.1"/>
    <n v="102.4160808"/>
    <n v="13574544.839082481"/>
  </r>
  <r>
    <d v="2017-09-09T00:00:00"/>
    <x v="2"/>
    <s v="September"/>
    <x v="2"/>
    <x v="35"/>
    <s v="Y"/>
    <s v="N"/>
    <n v="7.1"/>
    <n v="14.9"/>
    <n v="15.9"/>
    <n v="1.2"/>
    <n v="120454.01"/>
    <n v="96.910244129999995"/>
    <n v="11673227.515537459"/>
  </r>
  <r>
    <d v="2017-09-10T00:00:00"/>
    <x v="3"/>
    <s v="September"/>
    <x v="2"/>
    <x v="36"/>
    <s v="Y"/>
    <s v="N"/>
    <n v="5.3"/>
    <n v="16.100000000000001"/>
    <n v="12.3"/>
    <n v="0.2"/>
    <n v="114584.065"/>
    <n v="91.883909369999998"/>
    <n v="10528431.843706189"/>
  </r>
  <r>
    <d v="2017-09-11T00:00:00"/>
    <x v="4"/>
    <s v="September"/>
    <x v="2"/>
    <x v="36"/>
    <s v="Y"/>
    <s v="N"/>
    <n v="8.1"/>
    <n v="18.100000000000001"/>
    <n v="7"/>
    <n v="0"/>
    <n v="127169.03"/>
    <n v="86.68557783"/>
    <n v="11023720.847630605"/>
  </r>
  <r>
    <d v="2017-09-12T00:00:00"/>
    <x v="5"/>
    <s v="September"/>
    <x v="2"/>
    <x v="36"/>
    <s v="Y"/>
    <s v="N"/>
    <n v="12.2"/>
    <n v="19.899999999999999"/>
    <n v="3.5"/>
    <n v="0.2"/>
    <n v="130906.89"/>
    <n v="94.772968660000004"/>
    <n v="12406434.583348067"/>
  </r>
  <r>
    <d v="2017-09-13T00:00:00"/>
    <x v="6"/>
    <s v="September"/>
    <x v="2"/>
    <x v="36"/>
    <s v="Y"/>
    <s v="N"/>
    <n v="13.3"/>
    <n v="16.399999999999999"/>
    <n v="8.1999999999999993"/>
    <n v="2"/>
    <n v="127192.315"/>
    <n v="88.361935939999995"/>
    <n v="11238959.190090301"/>
  </r>
  <r>
    <d v="2017-09-14T00:00:00"/>
    <x v="0"/>
    <s v="September"/>
    <x v="2"/>
    <x v="36"/>
    <s v="Y"/>
    <s v="N"/>
    <n v="5.8"/>
    <n v="15.3"/>
    <n v="10.8"/>
    <n v="1.4"/>
    <n v="131986.80499999999"/>
    <n v="89.57361118"/>
    <n v="11822534.751960479"/>
  </r>
  <r>
    <d v="2017-09-15T00:00:00"/>
    <x v="1"/>
    <s v="September"/>
    <x v="2"/>
    <x v="36"/>
    <s v="Y"/>
    <s v="N"/>
    <n v="9.6"/>
    <n v="16.7"/>
    <n v="7"/>
    <n v="0"/>
    <n v="128761.605"/>
    <n v="89.236201120000004"/>
    <n v="11490196.480313998"/>
  </r>
  <r>
    <d v="2017-09-16T00:00:00"/>
    <x v="2"/>
    <s v="September"/>
    <x v="2"/>
    <x v="36"/>
    <s v="Y"/>
    <s v="N"/>
    <n v="7.4"/>
    <n v="13.3"/>
    <n v="16.7"/>
    <n v="21.4"/>
    <n v="111301.56"/>
    <n v="89.607587129999999"/>
    <n v="9973464.2354049217"/>
  </r>
  <r>
    <d v="2017-09-17T00:00:00"/>
    <x v="3"/>
    <s v="September"/>
    <x v="2"/>
    <x v="37"/>
    <s v="Y"/>
    <s v="N"/>
    <n v="4"/>
    <n v="18.100000000000001"/>
    <n v="19"/>
    <n v="0.2"/>
    <n v="104766"/>
    <n v="75.509598890000007"/>
    <n v="7910838.6373097403"/>
  </r>
  <r>
    <d v="2017-09-18T00:00:00"/>
    <x v="4"/>
    <s v="September"/>
    <x v="2"/>
    <x v="37"/>
    <s v="Y"/>
    <s v="N"/>
    <n v="10.5"/>
    <n v="22"/>
    <n v="15.7"/>
    <n v="0"/>
    <n v="115123.54"/>
    <n v="79.783447899999999"/>
    <n v="9184952.955653565"/>
  </r>
  <r>
    <d v="2017-09-19T00:00:00"/>
    <x v="5"/>
    <s v="September"/>
    <x v="2"/>
    <x v="37"/>
    <s v="Y"/>
    <s v="N"/>
    <n v="9"/>
    <n v="13.9"/>
    <n v="16.600000000000001"/>
    <n v="0.2"/>
    <n v="124033.955"/>
    <n v="92.372768620000002"/>
    <n v="11457359.826238493"/>
  </r>
  <r>
    <d v="2017-09-20T00:00:00"/>
    <x v="6"/>
    <s v="September"/>
    <x v="2"/>
    <x v="37"/>
    <s v="Y"/>
    <s v="N"/>
    <n v="6"/>
    <n v="19.2"/>
    <n v="17.3"/>
    <n v="0"/>
    <n v="123461.38"/>
    <n v="82.595610879999995"/>
    <n v="10197368.101187814"/>
  </r>
  <r>
    <d v="2017-09-21T00:00:00"/>
    <x v="0"/>
    <s v="September"/>
    <x v="2"/>
    <x v="37"/>
    <s v="Y"/>
    <s v="N"/>
    <n v="11.6"/>
    <n v="23.6"/>
    <n v="13"/>
    <n v="0"/>
    <n v="119309.93"/>
    <n v="74.957769020000001"/>
    <n v="8943206.1747323684"/>
  </r>
  <r>
    <d v="2017-09-22T00:00:00"/>
    <x v="1"/>
    <s v="September"/>
    <x v="2"/>
    <x v="37"/>
    <s v="N"/>
    <s v="N"/>
    <n v="12.8"/>
    <n v="25.6"/>
    <n v="15.6"/>
    <n v="0"/>
    <n v="116611.25"/>
    <n v="75.289119159999998"/>
    <n v="8779558.2966465503"/>
  </r>
  <r>
    <d v="2017-09-23T00:00:00"/>
    <x v="2"/>
    <s v="September"/>
    <x v="2"/>
    <x v="37"/>
    <s v="N"/>
    <s v="N"/>
    <n v="14.8"/>
    <n v="30.6"/>
    <n v="17.3"/>
    <n v="0"/>
    <n v="101012.29"/>
    <n v="63.0173962"/>
    <n v="6365531.4999992978"/>
  </r>
  <r>
    <d v="2017-09-24T00:00:00"/>
    <x v="3"/>
    <s v="September"/>
    <x v="2"/>
    <x v="38"/>
    <s v="N"/>
    <s v="N"/>
    <n v="12.9"/>
    <n v="19.899999999999999"/>
    <n v="12"/>
    <n v="0.4"/>
    <n v="92608.24"/>
    <n v="43.197347600000001"/>
    <n v="4000430.3339042244"/>
  </r>
  <r>
    <d v="2017-09-25T00:00:00"/>
    <x v="4"/>
    <s v="September"/>
    <x v="2"/>
    <x v="38"/>
    <s v="N"/>
    <s v="N"/>
    <n v="10.3"/>
    <n v="14.2"/>
    <n v="10.9"/>
    <n v="1.6"/>
    <n v="119126.485"/>
    <n v="71.241065710000001"/>
    <n v="8486697.7456863299"/>
  </r>
  <r>
    <d v="2017-09-26T00:00:00"/>
    <x v="5"/>
    <s v="September"/>
    <x v="2"/>
    <x v="38"/>
    <s v="N"/>
    <s v="N"/>
    <n v="5"/>
    <n v="15.1"/>
    <n v="20.399999999999999"/>
    <n v="0.4"/>
    <n v="124452.94"/>
    <n v="79.800225260000005"/>
    <n v="9931372.6462692656"/>
  </r>
  <r>
    <d v="2017-09-27T00:00:00"/>
    <x v="6"/>
    <s v="September"/>
    <x v="2"/>
    <x v="38"/>
    <s v="N"/>
    <s v="N"/>
    <n v="9.6"/>
    <n v="24.6"/>
    <n v="11.7"/>
    <n v="0"/>
    <n v="119028.07"/>
    <n v="72.545509100000004"/>
    <n v="8634951.935340438"/>
  </r>
  <r>
    <d v="2017-09-28T00:00:00"/>
    <x v="0"/>
    <s v="September"/>
    <x v="2"/>
    <x v="38"/>
    <s v="N"/>
    <s v="N"/>
    <n v="10.4"/>
    <n v="18.5"/>
    <n v="12.8"/>
    <n v="0"/>
    <n v="116655.855"/>
    <n v="61.649556580000002"/>
    <n v="7191781.733210776"/>
  </r>
  <r>
    <d v="2017-09-29T00:00:00"/>
    <x v="1"/>
    <s v="September"/>
    <x v="2"/>
    <x v="38"/>
    <s v="N"/>
    <s v="Y"/>
    <n v="10.6"/>
    <n v="18.399999999999999"/>
    <n v="14.5"/>
    <n v="0"/>
    <n v="102847.255"/>
    <n v="42.634675649999998"/>
    <n v="4384859.3584178407"/>
  </r>
  <r>
    <d v="2017-09-30T00:00:00"/>
    <x v="2"/>
    <s v="September"/>
    <x v="2"/>
    <x v="38"/>
    <s v="N"/>
    <s v="N"/>
    <n v="11"/>
    <n v="15.4"/>
    <n v="16.100000000000001"/>
    <n v="1"/>
    <n v="100701.82"/>
    <n v="47.309943529999998"/>
    <n v="4764197.4175682245"/>
  </r>
  <r>
    <d v="2017-10-01T00:00:00"/>
    <x v="3"/>
    <s v="October"/>
    <x v="2"/>
    <x v="39"/>
    <s v="N"/>
    <s v="N"/>
    <n v="9.6999999999999993"/>
    <n v="17.2"/>
    <n v="9.1999999999999993"/>
    <n v="0"/>
    <n v="103556.74"/>
    <n v="58.989627579999997"/>
    <n v="6108773.5259988895"/>
  </r>
  <r>
    <d v="2017-10-02T00:00:00"/>
    <x v="4"/>
    <s v="October"/>
    <x v="2"/>
    <x v="39"/>
    <s v="N"/>
    <s v="N"/>
    <n v="9.5"/>
    <n v="16.399999999999999"/>
    <n v="16.399999999999999"/>
    <n v="0"/>
    <n v="119226.42"/>
    <n v="74.497158290000002"/>
    <n v="8882029.4830900226"/>
  </r>
  <r>
    <d v="2017-10-03T00:00:00"/>
    <x v="5"/>
    <s v="October"/>
    <x v="2"/>
    <x v="39"/>
    <s v="N"/>
    <s v="N"/>
    <n v="6.8"/>
    <n v="22.3"/>
    <n v="21.8"/>
    <n v="0"/>
    <n v="118856.41499999999"/>
    <n v="79.059146049999995"/>
    <n v="9396686.6724644098"/>
  </r>
  <r>
    <d v="2017-10-04T00:00:00"/>
    <x v="6"/>
    <s v="October"/>
    <x v="2"/>
    <x v="39"/>
    <s v="N"/>
    <s v="N"/>
    <n v="8.5"/>
    <n v="20.8"/>
    <n v="21.6"/>
    <n v="0"/>
    <n v="114604.62"/>
    <n v="71.108733229999999"/>
    <n v="8149389.3505055225"/>
  </r>
  <r>
    <d v="2017-10-05T00:00:00"/>
    <x v="0"/>
    <s v="October"/>
    <x v="2"/>
    <x v="39"/>
    <s v="N"/>
    <s v="N"/>
    <n v="11.7"/>
    <n v="19.399999999999999"/>
    <n v="10.4"/>
    <n v="0"/>
    <n v="113134.58"/>
    <n v="65.315736259999994"/>
    <n v="7389468.3891658699"/>
  </r>
  <r>
    <d v="2017-10-06T00:00:00"/>
    <x v="1"/>
    <s v="October"/>
    <x v="2"/>
    <x v="39"/>
    <s v="N"/>
    <s v="N"/>
    <n v="10.1"/>
    <n v="15"/>
    <n v="16.8"/>
    <n v="2.4"/>
    <n v="118359.28"/>
    <n v="53.429039449999998"/>
    <n v="6323822.6403935952"/>
  </r>
  <r>
    <d v="2017-10-07T00:00:00"/>
    <x v="2"/>
    <s v="October"/>
    <x v="2"/>
    <x v="39"/>
    <s v="N"/>
    <s v="N"/>
    <n v="7.2"/>
    <n v="23.7"/>
    <n v="17.3"/>
    <n v="0.2"/>
    <n v="101974.595"/>
    <n v="38.89411226"/>
    <n v="3966211.3455980346"/>
  </r>
  <r>
    <d v="2017-10-08T00:00:00"/>
    <x v="3"/>
    <s v="October"/>
    <x v="2"/>
    <x v="40"/>
    <s v="N"/>
    <s v="N"/>
    <n v="11.1"/>
    <n v="25.3"/>
    <n v="19.5"/>
    <n v="0"/>
    <n v="97053.544999999998"/>
    <n v="56.16035213"/>
    <n v="5450561.2626648005"/>
  </r>
  <r>
    <d v="2017-10-09T00:00:00"/>
    <x v="4"/>
    <s v="October"/>
    <x v="2"/>
    <x v="40"/>
    <s v="N"/>
    <s v="N"/>
    <n v="14"/>
    <n v="18.7"/>
    <n v="16.7"/>
    <n v="2.4"/>
    <n v="111432.36500000001"/>
    <n v="68.87949682"/>
    <n v="7675405.2306625796"/>
  </r>
  <r>
    <d v="2017-10-10T00:00:00"/>
    <x v="5"/>
    <s v="October"/>
    <x v="2"/>
    <x v="40"/>
    <s v="Y"/>
    <s v="N"/>
    <n v="8"/>
    <n v="18.8"/>
    <n v="23.6"/>
    <n v="0.2"/>
    <n v="116556.425"/>
    <n v="77.452308540000004"/>
    <n v="9027564.1914193705"/>
  </r>
  <r>
    <d v="2017-10-11T00:00:00"/>
    <x v="6"/>
    <s v="October"/>
    <x v="2"/>
    <x v="40"/>
    <s v="Y"/>
    <s v="N"/>
    <n v="9.8000000000000007"/>
    <n v="25.6"/>
    <n v="7.5"/>
    <n v="0"/>
    <n v="114133.54"/>
    <n v="55.553221790000002"/>
    <n v="6340485.8612978365"/>
  </r>
  <r>
    <d v="2017-10-12T00:00:00"/>
    <x v="0"/>
    <s v="October"/>
    <x v="2"/>
    <x v="40"/>
    <s v="Y"/>
    <s v="N"/>
    <n v="10.5"/>
    <n v="19.2"/>
    <n v="15.6"/>
    <n v="10"/>
    <n v="113957.735"/>
    <n v="56.959277329999999"/>
    <n v="6490950.2317636479"/>
  </r>
  <r>
    <d v="2017-10-13T00:00:00"/>
    <x v="1"/>
    <s v="October"/>
    <x v="2"/>
    <x v="40"/>
    <s v="Y"/>
    <s v="N"/>
    <n v="13.1"/>
    <n v="16.7"/>
    <n v="12.5"/>
    <n v="0"/>
    <n v="117048.72500000001"/>
    <n v="83.756746089999993"/>
    <n v="9803620.3399832342"/>
  </r>
  <r>
    <d v="2017-10-14T00:00:00"/>
    <x v="2"/>
    <s v="October"/>
    <x v="2"/>
    <x v="40"/>
    <s v="Y"/>
    <s v="N"/>
    <n v="8.1999999999999993"/>
    <n v="16.100000000000001"/>
    <n v="23.6"/>
    <n v="0"/>
    <n v="102037.16499999999"/>
    <n v="85.403883269999994"/>
    <n v="8714370.1288617291"/>
  </r>
  <r>
    <d v="2017-10-15T00:00:00"/>
    <x v="3"/>
    <s v="October"/>
    <x v="2"/>
    <x v="41"/>
    <s v="Y"/>
    <s v="N"/>
    <n v="6.8"/>
    <n v="17.600000000000001"/>
    <n v="24.5"/>
    <n v="0"/>
    <n v="98108.815000000002"/>
    <n v="71.602890579999993"/>
    <n v="7024874.7453784626"/>
  </r>
  <r>
    <d v="2017-10-16T00:00:00"/>
    <x v="4"/>
    <s v="October"/>
    <x v="2"/>
    <x v="41"/>
    <s v="Y"/>
    <s v="N"/>
    <n v="11.3"/>
    <n v="28.6"/>
    <n v="23.8"/>
    <n v="0"/>
    <n v="115907.395"/>
    <n v="84.013226709999998"/>
    <n v="9737754.2535005212"/>
  </r>
  <r>
    <d v="2017-10-17T00:00:00"/>
    <x v="5"/>
    <s v="October"/>
    <x v="2"/>
    <x v="41"/>
    <s v="Y"/>
    <s v="N"/>
    <n v="12.8"/>
    <n v="30.2"/>
    <n v="24.9"/>
    <n v="0"/>
    <n v="117470.22"/>
    <n v="76.51584579"/>
    <n v="8988333.2384373732"/>
  </r>
  <r>
    <d v="2017-10-18T00:00:00"/>
    <x v="6"/>
    <s v="October"/>
    <x v="2"/>
    <x v="41"/>
    <s v="Y"/>
    <s v="N"/>
    <n v="14.5"/>
    <n v="30.9"/>
    <n v="25.1"/>
    <n v="0"/>
    <n v="121087.1"/>
    <n v="92.334121359999997"/>
    <n v="11180470.986530457"/>
  </r>
  <r>
    <d v="2017-10-19T00:00:00"/>
    <x v="0"/>
    <s v="October"/>
    <x v="2"/>
    <x v="41"/>
    <s v="Y"/>
    <s v="N"/>
    <n v="21.7"/>
    <n v="25.6"/>
    <n v="9.8000000000000007"/>
    <n v="0"/>
    <n v="118201.175"/>
    <n v="80.376717099999993"/>
    <n v="9500622.4038625918"/>
  </r>
  <r>
    <d v="2017-10-20T00:00:00"/>
    <x v="1"/>
    <s v="October"/>
    <x v="2"/>
    <x v="41"/>
    <s v="Y"/>
    <s v="N"/>
    <n v="11.3"/>
    <n v="16.2"/>
    <n v="24"/>
    <n v="2.6"/>
    <n v="108412.66499999999"/>
    <n v="72.715846839999998"/>
    <n v="7883318.7436562283"/>
  </r>
  <r>
    <d v="2017-10-21T00:00:00"/>
    <x v="2"/>
    <s v="October"/>
    <x v="2"/>
    <x v="41"/>
    <s v="Y"/>
    <s v="N"/>
    <n v="11"/>
    <n v="15.4"/>
    <n v="12.8"/>
    <n v="0"/>
    <n v="102195.97500000001"/>
    <n v="73.108339409999999"/>
    <n v="7471378.026635875"/>
  </r>
  <r>
    <d v="2017-10-22T00:00:00"/>
    <x v="3"/>
    <s v="October"/>
    <x v="2"/>
    <x v="42"/>
    <s v="Y"/>
    <s v="N"/>
    <n v="11.1"/>
    <n v="16"/>
    <n v="13"/>
    <n v="0"/>
    <n v="100571.04"/>
    <n v="76.328222569999994"/>
    <n v="7676408.7252163719"/>
  </r>
  <r>
    <d v="2017-10-23T00:00:00"/>
    <x v="4"/>
    <s v="October"/>
    <x v="2"/>
    <x v="42"/>
    <s v="Y"/>
    <s v="N"/>
    <n v="11.9"/>
    <n v="19"/>
    <n v="21.8"/>
    <n v="0"/>
    <n v="115549.435"/>
    <n v="90.675665039999998"/>
    <n v="10477521.863621252"/>
  </r>
  <r>
    <d v="2017-10-24T00:00:00"/>
    <x v="5"/>
    <s v="October"/>
    <x v="2"/>
    <x v="42"/>
    <s v="Y"/>
    <s v="N"/>
    <n v="12.1"/>
    <n v="20.5"/>
    <n v="18.7"/>
    <n v="0.2"/>
    <n v="118010.31"/>
    <n v="91.93047541"/>
    <n v="10848743.901581477"/>
  </r>
  <r>
    <d v="2017-10-25T00:00:00"/>
    <x v="6"/>
    <s v="October"/>
    <x v="2"/>
    <x v="42"/>
    <s v="Y"/>
    <s v="N"/>
    <n v="13.3"/>
    <n v="18.5"/>
    <n v="12.5"/>
    <n v="11.4"/>
    <n v="115813.03"/>
    <n v="98.042415309999996"/>
    <n v="11354589.185569489"/>
  </r>
  <r>
    <d v="2017-10-26T00:00:00"/>
    <x v="0"/>
    <s v="October"/>
    <x v="2"/>
    <x v="42"/>
    <s v="Y"/>
    <s v="N"/>
    <n v="12.9"/>
    <n v="16.8"/>
    <n v="12.2"/>
    <n v="0.2"/>
    <n v="117333.44500000001"/>
    <n v="89.911230680000003"/>
    <n v="10549594.439874094"/>
  </r>
  <r>
    <d v="2017-10-27T00:00:00"/>
    <x v="1"/>
    <s v="October"/>
    <x v="2"/>
    <x v="42"/>
    <s v="Y"/>
    <s v="N"/>
    <n v="10.3"/>
    <n v="27.4"/>
    <n v="26.1"/>
    <n v="0"/>
    <n v="112633.265"/>
    <n v="78.660882360000002"/>
    <n v="8859832.007987706"/>
  </r>
  <r>
    <d v="2017-10-28T00:00:00"/>
    <x v="2"/>
    <s v="October"/>
    <x v="2"/>
    <x v="42"/>
    <s v="Y"/>
    <s v="N"/>
    <n v="15"/>
    <n v="21.4"/>
    <n v="16.8"/>
    <n v="0.4"/>
    <n v="100746.42"/>
    <n v="81.094467010000002"/>
    <n v="8169977.2330656042"/>
  </r>
  <r>
    <d v="2017-10-29T00:00:00"/>
    <x v="3"/>
    <s v="October"/>
    <x v="2"/>
    <x v="43"/>
    <s v="Y"/>
    <s v="N"/>
    <n v="11.5"/>
    <n v="28.6"/>
    <n v="27.1"/>
    <n v="0"/>
    <n v="92182.955000000002"/>
    <n v="61.462527489999999"/>
    <n v="5665797.405796933"/>
  </r>
  <r>
    <d v="2017-10-30T00:00:00"/>
    <x v="4"/>
    <s v="October"/>
    <x v="2"/>
    <x v="43"/>
    <s v="Y"/>
    <s v="N"/>
    <n v="8.8000000000000007"/>
    <n v="17"/>
    <n v="17"/>
    <n v="4.4000000000000004"/>
    <n v="112227.65"/>
    <n v="77.42179007"/>
    <n v="8688865.5583494343"/>
  </r>
  <r>
    <d v="2017-10-31T00:00:00"/>
    <x v="5"/>
    <s v="October"/>
    <x v="2"/>
    <x v="43"/>
    <s v="Y"/>
    <s v="N"/>
    <n v="8.1"/>
    <n v="16.399999999999999"/>
    <n v="24.8"/>
    <n v="6"/>
    <n v="116179.47"/>
    <n v="86.957257670000004"/>
    <n v="10102648.108754035"/>
  </r>
  <r>
    <d v="2017-11-01T00:00:00"/>
    <x v="6"/>
    <s v="November"/>
    <x v="2"/>
    <x v="43"/>
    <s v="Y"/>
    <s v="N"/>
    <n v="11.9"/>
    <n v="18"/>
    <n v="14.2"/>
    <n v="0.4"/>
    <n v="116632.09"/>
    <n v="87.027542560000001"/>
    <n v="10150204.17633675"/>
  </r>
  <r>
    <d v="2017-11-02T00:00:00"/>
    <x v="0"/>
    <s v="November"/>
    <x v="2"/>
    <x v="43"/>
    <s v="Y"/>
    <s v="N"/>
    <n v="11.3"/>
    <n v="17.399999999999999"/>
    <n v="17"/>
    <n v="1.4"/>
    <n v="120470.785"/>
    <n v="87.510162679999993"/>
    <n v="10542417.993537303"/>
  </r>
  <r>
    <d v="2017-11-03T00:00:00"/>
    <x v="1"/>
    <s v="November"/>
    <x v="2"/>
    <x v="43"/>
    <s v="Y"/>
    <s v="N"/>
    <n v="9.4"/>
    <n v="16.600000000000001"/>
    <n v="20.5"/>
    <n v="1.4"/>
    <n v="113451.995"/>
    <n v="76.925848950000002"/>
    <n v="8727391.030446155"/>
  </r>
  <r>
    <d v="2017-11-04T00:00:00"/>
    <x v="2"/>
    <s v="November"/>
    <x v="2"/>
    <x v="43"/>
    <s v="Y"/>
    <s v="N"/>
    <n v="8.3000000000000007"/>
    <n v="15.8"/>
    <n v="24.6"/>
    <n v="0.4"/>
    <n v="101610.815"/>
    <n v="78.734581890000001"/>
    <n v="8000285.0345271407"/>
  </r>
  <r>
    <d v="2017-11-05T00:00:00"/>
    <x v="3"/>
    <s v="November"/>
    <x v="2"/>
    <x v="44"/>
    <s v="Y"/>
    <s v="N"/>
    <n v="6.4"/>
    <n v="17.600000000000001"/>
    <n v="24.1"/>
    <n v="0"/>
    <n v="95368.164999999994"/>
    <n v="77.636602679999996"/>
    <n v="7404060.3344256813"/>
  </r>
  <r>
    <d v="2017-11-06T00:00:00"/>
    <x v="4"/>
    <s v="November"/>
    <x v="2"/>
    <x v="44"/>
    <s v="Y"/>
    <s v="N"/>
    <n v="10.9"/>
    <n v="16.100000000000001"/>
    <n v="18.899999999999999"/>
    <n v="0"/>
    <n v="104632.79"/>
    <n v="80.934221030000003"/>
    <n v="8468373.3528455738"/>
  </r>
  <r>
    <d v="2017-11-07T00:00:00"/>
    <x v="5"/>
    <s v="November"/>
    <x v="2"/>
    <x v="44"/>
    <s v="Y"/>
    <s v="Y"/>
    <n v="10"/>
    <n v="15.8"/>
    <n v="18.8"/>
    <n v="3.4"/>
    <n v="100592.295"/>
    <n v="78.317766300000002"/>
    <n v="7878163.8513906589"/>
  </r>
  <r>
    <d v="2017-11-08T00:00:00"/>
    <x v="6"/>
    <s v="November"/>
    <x v="2"/>
    <x v="44"/>
    <s v="Y"/>
    <s v="N"/>
    <n v="12.1"/>
    <n v="16.899999999999999"/>
    <n v="25.4"/>
    <n v="0"/>
    <n v="111738.485"/>
    <n v="90.995755090000003"/>
    <n v="10167727.815187639"/>
  </r>
  <r>
    <d v="2017-11-09T00:00:00"/>
    <x v="0"/>
    <s v="November"/>
    <x v="2"/>
    <x v="44"/>
    <s v="Y"/>
    <s v="N"/>
    <n v="8.6999999999999993"/>
    <n v="21.8"/>
    <n v="28.8"/>
    <n v="0"/>
    <n v="113539.935"/>
    <n v="85.582594670000006"/>
    <n v="9717042.2359631471"/>
  </r>
  <r>
    <d v="2017-11-10T00:00:00"/>
    <x v="1"/>
    <s v="November"/>
    <x v="2"/>
    <x v="44"/>
    <s v="Y"/>
    <s v="N"/>
    <n v="12.1"/>
    <n v="27.2"/>
    <n v="23.7"/>
    <n v="0"/>
    <n v="115156.44500000001"/>
    <n v="92.615536950000006"/>
    <n v="10665275.986928144"/>
  </r>
  <r>
    <d v="2017-11-11T00:00:00"/>
    <x v="2"/>
    <s v="November"/>
    <x v="2"/>
    <x v="44"/>
    <s v="Y"/>
    <s v="N"/>
    <n v="14.8"/>
    <n v="24.7"/>
    <n v="28.8"/>
    <n v="0"/>
    <n v="104194.345"/>
    <n v="83.494939239999994"/>
    <n v="8699700.5049265977"/>
  </r>
  <r>
    <d v="2017-11-12T00:00:00"/>
    <x v="3"/>
    <s v="November"/>
    <x v="2"/>
    <x v="45"/>
    <s v="Y"/>
    <s v="N"/>
    <n v="13.2"/>
    <n v="23.3"/>
    <n v="25"/>
    <n v="0"/>
    <n v="98774.235000000001"/>
    <n v="73.950064819999994"/>
    <n v="7304361.0807959121"/>
  </r>
  <r>
    <d v="2017-11-13T00:00:00"/>
    <x v="4"/>
    <s v="November"/>
    <x v="2"/>
    <x v="45"/>
    <s v="Y"/>
    <s v="N"/>
    <n v="13.7"/>
    <n v="33"/>
    <n v="29.5"/>
    <n v="0"/>
    <n v="125795.84"/>
    <n v="102.5536814"/>
    <n v="12900826.496805375"/>
  </r>
  <r>
    <d v="2017-11-14T00:00:00"/>
    <x v="5"/>
    <s v="November"/>
    <x v="2"/>
    <x v="45"/>
    <s v="Y"/>
    <s v="N"/>
    <n v="18.2"/>
    <n v="33.9"/>
    <n v="29.5"/>
    <n v="0"/>
    <n v="135420.82"/>
    <n v="94.731684869999995"/>
    <n v="12828642.445076993"/>
  </r>
  <r>
    <d v="2017-11-15T00:00:00"/>
    <x v="6"/>
    <s v="November"/>
    <x v="2"/>
    <x v="45"/>
    <s v="Y"/>
    <s v="N"/>
    <n v="21.5"/>
    <n v="31.4"/>
    <n v="16.899999999999999"/>
    <n v="0"/>
    <n v="130385.05"/>
    <n v="90.97415977"/>
    <n v="11861670.370319439"/>
  </r>
  <r>
    <d v="2017-11-16T00:00:00"/>
    <x v="0"/>
    <s v="November"/>
    <x v="2"/>
    <x v="45"/>
    <s v="Y"/>
    <s v="N"/>
    <n v="18.100000000000001"/>
    <n v="21.3"/>
    <n v="4.8"/>
    <n v="3.6"/>
    <n v="116715.965"/>
    <n v="88.816107369999997"/>
    <n v="10366257.679233162"/>
  </r>
  <r>
    <d v="2017-11-17T00:00:00"/>
    <x v="1"/>
    <s v="November"/>
    <x v="2"/>
    <x v="45"/>
    <s v="Y"/>
    <s v="N"/>
    <n v="16.399999999999999"/>
    <n v="26.8"/>
    <n v="22.9"/>
    <n v="4.2"/>
    <n v="117797.62"/>
    <n v="99.446276760000003"/>
    <n v="11714534.720189311"/>
  </r>
  <r>
    <d v="2017-11-18T00:00:00"/>
    <x v="2"/>
    <s v="November"/>
    <x v="2"/>
    <x v="45"/>
    <s v="Y"/>
    <s v="N"/>
    <n v="16.100000000000001"/>
    <n v="28.1"/>
    <n v="20.100000000000001"/>
    <n v="0"/>
    <n v="106730.21"/>
    <n v="89.770277660000005"/>
    <n v="9581200.586410109"/>
  </r>
  <r>
    <d v="2017-11-19T00:00:00"/>
    <x v="3"/>
    <s v="November"/>
    <x v="2"/>
    <x v="46"/>
    <s v="Y"/>
    <s v="N"/>
    <n v="15.1"/>
    <n v="29.3"/>
    <n v="27.5"/>
    <n v="24.8"/>
    <n v="101256.78"/>
    <n v="81.881314270000004"/>
    <n v="8291038.2251482513"/>
  </r>
  <r>
    <d v="2017-11-20T00:00:00"/>
    <x v="4"/>
    <s v="November"/>
    <x v="2"/>
    <x v="46"/>
    <s v="Y"/>
    <s v="N"/>
    <n v="16.600000000000001"/>
    <n v="30.8"/>
    <n v="28.6"/>
    <n v="0"/>
    <n v="128658.27"/>
    <n v="131.30094130000001"/>
    <n v="16892951.957029551"/>
  </r>
  <r>
    <d v="2017-11-21T00:00:00"/>
    <x v="5"/>
    <s v="November"/>
    <x v="2"/>
    <x v="46"/>
    <s v="Y"/>
    <s v="N"/>
    <n v="17.8"/>
    <n v="32.9"/>
    <n v="29.5"/>
    <n v="0"/>
    <n v="137151.495"/>
    <n v="152.7547663"/>
    <n v="20950544.566420618"/>
  </r>
  <r>
    <d v="2017-11-22T00:00:00"/>
    <x v="6"/>
    <s v="November"/>
    <x v="2"/>
    <x v="46"/>
    <s v="Y"/>
    <s v="N"/>
    <n v="18.7"/>
    <n v="32.6"/>
    <n v="30.6"/>
    <n v="0"/>
    <n v="138882.25"/>
    <n v="116.8798367"/>
    <n v="16232534.700528575"/>
  </r>
  <r>
    <d v="2017-11-23T00:00:00"/>
    <x v="0"/>
    <s v="November"/>
    <x v="2"/>
    <x v="46"/>
    <s v="Y"/>
    <s v="N"/>
    <n v="16.2"/>
    <n v="31.9"/>
    <n v="18.899999999999999"/>
    <n v="0"/>
    <n v="135162.11499999999"/>
    <n v="105.2716657"/>
    <n v="14228740.985584954"/>
  </r>
  <r>
    <d v="2017-11-24T00:00:00"/>
    <x v="1"/>
    <s v="November"/>
    <x v="2"/>
    <x v="46"/>
    <s v="Y"/>
    <s v="N"/>
    <n v="18.600000000000001"/>
    <n v="30.7"/>
    <n v="13.8"/>
    <n v="1"/>
    <n v="133951.29"/>
    <n v="116.56179090000001"/>
    <n v="15613602.255765263"/>
  </r>
  <r>
    <d v="2017-11-25T00:00:00"/>
    <x v="2"/>
    <s v="November"/>
    <x v="2"/>
    <x v="46"/>
    <s v="Y"/>
    <s v="N"/>
    <n v="19.3"/>
    <n v="32.5"/>
    <n v="17"/>
    <n v="0.4"/>
    <n v="121219.595"/>
    <n v="99.010420740000001"/>
    <n v="12002003.1028824"/>
  </r>
  <r>
    <d v="2017-11-26T00:00:00"/>
    <x v="3"/>
    <s v="November"/>
    <x v="2"/>
    <x v="47"/>
    <s v="Y"/>
    <s v="N"/>
    <n v="19.399999999999999"/>
    <n v="28.3"/>
    <m/>
    <n v="3.4"/>
    <n v="108717.875"/>
    <n v="83.114514119999996"/>
    <n v="9036033.3567838948"/>
  </r>
  <r>
    <d v="2017-11-27T00:00:00"/>
    <x v="4"/>
    <s v="November"/>
    <x v="2"/>
    <x v="47"/>
    <s v="Y"/>
    <s v="N"/>
    <n v="16.5"/>
    <n v="21.2"/>
    <n v="20.5"/>
    <n v="1.4"/>
    <n v="115429.005"/>
    <n v="84.608923149999995"/>
    <n v="9766323.8133259658"/>
  </r>
  <r>
    <d v="2017-11-28T00:00:00"/>
    <x v="5"/>
    <s v="November"/>
    <x v="2"/>
    <x v="47"/>
    <s v="Y"/>
    <s v="N"/>
    <n v="13.7"/>
    <n v="31"/>
    <n v="31.1"/>
    <n v="0.2"/>
    <n v="129798.47"/>
    <n v="130.50196869999999"/>
    <n v="16938955.869247887"/>
  </r>
  <r>
    <d v="2017-11-29T00:00:00"/>
    <x v="6"/>
    <s v="November"/>
    <x v="2"/>
    <x v="47"/>
    <s v="Y"/>
    <s v="N"/>
    <n v="18.5"/>
    <n v="35.799999999999997"/>
    <n v="28.3"/>
    <n v="0"/>
    <n v="151730.95000000001"/>
    <n v="166.55264679999999"/>
    <n v="25271191.323978461"/>
  </r>
  <r>
    <d v="2017-11-30T00:00:00"/>
    <x v="0"/>
    <s v="November"/>
    <x v="2"/>
    <x v="47"/>
    <s v="Y"/>
    <s v="N"/>
    <n v="22.5"/>
    <n v="34.9"/>
    <n v="23.1"/>
    <n v="0"/>
    <n v="154632.33499999999"/>
    <n v="131.4914339"/>
    <n v="20332827.456455156"/>
  </r>
  <r>
    <d v="2017-12-01T00:00:00"/>
    <x v="1"/>
    <s v="December"/>
    <x v="2"/>
    <x v="47"/>
    <s v="Y"/>
    <s v="N"/>
    <n v="21.5"/>
    <n v="23.5"/>
    <n v="1.6"/>
    <n v="1.8"/>
    <n v="125141.9"/>
    <n v="87.152295949999996"/>
    <n v="10906403.904545303"/>
  </r>
  <r>
    <d v="2017-12-02T00:00:00"/>
    <x v="2"/>
    <s v="December"/>
    <x v="2"/>
    <x v="47"/>
    <s v="Y"/>
    <s v="N"/>
    <n v="14.7"/>
    <n v="16.399999999999999"/>
    <n v="0.7"/>
    <n v="20.6"/>
    <n v="99234.22"/>
    <n v="66.255858649999993"/>
    <n v="6574848.4535630029"/>
  </r>
  <r>
    <d v="2017-12-03T00:00:00"/>
    <x v="3"/>
    <s v="December"/>
    <x v="2"/>
    <x v="48"/>
    <s v="Y"/>
    <s v="N"/>
    <n v="11.5"/>
    <n v="17.100000000000001"/>
    <n v="14.4"/>
    <n v="43.8"/>
    <n v="92487.705000000002"/>
    <n v="67.758066369999995"/>
    <n v="6266788.0537989801"/>
  </r>
  <r>
    <d v="2017-12-04T00:00:00"/>
    <x v="4"/>
    <s v="December"/>
    <x v="2"/>
    <x v="48"/>
    <s v="Y"/>
    <s v="N"/>
    <n v="12.4"/>
    <n v="17.5"/>
    <n v="7.9"/>
    <n v="5.4"/>
    <n v="111625.98"/>
    <n v="84.041757820000001"/>
    <n v="9381243.5775801633"/>
  </r>
  <r>
    <d v="2017-12-05T00:00:00"/>
    <x v="5"/>
    <s v="December"/>
    <x v="2"/>
    <x v="48"/>
    <s v="Y"/>
    <s v="N"/>
    <n v="10.8"/>
    <n v="22.8"/>
    <n v="22.9"/>
    <n v="1.8"/>
    <n v="113063.675"/>
    <n v="82.842057909999994"/>
    <n v="9366427.5118674189"/>
  </r>
  <r>
    <d v="2017-12-06T00:00:00"/>
    <x v="6"/>
    <s v="December"/>
    <x v="2"/>
    <x v="48"/>
    <s v="Y"/>
    <s v="N"/>
    <n v="13.6"/>
    <n v="21.3"/>
    <n v="23.6"/>
    <n v="0"/>
    <n v="115383.13"/>
    <n v="89.564050550000005"/>
    <n v="10334180.487937223"/>
  </r>
  <r>
    <d v="2017-12-07T00:00:00"/>
    <x v="0"/>
    <s v="December"/>
    <x v="2"/>
    <x v="48"/>
    <s v="Y"/>
    <s v="N"/>
    <n v="11.6"/>
    <n v="21.9"/>
    <n v="19.8"/>
    <n v="0"/>
    <n v="115736.97"/>
    <n v="102.5919318"/>
    <n v="11873679.332978645"/>
  </r>
  <r>
    <d v="2017-12-08T00:00:00"/>
    <x v="1"/>
    <s v="December"/>
    <x v="2"/>
    <x v="48"/>
    <s v="Y"/>
    <s v="N"/>
    <n v="11.4"/>
    <n v="18.7"/>
    <n v="28.5"/>
    <n v="25.2"/>
    <n v="109568.47"/>
    <n v="87.467721979999993"/>
    <n v="9583704.4717339706"/>
  </r>
  <r>
    <d v="2017-12-09T00:00:00"/>
    <x v="2"/>
    <s v="December"/>
    <x v="2"/>
    <x v="48"/>
    <s v="Y"/>
    <s v="N"/>
    <n v="12.7"/>
    <n v="23"/>
    <n v="19.2"/>
    <n v="0"/>
    <n v="99334.8"/>
    <n v="82.980837530000002"/>
    <n v="8242884.8998750448"/>
  </r>
  <r>
    <d v="2017-12-10T00:00:00"/>
    <x v="3"/>
    <s v="December"/>
    <x v="2"/>
    <x v="49"/>
    <s v="Y"/>
    <s v="N"/>
    <n v="14.5"/>
    <n v="22.2"/>
    <n v="31.4"/>
    <n v="0"/>
    <n v="97715.01"/>
    <n v="81.089163600000006"/>
    <n v="7923628.4320656359"/>
  </r>
  <r>
    <d v="2017-12-11T00:00:00"/>
    <x v="4"/>
    <s v="December"/>
    <x v="2"/>
    <x v="49"/>
    <s v="Y"/>
    <s v="N"/>
    <n v="16.399999999999999"/>
    <n v="20.7"/>
    <n v="26.3"/>
    <n v="0"/>
    <n v="114680.185"/>
    <n v="97.605395759999993"/>
    <n v="11193404.842755014"/>
  </r>
  <r>
    <d v="2017-12-12T00:00:00"/>
    <x v="5"/>
    <s v="December"/>
    <x v="2"/>
    <x v="49"/>
    <s v="Y"/>
    <s v="N"/>
    <n v="15.8"/>
    <n v="26.4"/>
    <n v="31.3"/>
    <n v="0"/>
    <n v="121945.175"/>
    <n v="104.9958379"/>
    <n v="12803735.826987132"/>
  </r>
  <r>
    <d v="2017-12-13T00:00:00"/>
    <x v="6"/>
    <s v="December"/>
    <x v="2"/>
    <x v="49"/>
    <s v="Y"/>
    <s v="N"/>
    <n v="15.8"/>
    <n v="37.6"/>
    <n v="32"/>
    <n v="0"/>
    <n v="146933.095"/>
    <n v="94.498151980000003"/>
    <n v="13884905.942201778"/>
  </r>
  <r>
    <d v="2017-12-14T00:00:00"/>
    <x v="0"/>
    <s v="December"/>
    <x v="2"/>
    <x v="49"/>
    <s v="Y"/>
    <s v="N"/>
    <n v="20.5"/>
    <n v="23.1"/>
    <n v="21.7"/>
    <n v="0"/>
    <n v="129280.81"/>
    <n v="101.8652498"/>
    <n v="13169222.004996337"/>
  </r>
  <r>
    <d v="2017-12-15T00:00:00"/>
    <x v="1"/>
    <s v="December"/>
    <x v="2"/>
    <x v="49"/>
    <s v="Y"/>
    <s v="N"/>
    <n v="14.1"/>
    <n v="26.4"/>
    <n v="32.1"/>
    <n v="0"/>
    <n v="120821.05499999999"/>
    <n v="105.4358596"/>
    <n v="12738871.791703878"/>
  </r>
  <r>
    <d v="2017-12-16T00:00:00"/>
    <x v="2"/>
    <s v="December"/>
    <x v="2"/>
    <x v="49"/>
    <s v="Y"/>
    <s v="N"/>
    <n v="13.8"/>
    <n v="24.6"/>
    <n v="31"/>
    <n v="0"/>
    <n v="110154.36"/>
    <n v="99.475416330000002"/>
    <n v="10957650.821564699"/>
  </r>
  <r>
    <d v="2017-12-17T00:00:00"/>
    <x v="3"/>
    <s v="December"/>
    <x v="2"/>
    <x v="50"/>
    <s v="Y"/>
    <s v="N"/>
    <n v="15.7"/>
    <n v="24.5"/>
    <n v="30.5"/>
    <n v="0"/>
    <n v="107212.84"/>
    <n v="82.049323279999996"/>
    <n v="8796740.968926914"/>
  </r>
  <r>
    <d v="2017-12-18T00:00:00"/>
    <x v="4"/>
    <s v="December"/>
    <x v="2"/>
    <x v="50"/>
    <s v="Y"/>
    <s v="N"/>
    <n v="17.100000000000001"/>
    <n v="33"/>
    <n v="22.1"/>
    <n v="0"/>
    <n v="138949.67499999999"/>
    <n v="117.26538429999999"/>
    <n v="16293987.0372351"/>
  </r>
  <r>
    <d v="2017-12-19T00:00:00"/>
    <x v="5"/>
    <s v="December"/>
    <x v="2"/>
    <x v="50"/>
    <s v="Y"/>
    <s v="N"/>
    <n v="19.7"/>
    <n v="37.4"/>
    <n v="12.1"/>
    <n v="0"/>
    <n v="142870.39499999999"/>
    <n v="106.4977263"/>
    <n v="15215372.223082887"/>
  </r>
  <r>
    <d v="2017-12-20T00:00:00"/>
    <x v="6"/>
    <s v="December"/>
    <x v="2"/>
    <x v="50"/>
    <s v="Y"/>
    <s v="N"/>
    <n v="15.8"/>
    <n v="24.5"/>
    <n v="19"/>
    <n v="20.6"/>
    <n v="114916.99"/>
    <n v="78.737600779999994"/>
    <n v="9048288.0814592522"/>
  </r>
  <r>
    <d v="2017-12-21T00:00:00"/>
    <x v="0"/>
    <s v="December"/>
    <x v="2"/>
    <x v="50"/>
    <s v="Y"/>
    <s v="N"/>
    <n v="12.3"/>
    <n v="23.7"/>
    <n v="31.9"/>
    <n v="0"/>
    <n v="114462.53"/>
    <n v="85.775431650000002"/>
    <n v="9818072.9185010754"/>
  </r>
  <r>
    <d v="2017-12-22T00:00:00"/>
    <x v="1"/>
    <s v="December"/>
    <x v="2"/>
    <x v="50"/>
    <s v="N"/>
    <s v="N"/>
    <n v="13.6"/>
    <n v="27.7"/>
    <n v="26.6"/>
    <n v="0"/>
    <n v="116428.79"/>
    <n v="81.598862999999994"/>
    <n v="9500456.8844657689"/>
  </r>
  <r>
    <d v="2017-12-23T00:00:00"/>
    <x v="2"/>
    <s v="December"/>
    <x v="2"/>
    <x v="50"/>
    <s v="N"/>
    <s v="N"/>
    <n v="14.7"/>
    <n v="30.2"/>
    <n v="21.2"/>
    <n v="0"/>
    <n v="109364.01"/>
    <n v="79.898848340000001"/>
    <n v="8738058.4488442428"/>
  </r>
  <r>
    <d v="2017-12-24T00:00:00"/>
    <x v="3"/>
    <s v="December"/>
    <x v="2"/>
    <x v="51"/>
    <s v="N"/>
    <s v="N"/>
    <n v="15.8"/>
    <n v="19.399999999999999"/>
    <n v="25.7"/>
    <n v="0.4"/>
    <n v="92856.23"/>
    <n v="58.939113859999999"/>
    <n v="5472863.9125803476"/>
  </r>
  <r>
    <d v="2017-12-25T00:00:00"/>
    <x v="4"/>
    <s v="December"/>
    <x v="2"/>
    <x v="51"/>
    <s v="N"/>
    <s v="Y"/>
    <n v="15.1"/>
    <n v="21.4"/>
    <n v="29"/>
    <n v="0"/>
    <n v="85094.375"/>
    <n v="44.900300629999997"/>
    <n v="3820763.019421956"/>
  </r>
  <r>
    <d v="2017-12-26T00:00:00"/>
    <x v="5"/>
    <s v="December"/>
    <x v="2"/>
    <x v="51"/>
    <s v="N"/>
    <s v="Y"/>
    <n v="12.5"/>
    <n v="30.5"/>
    <n v="31.9"/>
    <n v="0"/>
    <n v="98638.854999999996"/>
    <n v="72.845242119999995"/>
    <n v="7185371.274914572"/>
  </r>
  <r>
    <d v="2017-12-27T00:00:00"/>
    <x v="6"/>
    <s v="December"/>
    <x v="2"/>
    <x v="51"/>
    <s v="N"/>
    <s v="N"/>
    <n v="17.3"/>
    <n v="34.5"/>
    <n v="30.6"/>
    <n v="0"/>
    <n v="128753.755"/>
    <n v="113.6548037"/>
    <n v="14633482.750162894"/>
  </r>
  <r>
    <d v="2017-12-28T00:00:00"/>
    <x v="0"/>
    <s v="December"/>
    <x v="2"/>
    <x v="51"/>
    <s v="N"/>
    <s v="N"/>
    <n v="24"/>
    <n v="32.799999999999997"/>
    <n v="13.5"/>
    <n v="0"/>
    <n v="130699.155"/>
    <n v="109.4926892"/>
    <n v="14310601.957117626"/>
  </r>
  <r>
    <d v="2017-12-29T00:00:00"/>
    <x v="1"/>
    <s v="December"/>
    <x v="2"/>
    <x v="51"/>
    <s v="N"/>
    <s v="N"/>
    <n v="18.600000000000001"/>
    <n v="24.4"/>
    <n v="9.3000000000000007"/>
    <n v="0.2"/>
    <n v="115572.045"/>
    <n v="93.834088929999993"/>
    <n v="10844597.54835196"/>
  </r>
  <r>
    <d v="2017-12-30T00:00:00"/>
    <x v="2"/>
    <s v="December"/>
    <x v="2"/>
    <x v="51"/>
    <s v="N"/>
    <s v="N"/>
    <n v="15.6"/>
    <n v="21.3"/>
    <n v="13.6"/>
    <n v="8.4"/>
    <n v="96358.975000000006"/>
    <n v="59.475169020000003"/>
    <n v="5730966.324718955"/>
  </r>
  <r>
    <d v="2017-12-31T00:00:00"/>
    <x v="3"/>
    <s v="December"/>
    <x v="2"/>
    <x v="52"/>
    <s v="N"/>
    <s v="N"/>
    <n v="12"/>
    <n v="25.7"/>
    <n v="31.7"/>
    <n v="0.2"/>
    <n v="95700.479999999996"/>
    <n v="61.49347092"/>
    <n v="5884954.6839100411"/>
  </r>
  <r>
    <d v="2018-01-01T00:00:00"/>
    <x v="4"/>
    <s v="January"/>
    <x v="3"/>
    <x v="0"/>
    <s v="N"/>
    <s v="Y"/>
    <n v="16.600000000000001"/>
    <n v="25.3"/>
    <n v="31.4"/>
    <n v="0"/>
    <n v="95959.684999999998"/>
    <n v="71.817747299999994"/>
    <n v="6891608.4083175994"/>
  </r>
  <r>
    <d v="2018-01-02T00:00:00"/>
    <x v="5"/>
    <s v="January"/>
    <x v="3"/>
    <x v="0"/>
    <s v="N"/>
    <s v="N"/>
    <n v="16.399999999999999"/>
    <n v="21.8"/>
    <n v="29.7"/>
    <n v="0"/>
    <n v="105277.85"/>
    <n v="69.387729629999995"/>
    <n v="7304990.9918276956"/>
  </r>
  <r>
    <d v="2018-01-03T00:00:00"/>
    <x v="6"/>
    <s v="January"/>
    <x v="3"/>
    <x v="0"/>
    <s v="N"/>
    <s v="N"/>
    <n v="14.6"/>
    <n v="21"/>
    <n v="27.2"/>
    <n v="0"/>
    <n v="106373.825"/>
    <n v="67.238116770000005"/>
    <n v="7152375.6666215453"/>
  </r>
  <r>
    <d v="2018-01-04T00:00:00"/>
    <x v="0"/>
    <s v="January"/>
    <x v="3"/>
    <x v="0"/>
    <s v="N"/>
    <s v="N"/>
    <n v="14.1"/>
    <n v="23.6"/>
    <n v="31.8"/>
    <n v="0.2"/>
    <n v="113337.685"/>
    <n v="78.738187400000001"/>
    <n v="8924003.8810121696"/>
  </r>
  <r>
    <d v="2018-01-05T00:00:00"/>
    <x v="1"/>
    <s v="January"/>
    <x v="3"/>
    <x v="0"/>
    <s v="N"/>
    <s v="N"/>
    <n v="14.7"/>
    <n v="30.7"/>
    <n v="31.7"/>
    <n v="0"/>
    <n v="123247.735"/>
    <n v="90.82817034"/>
    <n v="11194366.268599181"/>
  </r>
  <r>
    <d v="2018-01-06T00:00:00"/>
    <x v="2"/>
    <s v="January"/>
    <x v="3"/>
    <x v="0"/>
    <s v="N"/>
    <s v="N"/>
    <n v="18.8"/>
    <n v="41.7"/>
    <n v="31.5"/>
    <n v="0"/>
    <n v="133705.845"/>
    <n v="75.591386209999996"/>
    <n v="10107010.167929398"/>
  </r>
  <r>
    <d v="2018-01-07T00:00:00"/>
    <x v="3"/>
    <s v="January"/>
    <x v="3"/>
    <x v="1"/>
    <s v="N"/>
    <s v="N"/>
    <n v="18.7"/>
    <n v="21.8"/>
    <n v="11"/>
    <n v="0"/>
    <n v="107142.815"/>
    <n v="80.976046170000004"/>
    <n v="8676001.5342237689"/>
  </r>
  <r>
    <d v="2018-01-08T00:00:00"/>
    <x v="4"/>
    <s v="January"/>
    <x v="3"/>
    <x v="1"/>
    <s v="N"/>
    <s v="N"/>
    <n v="17.3"/>
    <n v="21.9"/>
    <n v="17.5"/>
    <n v="0"/>
    <n v="118832.07"/>
    <n v="87.931578639999998"/>
    <n v="10449091.508158986"/>
  </r>
  <r>
    <d v="2018-01-09T00:00:00"/>
    <x v="5"/>
    <s v="January"/>
    <x v="3"/>
    <x v="1"/>
    <s v="N"/>
    <s v="N"/>
    <n v="15.7"/>
    <n v="22.5"/>
    <n v="30"/>
    <n v="0"/>
    <n v="111361.05"/>
    <n v="76.717394519999999"/>
    <n v="8543329.6070114467"/>
  </r>
  <r>
    <d v="2018-01-10T00:00:00"/>
    <x v="6"/>
    <s v="January"/>
    <x v="3"/>
    <x v="1"/>
    <s v="N"/>
    <s v="N"/>
    <n v="13.6"/>
    <n v="25.6"/>
    <n v="23.5"/>
    <n v="0"/>
    <n v="116530.04"/>
    <n v="80.212274440000002"/>
    <n v="9347139.5489841774"/>
  </r>
  <r>
    <d v="2018-01-11T00:00:00"/>
    <x v="0"/>
    <s v="January"/>
    <x v="3"/>
    <x v="1"/>
    <s v="N"/>
    <s v="N"/>
    <n v="15.5"/>
    <n v="34.5"/>
    <n v="28.6"/>
    <n v="0"/>
    <n v="139607.905"/>
    <n v="87.802658050000005"/>
    <n v="12257945.143791886"/>
  </r>
  <r>
    <d v="2018-01-12T00:00:00"/>
    <x v="1"/>
    <s v="January"/>
    <x v="3"/>
    <x v="1"/>
    <s v="N"/>
    <s v="N"/>
    <n v="20.399999999999999"/>
    <n v="30"/>
    <n v="1.7"/>
    <n v="1"/>
    <n v="132022.87"/>
    <n v="94.000719250000003"/>
    <n v="12410244.737449247"/>
  </r>
  <r>
    <d v="2018-01-13T00:00:00"/>
    <x v="2"/>
    <s v="January"/>
    <x v="3"/>
    <x v="1"/>
    <s v="N"/>
    <s v="N"/>
    <n v="16"/>
    <n v="20.9"/>
    <n v="10.7"/>
    <n v="7"/>
    <n v="98977.05"/>
    <n v="73.276545920000004"/>
    <n v="7252696.3493511369"/>
  </r>
  <r>
    <d v="2018-01-14T00:00:00"/>
    <x v="3"/>
    <s v="January"/>
    <x v="3"/>
    <x v="2"/>
    <s v="N"/>
    <s v="N"/>
    <n v="12.7"/>
    <n v="19.5"/>
    <n v="27.5"/>
    <n v="15"/>
    <n v="92021.68"/>
    <n v="66.65958191"/>
    <n v="6134126.7154558087"/>
  </r>
  <r>
    <d v="2018-01-15T00:00:00"/>
    <x v="4"/>
    <s v="January"/>
    <x v="3"/>
    <x v="2"/>
    <s v="N"/>
    <s v="N"/>
    <n v="14.6"/>
    <n v="20.9"/>
    <n v="21.1"/>
    <n v="0"/>
    <n v="109389.095"/>
    <n v="86.378514550000006"/>
    <n v="9448867.5340688322"/>
  </r>
  <r>
    <d v="2018-01-16T00:00:00"/>
    <x v="5"/>
    <s v="January"/>
    <x v="3"/>
    <x v="2"/>
    <s v="N"/>
    <s v="N"/>
    <n v="12.9"/>
    <n v="26.9"/>
    <n v="31.1"/>
    <n v="0"/>
    <n v="116074.03"/>
    <n v="92.836877680000001"/>
    <n v="10775950.524934649"/>
  </r>
  <r>
    <d v="2018-01-17T00:00:00"/>
    <x v="6"/>
    <s v="January"/>
    <x v="3"/>
    <x v="2"/>
    <s v="N"/>
    <s v="N"/>
    <n v="12.4"/>
    <n v="30.3"/>
    <n v="30.9"/>
    <n v="0"/>
    <n v="129286.36500000001"/>
    <n v="100.2774263"/>
    <n v="12964503.937882401"/>
  </r>
  <r>
    <d v="2018-01-18T00:00:00"/>
    <x v="0"/>
    <s v="January"/>
    <x v="3"/>
    <x v="2"/>
    <s v="N"/>
    <s v="N"/>
    <n v="16.600000000000001"/>
    <n v="40"/>
    <n v="30.8"/>
    <n v="0"/>
    <n v="154648.065"/>
    <n v="1210.1379199999999"/>
    <n v="187145487.71112478"/>
  </r>
  <r>
    <d v="2018-01-19T00:00:00"/>
    <x v="1"/>
    <s v="January"/>
    <x v="3"/>
    <x v="2"/>
    <s v="N"/>
    <s v="N"/>
    <n v="22.5"/>
    <n v="40.299999999999997"/>
    <n v="30.6"/>
    <n v="0"/>
    <n v="165070.595"/>
    <n v="647.57416339999997"/>
    <n v="106895452.45906521"/>
  </r>
  <r>
    <d v="2018-01-20T00:00:00"/>
    <x v="2"/>
    <s v="January"/>
    <x v="3"/>
    <x v="2"/>
    <s v="N"/>
    <s v="N"/>
    <n v="20.3"/>
    <n v="24.6"/>
    <n v="20.2"/>
    <n v="0"/>
    <n v="124825.02499999999"/>
    <n v="94.104814860000005"/>
    <n v="11746635.867519872"/>
  </r>
  <r>
    <d v="2018-01-21T00:00:00"/>
    <x v="3"/>
    <s v="January"/>
    <x v="3"/>
    <x v="3"/>
    <s v="N"/>
    <s v="N"/>
    <n v="21"/>
    <n v="28.2"/>
    <n v="14.9"/>
    <n v="0"/>
    <n v="127305.2"/>
    <n v="121.7119723"/>
    <n v="15494566.976045959"/>
  </r>
  <r>
    <d v="2018-01-22T00:00:00"/>
    <x v="4"/>
    <s v="January"/>
    <x v="3"/>
    <x v="3"/>
    <s v="N"/>
    <s v="N"/>
    <n v="20.5"/>
    <n v="23.9"/>
    <n v="27.3"/>
    <n v="0"/>
    <n v="137955.42499999999"/>
    <n v="115.1294838"/>
    <n v="15882736.867659613"/>
  </r>
  <r>
    <d v="2018-01-23T00:00:00"/>
    <x v="5"/>
    <s v="January"/>
    <x v="3"/>
    <x v="3"/>
    <s v="N"/>
    <s v="N"/>
    <n v="18"/>
    <n v="23.6"/>
    <n v="28.3"/>
    <n v="0"/>
    <n v="128314.47"/>
    <n v="102.3741093"/>
    <n v="13136079.576551571"/>
  </r>
  <r>
    <d v="2018-01-24T00:00:00"/>
    <x v="6"/>
    <s v="January"/>
    <x v="3"/>
    <x v="3"/>
    <s v="N"/>
    <s v="N"/>
    <n v="14.8"/>
    <n v="23.3"/>
    <n v="27.5"/>
    <n v="0"/>
    <n v="128899.765"/>
    <n v="103.427874"/>
    <n v="13331828.653049611"/>
  </r>
  <r>
    <d v="2018-01-25T00:00:00"/>
    <x v="0"/>
    <s v="January"/>
    <x v="3"/>
    <x v="3"/>
    <s v="N"/>
    <s v="N"/>
    <n v="17.100000000000001"/>
    <n v="26.6"/>
    <n v="28.1"/>
    <n v="0"/>
    <n v="139245.21"/>
    <n v="155.5028059"/>
    <n v="21653020.863134738"/>
  </r>
  <r>
    <d v="2018-01-26T00:00:00"/>
    <x v="1"/>
    <s v="January"/>
    <x v="3"/>
    <x v="3"/>
    <s v="N"/>
    <s v="Y"/>
    <n v="19.399999999999999"/>
    <n v="28.4"/>
    <n v="19.899999999999999"/>
    <n v="0"/>
    <n v="128599.46"/>
    <n v="91.434892809999994"/>
    <n v="11758477.840523882"/>
  </r>
  <r>
    <d v="2018-01-27T00:00:00"/>
    <x v="2"/>
    <s v="January"/>
    <x v="3"/>
    <x v="3"/>
    <s v="N"/>
    <s v="N"/>
    <n v="21.2"/>
    <n v="33.200000000000003"/>
    <n v="27.5"/>
    <n v="3.4"/>
    <n v="139114.58499999999"/>
    <n v="104.878878"/>
    <n v="14590181.58823563"/>
  </r>
  <r>
    <d v="2018-01-28T00:00:00"/>
    <x v="3"/>
    <s v="January"/>
    <x v="3"/>
    <x v="4"/>
    <s v="N"/>
    <s v="N"/>
    <n v="22.7"/>
    <n v="38.1"/>
    <n v="28.5"/>
    <n v="0"/>
    <n v="159436.69"/>
    <n v="290.41964400000001"/>
    <n v="46303546.750338361"/>
  </r>
  <r>
    <d v="2018-01-29T00:00:00"/>
    <x v="4"/>
    <s v="January"/>
    <x v="3"/>
    <x v="4"/>
    <s v="N"/>
    <s v="N"/>
    <n v="27.8"/>
    <n v="33.5"/>
    <n v="7.3"/>
    <n v="0"/>
    <n v="160437.565"/>
    <n v="107.6574249"/>
    <n v="17272295.10512637"/>
  </r>
  <r>
    <d v="2018-01-30T00:00:00"/>
    <x v="5"/>
    <s v="January"/>
    <x v="3"/>
    <x v="4"/>
    <s v="N"/>
    <s v="N"/>
    <n v="15.6"/>
    <n v="21"/>
    <n v="14.1"/>
    <n v="38.799999999999997"/>
    <n v="115239.57"/>
    <n v="78.574438810000004"/>
    <n v="9054884.5414557122"/>
  </r>
  <r>
    <d v="2018-01-31T00:00:00"/>
    <x v="6"/>
    <s v="January"/>
    <x v="3"/>
    <x v="4"/>
    <s v="Y"/>
    <s v="N"/>
    <n v="14.6"/>
    <n v="19.100000000000001"/>
    <n v="19.600000000000001"/>
    <n v="0"/>
    <n v="108524.18"/>
    <n v="65.217558049999994"/>
    <n v="7077682.0089786481"/>
  </r>
  <r>
    <d v="2018-02-01T00:00:00"/>
    <x v="0"/>
    <s v="February"/>
    <x v="3"/>
    <x v="4"/>
    <s v="Y"/>
    <s v="N"/>
    <n v="12.1"/>
    <n v="22.5"/>
    <n v="28.9"/>
    <n v="0.2"/>
    <n v="109949.21"/>
    <n v="72.412229809999999"/>
    <n v="7961667.4619479505"/>
  </r>
  <r>
    <d v="2018-02-02T00:00:00"/>
    <x v="1"/>
    <s v="February"/>
    <x v="3"/>
    <x v="4"/>
    <s v="Y"/>
    <s v="N"/>
    <n v="13.4"/>
    <n v="22.1"/>
    <n v="28.4"/>
    <n v="0"/>
    <n v="112946.34"/>
    <n v="80.454353729999994"/>
    <n v="9087024.7908688467"/>
  </r>
  <r>
    <d v="2018-02-03T00:00:00"/>
    <x v="2"/>
    <s v="February"/>
    <x v="3"/>
    <x v="4"/>
    <s v="Y"/>
    <s v="N"/>
    <n v="15.8"/>
    <n v="28.1"/>
    <n v="26.7"/>
    <n v="0"/>
    <n v="104947.325"/>
    <n v="86.517007910000004"/>
    <n v="9079728.54715834"/>
  </r>
  <r>
    <d v="2018-02-04T00:00:00"/>
    <x v="3"/>
    <s v="February"/>
    <x v="3"/>
    <x v="5"/>
    <s v="Y"/>
    <s v="N"/>
    <n v="14.7"/>
    <n v="25.7"/>
    <n v="28.5"/>
    <n v="0"/>
    <n v="106065.935"/>
    <n v="98.921846560000006"/>
    <n v="10492238.147312934"/>
  </r>
  <r>
    <d v="2018-02-05T00:00:00"/>
    <x v="4"/>
    <s v="February"/>
    <x v="3"/>
    <x v="5"/>
    <s v="Y"/>
    <s v="N"/>
    <n v="17"/>
    <n v="25.7"/>
    <n v="24"/>
    <n v="0"/>
    <n v="126465.96"/>
    <n v="103.83019280000001"/>
    <n v="13130985.00943709"/>
  </r>
  <r>
    <d v="2018-02-06T00:00:00"/>
    <x v="5"/>
    <s v="February"/>
    <x v="3"/>
    <x v="5"/>
    <s v="Y"/>
    <s v="N"/>
    <n v="17.7"/>
    <n v="29.9"/>
    <n v="27.6"/>
    <n v="0"/>
    <n v="137539.72500000001"/>
    <n v="104.2296312"/>
    <n v="14335714.812099421"/>
  </r>
  <r>
    <d v="2018-02-07T00:00:00"/>
    <x v="6"/>
    <s v="February"/>
    <x v="3"/>
    <x v="5"/>
    <s v="Y"/>
    <s v="N"/>
    <n v="18.7"/>
    <n v="37.4"/>
    <n v="27.1"/>
    <n v="0"/>
    <n v="159307.315"/>
    <n v="624.26093430000003"/>
    <n v="99449333.302724406"/>
  </r>
  <r>
    <d v="2018-02-08T00:00:00"/>
    <x v="0"/>
    <s v="February"/>
    <x v="3"/>
    <x v="5"/>
    <s v="Y"/>
    <s v="N"/>
    <n v="20.6"/>
    <n v="27.5"/>
    <n v="15.8"/>
    <n v="0"/>
    <n v="149473.01"/>
    <n v="106.6526349"/>
    <n v="15941690.362934049"/>
  </r>
  <r>
    <d v="2018-02-09T00:00:00"/>
    <x v="1"/>
    <s v="February"/>
    <x v="3"/>
    <x v="5"/>
    <s v="Y"/>
    <s v="N"/>
    <n v="20.399999999999999"/>
    <n v="24.9"/>
    <n v="17.2"/>
    <n v="0"/>
    <n v="137101.87"/>
    <n v="113.7060807"/>
    <n v="15589316.294340909"/>
  </r>
  <r>
    <d v="2018-02-10T00:00:00"/>
    <x v="2"/>
    <s v="February"/>
    <x v="3"/>
    <x v="5"/>
    <s v="Y"/>
    <s v="N"/>
    <n v="18.7"/>
    <n v="30.3"/>
    <n v="6.6"/>
    <n v="0"/>
    <n v="118113.8"/>
    <n v="83.521526919999999"/>
    <n v="9865044.9263234958"/>
  </r>
  <r>
    <d v="2018-02-11T00:00:00"/>
    <x v="3"/>
    <s v="February"/>
    <x v="3"/>
    <x v="6"/>
    <s v="Y"/>
    <s v="N"/>
    <n v="15.5"/>
    <n v="21.2"/>
    <n v="18.5"/>
    <n v="0"/>
    <n v="100440.29"/>
    <n v="66.272357439999993"/>
    <n v="6656414.8002572563"/>
  </r>
  <r>
    <d v="2018-02-12T00:00:00"/>
    <x v="4"/>
    <s v="February"/>
    <x v="3"/>
    <x v="6"/>
    <s v="Y"/>
    <s v="N"/>
    <n v="16.3"/>
    <n v="23.6"/>
    <n v="22.2"/>
    <n v="0"/>
    <n v="116209.13"/>
    <n v="93.173935740000005"/>
    <n v="10827662.011021307"/>
  </r>
  <r>
    <d v="2018-02-13T00:00:00"/>
    <x v="5"/>
    <s v="February"/>
    <x v="3"/>
    <x v="6"/>
    <s v="Y"/>
    <s v="N"/>
    <n v="13.6"/>
    <n v="29"/>
    <n v="26"/>
    <n v="0"/>
    <n v="124882.715"/>
    <n v="99.609433350000003"/>
    <n v="12439496.476359546"/>
  </r>
  <r>
    <d v="2018-02-14T00:00:00"/>
    <x v="6"/>
    <s v="February"/>
    <x v="3"/>
    <x v="6"/>
    <s v="Y"/>
    <s v="N"/>
    <n v="17.5"/>
    <n v="23.3"/>
    <n v="22.8"/>
    <n v="0"/>
    <n v="115269.5"/>
    <n v="72.046428359999993"/>
    <n v="8304755.7738430193"/>
  </r>
  <r>
    <d v="2018-02-15T00:00:00"/>
    <x v="0"/>
    <s v="February"/>
    <x v="3"/>
    <x v="6"/>
    <s v="Y"/>
    <s v="N"/>
    <n v="13.5"/>
    <n v="24.2"/>
    <n v="18.399999999999999"/>
    <n v="0"/>
    <n v="117260.245"/>
    <n v="83.187740950000006"/>
    <n v="9754614.884793533"/>
  </r>
  <r>
    <d v="2018-02-16T00:00:00"/>
    <x v="1"/>
    <s v="February"/>
    <x v="3"/>
    <x v="6"/>
    <s v="Y"/>
    <s v="N"/>
    <n v="15.7"/>
    <n v="22.2"/>
    <n v="24.8"/>
    <n v="0"/>
    <n v="114736.355"/>
    <n v="86.835346319999999"/>
    <n v="9963171.1219194625"/>
  </r>
  <r>
    <d v="2018-02-17T00:00:00"/>
    <x v="2"/>
    <s v="February"/>
    <x v="3"/>
    <x v="6"/>
    <s v="Y"/>
    <s v="N"/>
    <n v="12.4"/>
    <n v="25.3"/>
    <n v="24.1"/>
    <n v="0"/>
    <n v="105799.935"/>
    <n v="82.758307090000002"/>
    <n v="8755823.5108320396"/>
  </r>
  <r>
    <d v="2018-02-18T00:00:00"/>
    <x v="3"/>
    <s v="February"/>
    <x v="3"/>
    <x v="7"/>
    <s v="Y"/>
    <s v="N"/>
    <n v="13.6"/>
    <n v="24"/>
    <n v="20.5"/>
    <n v="0"/>
    <n v="105085.515"/>
    <n v="77.337616229999995"/>
    <n v="8127063.230401908"/>
  </r>
  <r>
    <d v="2018-02-19T00:00:00"/>
    <x v="4"/>
    <s v="February"/>
    <x v="3"/>
    <x v="7"/>
    <s v="Y"/>
    <s v="N"/>
    <n v="17.600000000000001"/>
    <n v="25.4"/>
    <n v="20.9"/>
    <n v="0.8"/>
    <n v="113116.425"/>
    <n v="74.677828180000006"/>
    <n v="8447288.9504858572"/>
  </r>
  <r>
    <d v="2018-02-20T00:00:00"/>
    <x v="5"/>
    <s v="February"/>
    <x v="3"/>
    <x v="7"/>
    <s v="Y"/>
    <s v="N"/>
    <n v="14.1"/>
    <n v="29.5"/>
    <n v="25.5"/>
    <n v="0"/>
    <n v="120035.38499999999"/>
    <n v="78.800517830000004"/>
    <n v="9458850.4959234148"/>
  </r>
  <r>
    <d v="2018-02-21T00:00:00"/>
    <x v="6"/>
    <s v="February"/>
    <x v="3"/>
    <x v="7"/>
    <s v="Y"/>
    <s v="N"/>
    <n v="16"/>
    <n v="29.3"/>
    <n v="16"/>
    <n v="0"/>
    <n v="124481.41499999999"/>
    <n v="84.555739439999996"/>
    <n v="10525618.091862507"/>
  </r>
  <r>
    <d v="2018-02-22T00:00:00"/>
    <x v="0"/>
    <s v="February"/>
    <x v="3"/>
    <x v="7"/>
    <s v="Y"/>
    <s v="N"/>
    <n v="20.3"/>
    <n v="31"/>
    <n v="16.8"/>
    <n v="0"/>
    <n v="133607.065"/>
    <n v="88.847838789999997"/>
    <n v="11870698.972325051"/>
  </r>
  <r>
    <d v="2018-02-23T00:00:00"/>
    <x v="1"/>
    <s v="February"/>
    <x v="3"/>
    <x v="7"/>
    <s v="Y"/>
    <s v="N"/>
    <n v="21.2"/>
    <n v="33.5"/>
    <n v="13.4"/>
    <n v="0.2"/>
    <n v="136328.345"/>
    <n v="85.713196379999999"/>
    <n v="11685138.207145391"/>
  </r>
  <r>
    <d v="2018-02-24T00:00:00"/>
    <x v="2"/>
    <s v="February"/>
    <x v="3"/>
    <x v="7"/>
    <s v="Y"/>
    <s v="N"/>
    <n v="22.7"/>
    <n v="31.6"/>
    <n v="4.8"/>
    <n v="0.4"/>
    <n v="119226.435"/>
    <n v="75.07065351"/>
    <n v="8950406.3911175374"/>
  </r>
  <r>
    <d v="2018-02-25T00:00:00"/>
    <x v="3"/>
    <s v="February"/>
    <x v="3"/>
    <x v="8"/>
    <s v="Y"/>
    <s v="N"/>
    <n v="16.2"/>
    <n v="19.8"/>
    <n v="10"/>
    <n v="0"/>
    <n v="96305.07"/>
    <n v="55.999394809999998"/>
    <n v="5393025.637134687"/>
  </r>
  <r>
    <d v="2018-02-26T00:00:00"/>
    <x v="4"/>
    <s v="February"/>
    <x v="3"/>
    <x v="8"/>
    <s v="Y"/>
    <s v="N"/>
    <n v="14.3"/>
    <n v="26.5"/>
    <n v="24.3"/>
    <n v="0"/>
    <n v="117952.36500000001"/>
    <n v="76.805514340000002"/>
    <n v="9059392.0614444148"/>
  </r>
  <r>
    <d v="2018-02-27T00:00:00"/>
    <x v="5"/>
    <s v="February"/>
    <x v="3"/>
    <x v="8"/>
    <s v="Y"/>
    <s v="N"/>
    <n v="14.9"/>
    <n v="31.3"/>
    <n v="24"/>
    <n v="0"/>
    <n v="127894.285"/>
    <n v="73.635400590000003"/>
    <n v="9417546.9091466293"/>
  </r>
  <r>
    <d v="2018-02-28T00:00:00"/>
    <x v="6"/>
    <s v="February"/>
    <x v="3"/>
    <x v="8"/>
    <s v="Y"/>
    <s v="N"/>
    <n v="20"/>
    <n v="30.9"/>
    <n v="19.600000000000001"/>
    <n v="0"/>
    <n v="123400.17"/>
    <n v="69.092841730000004"/>
    <n v="8526068.4152650945"/>
  </r>
  <r>
    <d v="2018-03-01T00:00:00"/>
    <x v="0"/>
    <s v="March"/>
    <x v="3"/>
    <x v="8"/>
    <s v="Y"/>
    <s v="N"/>
    <n v="16.2"/>
    <n v="20.5"/>
    <n v="17.7"/>
    <n v="0.8"/>
    <n v="117346.26"/>
    <n v="78.60161635"/>
    <n v="9223605.7086273506"/>
  </r>
  <r>
    <d v="2018-03-02T00:00:00"/>
    <x v="1"/>
    <s v="March"/>
    <x v="3"/>
    <x v="8"/>
    <s v="Y"/>
    <s v="N"/>
    <n v="14.5"/>
    <n v="22.8"/>
    <n v="19.600000000000001"/>
    <n v="0.4"/>
    <n v="119960.33"/>
    <n v="91.866531140000006"/>
    <n v="11020339.391509676"/>
  </r>
  <r>
    <d v="2018-03-03T00:00:00"/>
    <x v="2"/>
    <s v="March"/>
    <x v="3"/>
    <x v="8"/>
    <s v="Y"/>
    <s v="N"/>
    <n v="13.9"/>
    <n v="32.700000000000003"/>
    <n v="21.8"/>
    <n v="0"/>
    <n v="111096.30499999999"/>
    <n v="80.624052259999999"/>
    <n v="8957034.3002128992"/>
  </r>
  <r>
    <d v="2018-03-04T00:00:00"/>
    <x v="3"/>
    <s v="March"/>
    <x v="3"/>
    <x v="9"/>
    <s v="Y"/>
    <s v="N"/>
    <n v="15.8"/>
    <n v="21"/>
    <n v="22.2"/>
    <n v="0"/>
    <n v="101334.2"/>
    <n v="72.599066879999995"/>
    <n v="7356768.3630312951"/>
  </r>
  <r>
    <d v="2018-03-05T00:00:00"/>
    <x v="4"/>
    <s v="March"/>
    <x v="3"/>
    <x v="9"/>
    <s v="Y"/>
    <s v="N"/>
    <n v="14.9"/>
    <n v="21.1"/>
    <n v="16.600000000000001"/>
    <n v="0"/>
    <n v="112527.285"/>
    <n v="70.615557719999998"/>
    <n v="7946176.9889923902"/>
  </r>
  <r>
    <d v="2018-03-06T00:00:00"/>
    <x v="5"/>
    <s v="March"/>
    <x v="3"/>
    <x v="9"/>
    <s v="Y"/>
    <s v="N"/>
    <n v="12.5"/>
    <n v="27.6"/>
    <n v="22.6"/>
    <n v="0"/>
    <n v="113850.81"/>
    <n v="61.354685359999998"/>
    <n v="6985280.6255311416"/>
  </r>
  <r>
    <d v="2018-03-07T00:00:00"/>
    <x v="6"/>
    <s v="March"/>
    <x v="3"/>
    <x v="9"/>
    <s v="Y"/>
    <s v="N"/>
    <n v="14.4"/>
    <n v="28.5"/>
    <n v="22.4"/>
    <n v="0"/>
    <n v="122717.5"/>
    <n v="73.26754588"/>
    <n v="8991210.0615289006"/>
  </r>
  <r>
    <d v="2018-03-08T00:00:00"/>
    <x v="0"/>
    <s v="March"/>
    <x v="3"/>
    <x v="9"/>
    <s v="Y"/>
    <s v="N"/>
    <n v="14.9"/>
    <n v="30.5"/>
    <n v="22.1"/>
    <n v="0"/>
    <n v="128732.59"/>
    <n v="94.574270459999994"/>
    <n v="12174790.783676291"/>
  </r>
  <r>
    <d v="2018-03-09T00:00:00"/>
    <x v="1"/>
    <s v="March"/>
    <x v="3"/>
    <x v="9"/>
    <s v="Y"/>
    <s v="N"/>
    <n v="14.6"/>
    <n v="28.8"/>
    <n v="21.9"/>
    <n v="0"/>
    <n v="127805.485"/>
    <n v="99.170499149999998"/>
    <n v="12674533.741557838"/>
  </r>
  <r>
    <d v="2018-03-10T00:00:00"/>
    <x v="2"/>
    <s v="March"/>
    <x v="3"/>
    <x v="9"/>
    <s v="Y"/>
    <s v="N"/>
    <n v="14.3"/>
    <n v="35.1"/>
    <n v="21.6"/>
    <n v="0"/>
    <n v="120398.88499999999"/>
    <n v="91.988443200000006"/>
    <n v="11075305.994165832"/>
  </r>
  <r>
    <d v="2018-03-11T00:00:00"/>
    <x v="3"/>
    <s v="March"/>
    <x v="3"/>
    <x v="10"/>
    <s v="Y"/>
    <s v="N"/>
    <n v="17"/>
    <n v="22.8"/>
    <n v="14.3"/>
    <n v="0"/>
    <n v="104486.18"/>
    <n v="74.152652579999994"/>
    <n v="7747927.4049513433"/>
  </r>
  <r>
    <d v="2018-03-12T00:00:00"/>
    <x v="4"/>
    <s v="March"/>
    <x v="3"/>
    <x v="10"/>
    <s v="Y"/>
    <s v="Y"/>
    <n v="16.7"/>
    <n v="20.9"/>
    <n v="10.199999999999999"/>
    <n v="0"/>
    <n v="97542.31"/>
    <n v="63.452204719999997"/>
    <n v="6189274.6229817029"/>
  </r>
  <r>
    <d v="2018-03-13T00:00:00"/>
    <x v="5"/>
    <s v="March"/>
    <x v="3"/>
    <x v="10"/>
    <s v="Y"/>
    <s v="N"/>
    <n v="14.6"/>
    <n v="20.5"/>
    <n v="18.8"/>
    <n v="2.2000000000000002"/>
    <n v="112663.625"/>
    <n v="77.094966779999993"/>
    <n v="8685798.4266893771"/>
  </r>
  <r>
    <d v="2018-03-14T00:00:00"/>
    <x v="6"/>
    <s v="March"/>
    <x v="3"/>
    <x v="10"/>
    <s v="Y"/>
    <s v="N"/>
    <n v="12.8"/>
    <n v="21.3"/>
    <n v="17.7"/>
    <n v="0"/>
    <n v="114195.35"/>
    <n v="97.281748919999998"/>
    <n v="11109123.366531523"/>
  </r>
  <r>
    <d v="2018-03-15T00:00:00"/>
    <x v="0"/>
    <s v="March"/>
    <x v="3"/>
    <x v="10"/>
    <s v="Y"/>
    <s v="N"/>
    <n v="15.3"/>
    <n v="20.8"/>
    <n v="13.9"/>
    <n v="0"/>
    <n v="116045.27"/>
    <n v="101.6909409"/>
    <n v="11800752.693294544"/>
  </r>
  <r>
    <d v="2018-03-16T00:00:00"/>
    <x v="1"/>
    <s v="March"/>
    <x v="3"/>
    <x v="10"/>
    <s v="Y"/>
    <s v="N"/>
    <n v="12.5"/>
    <n v="24.4"/>
    <n v="15"/>
    <n v="0"/>
    <n v="116284.345"/>
    <n v="92.594232239999997"/>
    <n v="10767259.646806283"/>
  </r>
  <r>
    <d v="2018-03-17T00:00:00"/>
    <x v="2"/>
    <s v="March"/>
    <x v="3"/>
    <x v="10"/>
    <s v="Y"/>
    <s v="N"/>
    <n v="15.4"/>
    <n v="32"/>
    <n v="15.1"/>
    <n v="0"/>
    <n v="110715.12"/>
    <n v="75.229994289999993"/>
    <n v="8329097.8454166641"/>
  </r>
  <r>
    <d v="2018-03-18T00:00:00"/>
    <x v="3"/>
    <s v="March"/>
    <x v="3"/>
    <x v="11"/>
    <s v="Y"/>
    <s v="N"/>
    <n v="22.6"/>
    <n v="23.1"/>
    <n v="13.4"/>
    <n v="0"/>
    <n v="97262.705000000002"/>
    <n v="62.872760649999996"/>
    <n v="6115174.7716365578"/>
  </r>
  <r>
    <d v="2018-03-19T00:00:00"/>
    <x v="4"/>
    <s v="March"/>
    <x v="3"/>
    <x v="11"/>
    <s v="Y"/>
    <s v="N"/>
    <n v="13.2"/>
    <n v="28"/>
    <n v="17.8"/>
    <n v="0"/>
    <n v="111617.94500000001"/>
    <n v="77.170165359999999"/>
    <n v="8613575.2727933861"/>
  </r>
  <r>
    <d v="2018-03-20T00:00:00"/>
    <x v="5"/>
    <s v="March"/>
    <x v="3"/>
    <x v="11"/>
    <s v="Y"/>
    <s v="N"/>
    <n v="15.4"/>
    <n v="19.2"/>
    <n v="9.5"/>
    <n v="0.2"/>
    <n v="110794.26"/>
    <n v="72.75516331"/>
    <n v="8060854.4801106006"/>
  </r>
  <r>
    <d v="2018-03-21T00:00:00"/>
    <x v="6"/>
    <s v="March"/>
    <x v="3"/>
    <x v="11"/>
    <s v="Y"/>
    <s v="N"/>
    <n v="11.2"/>
    <n v="25.1"/>
    <n v="18.3"/>
    <n v="0"/>
    <n v="111254.315"/>
    <n v="71.198345349999997"/>
    <n v="7921123.1410476854"/>
  </r>
  <r>
    <d v="2018-03-22T00:00:00"/>
    <x v="0"/>
    <s v="March"/>
    <x v="3"/>
    <x v="11"/>
    <s v="Y"/>
    <s v="N"/>
    <n v="12.3"/>
    <n v="28.1"/>
    <n v="19"/>
    <n v="0"/>
    <n v="115020.505"/>
    <n v="77.280427599999996"/>
    <n v="8888833.8091679383"/>
  </r>
  <r>
    <d v="2018-03-23T00:00:00"/>
    <x v="1"/>
    <s v="March"/>
    <x v="3"/>
    <x v="11"/>
    <s v="Y"/>
    <s v="N"/>
    <n v="15.2"/>
    <n v="29.4"/>
    <n v="18.8"/>
    <n v="0"/>
    <n v="119298.325"/>
    <n v="78.640442410000006"/>
    <n v="9381673.0567719638"/>
  </r>
  <r>
    <d v="2018-03-24T00:00:00"/>
    <x v="2"/>
    <s v="March"/>
    <x v="3"/>
    <x v="11"/>
    <s v="Y"/>
    <s v="N"/>
    <n v="20.2"/>
    <n v="24.2"/>
    <n v="5.4"/>
    <n v="0"/>
    <n v="112312.69500000001"/>
    <n v="71.966619069999993"/>
    <n v="8082764.937790093"/>
  </r>
  <r>
    <d v="2018-03-25T00:00:00"/>
    <x v="3"/>
    <s v="March"/>
    <x v="3"/>
    <x v="12"/>
    <s v="Y"/>
    <s v="N"/>
    <n v="17.8"/>
    <n v="25.4"/>
    <n v="11.6"/>
    <n v="13"/>
    <n v="98918.514999999999"/>
    <n v="40.2567047"/>
    <n v="3982133.4477175204"/>
  </r>
  <r>
    <d v="2018-03-26T00:00:00"/>
    <x v="4"/>
    <s v="March"/>
    <x v="3"/>
    <x v="12"/>
    <s v="Y"/>
    <s v="N"/>
    <n v="10.7"/>
    <n v="18.5"/>
    <n v="11.9"/>
    <n v="5.2"/>
    <n v="112488.215"/>
    <n v="70.830680319999999"/>
    <n v="7967616.7964324281"/>
  </r>
  <r>
    <d v="2018-03-27T00:00:00"/>
    <x v="5"/>
    <s v="March"/>
    <x v="3"/>
    <x v="12"/>
    <s v="Y"/>
    <s v="N"/>
    <n v="9.6"/>
    <n v="22.6"/>
    <n v="14"/>
    <n v="1.2"/>
    <n v="116809.36500000001"/>
    <n v="64.569195899999997"/>
    <n v="7542286.7716396032"/>
  </r>
  <r>
    <d v="2018-03-28T00:00:00"/>
    <x v="6"/>
    <s v="March"/>
    <x v="3"/>
    <x v="12"/>
    <s v="Y"/>
    <s v="N"/>
    <n v="11.3"/>
    <n v="30.3"/>
    <n v="17.8"/>
    <n v="0"/>
    <n v="117744.005"/>
    <n v="72.111955769999994"/>
    <n v="8490750.4807426594"/>
  </r>
  <r>
    <d v="2018-03-29T00:00:00"/>
    <x v="0"/>
    <s v="March"/>
    <x v="3"/>
    <x v="12"/>
    <s v="N"/>
    <s v="N"/>
    <n v="16.5"/>
    <n v="21.8"/>
    <n v="14.2"/>
    <n v="0"/>
    <n v="116457.26"/>
    <n v="79.365081939999996"/>
    <n v="9242639.9824078828"/>
  </r>
  <r>
    <d v="2018-03-30T00:00:00"/>
    <x v="1"/>
    <s v="March"/>
    <x v="3"/>
    <x v="12"/>
    <s v="N"/>
    <s v="Y"/>
    <n v="12.2"/>
    <n v="23.3"/>
    <n v="14.3"/>
    <n v="0"/>
    <n v="97070.345000000001"/>
    <n v="69.452869660000005"/>
    <n v="6741814.0191362333"/>
  </r>
  <r>
    <d v="2018-03-31T00:00:00"/>
    <x v="2"/>
    <s v="March"/>
    <x v="3"/>
    <x v="12"/>
    <s v="N"/>
    <s v="Y"/>
    <n v="13.2"/>
    <n v="22.4"/>
    <n v="16.7"/>
    <n v="0"/>
    <n v="99687.64"/>
    <n v="81.406771699999993"/>
    <n v="8115248.9507917874"/>
  </r>
  <r>
    <d v="2018-04-01T00:00:00"/>
    <x v="3"/>
    <s v="April"/>
    <x v="3"/>
    <x v="13"/>
    <s v="N"/>
    <s v="Y"/>
    <n v="13"/>
    <n v="27.7"/>
    <n v="11"/>
    <n v="0"/>
    <n v="98817.03"/>
    <n v="73.967841899999996"/>
    <n v="7309282.4520675568"/>
  </r>
  <r>
    <d v="2018-04-02T00:00:00"/>
    <x v="4"/>
    <s v="April"/>
    <x v="3"/>
    <x v="13"/>
    <s v="N"/>
    <s v="Y"/>
    <n v="14.9"/>
    <n v="20.9"/>
    <n v="14.4"/>
    <n v="0"/>
    <n v="98258.25"/>
    <n v="62.410101240000003"/>
    <n v="6132307.3301652307"/>
  </r>
  <r>
    <d v="2018-04-03T00:00:00"/>
    <x v="5"/>
    <s v="April"/>
    <x v="3"/>
    <x v="13"/>
    <s v="N"/>
    <s v="N"/>
    <n v="13.4"/>
    <n v="19.8"/>
    <n v="13.9"/>
    <n v="0"/>
    <n v="113381.53"/>
    <n v="80.110737060000005"/>
    <n v="9083077.9372905027"/>
  </r>
  <r>
    <d v="2018-04-04T00:00:00"/>
    <x v="6"/>
    <s v="April"/>
    <x v="3"/>
    <x v="13"/>
    <s v="N"/>
    <s v="N"/>
    <n v="13.3"/>
    <n v="20.6"/>
    <n v="16.600000000000001"/>
    <n v="0"/>
    <n v="115974.61"/>
    <n v="90.073740799999996"/>
    <n v="10446266.960521087"/>
  </r>
  <r>
    <d v="2018-04-05T00:00:00"/>
    <x v="0"/>
    <s v="April"/>
    <x v="3"/>
    <x v="13"/>
    <s v="N"/>
    <s v="N"/>
    <n v="13.3"/>
    <n v="18.7"/>
    <n v="9"/>
    <n v="0"/>
    <n v="117551.69500000001"/>
    <n v="86.891929590000004"/>
    <n v="10214293.605125155"/>
  </r>
  <r>
    <d v="2018-04-06T00:00:00"/>
    <x v="1"/>
    <s v="April"/>
    <x v="3"/>
    <x v="13"/>
    <s v="N"/>
    <s v="N"/>
    <n v="13.8"/>
    <n v="21.2"/>
    <n v="14.8"/>
    <n v="0"/>
    <n v="115979.07"/>
    <n v="85.687904610000004"/>
    <n v="9938003.4869165141"/>
  </r>
  <r>
    <d v="2018-04-07T00:00:00"/>
    <x v="2"/>
    <s v="April"/>
    <x v="3"/>
    <x v="13"/>
    <s v="N"/>
    <s v="N"/>
    <n v="9.8000000000000007"/>
    <n v="21.6"/>
    <n v="16"/>
    <n v="0"/>
    <n v="105938.47500000001"/>
    <n v="84.8974312"/>
    <n v="8993904.3927454203"/>
  </r>
  <r>
    <d v="2018-04-08T00:00:00"/>
    <x v="3"/>
    <s v="April"/>
    <x v="3"/>
    <x v="14"/>
    <s v="N"/>
    <s v="N"/>
    <n v="11.8"/>
    <n v="29.9"/>
    <n v="14.7"/>
    <n v="0"/>
    <n v="100571.16499999999"/>
    <n v="58.238721519999999"/>
    <n v="5857136.07137697"/>
  </r>
  <r>
    <d v="2018-04-09T00:00:00"/>
    <x v="4"/>
    <s v="April"/>
    <x v="3"/>
    <x v="14"/>
    <s v="N"/>
    <s v="N"/>
    <n v="15.9"/>
    <n v="25.7"/>
    <n v="13.6"/>
    <n v="0"/>
    <n v="118702.925"/>
    <n v="91.693644509999999"/>
    <n v="10884303.807247192"/>
  </r>
  <r>
    <d v="2018-04-10T00:00:00"/>
    <x v="5"/>
    <s v="April"/>
    <x v="3"/>
    <x v="14"/>
    <s v="N"/>
    <s v="N"/>
    <n v="14.8"/>
    <n v="28.8"/>
    <n v="5.9"/>
    <n v="0"/>
    <n v="122423.01"/>
    <n v="76.333648019999998"/>
    <n v="9344994.9548889399"/>
  </r>
  <r>
    <d v="2018-04-11T00:00:00"/>
    <x v="6"/>
    <s v="April"/>
    <x v="3"/>
    <x v="14"/>
    <s v="N"/>
    <s v="N"/>
    <n v="18.100000000000001"/>
    <n v="27.3"/>
    <n v="10.9"/>
    <n v="0"/>
    <n v="121944.995"/>
    <n v="75.040945059999999"/>
    <n v="9150867.6701369733"/>
  </r>
  <r>
    <d v="2018-04-12T00:00:00"/>
    <x v="0"/>
    <s v="April"/>
    <x v="3"/>
    <x v="14"/>
    <s v="N"/>
    <s v="N"/>
    <n v="15.9"/>
    <n v="26.5"/>
    <n v="7.4"/>
    <n v="0"/>
    <n v="119876.63"/>
    <n v="77.714523709999995"/>
    <n v="9316155.2044098973"/>
  </r>
  <r>
    <d v="2018-04-13T00:00:00"/>
    <x v="1"/>
    <s v="April"/>
    <x v="3"/>
    <x v="14"/>
    <s v="N"/>
    <s v="N"/>
    <n v="11.9"/>
    <n v="25.9"/>
    <n v="14.4"/>
    <n v="0"/>
    <n v="113609.76"/>
    <n v="69.763201089999995"/>
    <n v="7925780.5326666376"/>
  </r>
  <r>
    <d v="2018-04-14T00:00:00"/>
    <x v="2"/>
    <s v="April"/>
    <x v="3"/>
    <x v="14"/>
    <s v="N"/>
    <s v="N"/>
    <n v="13.5"/>
    <n v="16.100000000000001"/>
    <n v="3.1"/>
    <n v="0"/>
    <n v="105135.30499999999"/>
    <n v="37.741398410000002"/>
    <n v="3967953.4329618649"/>
  </r>
  <r>
    <d v="2018-04-15T00:00:00"/>
    <x v="3"/>
    <s v="April"/>
    <x v="3"/>
    <x v="15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x v="4"/>
    <s v="April"/>
    <x v="3"/>
    <x v="15"/>
    <s v="N"/>
    <s v="N"/>
    <n v="13.1"/>
    <n v="21"/>
    <n v="7.1"/>
    <n v="3"/>
    <n v="115694.64"/>
    <n v="69.360932570000003"/>
    <n v="8024688.1237504249"/>
  </r>
  <r>
    <d v="2018-04-17T00:00:00"/>
    <x v="5"/>
    <s v="April"/>
    <x v="3"/>
    <x v="15"/>
    <s v="Y"/>
    <s v="N"/>
    <n v="13.2"/>
    <n v="16.600000000000001"/>
    <n v="8.9"/>
    <n v="0.6"/>
    <n v="121092.855"/>
    <n v="86.534392859999997"/>
    <n v="10478696.687109014"/>
  </r>
  <r>
    <d v="2018-04-18T00:00:00"/>
    <x v="6"/>
    <s v="April"/>
    <x v="3"/>
    <x v="15"/>
    <s v="Y"/>
    <s v="N"/>
    <n v="6.2"/>
    <n v="19.399999999999999"/>
    <n v="14.2"/>
    <n v="0"/>
    <n v="120784.875"/>
    <n v="82.879097999999999"/>
    <n v="10010541.49204275"/>
  </r>
  <r>
    <d v="2018-04-19T00:00:00"/>
    <x v="0"/>
    <s v="April"/>
    <x v="3"/>
    <x v="15"/>
    <s v="Y"/>
    <s v="N"/>
    <n v="11"/>
    <n v="22.3"/>
    <n v="13"/>
    <n v="0"/>
    <n v="120448.935"/>
    <n v="93.533142819999995"/>
    <n v="11265967.439871896"/>
  </r>
  <r>
    <d v="2018-04-20T00:00:00"/>
    <x v="1"/>
    <s v="April"/>
    <x v="3"/>
    <x v="15"/>
    <s v="Y"/>
    <s v="N"/>
    <n v="8.9"/>
    <n v="20.2"/>
    <n v="13.7"/>
    <n v="0"/>
    <n v="118324.09"/>
    <n v="95.73201718"/>
    <n v="11327403.816687865"/>
  </r>
  <r>
    <d v="2018-04-21T00:00:00"/>
    <x v="2"/>
    <s v="April"/>
    <x v="3"/>
    <x v="15"/>
    <s v="Y"/>
    <s v="N"/>
    <n v="11.9"/>
    <n v="22.8"/>
    <n v="11.3"/>
    <n v="0"/>
    <n v="107479.26"/>
    <n v="74.439689259999994"/>
    <n v="8000722.7162947468"/>
  </r>
  <r>
    <d v="2018-04-22T00:00:00"/>
    <x v="3"/>
    <s v="April"/>
    <x v="3"/>
    <x v="16"/>
    <s v="Y"/>
    <s v="N"/>
    <n v="11.2"/>
    <n v="20.399999999999999"/>
    <n v="12.6"/>
    <n v="0"/>
    <n v="103662.05"/>
    <n v="76.318245149999996"/>
    <n v="7911305.7446515569"/>
  </r>
  <r>
    <d v="2018-04-23T00:00:00"/>
    <x v="4"/>
    <s v="April"/>
    <x v="3"/>
    <x v="16"/>
    <s v="Y"/>
    <s v="N"/>
    <n v="11.9"/>
    <n v="26.9"/>
    <n v="13"/>
    <n v="0"/>
    <n v="117799.97"/>
    <n v="72.740947320000004"/>
    <n v="8568881.412067581"/>
  </r>
  <r>
    <d v="2018-04-24T00:00:00"/>
    <x v="5"/>
    <s v="April"/>
    <x v="3"/>
    <x v="16"/>
    <s v="Y"/>
    <s v="N"/>
    <n v="13.7"/>
    <n v="24.6"/>
    <n v="5.2"/>
    <n v="0"/>
    <n v="117642.645"/>
    <n v="88.090941540000003"/>
    <n v="10363251.363305975"/>
  </r>
  <r>
    <d v="2018-04-25T00:00:00"/>
    <x v="6"/>
    <s v="April"/>
    <x v="3"/>
    <x v="16"/>
    <s v="Y"/>
    <s v="Y"/>
    <n v="15.7"/>
    <n v="20.100000000000001"/>
    <n v="7.7"/>
    <n v="0.6"/>
    <n v="106654.955"/>
    <n v="77.461866439999994"/>
    <n v="8261691.8793742098"/>
  </r>
  <r>
    <d v="2018-04-26T00:00:00"/>
    <x v="0"/>
    <s v="April"/>
    <x v="3"/>
    <x v="16"/>
    <s v="Y"/>
    <s v="N"/>
    <n v="11.9"/>
    <n v="17.5"/>
    <n v="7.9"/>
    <n v="0"/>
    <n v="117617.51"/>
    <n v="82.433491849999996"/>
    <n v="9695622.0520022921"/>
  </r>
  <r>
    <d v="2018-04-27T00:00:00"/>
    <x v="1"/>
    <s v="April"/>
    <x v="3"/>
    <x v="16"/>
    <s v="Y"/>
    <s v="N"/>
    <n v="11.6"/>
    <n v="17.8"/>
    <n v="8.8000000000000007"/>
    <n v="0"/>
    <n v="119079.465"/>
    <n v="78.214854180000003"/>
    <n v="9313782.9908074141"/>
  </r>
  <r>
    <d v="2018-04-28T00:00:00"/>
    <x v="2"/>
    <s v="April"/>
    <x v="3"/>
    <x v="16"/>
    <s v="Y"/>
    <s v="N"/>
    <n v="7.7"/>
    <n v="18.3"/>
    <n v="11.7"/>
    <n v="0"/>
    <n v="108613.38"/>
    <n v="70.000391410000006"/>
    <n v="7602979.1123630665"/>
  </r>
  <r>
    <d v="2018-04-29T00:00:00"/>
    <x v="3"/>
    <s v="April"/>
    <x v="3"/>
    <x v="17"/>
    <s v="Y"/>
    <s v="N"/>
    <n v="10.5"/>
    <n v="18"/>
    <n v="9.6"/>
    <n v="0"/>
    <n v="105277.715"/>
    <n v="64.158974720000003"/>
    <n v="6754510.2552643651"/>
  </r>
  <r>
    <d v="2018-04-30T00:00:00"/>
    <x v="4"/>
    <s v="April"/>
    <x v="3"/>
    <x v="17"/>
    <s v="Y"/>
    <s v="N"/>
    <n v="8.8000000000000007"/>
    <n v="19.600000000000001"/>
    <n v="12.3"/>
    <n v="0"/>
    <n v="121551.685"/>
    <n v="77.969150560000003"/>
    <n v="9477281.6285866946"/>
  </r>
  <r>
    <d v="2018-05-01T00:00:00"/>
    <x v="5"/>
    <s v="May"/>
    <x v="3"/>
    <x v="17"/>
    <s v="Y"/>
    <s v="N"/>
    <n v="7.2"/>
    <n v="23.4"/>
    <n v="12.3"/>
    <n v="0"/>
    <n v="122642.235"/>
    <n v="73.974820219999998"/>
    <n v="9072437.2855039909"/>
  </r>
  <r>
    <d v="2018-05-02T00:00:00"/>
    <x v="6"/>
    <s v="May"/>
    <x v="3"/>
    <x v="17"/>
    <s v="Y"/>
    <s v="N"/>
    <n v="10.199999999999999"/>
    <n v="23.2"/>
    <n v="7.2"/>
    <n v="0"/>
    <n v="118716.595"/>
    <n v="67.274902339999997"/>
    <n v="7986647.334762332"/>
  </r>
  <r>
    <d v="2018-05-03T00:00:00"/>
    <x v="0"/>
    <s v="May"/>
    <x v="3"/>
    <x v="17"/>
    <s v="Y"/>
    <s v="N"/>
    <n v="14.5"/>
    <n v="24.4"/>
    <n v="4.4000000000000004"/>
    <n v="0"/>
    <n v="117357.83500000001"/>
    <n v="52.768311670000003"/>
    <n v="6192774.8141964348"/>
  </r>
  <r>
    <d v="2018-05-04T00:00:00"/>
    <x v="1"/>
    <s v="May"/>
    <x v="3"/>
    <x v="17"/>
    <s v="Y"/>
    <s v="N"/>
    <n v="11.5"/>
    <n v="17.2"/>
    <n v="7.8"/>
    <n v="6.2"/>
    <n v="116870.46"/>
    <n v="54.639355999999999"/>
    <n v="6385726.6698237602"/>
  </r>
  <r>
    <d v="2018-05-05T00:00:00"/>
    <x v="2"/>
    <s v="May"/>
    <x v="3"/>
    <x v="17"/>
    <s v="Y"/>
    <s v="N"/>
    <n v="12.1"/>
    <n v="21.6"/>
    <n v="6.5"/>
    <n v="2.6"/>
    <n v="106892.995"/>
    <n v="58.574885250000001"/>
    <n v="6261244.916153824"/>
  </r>
  <r>
    <d v="2018-05-06T00:00:00"/>
    <x v="3"/>
    <s v="May"/>
    <x v="3"/>
    <x v="18"/>
    <s v="Y"/>
    <s v="N"/>
    <n v="9.9"/>
    <n v="21.7"/>
    <n v="11"/>
    <n v="0"/>
    <n v="105840.39"/>
    <n v="61.89517764"/>
    <n v="6551009.7405368797"/>
  </r>
  <r>
    <d v="2018-05-07T00:00:00"/>
    <x v="4"/>
    <s v="May"/>
    <x v="3"/>
    <x v="18"/>
    <s v="Y"/>
    <s v="N"/>
    <n v="12"/>
    <n v="19.5"/>
    <n v="6.2"/>
    <n v="0"/>
    <n v="118254.55499999999"/>
    <n v="49.41762224"/>
    <n v="5843858.9271493033"/>
  </r>
  <r>
    <d v="2018-05-08T00:00:00"/>
    <x v="5"/>
    <s v="May"/>
    <x v="3"/>
    <x v="18"/>
    <s v="Y"/>
    <s v="N"/>
    <n v="13.4"/>
    <n v="17.899999999999999"/>
    <n v="10.6"/>
    <n v="0.2"/>
    <n v="122876.86500000001"/>
    <n v="101.2917412"/>
    <n v="12446411.609047338"/>
  </r>
  <r>
    <d v="2018-05-09T00:00:00"/>
    <x v="6"/>
    <s v="May"/>
    <x v="3"/>
    <x v="18"/>
    <s v="Y"/>
    <s v="N"/>
    <n v="8"/>
    <n v="18.399999999999999"/>
    <n v="7.5"/>
    <n v="0"/>
    <n v="122721.46"/>
    <n v="127.59078030000001"/>
    <n v="15658126.840955239"/>
  </r>
  <r>
    <d v="2018-05-10T00:00:00"/>
    <x v="0"/>
    <s v="May"/>
    <x v="3"/>
    <x v="18"/>
    <s v="Y"/>
    <s v="N"/>
    <n v="9"/>
    <n v="12.8"/>
    <n v="8.5"/>
    <n v="8"/>
    <n v="128518.505"/>
    <n v="62.881023409999997"/>
    <n v="8081375.1215232024"/>
  </r>
  <r>
    <d v="2018-05-11T00:00:00"/>
    <x v="1"/>
    <s v="May"/>
    <x v="3"/>
    <x v="18"/>
    <s v="Y"/>
    <s v="N"/>
    <n v="7.4"/>
    <n v="15.1"/>
    <n v="3.7"/>
    <n v="18.600000000000001"/>
    <n v="133467.37"/>
    <n v="63.673069720000001"/>
    <n v="8498277.1553550363"/>
  </r>
  <r>
    <d v="2018-05-12T00:00:00"/>
    <x v="2"/>
    <s v="May"/>
    <x v="3"/>
    <x v="18"/>
    <s v="Y"/>
    <s v="N"/>
    <n v="11"/>
    <n v="16.899999999999999"/>
    <n v="9"/>
    <n v="8.4"/>
    <n v="111273.755"/>
    <n v="62.662214910000003"/>
    <n v="6972659.9496526876"/>
  </r>
  <r>
    <d v="2018-05-13T00:00:00"/>
    <x v="3"/>
    <s v="May"/>
    <x v="3"/>
    <x v="19"/>
    <s v="Y"/>
    <s v="N"/>
    <n v="13"/>
    <n v="16.2"/>
    <n v="10.8"/>
    <n v="4"/>
    <n v="108729.71"/>
    <n v="65.510003979999993"/>
    <n v="7122883.7348442459"/>
  </r>
  <r>
    <d v="2018-05-14T00:00:00"/>
    <x v="4"/>
    <s v="May"/>
    <x v="3"/>
    <x v="19"/>
    <s v="Y"/>
    <s v="N"/>
    <n v="6.8"/>
    <n v="15.9"/>
    <n v="8.1999999999999993"/>
    <n v="0"/>
    <n v="129885.955"/>
    <n v="111.6666324"/>
    <n v="14503927.190907942"/>
  </r>
  <r>
    <d v="2018-05-15T00:00:00"/>
    <x v="5"/>
    <s v="May"/>
    <x v="3"/>
    <x v="19"/>
    <s v="Y"/>
    <s v="N"/>
    <n v="8.9"/>
    <n v="14.6"/>
    <n v="4.5999999999999996"/>
    <n v="0"/>
    <n v="131900.51999999999"/>
    <n v="97.880329009999997"/>
    <n v="12910466.294190085"/>
  </r>
  <r>
    <d v="2018-05-16T00:00:00"/>
    <x v="6"/>
    <s v="May"/>
    <x v="3"/>
    <x v="19"/>
    <s v="Y"/>
    <s v="N"/>
    <n v="9.4"/>
    <n v="14.3"/>
    <n v="7.6"/>
    <n v="2"/>
    <n v="133399.23000000001"/>
    <n v="124.0856314"/>
    <n v="16552927.682823824"/>
  </r>
  <r>
    <d v="2018-05-17T00:00:00"/>
    <x v="0"/>
    <s v="May"/>
    <x v="3"/>
    <x v="19"/>
    <s v="Y"/>
    <s v="N"/>
    <n v="11.7"/>
    <n v="15"/>
    <n v="6.9"/>
    <n v="0"/>
    <n v="131757.155"/>
    <n v="108.95155010000001"/>
    <n v="14355146.274015967"/>
  </r>
  <r>
    <d v="2018-05-18T00:00:00"/>
    <x v="1"/>
    <s v="May"/>
    <x v="3"/>
    <x v="19"/>
    <s v="Y"/>
    <s v="N"/>
    <n v="12.3"/>
    <n v="17.7"/>
    <n v="8"/>
    <n v="0.2"/>
    <n v="127353.575"/>
    <n v="96.161656390000005"/>
    <n v="12246530.719188094"/>
  </r>
  <r>
    <d v="2018-05-19T00:00:00"/>
    <x v="2"/>
    <s v="May"/>
    <x v="3"/>
    <x v="19"/>
    <s v="Y"/>
    <s v="N"/>
    <n v="10.6"/>
    <n v="15.5"/>
    <n v="6.5"/>
    <n v="2.6"/>
    <n v="119262.145"/>
    <n v="93.623434770000003"/>
    <n v="11165731.652937783"/>
  </r>
  <r>
    <d v="2018-05-20T00:00:00"/>
    <x v="3"/>
    <s v="May"/>
    <x v="3"/>
    <x v="20"/>
    <s v="Y"/>
    <s v="N"/>
    <n v="11.8"/>
    <n v="16.2"/>
    <n v="1.7"/>
    <n v="0"/>
    <n v="112349.26"/>
    <n v="78.280735460000002"/>
    <n v="8794782.7011867594"/>
  </r>
  <r>
    <d v="2018-05-21T00:00:00"/>
    <x v="4"/>
    <s v="May"/>
    <x v="3"/>
    <x v="20"/>
    <s v="Y"/>
    <s v="N"/>
    <n v="12.6"/>
    <n v="16.7"/>
    <n v="5"/>
    <n v="2.4"/>
    <n v="124046.80499999999"/>
    <n v="82.722971250000001"/>
    <n v="10261520.283669356"/>
  </r>
  <r>
    <d v="2018-05-22T00:00:00"/>
    <x v="5"/>
    <s v="May"/>
    <x v="3"/>
    <x v="20"/>
    <s v="Y"/>
    <s v="N"/>
    <n v="13"/>
    <n v="17"/>
    <n v="3.6"/>
    <n v="0"/>
    <n v="126922.995"/>
    <n v="91.621182129999994"/>
    <n v="11628834.841380078"/>
  </r>
  <r>
    <d v="2018-05-23T00:00:00"/>
    <x v="6"/>
    <s v="May"/>
    <x v="3"/>
    <x v="20"/>
    <s v="Y"/>
    <s v="N"/>
    <n v="11.8"/>
    <n v="15.3"/>
    <n v="6.5"/>
    <n v="4.5999999999999996"/>
    <n v="129352.83"/>
    <n v="118.6907459"/>
    <n v="15352983.876975896"/>
  </r>
  <r>
    <d v="2018-05-24T00:00:00"/>
    <x v="0"/>
    <s v="May"/>
    <x v="3"/>
    <x v="20"/>
    <s v="Y"/>
    <s v="N"/>
    <n v="12.9"/>
    <n v="16.100000000000001"/>
    <n v="5.0999999999999996"/>
    <n v="0"/>
    <n v="129553.94"/>
    <n v="99.488060959999999"/>
    <n v="12889070.280328183"/>
  </r>
  <r>
    <d v="2018-05-25T00:00:00"/>
    <x v="1"/>
    <s v="May"/>
    <x v="3"/>
    <x v="20"/>
    <s v="Y"/>
    <s v="N"/>
    <n v="9.4"/>
    <n v="14.9"/>
    <n v="9.5"/>
    <n v="0"/>
    <n v="127957.57"/>
    <n v="92.989529200000007"/>
    <n v="11898714.191876046"/>
  </r>
  <r>
    <d v="2018-05-26T00:00:00"/>
    <x v="2"/>
    <s v="May"/>
    <x v="3"/>
    <x v="20"/>
    <s v="Y"/>
    <s v="N"/>
    <n v="5.2"/>
    <n v="20.5"/>
    <n v="9.9"/>
    <n v="0"/>
    <n v="115384.08500000001"/>
    <n v="74.746741069999999"/>
    <n v="8624584.325093871"/>
  </r>
  <r>
    <d v="2018-05-27T00:00:00"/>
    <x v="3"/>
    <s v="May"/>
    <x v="3"/>
    <x v="21"/>
    <s v="Y"/>
    <s v="N"/>
    <n v="7.3"/>
    <n v="20.7"/>
    <n v="8"/>
    <n v="0"/>
    <n v="106044.51"/>
    <n v="54.187031419999997"/>
    <n v="5746237.1952885035"/>
  </r>
  <r>
    <d v="2018-05-28T00:00:00"/>
    <x v="4"/>
    <s v="May"/>
    <x v="3"/>
    <x v="21"/>
    <s v="Y"/>
    <s v="N"/>
    <n v="12.9"/>
    <n v="20.5"/>
    <n v="6"/>
    <n v="0"/>
    <n v="119360.265"/>
    <n v="70.171557399999998"/>
    <n v="8375695.6867267108"/>
  </r>
  <r>
    <d v="2018-05-29T00:00:00"/>
    <x v="5"/>
    <s v="May"/>
    <x v="3"/>
    <x v="21"/>
    <s v="Y"/>
    <s v="N"/>
    <n v="13.7"/>
    <n v="17.899999999999999"/>
    <n v="8.1"/>
    <n v="0.8"/>
    <n v="123142.76"/>
    <n v="81.978399519999996"/>
    <n v="10095046.377275474"/>
  </r>
  <r>
    <d v="2018-05-30T00:00:00"/>
    <x v="6"/>
    <s v="May"/>
    <x v="3"/>
    <x v="21"/>
    <s v="Y"/>
    <s v="N"/>
    <n v="7.7"/>
    <n v="15.1"/>
    <n v="7.9"/>
    <n v="0"/>
    <n v="127830.62"/>
    <n v="82.535944020000002"/>
    <n v="10550620.896361893"/>
  </r>
  <r>
    <d v="2018-05-31T00:00:00"/>
    <x v="0"/>
    <s v="May"/>
    <x v="3"/>
    <x v="21"/>
    <s v="Y"/>
    <s v="N"/>
    <n v="9.6"/>
    <n v="14.8"/>
    <n v="7.6"/>
    <n v="5"/>
    <n v="131159.94500000001"/>
    <n v="90.357837750000002"/>
    <n v="11851329.029608924"/>
  </r>
  <r>
    <d v="2018-06-01T00:00:00"/>
    <x v="1"/>
    <s v="June"/>
    <x v="3"/>
    <x v="21"/>
    <s v="Y"/>
    <s v="N"/>
    <n v="4.0999999999999996"/>
    <n v="13.3"/>
    <n v="9.6"/>
    <n v="0"/>
    <n v="135864.065"/>
    <n v="101.4128802"/>
    <n v="13778366.147330014"/>
  </r>
  <r>
    <d v="2018-06-02T00:00:00"/>
    <x v="2"/>
    <s v="June"/>
    <x v="3"/>
    <x v="21"/>
    <s v="Y"/>
    <s v="N"/>
    <n v="3.5"/>
    <n v="13.6"/>
    <n v="9.6"/>
    <n v="0.2"/>
    <n v="123226.075"/>
    <n v="99.853479250000007"/>
    <n v="12304552.323071444"/>
  </r>
  <r>
    <d v="2018-06-03T00:00:00"/>
    <x v="3"/>
    <s v="June"/>
    <x v="3"/>
    <x v="22"/>
    <s v="Y"/>
    <s v="N"/>
    <n v="4.3"/>
    <n v="13.8"/>
    <n v="8.5"/>
    <n v="0"/>
    <n v="121177.58500000001"/>
    <n v="91.043729630000001"/>
    <n v="11032459.285956344"/>
  </r>
  <r>
    <d v="2018-06-04T00:00:00"/>
    <x v="4"/>
    <s v="June"/>
    <x v="3"/>
    <x v="22"/>
    <s v="Y"/>
    <s v="N"/>
    <n v="4.5"/>
    <n v="14.4"/>
    <n v="9.3000000000000007"/>
    <n v="0"/>
    <n v="135385.41"/>
    <n v="120.25203740000001"/>
    <n v="16280371.386734335"/>
  </r>
  <r>
    <d v="2018-06-05T00:00:00"/>
    <x v="5"/>
    <s v="June"/>
    <x v="3"/>
    <x v="22"/>
    <s v="Y"/>
    <s v="N"/>
    <n v="7.5"/>
    <n v="15"/>
    <n v="8.8000000000000007"/>
    <n v="1.6"/>
    <n v="132975.13"/>
    <n v="105.8039052"/>
    <n v="14069288.048477678"/>
  </r>
  <r>
    <d v="2018-06-06T00:00:00"/>
    <x v="6"/>
    <s v="June"/>
    <x v="3"/>
    <x v="22"/>
    <s v="Y"/>
    <s v="N"/>
    <n v="5.6"/>
    <n v="19.100000000000001"/>
    <n v="9.4"/>
    <n v="0.4"/>
    <n v="132038.42499999999"/>
    <n v="106.2306746"/>
    <n v="14026530.960871505"/>
  </r>
  <r>
    <d v="2018-06-07T00:00:00"/>
    <x v="0"/>
    <s v="June"/>
    <x v="3"/>
    <x v="22"/>
    <s v="Y"/>
    <s v="N"/>
    <n v="7.7"/>
    <n v="17.8"/>
    <n v="5.7"/>
    <n v="0.2"/>
    <n v="128577.63"/>
    <n v="87.710791130000004"/>
    <n v="11277645.648920422"/>
  </r>
  <r>
    <d v="2018-06-08T00:00:00"/>
    <x v="1"/>
    <s v="June"/>
    <x v="3"/>
    <x v="22"/>
    <s v="Y"/>
    <s v="N"/>
    <n v="12.4"/>
    <n v="13.6"/>
    <n v="3.3"/>
    <n v="0.6"/>
    <n v="129910.015"/>
    <n v="130.0827333"/>
    <n v="16899049.834243998"/>
  </r>
  <r>
    <d v="2018-06-09T00:00:00"/>
    <x v="2"/>
    <s v="June"/>
    <x v="3"/>
    <x v="22"/>
    <s v="Y"/>
    <s v="N"/>
    <n v="11.3"/>
    <n v="15.6"/>
    <n v="8"/>
    <n v="3"/>
    <n v="120232.19500000001"/>
    <n v="110.6732404"/>
    <n v="13306486.621054679"/>
  </r>
  <r>
    <d v="2018-06-10T00:00:00"/>
    <x v="3"/>
    <s v="June"/>
    <x v="3"/>
    <x v="23"/>
    <s v="Y"/>
    <s v="N"/>
    <n v="4.0999999999999996"/>
    <n v="15.3"/>
    <n v="9.3000000000000007"/>
    <n v="0"/>
    <n v="117037.86500000001"/>
    <n v="75.51946753"/>
    <n v="8838637.2456480246"/>
  </r>
  <r>
    <d v="2018-06-11T00:00:00"/>
    <x v="4"/>
    <s v="June"/>
    <x v="3"/>
    <x v="23"/>
    <s v="Y"/>
    <s v="Y"/>
    <n v="5.3"/>
    <n v="17.600000000000001"/>
    <n v="8.9"/>
    <n v="0.2"/>
    <n v="113420.985"/>
    <n v="56.39994652"/>
    <n v="6396937.4882457219"/>
  </r>
  <r>
    <d v="2018-06-12T00:00:00"/>
    <x v="5"/>
    <s v="June"/>
    <x v="3"/>
    <x v="23"/>
    <s v="Y"/>
    <s v="N"/>
    <n v="7.9"/>
    <n v="16.600000000000001"/>
    <n v="6.7"/>
    <n v="0.4"/>
    <n v="127261.295"/>
    <n v="78.294416310000003"/>
    <n v="9963848.8108797222"/>
  </r>
  <r>
    <d v="2018-06-13T00:00:00"/>
    <x v="6"/>
    <s v="June"/>
    <x v="3"/>
    <x v="23"/>
    <s v="Y"/>
    <s v="N"/>
    <n v="9.5"/>
    <n v="14.1"/>
    <n v="7.1"/>
    <n v="0"/>
    <n v="131574.60500000001"/>
    <n v="84.579532720000003"/>
    <n v="11128518.608718578"/>
  </r>
  <r>
    <d v="2018-06-14T00:00:00"/>
    <x v="0"/>
    <s v="June"/>
    <x v="3"/>
    <x v="23"/>
    <s v="Y"/>
    <s v="N"/>
    <n v="8.6"/>
    <n v="14.5"/>
    <n v="7.8"/>
    <n v="5.6"/>
    <n v="130544.485"/>
    <n v="72.49179642"/>
    <n v="9463404.2303737439"/>
  </r>
  <r>
    <d v="2018-06-15T00:00:00"/>
    <x v="1"/>
    <s v="June"/>
    <x v="3"/>
    <x v="23"/>
    <s v="Y"/>
    <s v="N"/>
    <n v="9.6"/>
    <n v="14"/>
    <n v="4.4000000000000004"/>
    <n v="4.5999999999999996"/>
    <n v="133009.01"/>
    <n v="74.905585810000005"/>
    <n v="9963117.8120581489"/>
  </r>
  <r>
    <d v="2018-06-16T00:00:00"/>
    <x v="2"/>
    <s v="June"/>
    <x v="3"/>
    <x v="23"/>
    <s v="Y"/>
    <s v="N"/>
    <n v="6.9"/>
    <n v="13.1"/>
    <n v="7.1"/>
    <n v="2.2000000000000002"/>
    <n v="124351.235"/>
    <n v="81.800766879999998"/>
    <n v="10172026.385475097"/>
  </r>
  <r>
    <d v="2018-06-17T00:00:00"/>
    <x v="3"/>
    <s v="June"/>
    <x v="3"/>
    <x v="24"/>
    <s v="Y"/>
    <s v="N"/>
    <n v="8"/>
    <n v="13.1"/>
    <n v="5.0999999999999996"/>
    <n v="15.6"/>
    <n v="120785.595"/>
    <n v="62.272671549999998"/>
    <n v="7521641.6854063217"/>
  </r>
  <r>
    <d v="2018-06-18T00:00:00"/>
    <x v="4"/>
    <s v="June"/>
    <x v="3"/>
    <x v="24"/>
    <s v="Y"/>
    <s v="N"/>
    <n v="9.5"/>
    <n v="12"/>
    <n v="5.9"/>
    <n v="7.2"/>
    <n v="138518.73499999999"/>
    <n v="112.5014975"/>
    <n v="15583565.119305661"/>
  </r>
  <r>
    <d v="2018-06-19T00:00:00"/>
    <x v="5"/>
    <s v="June"/>
    <x v="3"/>
    <x v="24"/>
    <s v="Y"/>
    <s v="N"/>
    <n v="3"/>
    <n v="14.5"/>
    <n v="9"/>
    <n v="0.4"/>
    <n v="143830.12"/>
    <n v="110.05619040000001"/>
    <n v="15829395.071974847"/>
  </r>
  <r>
    <d v="2018-06-20T00:00:00"/>
    <x v="6"/>
    <s v="June"/>
    <x v="3"/>
    <x v="24"/>
    <s v="Y"/>
    <s v="N"/>
    <n v="4.3"/>
    <n v="15.3"/>
    <n v="8"/>
    <n v="0.2"/>
    <n v="141305.88"/>
    <n v="91.289341919999998"/>
    <n v="12899720.794626489"/>
  </r>
  <r>
    <d v="2018-06-21T00:00:00"/>
    <x v="0"/>
    <s v="June"/>
    <x v="3"/>
    <x v="24"/>
    <s v="Y"/>
    <s v="N"/>
    <n v="4"/>
    <n v="15.1"/>
    <n v="9.1"/>
    <n v="0"/>
    <n v="143542.01999999999"/>
    <n v="141.55697810000001"/>
    <n v="20319374.581569761"/>
  </r>
  <r>
    <d v="2018-06-22T00:00:00"/>
    <x v="1"/>
    <s v="June"/>
    <x v="3"/>
    <x v="24"/>
    <s v="Y"/>
    <s v="N"/>
    <n v="4.3"/>
    <n v="15"/>
    <n v="8.5"/>
    <n v="0"/>
    <n v="140296.4"/>
    <n v="131.5621328"/>
    <n v="18457693.608161919"/>
  </r>
  <r>
    <d v="2018-06-23T00:00:00"/>
    <x v="2"/>
    <s v="June"/>
    <x v="3"/>
    <x v="24"/>
    <s v="Y"/>
    <s v="N"/>
    <n v="6"/>
    <n v="12.8"/>
    <n v="3.9"/>
    <n v="0"/>
    <n v="132165.42499999999"/>
    <n v="98.836365509999993"/>
    <n v="13062750.25308449"/>
  </r>
  <r>
    <d v="2018-06-24T00:00:00"/>
    <x v="3"/>
    <s v="June"/>
    <x v="3"/>
    <x v="25"/>
    <s v="Y"/>
    <s v="N"/>
    <n v="9"/>
    <n v="13.1"/>
    <n v="5.7"/>
    <n v="0"/>
    <n v="125850.58"/>
    <n v="95.155970719999999"/>
    <n v="11975434.105575018"/>
  </r>
  <r>
    <d v="2018-06-25T00:00:00"/>
    <x v="4"/>
    <s v="June"/>
    <x v="3"/>
    <x v="25"/>
    <s v="Y"/>
    <s v="N"/>
    <n v="8.4"/>
    <n v="12.6"/>
    <n v="7.8"/>
    <n v="0"/>
    <n v="141972.715"/>
    <n v="120.2781698"/>
    <n v="17076218.321737006"/>
  </r>
  <r>
    <d v="2018-06-26T00:00:00"/>
    <x v="5"/>
    <s v="June"/>
    <x v="3"/>
    <x v="25"/>
    <s v="Y"/>
    <s v="N"/>
    <n v="8.4"/>
    <n v="14.1"/>
    <n v="6.6"/>
    <n v="0"/>
    <n v="142842.4"/>
    <n v="102.3492036"/>
    <n v="14619805.880312638"/>
  </r>
  <r>
    <d v="2018-06-27T00:00:00"/>
    <x v="6"/>
    <s v="June"/>
    <x v="3"/>
    <x v="25"/>
    <s v="Y"/>
    <s v="N"/>
    <n v="4.8"/>
    <n v="11.2"/>
    <n v="6"/>
    <n v="0.2"/>
    <n v="148100.13"/>
    <n v="102.4178146"/>
    <n v="15168091.656575898"/>
  </r>
  <r>
    <d v="2018-06-28T00:00:00"/>
    <x v="0"/>
    <s v="June"/>
    <x v="3"/>
    <x v="25"/>
    <s v="Y"/>
    <s v="N"/>
    <n v="5.3"/>
    <n v="10.6"/>
    <n v="5.2"/>
    <n v="0"/>
    <n v="150445.47"/>
    <n v="112.8005434"/>
    <n v="16970330.768068396"/>
  </r>
  <r>
    <d v="2018-06-29T00:00:00"/>
    <x v="1"/>
    <s v="June"/>
    <x v="3"/>
    <x v="25"/>
    <s v="N"/>
    <s v="N"/>
    <n v="6.1"/>
    <n v="12.5"/>
    <n v="6.1"/>
    <n v="0.2"/>
    <n v="139188.48000000001"/>
    <n v="78.806642740000001"/>
    <n v="10968976.816883637"/>
  </r>
  <r>
    <d v="2018-06-30T00:00:00"/>
    <x v="2"/>
    <s v="June"/>
    <x v="3"/>
    <x v="25"/>
    <s v="N"/>
    <s v="N"/>
    <n v="9.4"/>
    <n v="14.2"/>
    <n v="4.9000000000000004"/>
    <n v="0.4"/>
    <n v="125394.425"/>
    <n v="72.963672560000006"/>
    <n v="9149237.7665494792"/>
  </r>
  <r>
    <d v="2018-07-01T00:00:00"/>
    <x v="3"/>
    <s v="July"/>
    <x v="3"/>
    <x v="26"/>
    <s v="N"/>
    <s v="N"/>
    <n v="3.5"/>
    <n v="14.7"/>
    <n v="8.8000000000000007"/>
    <n v="0.4"/>
    <n v="124313.07"/>
    <n v="83.374992370000001"/>
    <n v="10364601.262741277"/>
  </r>
  <r>
    <d v="2018-07-02T00:00:00"/>
    <x v="4"/>
    <s v="July"/>
    <x v="3"/>
    <x v="26"/>
    <s v="N"/>
    <s v="N"/>
    <n v="2.4"/>
    <n v="14.6"/>
    <n v="9.4"/>
    <n v="0"/>
    <n v="140713.255"/>
    <n v="87.324295090000007"/>
    <n v="12287685.802694419"/>
  </r>
  <r>
    <d v="2018-07-03T00:00:00"/>
    <x v="5"/>
    <s v="July"/>
    <x v="3"/>
    <x v="26"/>
    <s v="N"/>
    <s v="N"/>
    <n v="4.0999999999999996"/>
    <n v="14.3"/>
    <n v="6.7"/>
    <n v="0"/>
    <n v="135759.27499999999"/>
    <n v="64.592088889999999"/>
    <n v="8768975.1584419552"/>
  </r>
  <r>
    <d v="2018-07-04T00:00:00"/>
    <x v="6"/>
    <s v="July"/>
    <x v="3"/>
    <x v="26"/>
    <s v="N"/>
    <s v="N"/>
    <n v="10.4"/>
    <n v="17.100000000000001"/>
    <n v="6"/>
    <n v="0"/>
    <n v="128580.97500000001"/>
    <n v="57.008099029999997"/>
    <n v="7330156.9561739545"/>
  </r>
  <r>
    <d v="2018-07-05T00:00:00"/>
    <x v="0"/>
    <s v="July"/>
    <x v="3"/>
    <x v="26"/>
    <s v="N"/>
    <s v="N"/>
    <n v="12.7"/>
    <n v="18.7"/>
    <n v="2.8"/>
    <n v="0.4"/>
    <n v="125861.6"/>
    <n v="52.743567519999999"/>
    <n v="6638389.7977752322"/>
  </r>
  <r>
    <d v="2018-07-06T00:00:00"/>
    <x v="1"/>
    <s v="July"/>
    <x v="3"/>
    <x v="26"/>
    <s v="N"/>
    <s v="N"/>
    <n v="12.5"/>
    <n v="15.2"/>
    <n v="8.3000000000000007"/>
    <n v="0"/>
    <n v="124242.52"/>
    <n v="52.97184575"/>
    <n v="6581355.6050312901"/>
  </r>
  <r>
    <d v="2018-07-07T00:00:00"/>
    <x v="2"/>
    <s v="July"/>
    <x v="3"/>
    <x v="26"/>
    <s v="N"/>
    <s v="N"/>
    <n v="9.6"/>
    <n v="12.9"/>
    <n v="6.5"/>
    <n v="1.2"/>
    <n v="119717.435"/>
    <n v="45.21171494"/>
    <n v="5412630.5445679789"/>
  </r>
  <r>
    <d v="2018-07-08T00:00:00"/>
    <x v="3"/>
    <s v="July"/>
    <x v="3"/>
    <x v="27"/>
    <s v="N"/>
    <s v="N"/>
    <n v="9.3000000000000007"/>
    <n v="13.9"/>
    <n v="6.2"/>
    <n v="0.8"/>
    <n v="114562.215"/>
    <n v="47.891623060000001"/>
    <n v="5486570.4176986776"/>
  </r>
  <r>
    <d v="2018-07-09T00:00:00"/>
    <x v="4"/>
    <s v="July"/>
    <x v="3"/>
    <x v="27"/>
    <s v="N"/>
    <s v="N"/>
    <n v="10.1"/>
    <n v="13.8"/>
    <n v="8.1"/>
    <n v="1.2"/>
    <n v="133874.47500000001"/>
    <n v="80.825556750000004"/>
    <n v="10820478.976488957"/>
  </r>
  <r>
    <d v="2018-07-10T00:00:00"/>
    <x v="5"/>
    <s v="July"/>
    <x v="3"/>
    <x v="27"/>
    <s v="N"/>
    <s v="N"/>
    <n v="9.3000000000000007"/>
    <n v="11.5"/>
    <n v="5.4"/>
    <n v="0"/>
    <n v="140342.995"/>
    <n v="94.623885849999994"/>
    <n v="13279799.53872712"/>
  </r>
  <r>
    <d v="2018-07-11T00:00:00"/>
    <x v="6"/>
    <s v="July"/>
    <x v="3"/>
    <x v="27"/>
    <s v="N"/>
    <s v="N"/>
    <n v="6.6"/>
    <n v="11.6"/>
    <n v="6"/>
    <n v="0"/>
    <n v="143461.125"/>
    <n v="81.952519140000007"/>
    <n v="11757000.592408434"/>
  </r>
  <r>
    <d v="2018-07-12T00:00:00"/>
    <x v="0"/>
    <s v="July"/>
    <x v="3"/>
    <x v="27"/>
    <s v="N"/>
    <s v="N"/>
    <n v="4.3"/>
    <n v="11.3"/>
    <n v="7.5"/>
    <n v="0"/>
    <n v="145767.1"/>
    <n v="111.82051679999999"/>
    <n v="16299752.45443728"/>
  </r>
  <r>
    <d v="2018-07-13T00:00:00"/>
    <x v="1"/>
    <s v="July"/>
    <x v="3"/>
    <x v="27"/>
    <s v="N"/>
    <s v="N"/>
    <n v="5.8"/>
    <n v="13.9"/>
    <n v="9.3000000000000007"/>
    <n v="0.2"/>
    <n v="140542.95000000001"/>
    <n v="104.6546578"/>
    <n v="14708474.338452511"/>
  </r>
  <r>
    <d v="2018-07-14T00:00:00"/>
    <x v="2"/>
    <s v="July"/>
    <x v="3"/>
    <x v="27"/>
    <s v="N"/>
    <s v="N"/>
    <n v="4.4000000000000004"/>
    <n v="15.5"/>
    <n v="10"/>
    <n v="0"/>
    <n v="124491.53"/>
    <n v="85.800950819999997"/>
    <n v="10681491.643036554"/>
  </r>
  <r>
    <d v="2018-07-15T00:00:00"/>
    <x v="3"/>
    <s v="July"/>
    <x v="3"/>
    <x v="28"/>
    <s v="N"/>
    <s v="N"/>
    <n v="6"/>
    <n v="13.8"/>
    <n v="9.8000000000000007"/>
    <n v="0"/>
    <n v="119464.315"/>
    <n v="67.790909940000006"/>
    <n v="8098594.6192087922"/>
  </r>
  <r>
    <d v="2018-07-16T00:00:00"/>
    <x v="4"/>
    <s v="July"/>
    <x v="3"/>
    <x v="28"/>
    <s v="N"/>
    <s v="N"/>
    <n v="7.9"/>
    <n v="12.6"/>
    <n v="4.5"/>
    <n v="0"/>
    <n v="137446.75"/>
    <n v="87.634657079999997"/>
    <n v="12045098.80301049"/>
  </r>
  <r>
    <d v="2018-07-17T00:00:00"/>
    <x v="5"/>
    <s v="July"/>
    <x v="3"/>
    <x v="28"/>
    <s v="Y"/>
    <s v="N"/>
    <n v="9.1"/>
    <n v="17.5"/>
    <n v="9.1999999999999993"/>
    <n v="0"/>
    <n v="131367.09"/>
    <n v="71.116373879999998"/>
    <n v="9342351.0879676081"/>
  </r>
  <r>
    <d v="2018-07-18T00:00:00"/>
    <x v="6"/>
    <s v="July"/>
    <x v="3"/>
    <x v="28"/>
    <s v="Y"/>
    <s v="N"/>
    <n v="6.2"/>
    <n v="15.2"/>
    <n v="10.3"/>
    <n v="1.2"/>
    <n v="132856.72"/>
    <n v="72.337153369999996"/>
    <n v="9610476.9308751468"/>
  </r>
  <r>
    <d v="2018-07-19T00:00:00"/>
    <x v="0"/>
    <s v="July"/>
    <x v="3"/>
    <x v="28"/>
    <s v="Y"/>
    <s v="N"/>
    <n v="8.6999999999999993"/>
    <n v="17.600000000000001"/>
    <n v="8.5"/>
    <n v="0"/>
    <n v="133778.44500000001"/>
    <n v="83.930959619999996"/>
    <n v="11228153.265321391"/>
  </r>
  <r>
    <d v="2018-07-20T00:00:00"/>
    <x v="1"/>
    <s v="July"/>
    <x v="3"/>
    <x v="28"/>
    <s v="Y"/>
    <s v="N"/>
    <n v="7.2"/>
    <n v="12.1"/>
    <n v="7.2"/>
    <n v="4.4000000000000004"/>
    <n v="135728.405"/>
    <n v="88.908711729999993"/>
    <n v="12067437.63371769"/>
  </r>
  <r>
    <d v="2018-07-21T00:00:00"/>
    <x v="2"/>
    <s v="July"/>
    <x v="3"/>
    <x v="28"/>
    <s v="Y"/>
    <s v="N"/>
    <n v="6.7"/>
    <n v="14"/>
    <n v="7.2"/>
    <n v="0.2"/>
    <n v="125928.62"/>
    <n v="91.699455979999996"/>
    <n v="11547585.946312146"/>
  </r>
  <r>
    <d v="2018-07-22T00:00:00"/>
    <x v="3"/>
    <s v="July"/>
    <x v="3"/>
    <x v="29"/>
    <s v="Y"/>
    <s v="N"/>
    <n v="8"/>
    <n v="14.8"/>
    <n v="10.5"/>
    <n v="0"/>
    <n v="114186.8"/>
    <n v="73.13566324"/>
    <n v="8351127.351253232"/>
  </r>
  <r>
    <d v="2018-07-23T00:00:00"/>
    <x v="4"/>
    <s v="July"/>
    <x v="3"/>
    <x v="29"/>
    <s v="Y"/>
    <s v="N"/>
    <n v="8.4"/>
    <n v="15.4"/>
    <n v="6.9"/>
    <n v="0.2"/>
    <n v="134664.655"/>
    <n v="80.355436100000006"/>
    <n v="10821037.079781046"/>
  </r>
  <r>
    <d v="2018-07-24T00:00:00"/>
    <x v="5"/>
    <s v="July"/>
    <x v="3"/>
    <x v="29"/>
    <s v="Y"/>
    <s v="N"/>
    <n v="8.6"/>
    <n v="15.6"/>
    <n v="7.1"/>
    <n v="0.6"/>
    <n v="132967.19"/>
    <n v="71.115294320000004"/>
    <n v="9456000.8517533615"/>
  </r>
  <r>
    <d v="2018-07-25T00:00:00"/>
    <x v="6"/>
    <s v="July"/>
    <x v="3"/>
    <x v="29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x v="0"/>
    <s v="July"/>
    <x v="3"/>
    <x v="29"/>
    <s v="Y"/>
    <s v="N"/>
    <n v="7.7"/>
    <n v="15.1"/>
    <n v="8.9"/>
    <n v="0"/>
    <n v="137634.125"/>
    <n v="86.406594089999999"/>
    <n v="11892495.971807322"/>
  </r>
  <r>
    <d v="2018-07-27T00:00:00"/>
    <x v="1"/>
    <s v="July"/>
    <x v="3"/>
    <x v="29"/>
    <s v="Y"/>
    <s v="N"/>
    <n v="9.1999999999999993"/>
    <n v="19.5"/>
    <n v="10.3"/>
    <n v="0"/>
    <n v="130119.5"/>
    <n v="71.869816619999995"/>
    <n v="9351664.6036860887"/>
  </r>
  <r>
    <d v="2018-07-28T00:00:00"/>
    <x v="2"/>
    <s v="July"/>
    <x v="3"/>
    <x v="29"/>
    <s v="Y"/>
    <s v="N"/>
    <n v="8.4"/>
    <n v="18.600000000000001"/>
    <n v="9.3000000000000007"/>
    <n v="0"/>
    <n v="116942.94"/>
    <n v="57.98204775"/>
    <n v="6780591.1311053848"/>
  </r>
  <r>
    <d v="2018-07-29T00:00:00"/>
    <x v="3"/>
    <s v="July"/>
    <x v="3"/>
    <x v="30"/>
    <s v="Y"/>
    <s v="N"/>
    <n v="10.8"/>
    <n v="14.6"/>
    <n v="10"/>
    <n v="2"/>
    <n v="111555"/>
    <n v="29.414282669999999"/>
    <n v="3281310.30325185"/>
  </r>
  <r>
    <d v="2018-07-30T00:00:00"/>
    <x v="4"/>
    <s v="July"/>
    <x v="3"/>
    <x v="30"/>
    <s v="Y"/>
    <s v="N"/>
    <n v="8.1999999999999993"/>
    <n v="12.6"/>
    <n v="7.3"/>
    <n v="0.4"/>
    <n v="135422.13500000001"/>
    <n v="60.040308160000002"/>
    <n v="8130786.7170851221"/>
  </r>
  <r>
    <d v="2018-07-31T00:00:00"/>
    <x v="5"/>
    <s v="July"/>
    <x v="3"/>
    <x v="30"/>
    <s v="Y"/>
    <s v="N"/>
    <n v="8.3000000000000007"/>
    <n v="16.2"/>
    <n v="10.199999999999999"/>
    <n v="0"/>
    <n v="129519.995"/>
    <n v="60.905552239999999"/>
    <n v="7888486.8215970388"/>
  </r>
  <r>
    <d v="2018-08-01T00:00:00"/>
    <x v="6"/>
    <s v="August"/>
    <x v="3"/>
    <x v="30"/>
    <s v="Y"/>
    <s v="N"/>
    <n v="9.9"/>
    <n v="14.8"/>
    <n v="11.4"/>
    <n v="1.6"/>
    <n v="134004.96"/>
    <n v="78.761641850000004"/>
    <n v="10554450.665643577"/>
  </r>
  <r>
    <d v="2018-08-02T00:00:00"/>
    <x v="0"/>
    <s v="August"/>
    <x v="3"/>
    <x v="30"/>
    <s v="Y"/>
    <s v="N"/>
    <n v="4.9000000000000004"/>
    <n v="16.100000000000001"/>
    <n v="11.7"/>
    <n v="0"/>
    <n v="129025"/>
    <n v="68.077372269999998"/>
    <n v="8783682.9571367502"/>
  </r>
  <r>
    <d v="2018-08-03T00:00:00"/>
    <x v="1"/>
    <s v="August"/>
    <x v="3"/>
    <x v="30"/>
    <s v="Y"/>
    <s v="N"/>
    <n v="7.8"/>
    <n v="18.399999999999999"/>
    <n v="6.3"/>
    <n v="0"/>
    <n v="129740.315"/>
    <n v="79.407081439999999"/>
    <n v="10302299.759256253"/>
  </r>
  <r>
    <d v="2018-08-04T00:00:00"/>
    <x v="2"/>
    <s v="August"/>
    <x v="3"/>
    <x v="30"/>
    <s v="Y"/>
    <s v="N"/>
    <n v="8"/>
    <n v="15.3"/>
    <n v="8.6999999999999993"/>
    <n v="1.6"/>
    <n v="116238.175"/>
    <n v="44.889044869999999"/>
    <n v="5217820.6531819124"/>
  </r>
  <r>
    <d v="2018-08-05T00:00:00"/>
    <x v="3"/>
    <s v="August"/>
    <x v="3"/>
    <x v="31"/>
    <s v="Y"/>
    <s v="N"/>
    <n v="10.6"/>
    <n v="17.600000000000001"/>
    <n v="11.2"/>
    <n v="0"/>
    <n v="104912.38"/>
    <n v="37.44398417"/>
    <n v="3928337.4959570249"/>
  </r>
  <r>
    <d v="2018-08-06T00:00:00"/>
    <x v="4"/>
    <s v="August"/>
    <x v="3"/>
    <x v="31"/>
    <s v="Y"/>
    <s v="N"/>
    <n v="9.4"/>
    <n v="13.8"/>
    <n v="8.5"/>
    <n v="0"/>
    <n v="127198.78"/>
    <n v="83.712090750000002"/>
    <n v="10648075.814649286"/>
  </r>
  <r>
    <d v="2018-08-07T00:00:00"/>
    <x v="5"/>
    <s v="August"/>
    <x v="3"/>
    <x v="31"/>
    <s v="Y"/>
    <s v="N"/>
    <n v="7.3"/>
    <n v="14.8"/>
    <n v="9.6"/>
    <n v="0"/>
    <n v="131851.01500000001"/>
    <n v="75.541241439999993"/>
    <n v="9960189.3582240622"/>
  </r>
  <r>
    <d v="2018-08-08T00:00:00"/>
    <x v="6"/>
    <s v="August"/>
    <x v="3"/>
    <x v="31"/>
    <s v="Y"/>
    <s v="N"/>
    <n v="9.6"/>
    <n v="16"/>
    <n v="7.2"/>
    <n v="1"/>
    <n v="131939.5"/>
    <n v="89.686836400000004"/>
    <n v="11833236.3511978"/>
  </r>
  <r>
    <d v="2018-08-09T00:00:00"/>
    <x v="0"/>
    <s v="August"/>
    <x v="3"/>
    <x v="31"/>
    <s v="Y"/>
    <s v="N"/>
    <n v="5.6"/>
    <n v="15.4"/>
    <n v="8.6"/>
    <n v="2.2000000000000002"/>
    <n v="135670.99"/>
    <n v="82.760846979999997"/>
    <n v="11228246.043015109"/>
  </r>
  <r>
    <d v="2018-08-10T00:00:00"/>
    <x v="1"/>
    <s v="August"/>
    <x v="3"/>
    <x v="31"/>
    <s v="Y"/>
    <s v="N"/>
    <n v="9.4"/>
    <n v="20"/>
    <n v="11.8"/>
    <n v="0"/>
    <n v="121875.355"/>
    <n v="58.050358019999997"/>
    <n v="7074907.991564597"/>
  </r>
  <r>
    <d v="2018-08-11T00:00:00"/>
    <x v="2"/>
    <s v="August"/>
    <x v="3"/>
    <x v="31"/>
    <s v="Y"/>
    <s v="N"/>
    <n v="8.1"/>
    <n v="14.7"/>
    <n v="7.4"/>
    <n v="10.4"/>
    <n v="119988.735"/>
    <n v="64.602342530000001"/>
    <n v="7751553.3582114"/>
  </r>
  <r>
    <d v="2018-08-12T00:00:00"/>
    <x v="3"/>
    <s v="August"/>
    <x v="3"/>
    <x v="32"/>
    <s v="Y"/>
    <s v="N"/>
    <n v="5.4"/>
    <n v="14.8"/>
    <n v="10.4"/>
    <n v="4.5999999999999996"/>
    <n v="115231.85"/>
    <n v="48.788940629999999"/>
    <n v="5622039.8883350659"/>
  </r>
  <r>
    <d v="2018-08-13T00:00:00"/>
    <x v="4"/>
    <s v="August"/>
    <x v="3"/>
    <x v="32"/>
    <s v="Y"/>
    <s v="N"/>
    <n v="7.9"/>
    <n v="14.9"/>
    <n v="8.6"/>
    <n v="0"/>
    <n v="127541.57"/>
    <n v="79.759066959999998"/>
    <n v="10172596.621813528"/>
  </r>
  <r>
    <d v="2018-08-14T00:00:00"/>
    <x v="5"/>
    <s v="August"/>
    <x v="3"/>
    <x v="32"/>
    <s v="Y"/>
    <s v="N"/>
    <n v="9.4"/>
    <n v="16.7"/>
    <n v="13.2"/>
    <n v="0.2"/>
    <n v="121073.45"/>
    <n v="69.127751180000004"/>
    <n v="8369535.3261041716"/>
  </r>
  <r>
    <d v="2018-08-15T00:00:00"/>
    <x v="6"/>
    <s v="August"/>
    <x v="3"/>
    <x v="32"/>
    <s v="Y"/>
    <s v="N"/>
    <n v="11.5"/>
    <n v="18.399999999999999"/>
    <n v="10.1"/>
    <n v="0"/>
    <n v="122602.11500000001"/>
    <n v="67.796604759999994"/>
    <n v="8312007.1333950674"/>
  </r>
  <r>
    <d v="2018-08-16T00:00:00"/>
    <x v="0"/>
    <s v="August"/>
    <x v="3"/>
    <x v="32"/>
    <s v="Y"/>
    <s v="N"/>
    <n v="8.6999999999999993"/>
    <n v="14.7"/>
    <n v="9.1999999999999993"/>
    <n v="0.2"/>
    <n v="131137.065"/>
    <n v="95.267104889999999"/>
    <n v="12493048.526321748"/>
  </r>
  <r>
    <d v="2018-08-17T00:00:00"/>
    <x v="1"/>
    <s v="August"/>
    <x v="3"/>
    <x v="32"/>
    <s v="Y"/>
    <s v="N"/>
    <n v="7.7"/>
    <n v="15.9"/>
    <n v="12.2"/>
    <n v="0"/>
    <n v="125189.54"/>
    <n v="77.617767220000005"/>
    <n v="9716932.5740988795"/>
  </r>
  <r>
    <d v="2018-08-18T00:00:00"/>
    <x v="2"/>
    <s v="August"/>
    <x v="3"/>
    <x v="32"/>
    <s v="Y"/>
    <s v="N"/>
    <n v="8.9"/>
    <n v="13.8"/>
    <n v="10.4"/>
    <n v="2.2000000000000002"/>
    <n v="116571.26"/>
    <n v="38.301147139999998"/>
    <n v="4464812.9815551955"/>
  </r>
  <r>
    <d v="2018-08-19T00:00:00"/>
    <x v="3"/>
    <s v="August"/>
    <x v="3"/>
    <x v="33"/>
    <s v="Y"/>
    <s v="N"/>
    <n v="6.7"/>
    <n v="11.9"/>
    <n v="9.3000000000000007"/>
    <n v="9.1999999999999993"/>
    <n v="119707.93"/>
    <n v="50.446948470000002"/>
    <n v="6038899.7761603668"/>
  </r>
  <r>
    <d v="2018-08-20T00:00:00"/>
    <x v="4"/>
    <s v="August"/>
    <x v="3"/>
    <x v="33"/>
    <s v="Y"/>
    <s v="N"/>
    <n v="5.5"/>
    <n v="12.4"/>
    <n v="6.5"/>
    <n v="2"/>
    <n v="138918.38500000001"/>
    <n v="102.3388107"/>
    <n v="14216742.305264721"/>
  </r>
  <r>
    <d v="2018-08-21T00:00:00"/>
    <x v="5"/>
    <s v="August"/>
    <x v="3"/>
    <x v="33"/>
    <s v="Y"/>
    <s v="N"/>
    <n v="8.6"/>
    <n v="12.4"/>
    <n v="7.7"/>
    <n v="1.2"/>
    <n v="138424.25"/>
    <n v="119.2284324"/>
    <n v="16504106.3336457"/>
  </r>
  <r>
    <d v="2018-08-22T00:00:00"/>
    <x v="6"/>
    <s v="August"/>
    <x v="3"/>
    <x v="33"/>
    <s v="Y"/>
    <s v="N"/>
    <n v="8.6999999999999993"/>
    <n v="14"/>
    <n v="8.5"/>
    <n v="1"/>
    <n v="136240.845"/>
    <n v="104.8161592"/>
    <n v="14280242.099062525"/>
  </r>
  <r>
    <d v="2018-08-23T00:00:00"/>
    <x v="0"/>
    <s v="August"/>
    <x v="3"/>
    <x v="33"/>
    <s v="Y"/>
    <s v="N"/>
    <n v="5.6"/>
    <n v="16"/>
    <n v="11.1"/>
    <n v="0"/>
    <n v="131956.72500000001"/>
    <n v="89.579370560000001"/>
    <n v="11820600.366659017"/>
  </r>
  <r>
    <d v="2018-08-24T00:00:00"/>
    <x v="1"/>
    <s v="August"/>
    <x v="3"/>
    <x v="33"/>
    <s v="Y"/>
    <s v="N"/>
    <n v="4.8"/>
    <n v="15.4"/>
    <n v="14.7"/>
    <n v="0"/>
    <n v="130210.94"/>
    <n v="97.467844349999993"/>
    <n v="12691379.632587189"/>
  </r>
  <r>
    <d v="2018-08-25T00:00:00"/>
    <x v="2"/>
    <s v="August"/>
    <x v="3"/>
    <x v="33"/>
    <s v="Y"/>
    <s v="N"/>
    <n v="3.9"/>
    <n v="15.2"/>
    <n v="14.9"/>
    <n v="0"/>
    <n v="116471.77499999999"/>
    <n v="118.4878363"/>
    <n v="13800488.609770432"/>
  </r>
  <r>
    <d v="2018-08-26T00:00:00"/>
    <x v="3"/>
    <s v="August"/>
    <x v="3"/>
    <x v="34"/>
    <s v="Y"/>
    <s v="N"/>
    <n v="4.9000000000000004"/>
    <n v="14.7"/>
    <n v="12.3"/>
    <n v="0"/>
    <n v="111436.265"/>
    <n v="105.4622088"/>
    <n v="11752314.647322131"/>
  </r>
  <r>
    <d v="2018-08-27T00:00:00"/>
    <x v="4"/>
    <s v="August"/>
    <x v="3"/>
    <x v="34"/>
    <s v="Y"/>
    <s v="N"/>
    <n v="6.8"/>
    <n v="12.9"/>
    <n v="12.4"/>
    <n v="3.6"/>
    <n v="131280.85"/>
    <n v="105.01180309999999"/>
    <n v="13786038.771000635"/>
  </r>
  <r>
    <d v="2018-08-28T00:00:00"/>
    <x v="5"/>
    <s v="August"/>
    <x v="3"/>
    <x v="34"/>
    <s v="Y"/>
    <s v="N"/>
    <n v="1.9"/>
    <n v="11.2"/>
    <n v="11.7"/>
    <n v="0.2"/>
    <n v="139563.095"/>
    <n v="119.82307369999999"/>
    <n v="16722879.017985102"/>
  </r>
  <r>
    <d v="2018-08-29T00:00:00"/>
    <x v="6"/>
    <s v="August"/>
    <x v="3"/>
    <x v="34"/>
    <s v="Y"/>
    <s v="N"/>
    <n v="0.8"/>
    <n v="12.5"/>
    <n v="15.5"/>
    <n v="0"/>
    <n v="136032.16"/>
    <n v="118.3790102"/>
    <n v="16103352.456168031"/>
  </r>
  <r>
    <d v="2018-08-30T00:00:00"/>
    <x v="0"/>
    <s v="August"/>
    <x v="3"/>
    <x v="34"/>
    <s v="Y"/>
    <s v="N"/>
    <n v="4.8"/>
    <n v="16.7"/>
    <n v="5.0999999999999996"/>
    <n v="0"/>
    <n v="139752.54500000001"/>
    <n v="97.166418829999998"/>
    <n v="13579254.320028422"/>
  </r>
  <r>
    <d v="2018-08-31T00:00:00"/>
    <x v="1"/>
    <s v="August"/>
    <x v="3"/>
    <x v="34"/>
    <s v="Y"/>
    <s v="N"/>
    <n v="8.9"/>
    <n v="16"/>
    <n v="6.8"/>
    <n v="1.6"/>
    <n v="130466.91499999999"/>
    <n v="122.4259917"/>
    <n v="15972541.452914605"/>
  </r>
  <r>
    <d v="2018-09-01T00:00:00"/>
    <x v="2"/>
    <s v="September"/>
    <x v="3"/>
    <x v="34"/>
    <s v="Y"/>
    <s v="N"/>
    <n v="10.5"/>
    <n v="13.4"/>
    <n v="7.4"/>
    <n v="2.2000000000000002"/>
    <n v="116344.565"/>
    <n v="104.0260614"/>
    <n v="12102866.862246292"/>
  </r>
  <r>
    <d v="2018-09-02T00:00:00"/>
    <x v="3"/>
    <s v="September"/>
    <x v="3"/>
    <x v="35"/>
    <s v="Y"/>
    <s v="N"/>
    <n v="5"/>
    <n v="12.3"/>
    <n v="11.2"/>
    <n v="3"/>
    <n v="118402.905"/>
    <n v="137.1315117"/>
    <n v="16236769.352321489"/>
  </r>
  <r>
    <d v="2018-09-03T00:00:00"/>
    <x v="4"/>
    <s v="September"/>
    <x v="3"/>
    <x v="35"/>
    <s v="Y"/>
    <s v="N"/>
    <n v="5"/>
    <n v="13.1"/>
    <n v="14.7"/>
    <n v="0"/>
    <n v="131448.995"/>
    <n v="139.51638489999999"/>
    <n v="18339288.581138175"/>
  </r>
  <r>
    <d v="2018-09-04T00:00:00"/>
    <x v="5"/>
    <s v="September"/>
    <x v="3"/>
    <x v="35"/>
    <s v="Y"/>
    <s v="N"/>
    <n v="3.4"/>
    <n v="19.5"/>
    <n v="14.7"/>
    <n v="0"/>
    <n v="128192.08500000001"/>
    <n v="119.57434360000001"/>
    <n v="15328484.418590408"/>
  </r>
  <r>
    <d v="2018-09-05T00:00:00"/>
    <x v="6"/>
    <s v="September"/>
    <x v="3"/>
    <x v="35"/>
    <s v="Y"/>
    <s v="N"/>
    <n v="8.1"/>
    <n v="20.2"/>
    <n v="14.5"/>
    <n v="0"/>
    <n v="118307.155"/>
    <n v="111.54075349999999"/>
    <n v="13196069.213141292"/>
  </r>
  <r>
    <d v="2018-09-06T00:00:00"/>
    <x v="0"/>
    <s v="September"/>
    <x v="3"/>
    <x v="35"/>
    <s v="Y"/>
    <s v="N"/>
    <n v="13.8"/>
    <n v="20.6"/>
    <n v="9.5"/>
    <n v="0"/>
    <n v="116467.37"/>
    <n v="138.90753839999999"/>
    <n v="16178195.670622006"/>
  </r>
  <r>
    <d v="2018-09-07T00:00:00"/>
    <x v="1"/>
    <s v="September"/>
    <x v="3"/>
    <x v="35"/>
    <s v="Y"/>
    <s v="N"/>
    <n v="8.6999999999999993"/>
    <n v="15.1"/>
    <n v="14.7"/>
    <n v="3.4"/>
    <n v="123583.52"/>
    <n v="161.5068282"/>
    <n v="19959582.332991265"/>
  </r>
  <r>
    <d v="2018-09-08T00:00:00"/>
    <x v="2"/>
    <s v="September"/>
    <x v="3"/>
    <x v="35"/>
    <s v="Y"/>
    <s v="N"/>
    <n v="4.2"/>
    <n v="17.5"/>
    <n v="16.2"/>
    <n v="0.2"/>
    <n v="109948.61500000001"/>
    <n v="109.29377119999999"/>
    <n v="12016698.771566888"/>
  </r>
  <r>
    <d v="2018-09-09T00:00:00"/>
    <x v="3"/>
    <s v="September"/>
    <x v="3"/>
    <x v="36"/>
    <s v="Y"/>
    <s v="N"/>
    <n v="8.6"/>
    <n v="18.100000000000001"/>
    <n v="7.3"/>
    <n v="0"/>
    <n v="107838.95"/>
    <n v="67.615591249999994"/>
    <n v="7291594.3640291868"/>
  </r>
  <r>
    <d v="2018-09-10T00:00:00"/>
    <x v="4"/>
    <s v="September"/>
    <x v="3"/>
    <x v="36"/>
    <s v="Y"/>
    <s v="N"/>
    <n v="13.4"/>
    <n v="18"/>
    <n v="10.199999999999999"/>
    <n v="0"/>
    <n v="123132.625"/>
    <n v="92.615982560000006"/>
    <n v="11404049.049567021"/>
  </r>
  <r>
    <d v="2018-09-11T00:00:00"/>
    <x v="5"/>
    <s v="September"/>
    <x v="3"/>
    <x v="36"/>
    <s v="Y"/>
    <s v="N"/>
    <n v="9.1"/>
    <n v="24.2"/>
    <n v="17.7"/>
    <n v="0"/>
    <n v="111096.53"/>
    <n v="67.333252150000007"/>
    <n v="7480490.6674800403"/>
  </r>
  <r>
    <d v="2018-09-12T00:00:00"/>
    <x v="6"/>
    <s v="September"/>
    <x v="3"/>
    <x v="36"/>
    <s v="Y"/>
    <s v="N"/>
    <n v="11.7"/>
    <n v="18.5"/>
    <n v="15.8"/>
    <n v="0"/>
    <n v="112935.03999999999"/>
    <n v="83.694892069999995"/>
    <n v="9452085.9837211315"/>
  </r>
  <r>
    <d v="2018-09-13T00:00:00"/>
    <x v="0"/>
    <s v="September"/>
    <x v="3"/>
    <x v="36"/>
    <s v="Y"/>
    <s v="N"/>
    <n v="7.1"/>
    <n v="19.7"/>
    <n v="18.2"/>
    <n v="0"/>
    <n v="117880.565"/>
    <n v="84.978278599999996"/>
    <n v="10017287.494095409"/>
  </r>
  <r>
    <d v="2018-09-14T00:00:00"/>
    <x v="1"/>
    <s v="September"/>
    <x v="3"/>
    <x v="36"/>
    <s v="Y"/>
    <s v="N"/>
    <n v="10.9"/>
    <n v="22.7"/>
    <n v="18.2"/>
    <n v="0"/>
    <n v="111213.15"/>
    <n v="35.224262940000003"/>
    <n v="3917401.2379856613"/>
  </r>
  <r>
    <d v="2018-09-15T00:00:00"/>
    <x v="2"/>
    <s v="September"/>
    <x v="3"/>
    <x v="36"/>
    <s v="Y"/>
    <s v="N"/>
    <n v="10.199999999999999"/>
    <n v="13.7"/>
    <n v="6.3"/>
    <n v="0.2"/>
    <n v="108632.355"/>
    <n v="14.67358758"/>
    <n v="1594026.3751141508"/>
  </r>
  <r>
    <d v="2018-09-16T00:00:00"/>
    <x v="3"/>
    <s v="September"/>
    <x v="3"/>
    <x v="37"/>
    <s v="Y"/>
    <s v="N"/>
    <n v="5.5"/>
    <n v="14"/>
    <n v="15.3"/>
    <n v="2"/>
    <n v="113030.005"/>
    <n v="81.637617719999994"/>
    <n v="9227500.3390796892"/>
  </r>
  <r>
    <d v="2018-09-17T00:00:00"/>
    <x v="4"/>
    <s v="September"/>
    <x v="3"/>
    <x v="37"/>
    <s v="Y"/>
    <s v="N"/>
    <n v="6.7"/>
    <n v="18.100000000000001"/>
    <n v="18.7"/>
    <n v="0"/>
    <n v="118208.24"/>
    <n v="70.685303939999997"/>
    <n v="8355585.3726124652"/>
  </r>
  <r>
    <d v="2018-09-18T00:00:00"/>
    <x v="5"/>
    <s v="September"/>
    <x v="3"/>
    <x v="37"/>
    <s v="Y"/>
    <s v="N"/>
    <n v="11"/>
    <n v="20.3"/>
    <n v="8"/>
    <n v="0"/>
    <n v="119622.285"/>
    <n v="85.452468640000006"/>
    <n v="10222019.557607643"/>
  </r>
  <r>
    <d v="2018-09-19T00:00:00"/>
    <x v="6"/>
    <s v="September"/>
    <x v="3"/>
    <x v="37"/>
    <s v="Y"/>
    <s v="N"/>
    <n v="8.5"/>
    <n v="14.7"/>
    <n v="16.100000000000001"/>
    <n v="3"/>
    <n v="123787.77"/>
    <n v="101.0040489"/>
    <n v="12503065.974301953"/>
  </r>
  <r>
    <d v="2018-09-20T00:00:00"/>
    <x v="0"/>
    <s v="September"/>
    <x v="3"/>
    <x v="37"/>
    <s v="Y"/>
    <s v="N"/>
    <n v="3.8"/>
    <n v="17.399999999999999"/>
    <n v="18.5"/>
    <n v="0.8"/>
    <n v="125335.57"/>
    <n v="115.429534"/>
    <n v="14467426.438724382"/>
  </r>
  <r>
    <d v="2018-09-21T00:00:00"/>
    <x v="1"/>
    <s v="September"/>
    <x v="3"/>
    <x v="37"/>
    <s v="N"/>
    <s v="N"/>
    <n v="8.3000000000000007"/>
    <n v="18.899999999999999"/>
    <n v="16.600000000000001"/>
    <n v="0"/>
    <n v="120372.48"/>
    <n v="110.8134668"/>
    <n v="13338891.816113664"/>
  </r>
  <r>
    <d v="2018-09-22T00:00:00"/>
    <x v="2"/>
    <s v="September"/>
    <x v="3"/>
    <x v="37"/>
    <s v="N"/>
    <s v="N"/>
    <n v="6.8"/>
    <n v="17.3"/>
    <n v="19.7"/>
    <n v="0"/>
    <n v="107731.72"/>
    <n v="83.493593180000005"/>
    <n v="8994908.4022616707"/>
  </r>
  <r>
    <d v="2018-09-23T00:00:00"/>
    <x v="3"/>
    <s v="September"/>
    <x v="3"/>
    <x v="38"/>
    <s v="N"/>
    <s v="N"/>
    <n v="10.4"/>
    <n v="13.7"/>
    <n v="11.6"/>
    <n v="0.2"/>
    <n v="107332.1"/>
    <n v="79.780017569999998"/>
    <n v="8562956.823824998"/>
  </r>
  <r>
    <d v="2018-09-24T00:00:00"/>
    <x v="4"/>
    <s v="September"/>
    <x v="3"/>
    <x v="38"/>
    <s v="N"/>
    <s v="N"/>
    <n v="4.5999999999999996"/>
    <n v="14.9"/>
    <n v="17.2"/>
    <n v="0"/>
    <n v="119535.715"/>
    <n v="93.755130829999999"/>
    <n v="11207086.598682594"/>
  </r>
  <r>
    <d v="2018-09-25T00:00:00"/>
    <x v="5"/>
    <s v="September"/>
    <x v="3"/>
    <x v="38"/>
    <s v="N"/>
    <s v="N"/>
    <n v="8.6"/>
    <n v="13.6"/>
    <n v="12.2"/>
    <n v="0"/>
    <n v="124797.08500000001"/>
    <n v="118.656356"/>
    <n v="14807967.34552226"/>
  </r>
  <r>
    <d v="2018-09-26T00:00:00"/>
    <x v="6"/>
    <s v="September"/>
    <x v="3"/>
    <x v="38"/>
    <s v="N"/>
    <s v="N"/>
    <n v="6.4"/>
    <n v="17.600000000000001"/>
    <n v="20.8"/>
    <n v="0"/>
    <n v="119238.345"/>
    <n v="120.8612104"/>
    <n v="14411290.702792788"/>
  </r>
  <r>
    <d v="2018-09-27T00:00:00"/>
    <x v="0"/>
    <s v="September"/>
    <x v="3"/>
    <x v="38"/>
    <s v="N"/>
    <s v="N"/>
    <n v="9.1999999999999993"/>
    <n v="24.2"/>
    <n v="20.8"/>
    <n v="0"/>
    <n v="110878.67"/>
    <n v="99.286997249999999"/>
    <n v="11008810.203373658"/>
  </r>
  <r>
    <d v="2018-09-28T00:00:00"/>
    <x v="1"/>
    <s v="September"/>
    <x v="3"/>
    <x v="38"/>
    <s v="N"/>
    <s v="Y"/>
    <n v="10.7"/>
    <n v="15.2"/>
    <n v="10.199999999999999"/>
    <n v="0"/>
    <n v="108622.42"/>
    <n v="90.212995460000002"/>
    <n v="9799153.8823142126"/>
  </r>
  <r>
    <d v="2018-09-29T00:00:00"/>
    <x v="2"/>
    <s v="September"/>
    <x v="3"/>
    <x v="38"/>
    <s v="N"/>
    <s v="N"/>
    <n v="5.5"/>
    <n v="14"/>
    <n v="17"/>
    <n v="1.2"/>
    <n v="109315.065"/>
    <n v="86.164086429999998"/>
    <n v="9419032.7087610681"/>
  </r>
  <r>
    <d v="2018-09-30T00:00:00"/>
    <x v="3"/>
    <s v="September"/>
    <x v="3"/>
    <x v="39"/>
    <s v="N"/>
    <s v="N"/>
    <n v="6.8"/>
    <n v="16.5"/>
    <n v="19.8"/>
    <n v="0.2"/>
    <n v="106236.23"/>
    <n v="86.884516410000003"/>
    <n v="9230283.468771534"/>
  </r>
  <r>
    <d v="2018-10-01T00:00:00"/>
    <x v="4"/>
    <s v="October"/>
    <x v="3"/>
    <x v="39"/>
    <s v="N"/>
    <s v="N"/>
    <n v="4.7"/>
    <n v="23.3"/>
    <n v="21.4"/>
    <n v="0"/>
    <n v="114466.64"/>
    <n v="111.1212712"/>
    <n v="12719678.546792768"/>
  </r>
  <r>
    <d v="2018-10-02T00:00:00"/>
    <x v="5"/>
    <s v="October"/>
    <x v="3"/>
    <x v="39"/>
    <s v="N"/>
    <s v="N"/>
    <n v="11.4"/>
    <n v="25.8"/>
    <n v="13.4"/>
    <n v="0"/>
    <n v="114458.205"/>
    <n v="104.9424003"/>
    <n v="12011518.766729463"/>
  </r>
  <r>
    <d v="2018-10-03T00:00:00"/>
    <x v="6"/>
    <s v="October"/>
    <x v="3"/>
    <x v="39"/>
    <s v="N"/>
    <s v="N"/>
    <n v="14.7"/>
    <n v="18.100000000000001"/>
    <n v="10.9"/>
    <n v="0"/>
    <n v="115490.83500000001"/>
    <n v="122.0868375"/>
    <n v="14099910.805384314"/>
  </r>
  <r>
    <d v="2018-10-04T00:00:00"/>
    <x v="0"/>
    <s v="October"/>
    <x v="3"/>
    <x v="39"/>
    <s v="N"/>
    <s v="N"/>
    <n v="10.9"/>
    <n v="14.6"/>
    <n v="12.5"/>
    <n v="0"/>
    <n v="115294.12"/>
    <n v="97.499455749999996"/>
    <n v="11241113.951175189"/>
  </r>
  <r>
    <d v="2018-10-05T00:00:00"/>
    <x v="1"/>
    <s v="October"/>
    <x v="3"/>
    <x v="39"/>
    <s v="N"/>
    <s v="N"/>
    <n v="9.1"/>
    <n v="20.5"/>
    <n v="22.5"/>
    <n v="0"/>
    <n v="112576.545"/>
    <n v="105.2909812"/>
    <n v="11853294.883155955"/>
  </r>
  <r>
    <d v="2018-10-06T00:00:00"/>
    <x v="2"/>
    <s v="October"/>
    <x v="3"/>
    <x v="39"/>
    <s v="N"/>
    <s v="N"/>
    <n v="8.3000000000000007"/>
    <n v="23.8"/>
    <n v="22.7"/>
    <n v="0"/>
    <n v="102988.145"/>
    <n v="100.10292629999999"/>
    <n v="10309414.688708713"/>
  </r>
  <r>
    <d v="2018-10-07T00:00:00"/>
    <x v="3"/>
    <s v="October"/>
    <x v="3"/>
    <x v="40"/>
    <s v="N"/>
    <s v="N"/>
    <n v="10.3"/>
    <n v="24.7"/>
    <n v="21.2"/>
    <n v="0"/>
    <n v="100476.705"/>
    <n v="87.871654219999996"/>
    <n v="8829054.2789249457"/>
  </r>
  <r>
    <d v="2018-10-08T00:00:00"/>
    <x v="4"/>
    <s v="October"/>
    <x v="3"/>
    <x v="40"/>
    <s v="N"/>
    <s v="N"/>
    <n v="13.5"/>
    <n v="28.2"/>
    <n v="22.7"/>
    <n v="0"/>
    <n v="113945.5"/>
    <n v="87.101261609999995"/>
    <n v="9924796.8047822546"/>
  </r>
  <r>
    <d v="2018-10-09T00:00:00"/>
    <x v="5"/>
    <s v="October"/>
    <x v="3"/>
    <x v="40"/>
    <s v="Y"/>
    <s v="N"/>
    <n v="16.100000000000001"/>
    <n v="17.899999999999999"/>
    <n v="7.2"/>
    <m/>
    <n v="116449.31"/>
    <n v="99.00074936"/>
    <n v="11528568.952454941"/>
  </r>
  <r>
    <d v="2018-10-10T00:00:00"/>
    <x v="6"/>
    <s v="October"/>
    <x v="3"/>
    <x v="40"/>
    <s v="Y"/>
    <s v="N"/>
    <n v="10.1"/>
    <n v="16.5"/>
    <n v="20"/>
    <m/>
    <n v="109551.08"/>
    <n v="73.539697610000005"/>
    <n v="8056353.2960489197"/>
  </r>
  <r>
    <d v="2018-10-11T00:00:00"/>
    <x v="0"/>
    <s v="October"/>
    <x v="3"/>
    <x v="40"/>
    <s v="Y"/>
    <s v="N"/>
    <n v="6.4"/>
    <n v="20.7"/>
    <n v="23.7"/>
    <n v="0"/>
    <n v="110432.33"/>
    <n v="85.630408540000005"/>
    <n v="9456365.5339240991"/>
  </r>
  <r>
    <d v="2018-10-12T00:00:00"/>
    <x v="1"/>
    <s v="October"/>
    <x v="3"/>
    <x v="40"/>
    <s v="Y"/>
    <s v="N"/>
    <n v="8.6999999999999993"/>
    <n v="22.7"/>
    <n v="23.9"/>
    <n v="0"/>
    <n v="110457.33500000001"/>
    <n v="88.472364569999996"/>
    <n v="9772421.6115506217"/>
  </r>
  <r>
    <d v="2018-10-13T00:00:00"/>
    <x v="2"/>
    <s v="October"/>
    <x v="3"/>
    <x v="40"/>
    <s v="Y"/>
    <s v="N"/>
    <n v="10.5"/>
    <n v="24.9"/>
    <n v="23.2"/>
    <n v="0"/>
    <n v="96584.744999999995"/>
    <n v="74.616600149999996"/>
    <n v="7206825.2982547106"/>
  </r>
  <r>
    <d v="2018-10-14T00:00:00"/>
    <x v="3"/>
    <s v="October"/>
    <x v="3"/>
    <x v="41"/>
    <s v="Y"/>
    <s v="N"/>
    <n v="12.4"/>
    <n v="27.3"/>
    <n v="22.1"/>
    <n v="0"/>
    <n v="90918.615000000005"/>
    <n v="56.864164340000002"/>
    <n v="5170011.0649251891"/>
  </r>
  <r>
    <d v="2018-10-15T00:00:00"/>
    <x v="4"/>
    <s v="October"/>
    <x v="3"/>
    <x v="41"/>
    <s v="Y"/>
    <s v="N"/>
    <n v="19.5"/>
    <n v="27.5"/>
    <n v="19.399999999999999"/>
    <n v="0"/>
    <n v="108070.27499999999"/>
    <n v="79.182454410000005"/>
    <n v="8557269.6232636627"/>
  </r>
  <r>
    <d v="2018-10-16T00:00:00"/>
    <x v="5"/>
    <s v="October"/>
    <x v="3"/>
    <x v="41"/>
    <s v="Y"/>
    <s v="N"/>
    <n v="20"/>
    <n v="23.1"/>
    <n v="6.1"/>
    <n v="0.2"/>
    <n v="113889.41"/>
    <n v="89.02524597"/>
    <n v="10139032.738628179"/>
  </r>
  <r>
    <d v="2018-10-17T00:00:00"/>
    <x v="6"/>
    <s v="October"/>
    <x v="3"/>
    <x v="41"/>
    <s v="Y"/>
    <s v="N"/>
    <n v="16.100000000000001"/>
    <n v="22.6"/>
    <n v="15.1"/>
    <n v="5.2"/>
    <n v="112592.26"/>
    <n v="122.20067"/>
    <n v="13758849.6088142"/>
  </r>
  <r>
    <d v="2018-10-18T00:00:00"/>
    <x v="0"/>
    <s v="October"/>
    <x v="3"/>
    <x v="41"/>
    <s v="Y"/>
    <s v="N"/>
    <n v="14.7"/>
    <n v="20.7"/>
    <n v="10.5"/>
    <n v="2"/>
    <n v="112806.58500000001"/>
    <n v="165.77970980000001"/>
    <n v="18701042.924829036"/>
  </r>
  <r>
    <d v="2018-10-19T00:00:00"/>
    <x v="1"/>
    <s v="October"/>
    <x v="3"/>
    <x v="41"/>
    <s v="Y"/>
    <s v="N"/>
    <n v="12.8"/>
    <n v="27.4"/>
    <n v="23"/>
    <n v="0"/>
    <n v="107940.16"/>
    <n v="101.6603803"/>
    <n v="10973237.715242848"/>
  </r>
  <r>
    <d v="2018-10-20T00:00:00"/>
    <x v="2"/>
    <s v="October"/>
    <x v="3"/>
    <x v="41"/>
    <s v="Y"/>
    <s v="N"/>
    <n v="11.7"/>
    <n v="16.100000000000001"/>
    <n v="9.8000000000000007"/>
    <n v="5"/>
    <n v="99368.854999999996"/>
    <n v="96.292242040000005"/>
    <n v="9568449.8368976638"/>
  </r>
  <r>
    <d v="2018-10-21T00:00:00"/>
    <x v="3"/>
    <s v="October"/>
    <x v="3"/>
    <x v="42"/>
    <s v="Y"/>
    <s v="N"/>
    <n v="7.6"/>
    <n v="19.2"/>
    <n v="22.7"/>
    <n v="5.6"/>
    <n v="98427.53"/>
    <n v="81.920924420000006"/>
    <n v="8063274.2459772835"/>
  </r>
  <r>
    <d v="2018-10-22T00:00:00"/>
    <x v="4"/>
    <s v="October"/>
    <x v="3"/>
    <x v="42"/>
    <s v="Y"/>
    <s v="N"/>
    <n v="8.9"/>
    <n v="27"/>
    <n v="25.7"/>
    <n v="0"/>
    <n v="105893.61500000001"/>
    <n v="84.175390419999999"/>
    <n v="8913636.3856101688"/>
  </r>
  <r>
    <d v="2018-10-23T00:00:00"/>
    <x v="5"/>
    <s v="October"/>
    <x v="3"/>
    <x v="42"/>
    <s v="Y"/>
    <s v="N"/>
    <n v="13"/>
    <n v="18.8"/>
    <n v="16.7"/>
    <n v="0"/>
    <n v="109241.565"/>
    <n v="90.935335870000003"/>
    <n v="9933918.4042394366"/>
  </r>
  <r>
    <d v="2018-10-24T00:00:00"/>
    <x v="6"/>
    <s v="October"/>
    <x v="3"/>
    <x v="42"/>
    <s v="Y"/>
    <s v="N"/>
    <n v="9.1999999999999993"/>
    <n v="15.5"/>
    <n v="19.7"/>
    <n v="0"/>
    <n v="111423.36500000001"/>
    <n v="93.344752569999997"/>
    <n v="10400786.436441798"/>
  </r>
  <r>
    <d v="2018-10-25T00:00:00"/>
    <x v="0"/>
    <s v="October"/>
    <x v="3"/>
    <x v="42"/>
    <s v="Y"/>
    <s v="N"/>
    <n v="6.4"/>
    <n v="19.5"/>
    <n v="25"/>
    <n v="0"/>
    <n v="112414.39"/>
    <n v="115.427252"/>
    <n v="12975684.12295628"/>
  </r>
  <r>
    <d v="2018-10-26T00:00:00"/>
    <x v="1"/>
    <s v="October"/>
    <x v="3"/>
    <x v="42"/>
    <s v="Y"/>
    <s v="N"/>
    <n v="9.6"/>
    <n v="18.3"/>
    <n v="23.7"/>
    <n v="0"/>
    <n v="111145.12"/>
    <n v="111.2042443"/>
    <n v="12359809.077232815"/>
  </r>
  <r>
    <d v="2018-10-27T00:00:00"/>
    <x v="2"/>
    <s v="October"/>
    <x v="3"/>
    <x v="42"/>
    <s v="Y"/>
    <s v="N"/>
    <n v="11.3"/>
    <n v="19.600000000000001"/>
    <n v="20.5"/>
    <n v="0"/>
    <n v="97973.985000000001"/>
    <n v="98.832267079999994"/>
    <n v="9682991.0524119139"/>
  </r>
  <r>
    <d v="2018-10-28T00:00:00"/>
    <x v="3"/>
    <s v="October"/>
    <x v="3"/>
    <x v="43"/>
    <s v="Y"/>
    <s v="N"/>
    <n v="9.3000000000000007"/>
    <n v="15.9"/>
    <n v="22.8"/>
    <n v="0"/>
    <n v="95624.014999999999"/>
    <n v="110.2151781"/>
    <n v="10539217.843862072"/>
  </r>
  <r>
    <d v="2018-10-29T00:00:00"/>
    <x v="4"/>
    <s v="October"/>
    <x v="3"/>
    <x v="43"/>
    <s v="Y"/>
    <s v="N"/>
    <n v="9.1"/>
    <n v="17"/>
    <n v="25.6"/>
    <n v="0"/>
    <n v="110196.61500000001"/>
    <n v="142.33806010000001"/>
    <n v="15685172.408686563"/>
  </r>
  <r>
    <d v="2018-10-30T00:00:00"/>
    <x v="5"/>
    <s v="October"/>
    <x v="3"/>
    <x v="43"/>
    <s v="Y"/>
    <s v="N"/>
    <n v="8.3000000000000007"/>
    <n v="25.2"/>
    <n v="25.8"/>
    <n v="0"/>
    <n v="113459.02499999999"/>
    <n v="149.08062029999999"/>
    <n v="16914541.825633205"/>
  </r>
  <r>
    <d v="2018-10-31T00:00:00"/>
    <x v="6"/>
    <s v="October"/>
    <x v="3"/>
    <x v="43"/>
    <s v="Y"/>
    <s v="N"/>
    <n v="13"/>
    <n v="19.5"/>
    <n v="16.7"/>
    <n v="0"/>
    <n v="114402.745"/>
    <n v="121.6154276"/>
    <n v="13913138.751788761"/>
  </r>
  <r>
    <d v="2018-11-01T00:00:00"/>
    <x v="0"/>
    <s v="November"/>
    <x v="3"/>
    <x v="43"/>
    <s v="Y"/>
    <s v="N"/>
    <n v="12.8"/>
    <n v="34.299999999999997"/>
    <n v="14.2"/>
    <n v="0"/>
    <n v="119350.66499999999"/>
    <n v="101.7889277"/>
    <n v="12148576.21063192"/>
  </r>
  <r>
    <d v="2018-11-02T00:00:00"/>
    <x v="1"/>
    <s v="November"/>
    <x v="3"/>
    <x v="43"/>
    <s v="Y"/>
    <s v="N"/>
    <n v="16.3"/>
    <n v="31.6"/>
    <n v="13.4"/>
    <n v="0"/>
    <n v="116793.855"/>
    <n v="79.019020170000005"/>
    <n v="9228935.9839770552"/>
  </r>
  <r>
    <d v="2018-11-03T00:00:00"/>
    <x v="2"/>
    <s v="November"/>
    <x v="3"/>
    <x v="43"/>
    <s v="Y"/>
    <s v="N"/>
    <n v="12.6"/>
    <n v="20.9"/>
    <n v="19.899999999999999"/>
    <n v="0.2"/>
    <n v="93859.285000000003"/>
    <n v="74.729665089999997"/>
    <n v="7014072.9336368609"/>
  </r>
  <r>
    <d v="2018-11-04T00:00:00"/>
    <x v="3"/>
    <s v="November"/>
    <x v="3"/>
    <x v="44"/>
    <s v="Y"/>
    <s v="N"/>
    <n v="9.1999999999999993"/>
    <n v="20.9"/>
    <n v="19.7"/>
    <n v="0"/>
    <n v="96432.625"/>
    <n v="90.901472760000004"/>
    <n v="8765867.634612795"/>
  </r>
  <r>
    <d v="2018-11-05T00:00:00"/>
    <x v="4"/>
    <s v="November"/>
    <x v="3"/>
    <x v="44"/>
    <s v="Y"/>
    <s v="N"/>
    <n v="14.5"/>
    <n v="28.6"/>
    <n v="15.8"/>
    <n v="2.8"/>
    <n v="107014.075"/>
    <n v="104.6322227"/>
    <n v="11197120.527434502"/>
  </r>
  <r>
    <d v="2018-11-06T00:00:00"/>
    <x v="5"/>
    <s v="November"/>
    <x v="3"/>
    <x v="44"/>
    <s v="Y"/>
    <s v="Y"/>
    <n v="16.3"/>
    <n v="21.4"/>
    <n v="7.8"/>
    <n v="4.4000000000000004"/>
    <n v="100696.565"/>
    <n v="115.778035"/>
    <n v="11658450.426949775"/>
  </r>
  <r>
    <d v="2018-11-07T00:00:00"/>
    <x v="6"/>
    <s v="November"/>
    <x v="3"/>
    <x v="44"/>
    <s v="Y"/>
    <s v="N"/>
    <n v="11.1"/>
    <n v="17.2"/>
    <n v="18.2"/>
    <n v="35.799999999999997"/>
    <n v="106387.19500000001"/>
    <n v="95.569564769999999"/>
    <n v="10167377.92325112"/>
  </r>
  <r>
    <d v="2018-11-08T00:00:00"/>
    <x v="0"/>
    <s v="November"/>
    <x v="3"/>
    <x v="44"/>
    <s v="Y"/>
    <s v="N"/>
    <n v="7.7"/>
    <n v="17"/>
    <n v="22.7"/>
    <n v="3"/>
    <n v="109430.37"/>
    <n v="91.884517419999995"/>
    <n v="10054956.738542045"/>
  </r>
  <r>
    <d v="2018-11-09T00:00:00"/>
    <x v="1"/>
    <s v="November"/>
    <x v="3"/>
    <x v="44"/>
    <s v="Y"/>
    <s v="N"/>
    <n v="8"/>
    <n v="20"/>
    <n v="14.8"/>
    <n v="0"/>
    <n v="112506.95"/>
    <n v="101.7347422"/>
    <n v="11445865.553958289"/>
  </r>
  <r>
    <d v="2018-11-10T00:00:00"/>
    <x v="2"/>
    <s v="November"/>
    <x v="3"/>
    <x v="44"/>
    <s v="Y"/>
    <s v="N"/>
    <n v="9"/>
    <n v="20.3"/>
    <n v="27.3"/>
    <n v="0"/>
    <n v="100203.55"/>
    <n v="86.725271390000003"/>
    <n v="8690180.0679914355"/>
  </r>
  <r>
    <d v="2018-11-11T00:00:00"/>
    <x v="3"/>
    <s v="November"/>
    <x v="3"/>
    <x v="45"/>
    <s v="Y"/>
    <s v="N"/>
    <n v="9.3000000000000007"/>
    <n v="19.600000000000001"/>
    <n v="29.1"/>
    <n v="0.2"/>
    <n v="94602.89"/>
    <n v="76.672204399999998"/>
    <n v="7253412.1189107159"/>
  </r>
  <r>
    <d v="2018-11-12T00:00:00"/>
    <x v="4"/>
    <s v="November"/>
    <x v="3"/>
    <x v="45"/>
    <s v="Y"/>
    <s v="N"/>
    <n v="10.9"/>
    <n v="30.2"/>
    <n v="17.5"/>
    <n v="0"/>
    <n v="114159.595"/>
    <n v="105.4518321"/>
    <n v="12038338.444544001"/>
  </r>
  <r>
    <d v="2018-11-13T00:00:00"/>
    <x v="5"/>
    <s v="November"/>
    <x v="3"/>
    <x v="45"/>
    <s v="Y"/>
    <s v="N"/>
    <n v="16.899999999999999"/>
    <n v="30.5"/>
    <n v="18.399999999999999"/>
    <n v="0"/>
    <n v="120185.265"/>
    <n v="111.5733647"/>
    <n v="13409474.403411146"/>
  </r>
  <r>
    <d v="2018-11-14T00:00:00"/>
    <x v="6"/>
    <s v="November"/>
    <x v="3"/>
    <x v="45"/>
    <s v="Y"/>
    <s v="N"/>
    <n v="14.8"/>
    <n v="17.3"/>
    <n v="7.2"/>
    <n v="6.2"/>
    <n v="116487.58"/>
    <n v="119.62472270000001"/>
    <n v="13934794.455494067"/>
  </r>
  <r>
    <d v="2018-11-15T00:00:00"/>
    <x v="0"/>
    <s v="November"/>
    <x v="3"/>
    <x v="45"/>
    <s v="Y"/>
    <s v="N"/>
    <n v="13.7"/>
    <n v="18.100000000000001"/>
    <n v="23.8"/>
    <n v="0.2"/>
    <n v="108628.34"/>
    <n v="96.501965749999997"/>
    <n v="10482848.346159354"/>
  </r>
  <r>
    <d v="2018-11-16T00:00:00"/>
    <x v="1"/>
    <s v="November"/>
    <x v="3"/>
    <x v="45"/>
    <s v="Y"/>
    <s v="N"/>
    <n v="8.3000000000000007"/>
    <n v="19"/>
    <n v="29.8"/>
    <n v="0"/>
    <n v="107405.925"/>
    <n v="97.767081950000005"/>
    <n v="10500763.871390555"/>
  </r>
  <r>
    <d v="2018-11-17T00:00:00"/>
    <x v="2"/>
    <s v="November"/>
    <x v="3"/>
    <x v="45"/>
    <s v="Y"/>
    <s v="N"/>
    <n v="9.6"/>
    <n v="18.100000000000001"/>
    <n v="29.9"/>
    <n v="0"/>
    <n v="90498.92"/>
    <n v="83.267081379999993"/>
    <n v="7535580.9364421088"/>
  </r>
  <r>
    <d v="2018-11-18T00:00:00"/>
    <x v="3"/>
    <s v="November"/>
    <x v="3"/>
    <x v="46"/>
    <s v="Y"/>
    <s v="N"/>
    <n v="9.8000000000000007"/>
    <n v="26.6"/>
    <n v="30.1"/>
    <n v="0"/>
    <n v="92043.13"/>
    <n v="89.24819359"/>
    <n v="8214683.0848695375"/>
  </r>
  <r>
    <d v="2018-11-19T00:00:00"/>
    <x v="4"/>
    <s v="November"/>
    <x v="3"/>
    <x v="46"/>
    <s v="Y"/>
    <s v="N"/>
    <n v="15.4"/>
    <n v="30.9"/>
    <n v="27.5"/>
    <n v="0"/>
    <n v="113978.535"/>
    <n v="104.47126299999999"/>
    <n v="11907481.506339705"/>
  </r>
  <r>
    <d v="2018-11-20T00:00:00"/>
    <x v="5"/>
    <s v="November"/>
    <x v="3"/>
    <x v="46"/>
    <s v="Y"/>
    <s v="N"/>
    <n v="22.5"/>
    <n v="27.6"/>
    <n v="5.5"/>
    <n v="0"/>
    <n v="118330.625"/>
    <n v="110.715976"/>
    <n v="13101090.637565"/>
  </r>
  <r>
    <d v="2018-11-21T00:00:00"/>
    <x v="6"/>
    <s v="November"/>
    <x v="3"/>
    <x v="46"/>
    <s v="Y"/>
    <s v="N"/>
    <n v="12.3"/>
    <n v="23.2"/>
    <n v="24.2"/>
    <n v="24.2"/>
    <n v="106618.19500000001"/>
    <n v="100.42825310000001"/>
    <n v="10707479.072525157"/>
  </r>
  <r>
    <d v="2018-11-22T00:00:00"/>
    <x v="0"/>
    <s v="November"/>
    <x v="3"/>
    <x v="46"/>
    <s v="Y"/>
    <s v="N"/>
    <n v="9.6999999999999993"/>
    <n v="16.399999999999999"/>
    <n v="20.3"/>
    <n v="6.2"/>
    <n v="107278.83"/>
    <n v="77.208902539999997"/>
    <n v="8282880.730075228"/>
  </r>
  <r>
    <d v="2018-11-23T00:00:00"/>
    <x v="1"/>
    <s v="November"/>
    <x v="3"/>
    <x v="46"/>
    <s v="Y"/>
    <s v="N"/>
    <n v="11"/>
    <n v="14.5"/>
    <n v="3.5"/>
    <n v="6"/>
    <n v="113582.6"/>
    <n v="93.528906469999995"/>
    <n v="10623256.372019421"/>
  </r>
  <r>
    <d v="2018-11-24T00:00:00"/>
    <x v="2"/>
    <s v="November"/>
    <x v="3"/>
    <x v="46"/>
    <s v="Y"/>
    <s v="N"/>
    <n v="11.1"/>
    <n v="16.899999999999999"/>
    <n v="15.8"/>
    <n v="7"/>
    <n v="101352.12"/>
    <n v="110.5056773"/>
    <n v="11199984.666390875"/>
  </r>
  <r>
    <d v="2018-11-25T00:00:00"/>
    <x v="3"/>
    <s v="November"/>
    <x v="3"/>
    <x v="47"/>
    <s v="Y"/>
    <s v="N"/>
    <n v="12.7"/>
    <n v="18.8"/>
    <n v="20.5"/>
    <n v="0.8"/>
    <n v="96240.41"/>
    <n v="116.4628124"/>
    <n v="11208428.815129085"/>
  </r>
  <r>
    <d v="2018-11-26T00:00:00"/>
    <x v="4"/>
    <s v="November"/>
    <x v="3"/>
    <x v="47"/>
    <s v="Y"/>
    <s v="N"/>
    <n v="11.9"/>
    <n v="18.600000000000001"/>
    <n v="25.5"/>
    <n v="0"/>
    <n v="110547.605"/>
    <n v="112.20926300000001"/>
    <n v="12404465.283465115"/>
  </r>
  <r>
    <d v="2018-11-27T00:00:00"/>
    <x v="5"/>
    <s v="November"/>
    <x v="3"/>
    <x v="47"/>
    <s v="Y"/>
    <s v="N"/>
    <n v="14.4"/>
    <n v="20"/>
    <n v="23.3"/>
    <n v="0.2"/>
    <n v="109706.42"/>
    <n v="109.76169760000001"/>
    <n v="12041562.896818593"/>
  </r>
  <r>
    <d v="2018-11-28T00:00:00"/>
    <x v="6"/>
    <s v="November"/>
    <x v="3"/>
    <x v="47"/>
    <s v="Y"/>
    <s v="N"/>
    <n v="14.4"/>
    <n v="20.8"/>
    <n v="18"/>
    <n v="0"/>
    <n v="106684.825"/>
    <n v="98.178259999999995"/>
    <n v="10474130.4869045"/>
  </r>
  <r>
    <d v="2018-11-29T00:00:00"/>
    <x v="0"/>
    <s v="November"/>
    <x v="3"/>
    <x v="47"/>
    <s v="Y"/>
    <s v="N"/>
    <n v="13.9"/>
    <n v="18.7"/>
    <n v="21.1"/>
    <n v="0.6"/>
    <n v="112586.74"/>
    <n v="116.3293321"/>
    <n v="13097140.267516354"/>
  </r>
  <r>
    <d v="2018-11-30T00:00:00"/>
    <x v="1"/>
    <s v="November"/>
    <x v="3"/>
    <x v="47"/>
    <s v="Y"/>
    <s v="N"/>
    <n v="14.7"/>
    <n v="20.8"/>
    <n v="28"/>
    <n v="0"/>
    <n v="110031.82"/>
    <n v="106.2941526"/>
    <n v="11695739.065935733"/>
  </r>
  <r>
    <d v="2018-12-01T00:00:00"/>
    <x v="2"/>
    <s v="December"/>
    <x v="3"/>
    <x v="47"/>
    <s v="Y"/>
    <s v="N"/>
    <n v="10.3"/>
    <n v="31.7"/>
    <n v="30.8"/>
    <n v="0"/>
    <n v="100725.24"/>
    <n v="71.104740500000005"/>
    <n v="7162042.0520002209"/>
  </r>
  <r>
    <d v="2018-12-02T00:00:00"/>
    <x v="3"/>
    <s v="December"/>
    <x v="3"/>
    <x v="48"/>
    <s v="Y"/>
    <s v="N"/>
    <n v="12.2"/>
    <n v="19.5"/>
    <n v="18.899999999999999"/>
    <n v="10.4"/>
    <n v="88903.065000000002"/>
    <n v="24.455382029999999"/>
    <n v="2174158.4182129218"/>
  </r>
  <r>
    <d v="2018-12-03T00:00:00"/>
    <x v="4"/>
    <s v="December"/>
    <x v="3"/>
    <x v="48"/>
    <s v="Y"/>
    <s v="N"/>
    <n v="13.3"/>
    <n v="23.6"/>
    <n v="13.4"/>
    <n v="0"/>
    <n v="107666.30499999999"/>
    <n v="71.126198709999997"/>
    <n v="7657895.003801466"/>
  </r>
  <r>
    <d v="2018-12-04T00:00:00"/>
    <x v="5"/>
    <s v="December"/>
    <x v="3"/>
    <x v="48"/>
    <s v="Y"/>
    <s v="N"/>
    <n v="13.4"/>
    <n v="20.5"/>
    <n v="28.2"/>
    <n v="0"/>
    <n v="111718.075"/>
    <n v="92.945548959999996"/>
    <n v="10383697.809629451"/>
  </r>
  <r>
    <d v="2018-12-05T00:00:00"/>
    <x v="6"/>
    <s v="December"/>
    <x v="3"/>
    <x v="48"/>
    <s v="Y"/>
    <s v="N"/>
    <n v="13.4"/>
    <n v="25.2"/>
    <n v="31.1"/>
    <n v="0"/>
    <n v="114225.12"/>
    <n v="86.814999110000002"/>
    <n v="9916453.6911396421"/>
  </r>
  <r>
    <d v="2018-12-06T00:00:00"/>
    <x v="0"/>
    <s v="December"/>
    <x v="3"/>
    <x v="48"/>
    <s v="Y"/>
    <s v="N"/>
    <n v="14.5"/>
    <n v="35.5"/>
    <n v="31.3"/>
    <n v="0"/>
    <n v="135452.26"/>
    <n v="125.30810839999999"/>
    <n v="16973266.479104985"/>
  </r>
  <r>
    <d v="2018-12-07T00:00:00"/>
    <x v="1"/>
    <s v="December"/>
    <x v="3"/>
    <x v="48"/>
    <s v="Y"/>
    <s v="N"/>
    <n v="25.1"/>
    <n v="38"/>
    <n v="27.1"/>
    <n v="0"/>
    <n v="156648.405"/>
    <n v="177.86181680000001"/>
    <n v="27861769.912122205"/>
  </r>
  <r>
    <d v="2018-12-08T00:00:00"/>
    <x v="2"/>
    <s v="December"/>
    <x v="3"/>
    <x v="48"/>
    <s v="Y"/>
    <s v="N"/>
    <n v="22.7"/>
    <n v="30.3"/>
    <n v="11"/>
    <n v="0"/>
    <n v="121237.47"/>
    <n v="113.36703300000001"/>
    <n v="13744332.262326511"/>
  </r>
  <r>
    <d v="2018-12-09T00:00:00"/>
    <x v="3"/>
    <s v="December"/>
    <x v="3"/>
    <x v="49"/>
    <s v="Y"/>
    <s v="N"/>
    <n v="16"/>
    <n v="20.100000000000001"/>
    <n v="11.8"/>
    <n v="1.2"/>
    <n v="102161.11500000001"/>
    <n v="80.188787649999995"/>
    <n v="8192175.9568222295"/>
  </r>
  <r>
    <d v="2018-12-10T00:00:00"/>
    <x v="4"/>
    <s v="December"/>
    <x v="3"/>
    <x v="49"/>
    <s v="Y"/>
    <s v="N"/>
    <n v="15.8"/>
    <n v="20.6"/>
    <n v="28.5"/>
    <n v="0"/>
    <n v="110803.765"/>
    <n v="95.225723139999999"/>
    <n v="10551368.648759622"/>
  </r>
  <r>
    <d v="2018-12-11T00:00:00"/>
    <x v="5"/>
    <s v="December"/>
    <x v="3"/>
    <x v="49"/>
    <s v="Y"/>
    <s v="N"/>
    <n v="13"/>
    <n v="23.6"/>
    <n v="31.6"/>
    <n v="0"/>
    <n v="114413.785"/>
    <n v="118.6444142"/>
    <n v="13574556.497729747"/>
  </r>
  <r>
    <d v="2018-12-12T00:00:00"/>
    <x v="6"/>
    <s v="December"/>
    <x v="3"/>
    <x v="49"/>
    <s v="Y"/>
    <s v="N"/>
    <n v="16"/>
    <n v="33.6"/>
    <n v="29.4"/>
    <n v="0"/>
    <n v="129715.465"/>
    <n v="199.184327"/>
    <n v="25837287.597517055"/>
  </r>
  <r>
    <d v="2018-12-13T00:00:00"/>
    <x v="0"/>
    <s v="December"/>
    <x v="3"/>
    <x v="49"/>
    <s v="Y"/>
    <s v="N"/>
    <n v="16.899999999999999"/>
    <n v="21.1"/>
    <n v="6"/>
    <n v="16.2"/>
    <n v="114986.33"/>
    <n v="101.8597212"/>
    <n v="11712475.515611196"/>
  </r>
  <r>
    <d v="2018-12-14T00:00:00"/>
    <x v="1"/>
    <s v="December"/>
    <x v="3"/>
    <x v="49"/>
    <s v="Y"/>
    <s v="N"/>
    <n v="16.399999999999999"/>
    <n v="22.7"/>
    <n v="13.7"/>
    <n v="16.600000000000001"/>
    <n v="110025.465"/>
    <n v="92.958029269999997"/>
    <n v="10227750.395915359"/>
  </r>
  <r>
    <d v="2018-12-15T00:00:00"/>
    <x v="2"/>
    <s v="December"/>
    <x v="3"/>
    <x v="49"/>
    <s v="Y"/>
    <s v="N"/>
    <n v="17.2"/>
    <n v="24.8"/>
    <n v="17.5"/>
    <n v="41.2"/>
    <n v="102577.145"/>
    <n v="101.632949"/>
    <n v="10425217.746350605"/>
  </r>
  <r>
    <d v="2018-12-16T00:00:00"/>
    <x v="3"/>
    <s v="December"/>
    <x v="3"/>
    <x v="50"/>
    <s v="Y"/>
    <s v="N"/>
    <n v="15.8"/>
    <n v="23.5"/>
    <n v="16.3"/>
    <n v="3.8"/>
    <n v="99110.774999999994"/>
    <n v="101.4492327"/>
    <n v="10054712.076052342"/>
  </r>
  <r>
    <d v="2018-12-17T00:00:00"/>
    <x v="4"/>
    <s v="December"/>
    <x v="3"/>
    <x v="50"/>
    <s v="Y"/>
    <s v="N"/>
    <n v="15.6"/>
    <n v="21.8"/>
    <n v="23.2"/>
    <n v="2"/>
    <n v="112804.4"/>
    <n v="101.40388849999999"/>
    <n v="11438804.799909398"/>
  </r>
  <r>
    <d v="2018-12-18T00:00:00"/>
    <x v="5"/>
    <s v="December"/>
    <x v="3"/>
    <x v="50"/>
    <s v="Y"/>
    <s v="N"/>
    <n v="16.7"/>
    <n v="20.8"/>
    <n v="21.1"/>
    <n v="0"/>
    <n v="113485.105"/>
    <n v="104.7225562"/>
    <n v="11884450.286225401"/>
  </r>
  <r>
    <d v="2018-12-19T00:00:00"/>
    <x v="6"/>
    <s v="December"/>
    <x v="3"/>
    <x v="50"/>
    <s v="Y"/>
    <s v="N"/>
    <n v="16.8"/>
    <n v="26.9"/>
    <n v="16.600000000000001"/>
    <n v="0"/>
    <n v="119907.245"/>
    <n v="117.70772239999999"/>
    <n v="14114008.708208786"/>
  </r>
  <r>
    <d v="2018-12-20T00:00:00"/>
    <x v="0"/>
    <s v="December"/>
    <x v="3"/>
    <x v="50"/>
    <s v="Y"/>
    <s v="N"/>
    <n v="16.899999999999999"/>
    <n v="21.2"/>
    <n v="14.8"/>
    <n v="0"/>
    <n v="111880.52499999999"/>
    <n v="75.555462689999999"/>
    <n v="8453184.8323751111"/>
  </r>
  <r>
    <d v="2018-12-21T00:00:00"/>
    <x v="1"/>
    <s v="December"/>
    <x v="3"/>
    <x v="50"/>
    <s v="N"/>
    <s v="N"/>
    <n v="15.4"/>
    <n v="20.9"/>
    <n v="9.6"/>
    <n v="1"/>
    <n v="102075.925"/>
    <n v="65.932437969999995"/>
    <n v="6730114.5932928715"/>
  </r>
  <r>
    <d v="2018-12-22T00:00:00"/>
    <x v="2"/>
    <s v="December"/>
    <x v="3"/>
    <x v="50"/>
    <s v="N"/>
    <s v="N"/>
    <n v="14.1"/>
    <n v="19.100000000000001"/>
    <n v="27.8"/>
    <n v="9.8000000000000007"/>
    <n v="92725.74"/>
    <n v="69.250457960000006"/>
    <n v="6421299.9596798914"/>
  </r>
  <r>
    <d v="2018-12-23T00:00:00"/>
    <x v="3"/>
    <s v="December"/>
    <x v="3"/>
    <x v="51"/>
    <s v="N"/>
    <s v="N"/>
    <n v="11.5"/>
    <n v="26.9"/>
    <n v="32.299999999999997"/>
    <n v="0"/>
    <n v="94938.395000000004"/>
    <n v="65.612248190000003"/>
    <n v="6229121.5355002554"/>
  </r>
  <r>
    <d v="2018-12-24T00:00:00"/>
    <x v="4"/>
    <s v="December"/>
    <x v="3"/>
    <x v="51"/>
    <s v="N"/>
    <s v="N"/>
    <n v="14.3"/>
    <n v="34.200000000000003"/>
    <n v="32.299999999999997"/>
    <n v="0"/>
    <n v="112358.815"/>
    <n v="96.817179359999997"/>
    <n v="10878263.544532059"/>
  </r>
  <r>
    <d v="2018-12-25T00:00:00"/>
    <x v="5"/>
    <s v="December"/>
    <x v="3"/>
    <x v="51"/>
    <s v="N"/>
    <s v="Y"/>
    <n v="15.8"/>
    <n v="23.9"/>
    <n v="32.200000000000003"/>
    <n v="0"/>
    <n v="98191.654999999999"/>
    <n v="55.238545299999998"/>
    <n v="5423964.1827994715"/>
  </r>
  <r>
    <d v="2018-12-26T00:00:00"/>
    <x v="6"/>
    <s v="December"/>
    <x v="3"/>
    <x v="51"/>
    <s v="N"/>
    <s v="Y"/>
    <n v="13.3"/>
    <n v="23.8"/>
    <n v="32.299999999999997"/>
    <n v="0"/>
    <n v="100017.19500000001"/>
    <n v="77.578354779999998"/>
    <n v="7759169.4378104424"/>
  </r>
  <r>
    <d v="2018-12-27T00:00:00"/>
    <x v="0"/>
    <s v="December"/>
    <x v="3"/>
    <x v="51"/>
    <s v="N"/>
    <s v="N"/>
    <n v="16.2"/>
    <n v="37.4"/>
    <n v="29.3"/>
    <n v="0"/>
    <n v="129749.14"/>
    <n v="102.3108963"/>
    <n v="13274750.807554182"/>
  </r>
  <r>
    <d v="2018-12-28T00:00:00"/>
    <x v="1"/>
    <s v="December"/>
    <x v="3"/>
    <x v="51"/>
    <s v="N"/>
    <s v="N"/>
    <n v="21.9"/>
    <n v="36.4"/>
    <n v="19.100000000000001"/>
    <n v="0"/>
    <n v="133831.375"/>
    <n v="121.46071910000001"/>
    <n v="16255255.045641763"/>
  </r>
  <r>
    <d v="2018-12-29T00:00:00"/>
    <x v="2"/>
    <s v="December"/>
    <x v="3"/>
    <x v="51"/>
    <s v="N"/>
    <s v="N"/>
    <n v="21"/>
    <n v="23.9"/>
    <n v="5.7"/>
    <n v="1.2"/>
    <n v="108290.11"/>
    <n v="91.7235266"/>
    <n v="9932750.785101926"/>
  </r>
  <r>
    <d v="2018-12-30T00:00:00"/>
    <x v="3"/>
    <s v="December"/>
    <x v="3"/>
    <x v="52"/>
    <s v="N"/>
    <s v="N"/>
    <n v="18.2"/>
    <n v="22.7"/>
    <n v="9.9"/>
    <n v="0.6"/>
    <n v="99613.865000000005"/>
    <n v="84.166495269999999"/>
    <n v="8384149.897348919"/>
  </r>
  <r>
    <d v="2018-12-31T00:00:00"/>
    <x v="4"/>
    <s v="December"/>
    <x v="3"/>
    <x v="52"/>
    <s v="N"/>
    <s v="N"/>
    <n v="17.3"/>
    <n v="23.5"/>
    <n v="31.3"/>
    <n v="0.8"/>
    <n v="103381.91499999999"/>
    <n v="84.897997059999994"/>
    <n v="8776917.5157271679"/>
  </r>
  <r>
    <d v="2019-01-01T00:00:00"/>
    <x v="5"/>
    <s v="January"/>
    <x v="4"/>
    <x v="0"/>
    <s v="N"/>
    <s v="Y"/>
    <n v="15.5"/>
    <n v="26.2"/>
    <n v="31.7"/>
    <n v="0"/>
    <n v="98933.06"/>
    <n v="78.560978969999994"/>
    <n v="7772278.0460977471"/>
  </r>
  <r>
    <d v="2019-01-02T00:00:00"/>
    <x v="6"/>
    <s v="January"/>
    <x v="4"/>
    <x v="0"/>
    <s v="N"/>
    <s v="N"/>
    <n v="18.399999999999999"/>
    <n v="22.2"/>
    <n v="26.3"/>
    <n v="0"/>
    <n v="106470.675"/>
    <n v="92.202011200000001"/>
    <n v="9816810.3688215595"/>
  </r>
  <r>
    <d v="2019-01-03T00:00:00"/>
    <x v="0"/>
    <s v="January"/>
    <x v="4"/>
    <x v="0"/>
    <s v="N"/>
    <s v="N"/>
    <n v="15.9"/>
    <n v="29.5"/>
    <n v="27.6"/>
    <n v="0"/>
    <n v="118789.605"/>
    <n v="127.38030259999999"/>
    <n v="15131455.830634471"/>
  </r>
  <r>
    <d v="2019-01-04T00:00:00"/>
    <x v="1"/>
    <s v="January"/>
    <x v="4"/>
    <x v="0"/>
    <s v="N"/>
    <s v="N"/>
    <n v="18"/>
    <n v="42.6"/>
    <n v="27.4"/>
    <n v="0"/>
    <n v="133288.46"/>
    <n v="121.0209967"/>
    <n v="16130702.277808081"/>
  </r>
  <r>
    <d v="2019-01-05T00:00:00"/>
    <x v="2"/>
    <s v="January"/>
    <x v="4"/>
    <x v="0"/>
    <s v="N"/>
    <s v="N"/>
    <n v="17.399999999999999"/>
    <n v="21.2"/>
    <n v="12.9"/>
    <n v="0.4"/>
    <n v="97262.79"/>
    <n v="83.493520489999995"/>
    <n v="8120812.7497795662"/>
  </r>
  <r>
    <d v="2019-01-06T00:00:00"/>
    <x v="3"/>
    <s v="January"/>
    <x v="4"/>
    <x v="1"/>
    <s v="N"/>
    <s v="N"/>
    <n v="14.6"/>
    <n v="22.1"/>
    <n v="30.9"/>
    <n v="1.4"/>
    <n v="93606.214999999997"/>
    <n v="65.766406979999999"/>
    <n v="6156144.4315473801"/>
  </r>
  <r>
    <d v="2019-01-07T00:00:00"/>
    <x v="4"/>
    <s v="January"/>
    <x v="4"/>
    <x v="1"/>
    <s v="N"/>
    <s v="N"/>
    <n v="17.100000000000001"/>
    <n v="23.1"/>
    <n v="30.2"/>
    <n v="0"/>
    <n v="109874.9"/>
    <n v="85.07795745"/>
    <n v="9347932.0670230053"/>
  </r>
  <r>
    <d v="2019-01-08T00:00:00"/>
    <x v="5"/>
    <s v="January"/>
    <x v="4"/>
    <x v="1"/>
    <s v="N"/>
    <s v="N"/>
    <n v="16.7"/>
    <n v="24.1"/>
    <n v="28.9"/>
    <n v="0"/>
    <n v="113446.1"/>
    <n v="104.9077815"/>
    <n v="11901378.67082715"/>
  </r>
  <r>
    <d v="2019-01-09T00:00:00"/>
    <x v="6"/>
    <s v="January"/>
    <x v="4"/>
    <x v="1"/>
    <s v="N"/>
    <s v="N"/>
    <n v="16.100000000000001"/>
    <n v="20.5"/>
    <n v="28.4"/>
    <n v="0.6"/>
    <n v="105483.435"/>
    <n v="91.851546720000002"/>
    <n v="9688816.6580885835"/>
  </r>
  <r>
    <d v="2019-01-10T00:00:00"/>
    <x v="0"/>
    <s v="January"/>
    <x v="4"/>
    <x v="1"/>
    <s v="N"/>
    <s v="N"/>
    <n v="13.5"/>
    <n v="21.4"/>
    <n v="25.8"/>
    <n v="0"/>
    <n v="108078.69500000001"/>
    <n v="96.413742569999997"/>
    <n v="10420271.477031546"/>
  </r>
  <r>
    <d v="2019-01-11T00:00:00"/>
    <x v="1"/>
    <s v="January"/>
    <x v="4"/>
    <x v="1"/>
    <s v="N"/>
    <s v="N"/>
    <n v="12.9"/>
    <n v="30.4"/>
    <n v="31.5"/>
    <n v="0"/>
    <n v="119728.63499999999"/>
    <n v="116.3056708"/>
    <n v="13925119.207643358"/>
  </r>
  <r>
    <d v="2019-01-12T00:00:00"/>
    <x v="2"/>
    <s v="January"/>
    <x v="4"/>
    <x v="1"/>
    <s v="N"/>
    <s v="N"/>
    <n v="17.7"/>
    <n v="24.7"/>
    <n v="28.6"/>
    <n v="0"/>
    <n v="108628.96"/>
    <n v="88.996642809999997"/>
    <n v="9667612.7519417778"/>
  </r>
  <r>
    <d v="2019-01-13T00:00:00"/>
    <x v="3"/>
    <s v="January"/>
    <x v="4"/>
    <x v="2"/>
    <s v="N"/>
    <s v="N"/>
    <n v="14.4"/>
    <n v="30.5"/>
    <n v="31.3"/>
    <n v="0"/>
    <n v="101853.24"/>
    <n v="75.273023879999997"/>
    <n v="7666801.3667753711"/>
  </r>
  <r>
    <d v="2019-01-14T00:00:00"/>
    <x v="4"/>
    <s v="January"/>
    <x v="4"/>
    <x v="2"/>
    <s v="N"/>
    <s v="N"/>
    <n v="18.7"/>
    <n v="32.299999999999997"/>
    <n v="31.1"/>
    <n v="0"/>
    <n v="147070.535"/>
    <n v="188.19764950000001"/>
    <n v="27678328.997707486"/>
  </r>
  <r>
    <d v="2019-01-15T00:00:00"/>
    <x v="5"/>
    <s v="January"/>
    <x v="4"/>
    <x v="2"/>
    <s v="N"/>
    <s v="N"/>
    <n v="19.399999999999999"/>
    <n v="30.4"/>
    <n v="22.3"/>
    <n v="0"/>
    <n v="152496.245"/>
    <n v="222.43841900000001"/>
    <n v="33921023.641236655"/>
  </r>
  <r>
    <d v="2019-01-16T00:00:00"/>
    <x v="6"/>
    <s v="January"/>
    <x v="4"/>
    <x v="2"/>
    <s v="N"/>
    <s v="N"/>
    <n v="19.8"/>
    <n v="26.7"/>
    <n v="17.5"/>
    <n v="0"/>
    <n v="136971.755"/>
    <n v="178.07967540000001"/>
    <n v="24391885.66936833"/>
  </r>
  <r>
    <d v="2019-01-17T00:00:00"/>
    <x v="0"/>
    <s v="January"/>
    <x v="4"/>
    <x v="2"/>
    <s v="N"/>
    <s v="N"/>
    <n v="20.7"/>
    <n v="32.5"/>
    <n v="6"/>
    <n v="0"/>
    <n v="145211.49"/>
    <n v="175.35289299999999"/>
    <n v="25463254.868340567"/>
  </r>
  <r>
    <d v="2019-01-18T00:00:00"/>
    <x v="1"/>
    <s v="January"/>
    <x v="4"/>
    <x v="2"/>
    <s v="N"/>
    <s v="N"/>
    <n v="22.3"/>
    <n v="28.7"/>
    <n v="2.6"/>
    <n v="0.2"/>
    <n v="134898.21"/>
    <n v="137.8500262"/>
    <n v="18595721.782833099"/>
  </r>
  <r>
    <d v="2019-01-19T00:00:00"/>
    <x v="2"/>
    <s v="January"/>
    <x v="4"/>
    <x v="2"/>
    <s v="N"/>
    <s v="N"/>
    <n v="16.5"/>
    <n v="23.5"/>
    <n v="30.2"/>
    <n v="2"/>
    <n v="101692.45"/>
    <n v="80.786252489999995"/>
    <n v="8215351.9420266999"/>
  </r>
  <r>
    <d v="2019-01-20T00:00:00"/>
    <x v="3"/>
    <s v="January"/>
    <x v="4"/>
    <x v="3"/>
    <s v="N"/>
    <s v="N"/>
    <n v="15.2"/>
    <n v="22.9"/>
    <n v="29.2"/>
    <n v="0"/>
    <n v="102283.13"/>
    <n v="86.607900729999997"/>
    <n v="8858527.1693936847"/>
  </r>
  <r>
    <d v="2019-01-21T00:00:00"/>
    <x v="4"/>
    <s v="January"/>
    <x v="4"/>
    <x v="3"/>
    <s v="N"/>
    <s v="N"/>
    <n v="18.399999999999999"/>
    <n v="25.1"/>
    <n v="28.2"/>
    <n v="0"/>
    <n v="130517.97"/>
    <n v="176.68995000000001"/>
    <n v="23061213.593401503"/>
  </r>
  <r>
    <d v="2019-01-22T00:00:00"/>
    <x v="5"/>
    <s v="January"/>
    <x v="4"/>
    <x v="3"/>
    <s v="N"/>
    <s v="N"/>
    <n v="19"/>
    <n v="26.8"/>
    <n v="29.3"/>
    <n v="0"/>
    <n v="141444.78"/>
    <n v="278.77774349999999"/>
    <n v="39431656.598253928"/>
  </r>
  <r>
    <d v="2019-01-23T00:00:00"/>
    <x v="6"/>
    <s v="January"/>
    <x v="4"/>
    <x v="3"/>
    <s v="N"/>
    <s v="N"/>
    <n v="18.7"/>
    <n v="23.9"/>
    <n v="27.4"/>
    <n v="0"/>
    <n v="125501.15"/>
    <n v="154.47314489999999"/>
    <n v="19386557.329066634"/>
  </r>
  <r>
    <d v="2019-01-24T00:00:00"/>
    <x v="0"/>
    <s v="January"/>
    <x v="4"/>
    <x v="3"/>
    <s v="N"/>
    <s v="N"/>
    <n v="17.3"/>
    <n v="40.799999999999997"/>
    <n v="30"/>
    <n v="0"/>
    <n v="155891.345"/>
    <n v="4549.6451049999996"/>
    <n v="709250294.69111621"/>
  </r>
  <r>
    <d v="2019-01-25T00:00:00"/>
    <x v="1"/>
    <s v="January"/>
    <x v="4"/>
    <x v="3"/>
    <s v="N"/>
    <s v="N"/>
    <n v="21.1"/>
    <n v="42.8"/>
    <n v="25.3"/>
    <n v="0"/>
    <n v="168894.845"/>
    <n v="906.43723230000001"/>
    <n v="153092575.8515375"/>
  </r>
  <r>
    <d v="2019-01-26T00:00:00"/>
    <x v="2"/>
    <s v="January"/>
    <x v="4"/>
    <x v="3"/>
    <s v="N"/>
    <s v="Y"/>
    <n v="19.899999999999999"/>
    <n v="26.1"/>
    <n v="27.7"/>
    <n v="0"/>
    <n v="114818.66499999999"/>
    <n v="163.73362520000001"/>
    <n v="18799676.261074357"/>
  </r>
  <r>
    <d v="2019-01-27T00:00:00"/>
    <x v="3"/>
    <s v="January"/>
    <x v="4"/>
    <x v="4"/>
    <s v="N"/>
    <s v="N"/>
    <n v="18.399999999999999"/>
    <n v="27.8"/>
    <n v="21.1"/>
    <n v="0"/>
    <n v="99801.574999999997"/>
    <n v="86.396224309999994"/>
    <n v="8622479.2601912878"/>
  </r>
  <r>
    <d v="2019-01-28T00:00:00"/>
    <x v="4"/>
    <s v="January"/>
    <x v="4"/>
    <x v="4"/>
    <s v="N"/>
    <s v="Y"/>
    <n v="15.5"/>
    <n v="34.5"/>
    <n v="29.4"/>
    <n v="0"/>
    <n v="112374.63"/>
    <n v="150.94848010000001"/>
    <n v="16962779.600299865"/>
  </r>
  <r>
    <d v="2019-01-29T00:00:00"/>
    <x v="5"/>
    <s v="January"/>
    <x v="4"/>
    <x v="4"/>
    <s v="N"/>
    <s v="N"/>
    <n v="17.5"/>
    <n v="36.799999999999997"/>
    <n v="27.7"/>
    <n v="0"/>
    <n v="138455.45499999999"/>
    <n v="183.4002093"/>
    <n v="25392759.42572673"/>
  </r>
  <r>
    <d v="2019-01-30T00:00:00"/>
    <x v="6"/>
    <s v="January"/>
    <x v="4"/>
    <x v="4"/>
    <s v="N"/>
    <s v="N"/>
    <n v="18"/>
    <n v="38.1"/>
    <n v="19.899999999999999"/>
    <n v="0"/>
    <n v="142113.375"/>
    <n v="188.74241950000001"/>
    <n v="26822822.240810815"/>
  </r>
  <r>
    <d v="2019-01-31T00:00:00"/>
    <x v="0"/>
    <s v="January"/>
    <x v="4"/>
    <x v="4"/>
    <s v="Y"/>
    <s v="N"/>
    <n v="17.2"/>
    <n v="21.5"/>
    <n v="27.8"/>
    <n v="6.6"/>
    <n v="110277.21"/>
    <n v="107.5212334"/>
    <n v="11857141.635110814"/>
  </r>
  <r>
    <d v="2019-02-01T00:00:00"/>
    <x v="1"/>
    <s v="February"/>
    <x v="4"/>
    <x v="4"/>
    <s v="Y"/>
    <s v="N"/>
    <n v="12.6"/>
    <n v="24.2"/>
    <n v="28.8"/>
    <n v="0"/>
    <n v="104422.79"/>
    <n v="117.68273910000001"/>
    <n v="12288759.951664088"/>
  </r>
  <r>
    <d v="2019-02-02T00:00:00"/>
    <x v="2"/>
    <s v="February"/>
    <x v="4"/>
    <x v="4"/>
    <s v="Y"/>
    <s v="N"/>
    <n v="15"/>
    <n v="34.4"/>
    <n v="27.5"/>
    <n v="0"/>
    <n v="124749.065"/>
    <n v="240.9545239"/>
    <n v="30058851.564045154"/>
  </r>
  <r>
    <d v="2019-02-03T00:00:00"/>
    <x v="3"/>
    <s v="February"/>
    <x v="4"/>
    <x v="5"/>
    <s v="Y"/>
    <s v="N"/>
    <n v="19.100000000000001"/>
    <n v="38.200000000000003"/>
    <n v="26.1"/>
    <n v="0"/>
    <n v="133287.58499999999"/>
    <n v="186.91763220000001"/>
    <n v="24913799.789856236"/>
  </r>
  <r>
    <d v="2019-02-04T00:00:00"/>
    <x v="4"/>
    <s v="February"/>
    <x v="4"/>
    <x v="5"/>
    <s v="Y"/>
    <s v="N"/>
    <n v="20"/>
    <n v="22.7"/>
    <n v="9.3000000000000007"/>
    <n v="0"/>
    <n v="119168.96000000001"/>
    <n v="110.1512267"/>
    <n v="13126607.128563233"/>
  </r>
  <r>
    <d v="2019-02-05T00:00:00"/>
    <x v="5"/>
    <s v="February"/>
    <x v="4"/>
    <x v="5"/>
    <s v="Y"/>
    <s v="N"/>
    <n v="17.7"/>
    <n v="26.9"/>
    <n v="14.6"/>
    <n v="0"/>
    <n v="119702.045"/>
    <n v="92.701339529999998"/>
    <n v="11096539.915980339"/>
  </r>
  <r>
    <d v="2019-02-06T00:00:00"/>
    <x v="6"/>
    <s v="February"/>
    <x v="4"/>
    <x v="5"/>
    <s v="Y"/>
    <s v="N"/>
    <n v="18.5"/>
    <n v="34.700000000000003"/>
    <n v="22.8"/>
    <n v="0"/>
    <n v="140497.815"/>
    <n v="143.45505610000001"/>
    <n v="20155121.932752423"/>
  </r>
  <r>
    <d v="2019-02-07T00:00:00"/>
    <x v="0"/>
    <s v="February"/>
    <x v="4"/>
    <x v="5"/>
    <s v="Y"/>
    <s v="N"/>
    <n v="20.7"/>
    <n v="28.3"/>
    <n v="25.1"/>
    <n v="11"/>
    <n v="141593.54500000001"/>
    <n v="147.68790949999999"/>
    <n v="20911654.659744177"/>
  </r>
  <r>
    <d v="2019-02-08T00:00:00"/>
    <x v="1"/>
    <s v="February"/>
    <x v="4"/>
    <x v="5"/>
    <s v="Y"/>
    <s v="N"/>
    <n v="18.100000000000001"/>
    <n v="23.1"/>
    <n v="21.1"/>
    <n v="0"/>
    <n v="117327.495"/>
    <n v="107.8491587"/>
    <n v="12653671.628128456"/>
  </r>
  <r>
    <d v="2019-02-09T00:00:00"/>
    <x v="2"/>
    <s v="February"/>
    <x v="4"/>
    <x v="5"/>
    <s v="Y"/>
    <s v="N"/>
    <n v="14.6"/>
    <n v="19.7"/>
    <n v="13.6"/>
    <n v="0"/>
    <n v="95668.77"/>
    <n v="44.176311859999998"/>
    <n v="4226293.4187826123"/>
  </r>
  <r>
    <d v="2019-02-10T00:00:00"/>
    <x v="3"/>
    <s v="February"/>
    <x v="4"/>
    <x v="6"/>
    <s v="Y"/>
    <s v="N"/>
    <n v="13"/>
    <n v="23.3"/>
    <n v="23.5"/>
    <n v="4.8"/>
    <n v="94786.72"/>
    <n v="86.435775870000001"/>
    <n v="8192963.6853724467"/>
  </r>
  <r>
    <d v="2019-02-11T00:00:00"/>
    <x v="4"/>
    <s v="February"/>
    <x v="4"/>
    <x v="6"/>
    <s v="Y"/>
    <s v="N"/>
    <n v="14.4"/>
    <n v="27.5"/>
    <n v="18.600000000000001"/>
    <n v="0"/>
    <n v="114085.645"/>
    <n v="97.715089509999999"/>
    <n v="11147889.012981085"/>
  </r>
  <r>
    <d v="2019-02-12T00:00:00"/>
    <x v="5"/>
    <s v="February"/>
    <x v="4"/>
    <x v="6"/>
    <s v="Y"/>
    <s v="N"/>
    <n v="18.399999999999999"/>
    <n v="21.5"/>
    <n v="12.4"/>
    <n v="0"/>
    <n v="107697.205"/>
    <n v="57.338211940000001"/>
    <n v="6175165.1656356277"/>
  </r>
  <r>
    <d v="2019-02-13T00:00:00"/>
    <x v="6"/>
    <s v="February"/>
    <x v="4"/>
    <x v="6"/>
    <s v="Y"/>
    <s v="N"/>
    <n v="11.8"/>
    <n v="19.2"/>
    <n v="23.7"/>
    <n v="2.8"/>
    <n v="106692.845"/>
    <n v="85.981483069999996"/>
    <n v="9173609.0460576341"/>
  </r>
  <r>
    <d v="2019-02-14T00:00:00"/>
    <x v="0"/>
    <s v="February"/>
    <x v="4"/>
    <x v="6"/>
    <s v="Y"/>
    <s v="N"/>
    <n v="12.3"/>
    <n v="23.2"/>
    <n v="24.2"/>
    <n v="0"/>
    <n v="107655.08"/>
    <n v="108.29071519999999"/>
    <n v="11658045.608113216"/>
  </r>
  <r>
    <d v="2019-02-15T00:00:00"/>
    <x v="1"/>
    <s v="February"/>
    <x v="4"/>
    <x v="6"/>
    <s v="Y"/>
    <s v="N"/>
    <n v="14.8"/>
    <n v="22.8"/>
    <n v="23.1"/>
    <n v="0"/>
    <n v="113910.46"/>
    <n v="114.7685038"/>
    <n v="13073333.061369749"/>
  </r>
  <r>
    <d v="2019-02-16T00:00:00"/>
    <x v="2"/>
    <s v="February"/>
    <x v="4"/>
    <x v="6"/>
    <s v="Y"/>
    <s v="N"/>
    <n v="16.100000000000001"/>
    <n v="23.2"/>
    <n v="24.2"/>
    <n v="0"/>
    <n v="106467.235"/>
    <n v="127.4802754"/>
    <n v="13572472.438876519"/>
  </r>
  <r>
    <d v="2019-02-17T00:00:00"/>
    <x v="3"/>
    <s v="February"/>
    <x v="4"/>
    <x v="7"/>
    <s v="Y"/>
    <s v="N"/>
    <n v="15"/>
    <n v="29"/>
    <n v="20"/>
    <n v="0"/>
    <n v="108470.925"/>
    <n v="110.4895928"/>
    <n v="11984908.333889339"/>
  </r>
  <r>
    <d v="2019-02-18T00:00:00"/>
    <x v="4"/>
    <s v="February"/>
    <x v="4"/>
    <x v="7"/>
    <s v="Y"/>
    <s v="N"/>
    <n v="18"/>
    <n v="23.6"/>
    <n v="16.899999999999999"/>
    <n v="0"/>
    <n v="116995.065"/>
    <n v="104.4634554"/>
    <n v="12221708.754647601"/>
  </r>
  <r>
    <d v="2019-02-19T00:00:00"/>
    <x v="5"/>
    <s v="February"/>
    <x v="4"/>
    <x v="7"/>
    <s v="Y"/>
    <s v="N"/>
    <n v="13.7"/>
    <n v="20.2"/>
    <n v="21.4"/>
    <n v="0"/>
    <n v="110531.6"/>
    <n v="105.09817820000001"/>
    <n v="11616669.793531122"/>
  </r>
  <r>
    <d v="2019-02-20T00:00:00"/>
    <x v="6"/>
    <s v="February"/>
    <x v="4"/>
    <x v="7"/>
    <s v="Y"/>
    <s v="N"/>
    <n v="13.5"/>
    <n v="23.2"/>
    <n v="20.8"/>
    <n v="0"/>
    <n v="108972.30499999999"/>
    <n v="111.0460243"/>
    <n v="12100941.22905701"/>
  </r>
  <r>
    <d v="2019-02-21T00:00:00"/>
    <x v="0"/>
    <s v="February"/>
    <x v="4"/>
    <x v="7"/>
    <s v="Y"/>
    <s v="N"/>
    <n v="14"/>
    <n v="20.399999999999999"/>
    <n v="16.2"/>
    <n v="0"/>
    <n v="110235.33500000001"/>
    <n v="114.360572"/>
    <n v="12606575.965211621"/>
  </r>
  <r>
    <d v="2019-02-22T00:00:00"/>
    <x v="1"/>
    <s v="February"/>
    <x v="4"/>
    <x v="7"/>
    <s v="Y"/>
    <s v="N"/>
    <n v="15.5"/>
    <n v="21.2"/>
    <n v="23.9"/>
    <n v="0"/>
    <n v="109901.75999999999"/>
    <n v="103.0440629"/>
    <n v="11324723.870260704"/>
  </r>
  <r>
    <d v="2019-02-23T00:00:00"/>
    <x v="2"/>
    <s v="February"/>
    <x v="4"/>
    <x v="7"/>
    <s v="Y"/>
    <s v="N"/>
    <n v="16.399999999999999"/>
    <n v="25.8"/>
    <n v="24"/>
    <n v="0"/>
    <n v="99890.25"/>
    <n v="77.031403220000001"/>
    <n v="7694686.1254966054"/>
  </r>
  <r>
    <d v="2019-02-24T00:00:00"/>
    <x v="3"/>
    <s v="February"/>
    <x v="4"/>
    <x v="8"/>
    <s v="Y"/>
    <s v="N"/>
    <n v="13.8"/>
    <n v="32.9"/>
    <n v="24.6"/>
    <n v="0"/>
    <n v="106877.86500000001"/>
    <n v="87.180913380000007"/>
    <n v="9317709.8908043355"/>
  </r>
  <r>
    <d v="2019-02-25T00:00:00"/>
    <x v="4"/>
    <s v="February"/>
    <x v="4"/>
    <x v="8"/>
    <s v="Y"/>
    <s v="N"/>
    <n v="18"/>
    <n v="34.200000000000003"/>
    <n v="24.4"/>
    <n v="0"/>
    <n v="133476.60500000001"/>
    <n v="139.95597699999999"/>
    <n v="18680848.659418084"/>
  </r>
  <r>
    <d v="2019-02-26T00:00:00"/>
    <x v="5"/>
    <s v="February"/>
    <x v="4"/>
    <x v="8"/>
    <s v="Y"/>
    <s v="N"/>
    <n v="17.899999999999999"/>
    <n v="22.3"/>
    <n v="21"/>
    <n v="0"/>
    <n v="123114.11500000001"/>
    <n v="115.9396033"/>
    <n v="14273801.653730581"/>
  </r>
  <r>
    <d v="2019-02-27T00:00:00"/>
    <x v="6"/>
    <s v="February"/>
    <x v="4"/>
    <x v="8"/>
    <s v="Y"/>
    <s v="N"/>
    <n v="12.9"/>
    <n v="25.7"/>
    <n v="24"/>
    <n v="0"/>
    <n v="125272.27"/>
    <n v="123.7875391"/>
    <n v="15507146.020770758"/>
  </r>
  <r>
    <d v="2019-02-28T00:00:00"/>
    <x v="0"/>
    <s v="February"/>
    <x v="4"/>
    <x v="8"/>
    <s v="Y"/>
    <s v="N"/>
    <n v="16.3"/>
    <n v="36.799999999999997"/>
    <n v="23.4"/>
    <n v="0"/>
    <n v="150472.255"/>
    <n v="160.93844870000001"/>
    <n v="24216771.292090822"/>
  </r>
  <r>
    <d v="2019-03-01T00:00:00"/>
    <x v="1"/>
    <s v="March"/>
    <x v="4"/>
    <x v="8"/>
    <s v="Y"/>
    <s v="N"/>
    <n v="22.6"/>
    <n v="38.1"/>
    <n v="22.3"/>
    <n v="0"/>
    <n v="163682.04"/>
    <n v="1284.799876"/>
    <n v="210298664.69542706"/>
  </r>
  <r>
    <d v="2019-03-02T00:00:00"/>
    <x v="2"/>
    <s v="March"/>
    <x v="4"/>
    <x v="8"/>
    <s v="Y"/>
    <s v="N"/>
    <n v="22.3"/>
    <n v="36.299999999999997"/>
    <n v="23.4"/>
    <n v="0"/>
    <n v="146265.11499999999"/>
    <n v="132.49259040000001"/>
    <n v="19379043.971503895"/>
  </r>
  <r>
    <d v="2019-03-03T00:00:00"/>
    <x v="3"/>
    <s v="March"/>
    <x v="4"/>
    <x v="9"/>
    <s v="Y"/>
    <s v="N"/>
    <n v="25.1"/>
    <n v="36"/>
    <n v="14.4"/>
    <n v="0"/>
    <n v="138597.69"/>
    <n v="153.7842958"/>
    <n v="21314148.1561567"/>
  </r>
  <r>
    <d v="2019-03-04T00:00:00"/>
    <x v="4"/>
    <s v="March"/>
    <x v="4"/>
    <x v="9"/>
    <s v="Y"/>
    <s v="N"/>
    <n v="19"/>
    <n v="24.6"/>
    <n v="21.8"/>
    <n v="0"/>
    <n v="136528.81"/>
    <n v="135.2064474"/>
    <n v="18459575.367849592"/>
  </r>
  <r>
    <d v="2019-03-05T00:00:00"/>
    <x v="5"/>
    <s v="March"/>
    <x v="4"/>
    <x v="9"/>
    <s v="Y"/>
    <s v="N"/>
    <n v="18"/>
    <n v="24.3"/>
    <n v="15.5"/>
    <n v="0"/>
    <n v="126073.53"/>
    <n v="118.26194460000001"/>
    <n v="14909700.82038644"/>
  </r>
  <r>
    <d v="2019-03-06T00:00:00"/>
    <x v="6"/>
    <s v="March"/>
    <x v="4"/>
    <x v="9"/>
    <s v="Y"/>
    <s v="N"/>
    <n v="13.2"/>
    <n v="17.2"/>
    <n v="19.5"/>
    <n v="1.6"/>
    <n v="108723.61500000001"/>
    <n v="75.981191370000005"/>
    <n v="8260949.7977532037"/>
  </r>
  <r>
    <d v="2019-03-07T00:00:00"/>
    <x v="0"/>
    <s v="March"/>
    <x v="4"/>
    <x v="9"/>
    <s v="Y"/>
    <s v="N"/>
    <n v="9.6999999999999993"/>
    <n v="22.1"/>
    <n v="21.2"/>
    <n v="2"/>
    <n v="114519.86500000001"/>
    <n v="103.1975585"/>
    <n v="11818170.467749603"/>
  </r>
  <r>
    <d v="2019-03-08T00:00:00"/>
    <x v="1"/>
    <s v="March"/>
    <x v="4"/>
    <x v="9"/>
    <s v="Y"/>
    <s v="N"/>
    <n v="11.3"/>
    <n v="26.8"/>
    <n v="10.199999999999999"/>
    <n v="0"/>
    <n v="117281.2"/>
    <n v="106.9388027"/>
    <n v="12541911.10721924"/>
  </r>
  <r>
    <d v="2019-03-09T00:00:00"/>
    <x v="2"/>
    <s v="March"/>
    <x v="4"/>
    <x v="9"/>
    <s v="Y"/>
    <s v="N"/>
    <n v="13.9"/>
    <n v="24.7"/>
    <n v="20"/>
    <n v="0"/>
    <n v="106854.935"/>
    <n v="95.078424589999997"/>
    <n v="10159598.87946685"/>
  </r>
  <r>
    <d v="2019-03-10T00:00:00"/>
    <x v="3"/>
    <s v="March"/>
    <x v="4"/>
    <x v="10"/>
    <s v="Y"/>
    <s v="N"/>
    <n v="14.3"/>
    <n v="23.7"/>
    <n v="10.1"/>
    <n v="0"/>
    <n v="101994.05499999999"/>
    <n v="74.374932029999997"/>
    <n v="7585800.9080890808"/>
  </r>
  <r>
    <d v="2019-03-11T00:00:00"/>
    <x v="4"/>
    <s v="March"/>
    <x v="4"/>
    <x v="10"/>
    <s v="Y"/>
    <s v="Y"/>
    <n v="15.9"/>
    <n v="21.8"/>
    <n v="18.600000000000001"/>
    <n v="0.2"/>
    <n v="103219.08"/>
    <n v="81.472040070000006"/>
    <n v="8409469.0217485372"/>
  </r>
  <r>
    <d v="2019-03-12T00:00:00"/>
    <x v="5"/>
    <s v="March"/>
    <x v="4"/>
    <x v="10"/>
    <s v="Y"/>
    <s v="N"/>
    <n v="15.8"/>
    <n v="19.2"/>
    <n v="10.8"/>
    <n v="0"/>
    <n v="110086.7"/>
    <n v="76.971547959999995"/>
    <n v="8473543.7088081315"/>
  </r>
  <r>
    <d v="2019-03-13T00:00:00"/>
    <x v="6"/>
    <s v="March"/>
    <x v="4"/>
    <x v="10"/>
    <s v="Y"/>
    <s v="N"/>
    <n v="11.9"/>
    <n v="18.600000000000001"/>
    <n v="15.1"/>
    <n v="0"/>
    <n v="114740.52"/>
    <n v="122.2385811"/>
    <n v="14025718.359476173"/>
  </r>
  <r>
    <d v="2019-03-14T00:00:00"/>
    <x v="0"/>
    <s v="March"/>
    <x v="4"/>
    <x v="10"/>
    <s v="Y"/>
    <s v="N"/>
    <n v="12.1"/>
    <n v="20.8"/>
    <n v="20.6"/>
    <n v="0.2"/>
    <n v="112785.78"/>
    <n v="126.7859571"/>
    <n v="14299653.064570038"/>
  </r>
  <r>
    <d v="2019-03-15T00:00:00"/>
    <x v="1"/>
    <s v="March"/>
    <x v="4"/>
    <x v="10"/>
    <s v="Y"/>
    <s v="N"/>
    <n v="11.7"/>
    <n v="22.2"/>
    <n v="18.7"/>
    <n v="0"/>
    <n v="111179.125"/>
    <n v="102.60851510000001"/>
    <n v="11407924.926367288"/>
  </r>
  <r>
    <d v="2019-03-16T00:00:00"/>
    <x v="2"/>
    <s v="March"/>
    <x v="4"/>
    <x v="10"/>
    <s v="Y"/>
    <s v="N"/>
    <n v="12.2"/>
    <n v="25.6"/>
    <n v="20.100000000000001"/>
    <n v="0"/>
    <n v="105119.48"/>
    <n v="95.251187810000005"/>
    <n v="10012755.331969539"/>
  </r>
  <r>
    <d v="2019-03-17T00:00:00"/>
    <x v="3"/>
    <s v="March"/>
    <x v="4"/>
    <x v="11"/>
    <s v="Y"/>
    <s v="N"/>
    <n v="14.2"/>
    <n v="25.6"/>
    <n v="19.2"/>
    <n v="0"/>
    <n v="105669.045"/>
    <n v="103.9571924"/>
    <n v="10985057.241789257"/>
  </r>
  <r>
    <d v="2019-03-18T00:00:00"/>
    <x v="4"/>
    <s v="March"/>
    <x v="4"/>
    <x v="11"/>
    <s v="Y"/>
    <s v="N"/>
    <n v="16.5"/>
    <n v="28.2"/>
    <n v="18.899999999999999"/>
    <n v="0"/>
    <n v="121954.38499999999"/>
    <n v="111.14979460000001"/>
    <n v="13555204.843319321"/>
  </r>
  <r>
    <d v="2019-03-19T00:00:00"/>
    <x v="5"/>
    <s v="March"/>
    <x v="4"/>
    <x v="11"/>
    <s v="Y"/>
    <s v="N"/>
    <n v="16.899999999999999"/>
    <n v="23.4"/>
    <n v="12.7"/>
    <n v="0"/>
    <n v="123290.83500000001"/>
    <n v="113.64477429999999"/>
    <n v="14011359.11683354"/>
  </r>
  <r>
    <d v="2019-03-20T00:00:00"/>
    <x v="6"/>
    <s v="March"/>
    <x v="4"/>
    <x v="11"/>
    <s v="Y"/>
    <s v="N"/>
    <n v="19.3"/>
    <n v="23.4"/>
    <n v="11.1"/>
    <n v="0"/>
    <n v="123994.3"/>
    <n v="127.27659920000001"/>
    <n v="15781572.824184561"/>
  </r>
  <r>
    <d v="2019-03-21T00:00:00"/>
    <x v="0"/>
    <s v="March"/>
    <x v="4"/>
    <x v="11"/>
    <s v="Y"/>
    <s v="N"/>
    <n v="18.2"/>
    <n v="24.3"/>
    <n v="12.5"/>
    <n v="0"/>
    <n v="124181.405"/>
    <n v="115.460165"/>
    <n v="14338005.511231825"/>
  </r>
  <r>
    <d v="2019-03-22T00:00:00"/>
    <x v="1"/>
    <s v="March"/>
    <x v="4"/>
    <x v="11"/>
    <s v="Y"/>
    <s v="N"/>
    <n v="18.7"/>
    <n v="28.6"/>
    <n v="15.3"/>
    <n v="0"/>
    <n v="128305.64"/>
    <n v="111.2407066"/>
    <n v="14272810.054365223"/>
  </r>
  <r>
    <d v="2019-03-23T00:00:00"/>
    <x v="2"/>
    <s v="March"/>
    <x v="4"/>
    <x v="11"/>
    <s v="Y"/>
    <s v="N"/>
    <n v="19.899999999999999"/>
    <n v="31.3"/>
    <n v="13.6"/>
    <n v="1.8"/>
    <n v="109147.65"/>
    <n v="98.954731719999998"/>
    <n v="10800676.423618456"/>
  </r>
  <r>
    <d v="2019-03-24T00:00:00"/>
    <x v="3"/>
    <s v="March"/>
    <x v="4"/>
    <x v="12"/>
    <s v="Y"/>
    <s v="N"/>
    <n v="16.5"/>
    <n v="29.3"/>
    <n v="16.899999999999999"/>
    <n v="2"/>
    <n v="104226.83"/>
    <n v="97.857599649999997"/>
    <n v="10199387.402928609"/>
  </r>
  <r>
    <d v="2019-03-25T00:00:00"/>
    <x v="4"/>
    <s v="March"/>
    <x v="4"/>
    <x v="12"/>
    <s v="Y"/>
    <s v="N"/>
    <n v="14.8"/>
    <n v="19"/>
    <n v="13.6"/>
    <n v="0.2"/>
    <n v="107583.935"/>
    <n v="80.292927370000001"/>
    <n v="8638229.0791338012"/>
  </r>
  <r>
    <d v="2019-03-26T00:00:00"/>
    <x v="5"/>
    <s v="March"/>
    <x v="4"/>
    <x v="12"/>
    <s v="Y"/>
    <s v="N"/>
    <n v="12.3"/>
    <n v="20.3"/>
    <n v="15.9"/>
    <n v="0"/>
    <n v="108840.18"/>
    <n v="95.567893560000002"/>
    <n v="10401626.737291241"/>
  </r>
  <r>
    <d v="2019-03-27T00:00:00"/>
    <x v="6"/>
    <s v="March"/>
    <x v="4"/>
    <x v="12"/>
    <s v="Y"/>
    <s v="N"/>
    <n v="11.1"/>
    <n v="21.7"/>
    <n v="17.8"/>
    <n v="0"/>
    <n v="113307.595"/>
    <n v="114.1613715"/>
    <n v="12935350.446566543"/>
  </r>
  <r>
    <d v="2019-03-28T00:00:00"/>
    <x v="0"/>
    <s v="March"/>
    <x v="4"/>
    <x v="12"/>
    <s v="Y"/>
    <s v="N"/>
    <n v="11.6"/>
    <n v="27.9"/>
    <n v="17.8"/>
    <n v="0"/>
    <n v="113923.16"/>
    <n v="108.460275"/>
    <n v="12356137.262468999"/>
  </r>
  <r>
    <d v="2019-03-29T00:00:00"/>
    <x v="1"/>
    <s v="March"/>
    <x v="4"/>
    <x v="12"/>
    <s v="Y"/>
    <s v="N"/>
    <n v="14.6"/>
    <n v="28.5"/>
    <n v="4.9000000000000004"/>
    <n v="0"/>
    <n v="110768.285"/>
    <n v="83.989537740000003"/>
    <n v="9303377.0534025766"/>
  </r>
  <r>
    <d v="2019-03-30T00:00:00"/>
    <x v="2"/>
    <s v="March"/>
    <x v="4"/>
    <x v="12"/>
    <s v="Y"/>
    <s v="N"/>
    <n v="9.1"/>
    <n v="15.6"/>
    <n v="11.4"/>
    <n v="1.8"/>
    <n v="101262.655"/>
    <n v="85.165934859999993"/>
    <n v="8624128.6794806533"/>
  </r>
  <r>
    <d v="2019-03-31T00:00:00"/>
    <x v="3"/>
    <s v="March"/>
    <x v="4"/>
    <x v="13"/>
    <s v="Y"/>
    <s v="N"/>
    <n v="9.4"/>
    <n v="18.5"/>
    <n v="8"/>
    <n v="2.2000000000000002"/>
    <n v="101119.83500000001"/>
    <n v="94.389588230000001"/>
    <n v="9544659.5875355434"/>
  </r>
  <r>
    <d v="2019-04-01T00:00:00"/>
    <x v="4"/>
    <s v="April"/>
    <x v="4"/>
    <x v="13"/>
    <s v="Y"/>
    <s v="N"/>
    <n v="13"/>
    <n v="17.100000000000001"/>
    <n v="6.6"/>
    <n v="0.2"/>
    <n v="116817.43"/>
    <n v="131.3335309"/>
    <n v="15342045.552563585"/>
  </r>
  <r>
    <d v="2019-04-02T00:00:00"/>
    <x v="5"/>
    <s v="April"/>
    <x v="4"/>
    <x v="13"/>
    <s v="Y"/>
    <s v="N"/>
    <n v="7.4"/>
    <n v="25.9"/>
    <n v="16.600000000000001"/>
    <n v="0"/>
    <n v="114927.205"/>
    <n v="119.3975507"/>
    <n v="13722026.785796793"/>
  </r>
  <r>
    <d v="2019-04-03T00:00:00"/>
    <x v="6"/>
    <s v="April"/>
    <x v="4"/>
    <x v="13"/>
    <s v="Y"/>
    <s v="N"/>
    <n v="9.4"/>
    <n v="24.7"/>
    <n v="10.9"/>
    <n v="0"/>
    <n v="115188.76"/>
    <n v="112.9080676"/>
    <n v="13005740.300840175"/>
  </r>
  <r>
    <d v="2019-04-04T00:00:00"/>
    <x v="0"/>
    <s v="April"/>
    <x v="4"/>
    <x v="13"/>
    <s v="Y"/>
    <s v="N"/>
    <n v="13.3"/>
    <n v="21.9"/>
    <n v="13.9"/>
    <n v="0"/>
    <n v="113763.83500000001"/>
    <n v="116.75648839999999"/>
    <n v="13282665.881517014"/>
  </r>
  <r>
    <d v="2019-04-05T00:00:00"/>
    <x v="1"/>
    <s v="April"/>
    <x v="4"/>
    <x v="13"/>
    <s v="N"/>
    <s v="N"/>
    <n v="14.4"/>
    <n v="28.5"/>
    <n v="15.3"/>
    <n v="0"/>
    <n v="111484.73"/>
    <n v="98.530301969999996"/>
    <n v="10984624.111943917"/>
  </r>
  <r>
    <d v="2019-04-06T00:00:00"/>
    <x v="2"/>
    <s v="April"/>
    <x v="4"/>
    <x v="13"/>
    <s v="N"/>
    <s v="N"/>
    <n v="16.5"/>
    <n v="20.100000000000001"/>
    <n v="12.4"/>
    <n v="0"/>
    <n v="102229.645"/>
    <n v="103.2729949"/>
    <n v="10557561.606713811"/>
  </r>
  <r>
    <d v="2019-04-07T00:00:00"/>
    <x v="3"/>
    <s v="April"/>
    <x v="4"/>
    <x v="14"/>
    <s v="N"/>
    <s v="N"/>
    <n v="9.5"/>
    <n v="26.5"/>
    <n v="15.9"/>
    <n v="0"/>
    <n v="93590.425000000003"/>
    <n v="86.802686010000002"/>
    <n v="8123900.2748174546"/>
  </r>
  <r>
    <d v="2019-04-08T00:00:00"/>
    <x v="4"/>
    <s v="April"/>
    <x v="4"/>
    <x v="14"/>
    <s v="N"/>
    <s v="N"/>
    <n v="12.5"/>
    <n v="23.1"/>
    <n v="9"/>
    <n v="0"/>
    <n v="108543.63499999999"/>
    <n v="113.1340539"/>
    <n v="12279981.452591926"/>
  </r>
  <r>
    <d v="2019-04-09T00:00:00"/>
    <x v="5"/>
    <s v="April"/>
    <x v="4"/>
    <x v="14"/>
    <s v="N"/>
    <s v="N"/>
    <n v="11.1"/>
    <n v="16.3"/>
    <n v="13.9"/>
    <n v="1.6"/>
    <n v="111999.03999999999"/>
    <n v="106.3359468"/>
    <n v="11909523.959091071"/>
  </r>
  <r>
    <d v="2019-04-10T00:00:00"/>
    <x v="6"/>
    <s v="April"/>
    <x v="4"/>
    <x v="14"/>
    <s v="N"/>
    <s v="N"/>
    <n v="10.7"/>
    <n v="15.8"/>
    <n v="4.8"/>
    <n v="1.4"/>
    <n v="120858.98"/>
    <n v="121.87513629999999"/>
    <n v="14729704.660578974"/>
  </r>
  <r>
    <d v="2019-04-11T00:00:00"/>
    <x v="0"/>
    <s v="April"/>
    <x v="4"/>
    <x v="14"/>
    <s v="N"/>
    <s v="N"/>
    <n v="11.3"/>
    <n v="17.3"/>
    <n v="14.4"/>
    <n v="0"/>
    <n v="116890.61"/>
    <n v="126.8896051"/>
    <n v="14832203.34279811"/>
  </r>
  <r>
    <d v="2019-04-12T00:00:00"/>
    <x v="1"/>
    <s v="April"/>
    <x v="4"/>
    <x v="14"/>
    <s v="N"/>
    <s v="N"/>
    <n v="6.7"/>
    <n v="24.9"/>
    <n v="15.3"/>
    <n v="0.2"/>
    <n v="114848.77"/>
    <n v="128.7232047"/>
    <n v="14783701.73025322"/>
  </r>
  <r>
    <d v="2019-04-13T00:00:00"/>
    <x v="2"/>
    <s v="April"/>
    <x v="4"/>
    <x v="14"/>
    <s v="N"/>
    <s v="N"/>
    <n v="10.5"/>
    <n v="20.7"/>
    <n v="10"/>
    <n v="0"/>
    <n v="105963.55499999999"/>
    <n v="122.44216059999999"/>
    <n v="12974406.619056931"/>
  </r>
  <r>
    <d v="2019-04-14T00:00:00"/>
    <x v="3"/>
    <s v="April"/>
    <x v="4"/>
    <x v="15"/>
    <s v="N"/>
    <s v="N"/>
    <n v="11.8"/>
    <n v="22.5"/>
    <n v="14.4"/>
    <n v="0"/>
    <n v="98680"/>
    <n v="111.731646"/>
    <n v="11025678.82728"/>
  </r>
  <r>
    <d v="2019-04-15T00:00:00"/>
    <x v="4"/>
    <s v="April"/>
    <x v="4"/>
    <x v="15"/>
    <s v="N"/>
    <s v="N"/>
    <n v="12.9"/>
    <n v="27.4"/>
    <n v="10.9"/>
    <n v="0"/>
    <n v="114194.955"/>
    <n v="113.1121728"/>
    <n v="12916839.482848223"/>
  </r>
  <r>
    <d v="2019-04-16T00:00:00"/>
    <x v="5"/>
    <s v="April"/>
    <x v="4"/>
    <x v="15"/>
    <s v="N"/>
    <s v="N"/>
    <n v="17.100000000000001"/>
    <n v="30.3"/>
    <n v="14.4"/>
    <n v="0"/>
    <n v="115392.875"/>
    <n v="100.00561740000001"/>
    <n v="11539935.707936026"/>
  </r>
  <r>
    <d v="2019-04-17T00:00:00"/>
    <x v="6"/>
    <s v="April"/>
    <x v="4"/>
    <x v="15"/>
    <s v="N"/>
    <s v="N"/>
    <n v="22.1"/>
    <n v="30"/>
    <n v="12.8"/>
    <n v="0"/>
    <n v="117281.13"/>
    <n v="100.1096387"/>
    <n v="11740971.550627733"/>
  </r>
  <r>
    <d v="2019-04-18T00:00:00"/>
    <x v="0"/>
    <s v="April"/>
    <x v="4"/>
    <x v="15"/>
    <s v="N"/>
    <s v="N"/>
    <n v="13.2"/>
    <n v="17.7"/>
    <n v="12.8"/>
    <n v="0"/>
    <n v="111360.065"/>
    <n v="84.833863710000003"/>
    <n v="9447104.576946741"/>
  </r>
  <r>
    <d v="2019-04-19T00:00:00"/>
    <x v="1"/>
    <s v="April"/>
    <x v="4"/>
    <x v="15"/>
    <s v="N"/>
    <s v="Y"/>
    <n v="8.6"/>
    <n v="22.1"/>
    <n v="14"/>
    <n v="0"/>
    <n v="95967.404999999999"/>
    <n v="78.14244558"/>
    <n v="7499127.7226663195"/>
  </r>
  <r>
    <d v="2019-04-20T00:00:00"/>
    <x v="2"/>
    <s v="April"/>
    <x v="4"/>
    <x v="15"/>
    <s v="N"/>
    <s v="Y"/>
    <n v="10.199999999999999"/>
    <n v="30.2"/>
    <n v="13.9"/>
    <n v="0"/>
    <n v="95654.36"/>
    <n v="66.874813889999999"/>
    <n v="6396867.5227670604"/>
  </r>
  <r>
    <d v="2019-04-21T00:00:00"/>
    <x v="3"/>
    <s v="April"/>
    <x v="4"/>
    <x v="16"/>
    <s v="N"/>
    <s v="Y"/>
    <n v="14.8"/>
    <n v="27"/>
    <n v="7.5"/>
    <n v="0"/>
    <n v="94810.664999999994"/>
    <n v="80.076258480000007"/>
    <n v="7592083.3172006896"/>
  </r>
  <r>
    <d v="2019-04-22T00:00:00"/>
    <x v="4"/>
    <s v="April"/>
    <x v="4"/>
    <x v="16"/>
    <s v="N"/>
    <s v="Y"/>
    <n v="13.7"/>
    <n v="17.600000000000001"/>
    <n v="6"/>
    <n v="0.8"/>
    <n v="100246.51"/>
    <n v="95.107386919999996"/>
    <n v="9534183.613949649"/>
  </r>
  <r>
    <d v="2019-04-23T00:00:00"/>
    <x v="5"/>
    <s v="April"/>
    <x v="4"/>
    <x v="16"/>
    <s v="N"/>
    <s v="N"/>
    <n v="11.1"/>
    <n v="18.5"/>
    <n v="8"/>
    <n v="0"/>
    <n v="114240.88499999999"/>
    <n v="89.628985839999999"/>
    <n v="10239294.664014068"/>
  </r>
  <r>
    <d v="2019-04-24T00:00:00"/>
    <x v="6"/>
    <s v="April"/>
    <x v="4"/>
    <x v="16"/>
    <s v="Y"/>
    <s v="N"/>
    <n v="14.6"/>
    <n v="23.2"/>
    <n v="8.1999999999999993"/>
    <n v="0"/>
    <n v="113264.23"/>
    <n v="86.749292839999995"/>
    <n v="9825591.8565671127"/>
  </r>
  <r>
    <d v="2019-04-25T00:00:00"/>
    <x v="0"/>
    <s v="April"/>
    <x v="4"/>
    <x v="16"/>
    <s v="Y"/>
    <s v="Y"/>
    <n v="10.199999999999999"/>
    <n v="21.5"/>
    <n v="10.6"/>
    <n v="0"/>
    <n v="98112.464999999997"/>
    <n v="62.60573067"/>
    <n v="6142402.5591598013"/>
  </r>
  <r>
    <d v="2019-04-26T00:00:00"/>
    <x v="1"/>
    <s v="April"/>
    <x v="4"/>
    <x v="16"/>
    <s v="Y"/>
    <s v="N"/>
    <n v="11.9"/>
    <n v="15.8"/>
    <n v="6.9"/>
    <n v="3"/>
    <n v="107226.59"/>
    <n v="60.918382540000003"/>
    <n v="6532070.4280797383"/>
  </r>
  <r>
    <d v="2019-04-27T00:00:00"/>
    <x v="2"/>
    <s v="April"/>
    <x v="4"/>
    <x v="16"/>
    <s v="Y"/>
    <s v="N"/>
    <n v="8.6999999999999993"/>
    <n v="16.2"/>
    <n v="8.5"/>
    <n v="0"/>
    <n v="105374.93"/>
    <n v="79.620085979999999"/>
    <n v="8389960.9867364801"/>
  </r>
  <r>
    <d v="2019-04-28T00:00:00"/>
    <x v="3"/>
    <s v="April"/>
    <x v="4"/>
    <x v="17"/>
    <s v="Y"/>
    <s v="N"/>
    <n v="12.4"/>
    <n v="17.399999999999999"/>
    <n v="5.2"/>
    <n v="0"/>
    <n v="101057.43"/>
    <n v="86.022860620000003"/>
    <n v="8693249.2155054063"/>
  </r>
  <r>
    <d v="2019-04-29T00:00:00"/>
    <x v="4"/>
    <s v="April"/>
    <x v="4"/>
    <x v="17"/>
    <s v="Y"/>
    <s v="N"/>
    <n v="11.5"/>
    <n v="18.100000000000001"/>
    <n v="8.4"/>
    <n v="0"/>
    <n v="118307.52499999999"/>
    <n v="121.0296417"/>
    <n v="14318717.361163791"/>
  </r>
  <r>
    <d v="2019-04-30T00:00:00"/>
    <x v="5"/>
    <s v="April"/>
    <x v="4"/>
    <x v="17"/>
    <s v="Y"/>
    <s v="N"/>
    <n v="7.9"/>
    <n v="23.1"/>
    <n v="11.7"/>
    <n v="0"/>
    <n v="110515.6"/>
    <n v="96.951705770000004"/>
    <n v="10714675.934195014"/>
  </r>
  <r>
    <d v="2019-05-01T00:00:00"/>
    <x v="6"/>
    <s v="May"/>
    <x v="4"/>
    <x v="17"/>
    <s v="Y"/>
    <s v="N"/>
    <n v="15.6"/>
    <n v="22.8"/>
    <n v="7.8"/>
    <n v="0"/>
    <n v="111462.38499999999"/>
    <n v="90.563836899999998"/>
    <n v="10094461.255625006"/>
  </r>
  <r>
    <d v="2019-05-02T00:00:00"/>
    <x v="0"/>
    <s v="May"/>
    <x v="4"/>
    <x v="17"/>
    <s v="Y"/>
    <s v="N"/>
    <n v="17.100000000000001"/>
    <n v="20.2"/>
    <n v="6.2"/>
    <n v="3.6"/>
    <n v="112948.4"/>
    <n v="103.58661480000001"/>
    <n v="11699942.403076321"/>
  </r>
  <r>
    <d v="2019-05-03T00:00:00"/>
    <x v="1"/>
    <s v="May"/>
    <x v="4"/>
    <x v="17"/>
    <s v="Y"/>
    <s v="N"/>
    <n v="11.8"/>
    <n v="20.7"/>
    <n v="9"/>
    <n v="0.2"/>
    <n v="110902.185"/>
    <n v="101.1629982"/>
    <n v="11219197.541531067"/>
  </r>
  <r>
    <d v="2019-05-04T00:00:00"/>
    <x v="2"/>
    <s v="May"/>
    <x v="4"/>
    <x v="17"/>
    <s v="Y"/>
    <s v="N"/>
    <n v="13"/>
    <n v="16.399999999999999"/>
    <n v="8.1999999999999993"/>
    <n v="0.2"/>
    <n v="103616.145"/>
    <n v="103.38349669999999"/>
    <n v="10712199.384674221"/>
  </r>
  <r>
    <d v="2019-05-05T00:00:00"/>
    <x v="3"/>
    <s v="May"/>
    <x v="4"/>
    <x v="18"/>
    <s v="Y"/>
    <s v="N"/>
    <n v="11.3"/>
    <n v="16.3"/>
    <n v="6.5"/>
    <n v="2"/>
    <n v="104770.705"/>
    <n v="108.09555589999999"/>
    <n v="11325247.599009909"/>
  </r>
  <r>
    <d v="2019-05-06T00:00:00"/>
    <x v="4"/>
    <s v="May"/>
    <x v="4"/>
    <x v="18"/>
    <s v="Y"/>
    <s v="N"/>
    <n v="11.7"/>
    <n v="16.7"/>
    <n v="8.5"/>
    <n v="0.2"/>
    <n v="121535.485"/>
    <n v="112.50558460000001"/>
    <n v="13673420.789569532"/>
  </r>
  <r>
    <d v="2019-05-07T00:00:00"/>
    <x v="5"/>
    <s v="May"/>
    <x v="4"/>
    <x v="18"/>
    <s v="Y"/>
    <s v="N"/>
    <n v="7.4"/>
    <n v="18.7"/>
    <n v="11.7"/>
    <n v="0"/>
    <n v="116318.435"/>
    <n v="94.753714479999999"/>
    <n v="11021603.778750438"/>
  </r>
  <r>
    <d v="2019-05-08T00:00:00"/>
    <x v="6"/>
    <s v="May"/>
    <x v="4"/>
    <x v="18"/>
    <s v="Y"/>
    <s v="N"/>
    <n v="10.3"/>
    <n v="17.399999999999999"/>
    <n v="7.3"/>
    <n v="5.2"/>
    <n v="118801.84"/>
    <n v="114.5284513"/>
    <n v="13606190.746790392"/>
  </r>
  <r>
    <d v="2019-05-09T00:00:00"/>
    <x v="0"/>
    <s v="May"/>
    <x v="4"/>
    <x v="18"/>
    <s v="Y"/>
    <s v="N"/>
    <n v="9.6999999999999993"/>
    <n v="16.2"/>
    <n v="5.3"/>
    <n v="0.6"/>
    <n v="122003.33500000001"/>
    <n v="113.6303305"/>
    <n v="13863279.278152218"/>
  </r>
  <r>
    <d v="2019-05-10T00:00:00"/>
    <x v="1"/>
    <s v="May"/>
    <x v="4"/>
    <x v="18"/>
    <s v="Y"/>
    <s v="N"/>
    <n v="10.199999999999999"/>
    <n v="14.2"/>
    <n v="2.8"/>
    <n v="7.2"/>
    <n v="123850.86"/>
    <n v="93.135276869999998"/>
    <n v="11534884.136687608"/>
  </r>
  <r>
    <d v="2019-05-11T00:00:00"/>
    <x v="2"/>
    <s v="May"/>
    <x v="4"/>
    <x v="18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x v="3"/>
    <s v="May"/>
    <x v="4"/>
    <x v="19"/>
    <s v="Y"/>
    <s v="N"/>
    <n v="12.2"/>
    <n v="17.7"/>
    <n v="6.6"/>
    <n v="0"/>
    <n v="110416.88"/>
    <n v="87.377381740000004"/>
    <n v="9647937.8742997721"/>
  </r>
  <r>
    <d v="2019-05-13T00:00:00"/>
    <x v="4"/>
    <s v="May"/>
    <x v="4"/>
    <x v="19"/>
    <s v="Y"/>
    <s v="N"/>
    <n v="12.7"/>
    <n v="18.100000000000001"/>
    <n v="8.3000000000000007"/>
    <n v="0"/>
    <n v="119598.605"/>
    <n v="77.157376979999995"/>
    <n v="9227914.6522671115"/>
  </r>
  <r>
    <d v="2019-05-14T00:00:00"/>
    <x v="5"/>
    <s v="May"/>
    <x v="4"/>
    <x v="19"/>
    <s v="Y"/>
    <s v="N"/>
    <n v="11.3"/>
    <n v="20.2"/>
    <n v="9"/>
    <n v="0"/>
    <n v="123005.31"/>
    <n v="89.82269178"/>
    <n v="11048668.047433352"/>
  </r>
  <r>
    <d v="2019-05-15T00:00:00"/>
    <x v="6"/>
    <s v="May"/>
    <x v="4"/>
    <x v="19"/>
    <s v="Y"/>
    <s v="N"/>
    <n v="12"/>
    <n v="15.8"/>
    <n v="8"/>
    <n v="0"/>
    <n v="126264.77499999999"/>
    <n v="100.6447738"/>
    <n v="12707889.718782894"/>
  </r>
  <r>
    <d v="2019-05-16T00:00:00"/>
    <x v="0"/>
    <s v="May"/>
    <x v="4"/>
    <x v="19"/>
    <s v="Y"/>
    <s v="N"/>
    <n v="10.5"/>
    <n v="16.100000000000001"/>
    <n v="9.8000000000000007"/>
    <n v="0"/>
    <n v="127389.485"/>
    <n v="98.942964329999995"/>
    <n v="12604293.27037207"/>
  </r>
  <r>
    <d v="2019-05-17T00:00:00"/>
    <x v="1"/>
    <s v="May"/>
    <x v="4"/>
    <x v="19"/>
    <s v="Y"/>
    <s v="N"/>
    <n v="6.5"/>
    <n v="18.600000000000001"/>
    <n v="10.7"/>
    <n v="0"/>
    <n v="126934.24"/>
    <n v="96.783858859999995"/>
    <n v="12285185.568661366"/>
  </r>
  <r>
    <d v="2019-05-18T00:00:00"/>
    <x v="2"/>
    <s v="May"/>
    <x v="4"/>
    <x v="19"/>
    <s v="Y"/>
    <s v="N"/>
    <n v="6.2"/>
    <n v="21.5"/>
    <n v="10.6"/>
    <n v="0"/>
    <n v="112990.63499999999"/>
    <n v="86.441785100000004"/>
    <n v="9767112.1889825389"/>
  </r>
  <r>
    <d v="2019-05-19T00:00:00"/>
    <x v="3"/>
    <s v="May"/>
    <x v="4"/>
    <x v="20"/>
    <s v="Y"/>
    <s v="N"/>
    <n v="8.9"/>
    <n v="21.8"/>
    <n v="10"/>
    <n v="0.2"/>
    <n v="104054.85"/>
    <n v="76.294168089999999"/>
    <n v="7938778.2164797373"/>
  </r>
  <r>
    <d v="2019-05-20T00:00:00"/>
    <x v="4"/>
    <s v="May"/>
    <x v="4"/>
    <x v="20"/>
    <s v="Y"/>
    <s v="N"/>
    <n v="12"/>
    <n v="19.600000000000001"/>
    <n v="3.1"/>
    <n v="0.4"/>
    <n v="118733.42"/>
    <n v="93.344364299999995"/>
    <n v="11083095.611064905"/>
  </r>
  <r>
    <d v="2019-05-21T00:00:00"/>
    <x v="5"/>
    <s v="May"/>
    <x v="4"/>
    <x v="20"/>
    <s v="Y"/>
    <s v="N"/>
    <n v="11.1"/>
    <n v="20.399999999999999"/>
    <n v="6.9"/>
    <n v="0.4"/>
    <n v="121766.77"/>
    <n v="104.5578083"/>
    <n v="12731666.594970193"/>
  </r>
  <r>
    <d v="2019-05-22T00:00:00"/>
    <x v="6"/>
    <s v="May"/>
    <x v="4"/>
    <x v="20"/>
    <s v="Y"/>
    <s v="N"/>
    <n v="10.7"/>
    <n v="22.3"/>
    <n v="10.3"/>
    <n v="0"/>
    <n v="122015.59"/>
    <n v="115.8944559"/>
    <n v="14140930.41436748"/>
  </r>
  <r>
    <d v="2019-05-23T00:00:00"/>
    <x v="0"/>
    <s v="May"/>
    <x v="4"/>
    <x v="20"/>
    <s v="Y"/>
    <s v="N"/>
    <n v="9.9"/>
    <n v="21.3"/>
    <n v="10.199999999999999"/>
    <n v="0"/>
    <n v="119118.11"/>
    <n v="88.387136190000007"/>
    <n v="10528508.611265402"/>
  </r>
  <r>
    <d v="2019-05-24T00:00:00"/>
    <x v="1"/>
    <s v="May"/>
    <x v="4"/>
    <x v="20"/>
    <s v="Y"/>
    <s v="N"/>
    <n v="13.8"/>
    <n v="20.2"/>
    <n v="4.4000000000000004"/>
    <n v="0"/>
    <n v="118924.765"/>
    <n v="91.547124490000002"/>
    <n v="10887220.266398994"/>
  </r>
  <r>
    <d v="2019-05-25T00:00:00"/>
    <x v="2"/>
    <s v="May"/>
    <x v="4"/>
    <x v="20"/>
    <s v="Y"/>
    <s v="N"/>
    <n v="13.7"/>
    <n v="19.8"/>
    <n v="9.1"/>
    <n v="1.6"/>
    <n v="104949.95"/>
    <n v="74.262935119999995"/>
    <n v="7793891.3276972435"/>
  </r>
  <r>
    <d v="2019-05-26T00:00:00"/>
    <x v="3"/>
    <s v="May"/>
    <x v="4"/>
    <x v="21"/>
    <s v="Y"/>
    <s v="N"/>
    <n v="9.5"/>
    <n v="15.1"/>
    <n v="8.6"/>
    <n v="6.6"/>
    <n v="106153.43"/>
    <n v="63.903082140000002"/>
    <n v="6783531.3567327401"/>
  </r>
  <r>
    <d v="2019-05-27T00:00:00"/>
    <x v="4"/>
    <s v="May"/>
    <x v="4"/>
    <x v="21"/>
    <s v="Y"/>
    <s v="N"/>
    <n v="7.8"/>
    <n v="14"/>
    <n v="7.2"/>
    <n v="8.1999999999999993"/>
    <n v="130229.295"/>
    <n v="87.611014030000007"/>
    <n v="11409520.591362009"/>
  </r>
  <r>
    <d v="2019-05-28T00:00:00"/>
    <x v="5"/>
    <s v="May"/>
    <x v="4"/>
    <x v="21"/>
    <s v="Y"/>
    <s v="N"/>
    <n v="8.1999999999999993"/>
    <n v="15.7"/>
    <n v="3.3"/>
    <n v="0.2"/>
    <n v="133799.655"/>
    <n v="79.964774539999993"/>
    <n v="10699259.245604783"/>
  </r>
  <r>
    <d v="2019-05-29T00:00:00"/>
    <x v="6"/>
    <s v="May"/>
    <x v="4"/>
    <x v="21"/>
    <s v="Y"/>
    <s v="N"/>
    <n v="8.6999999999999993"/>
    <n v="10.6"/>
    <n v="7.9"/>
    <n v="1.2"/>
    <n v="136301.49"/>
    <n v="85.003942199999997"/>
    <n v="11586163.977733877"/>
  </r>
  <r>
    <d v="2019-05-30T00:00:00"/>
    <x v="0"/>
    <s v="May"/>
    <x v="4"/>
    <x v="21"/>
    <s v="Y"/>
    <s v="N"/>
    <n v="6.7"/>
    <n v="13.3"/>
    <n v="5.8"/>
    <n v="5.8"/>
    <n v="138857.13500000001"/>
    <n v="100.0150103"/>
    <n v="13887797.787253492"/>
  </r>
  <r>
    <d v="2019-05-31T00:00:00"/>
    <x v="1"/>
    <s v="May"/>
    <x v="4"/>
    <x v="21"/>
    <s v="Y"/>
    <s v="N"/>
    <n v="8.5"/>
    <n v="14.3"/>
    <n v="5.7"/>
    <n v="1.4"/>
    <n v="133869.14000000001"/>
    <n v="100.7077503"/>
    <n v="13481659.923995743"/>
  </r>
  <r>
    <d v="2019-06-01T00:00:00"/>
    <x v="2"/>
    <s v="June"/>
    <x v="4"/>
    <x v="21"/>
    <s v="Y"/>
    <s v="N"/>
    <n v="11.7"/>
    <n v="14.6"/>
    <n v="5.8"/>
    <n v="2.4"/>
    <n v="120653.435"/>
    <n v="113.2446372"/>
    <n v="13663354.473508781"/>
  </r>
  <r>
    <d v="2019-06-02T00:00:00"/>
    <x v="3"/>
    <s v="June"/>
    <x v="4"/>
    <x v="22"/>
    <s v="Y"/>
    <s v="N"/>
    <n v="11"/>
    <n v="14.5"/>
    <n v="6.7"/>
    <n v="0"/>
    <n v="118086.93"/>
    <n v="108.9225857"/>
    <n v="12862333.752974899"/>
  </r>
  <r>
    <d v="2019-06-03T00:00:00"/>
    <x v="4"/>
    <s v="June"/>
    <x v="4"/>
    <x v="22"/>
    <s v="Y"/>
    <s v="N"/>
    <n v="8.1999999999999993"/>
    <n v="12"/>
    <n v="3.8"/>
    <n v="15.4"/>
    <n v="135437.85"/>
    <n v="115.7252699"/>
    <n v="15673581.745925715"/>
  </r>
  <r>
    <d v="2019-06-04T00:00:00"/>
    <x v="5"/>
    <s v="June"/>
    <x v="4"/>
    <x v="22"/>
    <s v="Y"/>
    <s v="N"/>
    <n v="8.4"/>
    <n v="12.9"/>
    <n v="7.9"/>
    <n v="3.2"/>
    <n v="136149.125"/>
    <n v="149.11844379999999"/>
    <n v="20302345.644731674"/>
  </r>
  <r>
    <d v="2019-06-05T00:00:00"/>
    <x v="6"/>
    <s v="June"/>
    <x v="4"/>
    <x v="22"/>
    <s v="Y"/>
    <s v="N"/>
    <n v="8.6"/>
    <n v="13"/>
    <n v="5.7"/>
    <n v="0"/>
    <n v="137844.815"/>
    <n v="155.98832920000001"/>
    <n v="21502182.380733099"/>
  </r>
  <r>
    <d v="2019-06-06T00:00:00"/>
    <x v="0"/>
    <s v="June"/>
    <x v="4"/>
    <x v="22"/>
    <s v="Y"/>
    <s v="N"/>
    <n v="10.199999999999999"/>
    <n v="14.8"/>
    <n v="7.9"/>
    <n v="0"/>
    <n v="134971.77499999999"/>
    <n v="162.49199490000001"/>
    <n v="21931832.974943947"/>
  </r>
  <r>
    <d v="2019-06-07T00:00:00"/>
    <x v="1"/>
    <s v="June"/>
    <x v="4"/>
    <x v="22"/>
    <s v="Y"/>
    <s v="N"/>
    <n v="11.7"/>
    <n v="16.600000000000001"/>
    <n v="8"/>
    <n v="0"/>
    <n v="132003.44"/>
    <n v="139.20081619999999"/>
    <n v="18374986.589207727"/>
  </r>
  <r>
    <d v="2019-06-08T00:00:00"/>
    <x v="2"/>
    <s v="June"/>
    <x v="4"/>
    <x v="22"/>
    <s v="Y"/>
    <s v="N"/>
    <n v="6.7"/>
    <n v="18.7"/>
    <n v="9.3000000000000007"/>
    <n v="0"/>
    <n v="117243.63"/>
    <n v="102.4160856"/>
    <n v="12007633.646134729"/>
  </r>
  <r>
    <d v="2019-06-09T00:00:00"/>
    <x v="3"/>
    <s v="June"/>
    <x v="4"/>
    <x v="23"/>
    <s v="Y"/>
    <s v="N"/>
    <n v="7.8"/>
    <n v="18"/>
    <n v="8"/>
    <n v="0"/>
    <n v="110669.42"/>
    <n v="69.561305970000006"/>
    <n v="7698309.3861424383"/>
  </r>
  <r>
    <d v="2019-06-10T00:00:00"/>
    <x v="4"/>
    <s v="June"/>
    <x v="4"/>
    <x v="23"/>
    <s v="Y"/>
    <s v="Y"/>
    <n v="12"/>
    <n v="19.2"/>
    <n v="7.6"/>
    <n v="3"/>
    <n v="108133.03"/>
    <n v="47.487874040000001"/>
    <n v="5135007.7082035411"/>
  </r>
  <r>
    <d v="2019-06-11T00:00:00"/>
    <x v="5"/>
    <s v="June"/>
    <x v="4"/>
    <x v="23"/>
    <s v="Y"/>
    <s v="N"/>
    <n v="9.6"/>
    <n v="17.899999999999999"/>
    <n v="9.1999999999999993"/>
    <n v="0"/>
    <n v="122760.92"/>
    <n v="73.078081710000006"/>
    <n v="8971132.5425547734"/>
  </r>
  <r>
    <d v="2019-06-12T00:00:00"/>
    <x v="6"/>
    <s v="June"/>
    <x v="4"/>
    <x v="23"/>
    <s v="Y"/>
    <s v="N"/>
    <n v="11.9"/>
    <n v="16.5"/>
    <n v="1.3"/>
    <n v="0.6"/>
    <n v="128127.75"/>
    <n v="85.792690070000006"/>
    <n v="10992424.345116444"/>
  </r>
  <r>
    <d v="2019-06-13T00:00:00"/>
    <x v="0"/>
    <s v="June"/>
    <x v="4"/>
    <x v="23"/>
    <s v="Y"/>
    <s v="N"/>
    <n v="8.8000000000000007"/>
    <n v="17.399999999999999"/>
    <n v="8.9"/>
    <n v="2.6"/>
    <n v="128535.19"/>
    <n v="79.516251400000002"/>
    <n v="10220636.481786767"/>
  </r>
  <r>
    <d v="2019-06-14T00:00:00"/>
    <x v="1"/>
    <s v="June"/>
    <x v="4"/>
    <x v="23"/>
    <s v="Y"/>
    <s v="N"/>
    <n v="10"/>
    <n v="17.3"/>
    <n v="7"/>
    <n v="2.2000000000000002"/>
    <n v="128153.19500000001"/>
    <n v="86.655464210000005"/>
    <n v="11105174.602719652"/>
  </r>
  <r>
    <d v="2019-06-15T00:00:00"/>
    <x v="2"/>
    <s v="June"/>
    <x v="4"/>
    <x v="23"/>
    <s v="Y"/>
    <s v="N"/>
    <n v="9"/>
    <n v="15.2"/>
    <n v="6.4"/>
    <n v="2.6"/>
    <n v="121097.845"/>
    <n v="104.43185029999999"/>
    <n v="12646472.020692604"/>
  </r>
  <r>
    <d v="2019-06-16T00:00:00"/>
    <x v="3"/>
    <s v="June"/>
    <x v="4"/>
    <x v="24"/>
    <s v="Y"/>
    <s v="N"/>
    <n v="8.6"/>
    <n v="16.7"/>
    <n v="7.5"/>
    <n v="0"/>
    <n v="116811.39"/>
    <n v="111.2767338"/>
    <n v="12998389.949837983"/>
  </r>
  <r>
    <d v="2019-06-17T00:00:00"/>
    <x v="4"/>
    <s v="June"/>
    <x v="4"/>
    <x v="24"/>
    <s v="Y"/>
    <s v="N"/>
    <n v="6.3"/>
    <n v="17.899999999999999"/>
    <n v="8.6"/>
    <n v="3.4"/>
    <n v="129972.91499999999"/>
    <n v="108.7466958"/>
    <n v="14134125.049744256"/>
  </r>
  <r>
    <d v="2019-06-18T00:00:00"/>
    <x v="5"/>
    <s v="June"/>
    <x v="4"/>
    <x v="24"/>
    <s v="Y"/>
    <s v="N"/>
    <n v="8"/>
    <n v="13.7"/>
    <n v="5.2"/>
    <n v="0"/>
    <n v="137922.22"/>
    <n v="101.3953781"/>
    <n v="13984675.645291382"/>
  </r>
  <r>
    <d v="2019-06-19T00:00:00"/>
    <x v="6"/>
    <s v="June"/>
    <x v="4"/>
    <x v="24"/>
    <s v="Y"/>
    <s v="N"/>
    <n v="6.6"/>
    <n v="11.9"/>
    <n v="7"/>
    <n v="0.8"/>
    <n v="144737.12"/>
    <n v="157.02604099999999"/>
    <n v="22727496.939341918"/>
  </r>
  <r>
    <d v="2019-06-20T00:00:00"/>
    <x v="0"/>
    <s v="June"/>
    <x v="4"/>
    <x v="24"/>
    <s v="Y"/>
    <s v="N"/>
    <n v="6.4"/>
    <n v="11.3"/>
    <n v="6.4"/>
    <n v="1.6"/>
    <n v="148609.595"/>
    <n v="141.97958589999999"/>
    <n v="21099528.758866709"/>
  </r>
  <r>
    <d v="2019-06-21T00:00:00"/>
    <x v="1"/>
    <s v="June"/>
    <x v="4"/>
    <x v="24"/>
    <s v="Y"/>
    <s v="N"/>
    <n v="6.5"/>
    <n v="12.6"/>
    <n v="8.5"/>
    <n v="3"/>
    <n v="144504.32999999999"/>
    <n v="123.80971169999999"/>
    <n v="17891039.436701659"/>
  </r>
  <r>
    <d v="2019-06-22T00:00:00"/>
    <x v="2"/>
    <s v="June"/>
    <x v="4"/>
    <x v="24"/>
    <s v="Y"/>
    <s v="N"/>
    <n v="6.8"/>
    <n v="11.8"/>
    <n v="7.3"/>
    <n v="0.4"/>
    <n v="132829.29"/>
    <n v="111.60986149999999"/>
    <n v="14825058.660043335"/>
  </r>
  <r>
    <d v="2019-06-23T00:00:00"/>
    <x v="3"/>
    <s v="June"/>
    <x v="4"/>
    <x v="25"/>
    <s v="Y"/>
    <s v="N"/>
    <n v="3.6"/>
    <n v="9.6"/>
    <n v="5.9"/>
    <n v="1.2"/>
    <n v="133525.32"/>
    <n v="127.6019028"/>
    <n v="17038084.903978899"/>
  </r>
  <r>
    <d v="2019-06-24T00:00:00"/>
    <x v="4"/>
    <s v="June"/>
    <x v="4"/>
    <x v="25"/>
    <s v="Y"/>
    <s v="N"/>
    <n v="4.2"/>
    <n v="16"/>
    <n v="9"/>
    <n v="0"/>
    <n v="146856.79999999999"/>
    <n v="117.51896069999999"/>
    <n v="17258458.507727757"/>
  </r>
  <r>
    <d v="2019-06-25T00:00:00"/>
    <x v="5"/>
    <s v="June"/>
    <x v="4"/>
    <x v="25"/>
    <s v="Y"/>
    <s v="N"/>
    <n v="3.5"/>
    <n v="17"/>
    <n v="8.9"/>
    <n v="0"/>
    <n v="145807.25"/>
    <n v="124.05127779999999"/>
    <n v="18087575.67500405"/>
  </r>
  <r>
    <d v="2019-06-26T00:00:00"/>
    <x v="6"/>
    <s v="June"/>
    <x v="4"/>
    <x v="25"/>
    <s v="Y"/>
    <s v="N"/>
    <n v="4.5999999999999996"/>
    <n v="18"/>
    <n v="9.1999999999999993"/>
    <n v="0.2"/>
    <n v="139351.56"/>
    <n v="106.19914"/>
    <n v="14799015.8296584"/>
  </r>
  <r>
    <d v="2019-06-27T00:00:00"/>
    <x v="0"/>
    <s v="June"/>
    <x v="4"/>
    <x v="25"/>
    <s v="Y"/>
    <s v="N"/>
    <n v="5.9"/>
    <n v="17.5"/>
    <n v="9.1999999999999993"/>
    <n v="0"/>
    <n v="131023.66"/>
    <n v="77.671129440000001"/>
    <n v="10176755.655562552"/>
  </r>
  <r>
    <d v="2019-06-28T00:00:00"/>
    <x v="1"/>
    <s v="June"/>
    <x v="4"/>
    <x v="25"/>
    <s v="N"/>
    <s v="N"/>
    <n v="10.7"/>
    <n v="19.5"/>
    <n v="9.1999999999999993"/>
    <n v="0"/>
    <n v="123546.62"/>
    <n v="61.815155930000003"/>
    <n v="7637053.5799244568"/>
  </r>
  <r>
    <d v="2019-06-29T00:00:00"/>
    <x v="2"/>
    <s v="June"/>
    <x v="4"/>
    <x v="25"/>
    <s v="N"/>
    <s v="N"/>
    <n v="13"/>
    <n v="17.600000000000001"/>
    <n v="2.6"/>
    <n v="0.8"/>
    <n v="117924.13"/>
    <n v="52.91240414"/>
    <n v="6239649.2244178988"/>
  </r>
  <r>
    <d v="2019-06-30T00:00:00"/>
    <x v="3"/>
    <s v="June"/>
    <x v="4"/>
    <x v="26"/>
    <s v="N"/>
    <s v="N"/>
    <n v="8.1"/>
    <n v="14.5"/>
    <n v="8.5"/>
    <n v="6.4"/>
    <n v="116150.91499999999"/>
    <n v="51.901149879999998"/>
    <n v="6028366.0481141396"/>
  </r>
  <r>
    <d v="2019-07-01T00:00:00"/>
    <x v="4"/>
    <s v="July"/>
    <x v="4"/>
    <x v="26"/>
    <s v="N"/>
    <s v="N"/>
    <n v="9.5"/>
    <n v="14.1"/>
    <n v="8.3000000000000007"/>
    <n v="0"/>
    <n v="130565.58"/>
    <n v="67.195464610000002"/>
    <n v="8773414.8101741243"/>
  </r>
  <r>
    <d v="2019-07-02T00:00:00"/>
    <x v="5"/>
    <s v="July"/>
    <x v="4"/>
    <x v="26"/>
    <s v="N"/>
    <s v="N"/>
    <n v="8.6"/>
    <n v="15.9"/>
    <n v="6.6"/>
    <n v="0"/>
    <n v="135866.75"/>
    <n v="93.110674299999999"/>
    <n v="12650644.707449526"/>
  </r>
  <r>
    <d v="2019-07-03T00:00:00"/>
    <x v="6"/>
    <s v="July"/>
    <x v="4"/>
    <x v="26"/>
    <s v="N"/>
    <s v="N"/>
    <n v="8.1999999999999993"/>
    <n v="13.7"/>
    <n v="7.5"/>
    <n v="0"/>
    <n v="137327.70000000001"/>
    <n v="97.287999810000002"/>
    <n v="13360337.251507739"/>
  </r>
  <r>
    <d v="2019-07-04T00:00:00"/>
    <x v="0"/>
    <s v="July"/>
    <x v="4"/>
    <x v="26"/>
    <s v="N"/>
    <s v="N"/>
    <n v="5.3"/>
    <n v="13.5"/>
    <n v="6.9"/>
    <n v="0"/>
    <n v="135182.72500000001"/>
    <n v="85.901782639999993"/>
    <n v="11612437.059632894"/>
  </r>
  <r>
    <d v="2019-07-05T00:00:00"/>
    <x v="1"/>
    <s v="July"/>
    <x v="4"/>
    <x v="26"/>
    <s v="N"/>
    <s v="N"/>
    <n v="3.5"/>
    <n v="19.100000000000001"/>
    <n v="9"/>
    <n v="0"/>
    <n v="132774.29500000001"/>
    <n v="78.719066029999993"/>
    <n v="10451868.495191699"/>
  </r>
  <r>
    <d v="2019-07-06T00:00:00"/>
    <x v="2"/>
    <s v="July"/>
    <x v="4"/>
    <x v="26"/>
    <s v="N"/>
    <s v="N"/>
    <n v="6"/>
    <n v="19.399999999999999"/>
    <n v="9.3000000000000007"/>
    <n v="0"/>
    <n v="114660.9"/>
    <n v="64.992904050000007"/>
    <n v="7452144.8719866453"/>
  </r>
  <r>
    <d v="2019-07-07T00:00:00"/>
    <x v="3"/>
    <s v="July"/>
    <x v="4"/>
    <x v="27"/>
    <s v="N"/>
    <s v="N"/>
    <n v="9"/>
    <n v="18.2"/>
    <n v="6.1"/>
    <n v="0.2"/>
    <n v="114469.88"/>
    <n v="87.747186549999995"/>
    <n v="10044409.914716113"/>
  </r>
  <r>
    <d v="2019-07-08T00:00:00"/>
    <x v="4"/>
    <s v="July"/>
    <x v="4"/>
    <x v="27"/>
    <s v="N"/>
    <s v="N"/>
    <n v="11"/>
    <n v="16"/>
    <n v="8.1999999999999993"/>
    <n v="5.2"/>
    <n v="127307.26"/>
    <n v="101.94417129999999"/>
    <n v="12978233.121173637"/>
  </r>
  <r>
    <d v="2019-07-09T00:00:00"/>
    <x v="5"/>
    <s v="July"/>
    <x v="4"/>
    <x v="27"/>
    <s v="N"/>
    <s v="N"/>
    <n v="6.8"/>
    <n v="15"/>
    <n v="7.2"/>
    <n v="0.2"/>
    <n v="133803.98499999999"/>
    <n v="125.0990315"/>
    <n v="16738748.934340525"/>
  </r>
  <r>
    <d v="2019-07-10T00:00:00"/>
    <x v="6"/>
    <s v="July"/>
    <x v="4"/>
    <x v="27"/>
    <s v="N"/>
    <s v="N"/>
    <n v="9.5"/>
    <n v="15.4"/>
    <n v="6.7"/>
    <n v="0.2"/>
    <n v="127092.715"/>
    <n v="84.780694909999994"/>
    <n v="10775008.69569858"/>
  </r>
  <r>
    <d v="2019-07-11T00:00:00"/>
    <x v="0"/>
    <s v="July"/>
    <x v="4"/>
    <x v="27"/>
    <s v="N"/>
    <s v="N"/>
    <n v="7.8"/>
    <n v="14.3"/>
    <n v="4.5999999999999996"/>
    <n v="6.4"/>
    <n v="133131.51999999999"/>
    <n v="89.217705280000004"/>
    <n v="11877688.714838425"/>
  </r>
  <r>
    <d v="2019-07-12T00:00:00"/>
    <x v="1"/>
    <s v="July"/>
    <x v="4"/>
    <x v="27"/>
    <s v="N"/>
    <s v="N"/>
    <n v="10.1"/>
    <n v="15.7"/>
    <n v="6.2"/>
    <n v="2.4"/>
    <n v="128384.14"/>
    <n v="90.969699500000004"/>
    <n v="11679066.63636593"/>
  </r>
  <r>
    <d v="2019-07-13T00:00:00"/>
    <x v="2"/>
    <s v="July"/>
    <x v="4"/>
    <x v="27"/>
    <s v="N"/>
    <s v="N"/>
    <n v="7"/>
    <n v="12"/>
    <n v="8.3000000000000007"/>
    <n v="4.4000000000000004"/>
    <n v="123954.31"/>
    <n v="82.190068789999998"/>
    <n v="10187813.265716985"/>
  </r>
  <r>
    <d v="2019-07-14T00:00:00"/>
    <x v="3"/>
    <s v="July"/>
    <x v="4"/>
    <x v="28"/>
    <s v="N"/>
    <s v="N"/>
    <n v="7.1"/>
    <n v="13.1"/>
    <n v="3.8"/>
    <n v="0.8"/>
    <n v="123740.265"/>
    <n v="81.784996430000007"/>
    <n v="10120097.131272255"/>
  </r>
  <r>
    <d v="2019-07-15T00:00:00"/>
    <x v="4"/>
    <s v="July"/>
    <x v="4"/>
    <x v="28"/>
    <s v="N"/>
    <s v="N"/>
    <n v="8.9"/>
    <n v="14.3"/>
    <n v="7.6"/>
    <n v="4.4000000000000004"/>
    <n v="131739.20000000001"/>
    <n v="92.269993139999997"/>
    <n v="12155575.080269089"/>
  </r>
  <r>
    <d v="2019-07-16T00:00:00"/>
    <x v="5"/>
    <s v="July"/>
    <x v="4"/>
    <x v="28"/>
    <s v="Y"/>
    <s v="N"/>
    <n v="9.9"/>
    <n v="13.9"/>
    <n v="6.4"/>
    <n v="1.8"/>
    <n v="132941.76999999999"/>
    <n v="114.6004499"/>
    <n v="15235186.652502323"/>
  </r>
  <r>
    <d v="2019-07-17T00:00:00"/>
    <x v="6"/>
    <s v="July"/>
    <x v="4"/>
    <x v="28"/>
    <s v="Y"/>
    <s v="N"/>
    <n v="9.6999999999999993"/>
    <n v="13.7"/>
    <n v="3.6"/>
    <n v="0"/>
    <n v="135339.82"/>
    <n v="91.545886449999998"/>
    <n v="12389803.793883439"/>
  </r>
  <r>
    <d v="2019-07-18T00:00:00"/>
    <x v="0"/>
    <s v="July"/>
    <x v="4"/>
    <x v="28"/>
    <s v="Y"/>
    <s v="N"/>
    <n v="9"/>
    <n v="14.3"/>
    <n v="7.9"/>
    <n v="0.4"/>
    <n v="134119.14000000001"/>
    <n v="85.918878829999997"/>
    <n v="11523366.138443807"/>
  </r>
  <r>
    <d v="2019-07-19T00:00:00"/>
    <x v="1"/>
    <s v="July"/>
    <x v="4"/>
    <x v="28"/>
    <s v="Y"/>
    <s v="N"/>
    <n v="7.5"/>
    <n v="15.7"/>
    <n v="9.6"/>
    <n v="1.6"/>
    <n v="132101.85999999999"/>
    <n v="101.5731984"/>
    <n v="13418008.434789022"/>
  </r>
  <r>
    <d v="2019-07-20T00:00:00"/>
    <x v="2"/>
    <s v="July"/>
    <x v="4"/>
    <x v="28"/>
    <s v="Y"/>
    <s v="N"/>
    <n v="8"/>
    <n v="17.100000000000001"/>
    <n v="10.3"/>
    <n v="0"/>
    <n v="111288.905"/>
    <n v="52.5253199"/>
    <n v="5845485.3364457097"/>
  </r>
  <r>
    <d v="2019-07-21T00:00:00"/>
    <x v="3"/>
    <s v="July"/>
    <x v="4"/>
    <x v="29"/>
    <s v="Y"/>
    <s v="N"/>
    <n v="11.3"/>
    <n v="16.600000000000001"/>
    <n v="8.1"/>
    <n v="0"/>
    <n v="111293.15"/>
    <n v="60.156590430000001"/>
    <n v="6695016.4422145542"/>
  </r>
  <r>
    <d v="2019-07-22T00:00:00"/>
    <x v="4"/>
    <s v="July"/>
    <x v="4"/>
    <x v="29"/>
    <s v="Y"/>
    <s v="N"/>
    <n v="7.9"/>
    <n v="15.6"/>
    <n v="10.6"/>
    <n v="0"/>
    <n v="123618.42"/>
    <n v="64.585343089999995"/>
    <n v="7983938.0679437174"/>
  </r>
  <r>
    <d v="2019-07-23T00:00:00"/>
    <x v="5"/>
    <s v="July"/>
    <x v="4"/>
    <x v="29"/>
    <s v="Y"/>
    <s v="N"/>
    <n v="9.9"/>
    <n v="15.2"/>
    <n v="8.1999999999999993"/>
    <n v="1.6"/>
    <n v="129008.62"/>
    <n v="69.864795830000006"/>
    <n v="9013160.8966100551"/>
  </r>
  <r>
    <d v="2019-07-24T00:00:00"/>
    <x v="6"/>
    <s v="July"/>
    <x v="4"/>
    <x v="29"/>
    <s v="Y"/>
    <s v="N"/>
    <n v="7"/>
    <n v="14.4"/>
    <n v="7.8"/>
    <n v="8"/>
    <n v="135782.54500000001"/>
    <n v="87.256299299999995"/>
    <n v="11847882.38623572"/>
  </r>
  <r>
    <d v="2019-07-25T00:00:00"/>
    <x v="0"/>
    <s v="July"/>
    <x v="4"/>
    <x v="29"/>
    <s v="Y"/>
    <s v="N"/>
    <n v="9.1999999999999993"/>
    <n v="14.8"/>
    <n v="5.2"/>
    <n v="0"/>
    <n v="132940.63"/>
    <n v="84.076210110000005"/>
    <n v="11177144.34003577"/>
  </r>
  <r>
    <d v="2019-07-26T00:00:00"/>
    <x v="1"/>
    <s v="July"/>
    <x v="4"/>
    <x v="29"/>
    <s v="Y"/>
    <s v="N"/>
    <n v="11"/>
    <n v="14"/>
    <n v="5.9"/>
    <n v="0"/>
    <n v="136493.13"/>
    <n v="95.233217850000003"/>
    <n v="12998679.984318372"/>
  </r>
  <r>
    <d v="2019-07-27T00:00:00"/>
    <x v="2"/>
    <s v="July"/>
    <x v="4"/>
    <x v="29"/>
    <s v="Y"/>
    <s v="N"/>
    <n v="9.8000000000000007"/>
    <n v="15.3"/>
    <n v="8.6999999999999993"/>
    <n v="6.8"/>
    <n v="121958.69"/>
    <n v="94.375867150000005"/>
    <n v="11509957.125228034"/>
  </r>
  <r>
    <d v="2019-07-28T00:00:00"/>
    <x v="3"/>
    <s v="July"/>
    <x v="4"/>
    <x v="30"/>
    <s v="Y"/>
    <s v="N"/>
    <n v="6.6"/>
    <n v="15.1"/>
    <n v="10.199999999999999"/>
    <n v="0"/>
    <n v="118413.13499999999"/>
    <n v="85.712073040000007"/>
    <n v="10149435.27601538"/>
  </r>
  <r>
    <d v="2019-07-29T00:00:00"/>
    <x v="4"/>
    <s v="July"/>
    <x v="4"/>
    <x v="30"/>
    <s v="Y"/>
    <s v="N"/>
    <n v="8.9"/>
    <n v="14.6"/>
    <n v="9.9"/>
    <n v="0"/>
    <n v="133205.18"/>
    <n v="95.873752800000005"/>
    <n v="12770880.498999504"/>
  </r>
  <r>
    <d v="2019-07-30T00:00:00"/>
    <x v="5"/>
    <s v="July"/>
    <x v="4"/>
    <x v="30"/>
    <s v="Y"/>
    <s v="N"/>
    <n v="7.9"/>
    <n v="12.5"/>
    <n v="8.6999999999999993"/>
    <n v="0.8"/>
    <n v="138858.04500000001"/>
    <n v="110.4700594"/>
    <n v="15339656.479317874"/>
  </r>
  <r>
    <d v="2019-07-31T00:00:00"/>
    <x v="6"/>
    <s v="July"/>
    <x v="4"/>
    <x v="30"/>
    <s v="Y"/>
    <s v="N"/>
    <n v="3"/>
    <n v="12.5"/>
    <n v="11.3"/>
    <n v="0"/>
    <n v="140275.82999999999"/>
    <n v="153.26684940000001"/>
    <n v="21499634.511070002"/>
  </r>
  <r>
    <d v="2019-08-01T00:00:00"/>
    <x v="0"/>
    <s v="August"/>
    <x v="4"/>
    <x v="30"/>
    <s v="Y"/>
    <s v="N"/>
    <n v="5.8"/>
    <n v="13.8"/>
    <n v="8.6"/>
    <n v="0"/>
    <n v="137651.13500000001"/>
    <n v="98.967005540000002"/>
    <n v="13622920.640132289"/>
  </r>
  <r>
    <d v="2019-08-02T00:00:00"/>
    <x v="1"/>
    <s v="August"/>
    <x v="4"/>
    <x v="30"/>
    <s v="Y"/>
    <s v="N"/>
    <n v="9.6999999999999993"/>
    <n v="12.7"/>
    <n v="7.4"/>
    <n v="0.4"/>
    <n v="135633.89000000001"/>
    <n v="106.56821669999999"/>
    <n v="14454261.781383963"/>
  </r>
  <r>
    <d v="2019-08-03T00:00:00"/>
    <x v="2"/>
    <s v="August"/>
    <x v="4"/>
    <x v="30"/>
    <s v="Y"/>
    <s v="N"/>
    <n v="10"/>
    <n v="13.9"/>
    <n v="6.2"/>
    <n v="0"/>
    <n v="119933.7"/>
    <n v="121.53235650000001"/>
    <n v="14575825.18476405"/>
  </r>
  <r>
    <d v="2019-08-04T00:00:00"/>
    <x v="3"/>
    <s v="August"/>
    <x v="4"/>
    <x v="31"/>
    <s v="Y"/>
    <s v="N"/>
    <n v="9.1999999999999993"/>
    <n v="13.1"/>
    <n v="7.2"/>
    <n v="1"/>
    <n v="120350.215"/>
    <n v="127.8811699"/>
    <n v="15390526.291916529"/>
  </r>
  <r>
    <d v="2019-08-05T00:00:00"/>
    <x v="4"/>
    <s v="August"/>
    <x v="4"/>
    <x v="31"/>
    <s v="Y"/>
    <s v="N"/>
    <n v="10"/>
    <n v="15.8"/>
    <n v="10.7"/>
    <n v="0"/>
    <n v="125652.05499999999"/>
    <n v="108.4969239"/>
    <n v="13632861.449213613"/>
  </r>
  <r>
    <d v="2019-08-06T00:00:00"/>
    <x v="5"/>
    <s v="August"/>
    <x v="4"/>
    <x v="31"/>
    <s v="Y"/>
    <s v="N"/>
    <n v="9.1"/>
    <n v="13.5"/>
    <n v="4.5"/>
    <n v="0.4"/>
    <n v="132120.39000000001"/>
    <n v="89.427805109999994"/>
    <n v="11815236.487977194"/>
  </r>
  <r>
    <d v="2019-08-07T00:00:00"/>
    <x v="6"/>
    <s v="August"/>
    <x v="4"/>
    <x v="31"/>
    <s v="Y"/>
    <s v="N"/>
    <n v="9.3000000000000007"/>
    <n v="14.1"/>
    <n v="7.5"/>
    <n v="0"/>
    <n v="136315.38"/>
    <n v="129.26252919999999"/>
    <n v="17620470.787659094"/>
  </r>
  <r>
    <d v="2019-08-08T00:00:00"/>
    <x v="0"/>
    <s v="August"/>
    <x v="4"/>
    <x v="31"/>
    <s v="Y"/>
    <s v="N"/>
    <n v="6.7"/>
    <n v="13.9"/>
    <n v="9.6"/>
    <n v="10.8"/>
    <n v="133004.73000000001"/>
    <n v="95.454195279999993"/>
    <n v="12695859.470583675"/>
  </r>
  <r>
    <d v="2019-08-09T00:00:00"/>
    <x v="1"/>
    <s v="August"/>
    <x v="4"/>
    <x v="31"/>
    <s v="Y"/>
    <s v="N"/>
    <n v="7.8"/>
    <n v="10.1"/>
    <n v="7.3"/>
    <n v="2"/>
    <n v="142555.10500000001"/>
    <n v="119.9574815"/>
    <n v="17100551.370768059"/>
  </r>
  <r>
    <d v="2019-08-10T00:00:00"/>
    <x v="2"/>
    <s v="August"/>
    <x v="4"/>
    <x v="31"/>
    <s v="Y"/>
    <s v="N"/>
    <n v="5.2"/>
    <n v="12.5"/>
    <n v="6.6"/>
    <n v="4.2"/>
    <n v="128554.605"/>
    <n v="94.668808780000006"/>
    <n v="12170111.318533432"/>
  </r>
  <r>
    <d v="2019-08-11T00:00:00"/>
    <x v="3"/>
    <s v="August"/>
    <x v="4"/>
    <x v="32"/>
    <s v="Y"/>
    <s v="N"/>
    <n v="4.8"/>
    <n v="12.9"/>
    <n v="11.4"/>
    <n v="6"/>
    <n v="121028.325"/>
    <n v="98.101093950000006"/>
    <n v="11873011.081436135"/>
  </r>
  <r>
    <d v="2019-08-12T00:00:00"/>
    <x v="4"/>
    <s v="August"/>
    <x v="4"/>
    <x v="32"/>
    <s v="Y"/>
    <s v="N"/>
    <n v="6.3"/>
    <n v="12"/>
    <n v="9.9"/>
    <n v="8.8000000000000007"/>
    <n v="136683.4"/>
    <n v="163.36163669999999"/>
    <n v="22328823.933720779"/>
  </r>
  <r>
    <d v="2019-08-13T00:00:00"/>
    <x v="5"/>
    <s v="August"/>
    <x v="4"/>
    <x v="32"/>
    <s v="Y"/>
    <s v="N"/>
    <n v="8.8000000000000007"/>
    <n v="13.1"/>
    <n v="7"/>
    <n v="0"/>
    <n v="141474.26500000001"/>
    <n v="267.34764990000002"/>
    <n v="37822812.269079827"/>
  </r>
  <r>
    <d v="2019-08-14T00:00:00"/>
    <x v="6"/>
    <s v="August"/>
    <x v="4"/>
    <x v="32"/>
    <s v="Y"/>
    <s v="N"/>
    <n v="9.1"/>
    <n v="13.8"/>
    <n v="6.7"/>
    <n v="0.2"/>
    <n v="134681.435"/>
    <n v="123.8521422"/>
    <n v="16680584.239320057"/>
  </r>
  <r>
    <d v="2019-08-15T00:00:00"/>
    <x v="0"/>
    <s v="August"/>
    <x v="4"/>
    <x v="32"/>
    <s v="Y"/>
    <s v="N"/>
    <n v="7.3"/>
    <n v="16.2"/>
    <n v="10.5"/>
    <n v="0"/>
    <n v="128119.715"/>
    <n v="76.350980870000001"/>
    <n v="9782065.9090348519"/>
  </r>
  <r>
    <d v="2019-08-16T00:00:00"/>
    <x v="1"/>
    <s v="August"/>
    <x v="4"/>
    <x v="32"/>
    <s v="Y"/>
    <s v="N"/>
    <n v="10.6"/>
    <n v="16.899999999999999"/>
    <n v="6.3"/>
    <n v="0"/>
    <n v="129781.155"/>
    <n v="100.0115921"/>
    <n v="12979619.936126875"/>
  </r>
  <r>
    <d v="2019-08-17T00:00:00"/>
    <x v="2"/>
    <s v="August"/>
    <x v="4"/>
    <x v="32"/>
    <s v="Y"/>
    <s v="N"/>
    <n v="7"/>
    <n v="16.5"/>
    <n v="13.4"/>
    <n v="3.8"/>
    <n v="115460.6"/>
    <n v="75.491413320000007"/>
    <n v="8716283.876775194"/>
  </r>
  <r>
    <d v="2019-08-18T00:00:00"/>
    <x v="3"/>
    <s v="August"/>
    <x v="4"/>
    <x v="33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x v="4"/>
    <s v="August"/>
    <x v="4"/>
    <x v="33"/>
    <s v="Y"/>
    <s v="N"/>
    <n v="5.8"/>
    <n v="12.3"/>
    <n v="12.8"/>
    <n v="4"/>
    <n v="131067.25"/>
    <n v="81.723625240000004"/>
    <n v="10711290.820237391"/>
  </r>
  <r>
    <d v="2019-08-20T00:00:00"/>
    <x v="5"/>
    <s v="August"/>
    <x v="4"/>
    <x v="33"/>
    <s v="Y"/>
    <s v="N"/>
    <n v="7.6"/>
    <n v="17"/>
    <n v="7.2"/>
    <n v="0.4"/>
    <n v="131438.54999999999"/>
    <n v="61.926547419999999"/>
    <n v="8139535.5993910404"/>
  </r>
  <r>
    <d v="2019-08-21T00:00:00"/>
    <x v="6"/>
    <s v="August"/>
    <x v="4"/>
    <x v="33"/>
    <s v="Y"/>
    <s v="N"/>
    <n v="11.5"/>
    <n v="16.600000000000001"/>
    <n v="11.5"/>
    <n v="0.2"/>
    <n v="120747.08"/>
    <n v="54.386880320000003"/>
    <n v="6567056.9889494665"/>
  </r>
  <r>
    <d v="2019-08-22T00:00:00"/>
    <x v="0"/>
    <s v="August"/>
    <x v="4"/>
    <x v="33"/>
    <s v="Y"/>
    <s v="N"/>
    <n v="9.6"/>
    <n v="13"/>
    <n v="11.3"/>
    <n v="1.6"/>
    <n v="127697.99"/>
    <n v="89.139147589999993"/>
    <n v="11382889.977556344"/>
  </r>
  <r>
    <d v="2019-08-23T00:00:00"/>
    <x v="1"/>
    <s v="August"/>
    <x v="4"/>
    <x v="33"/>
    <s v="Y"/>
    <s v="N"/>
    <n v="3.8"/>
    <n v="15.1"/>
    <n v="14.5"/>
    <n v="0"/>
    <n v="126763.36500000001"/>
    <n v="91.098931109999995"/>
    <n v="11548007.055406785"/>
  </r>
  <r>
    <d v="2019-08-24T00:00:00"/>
    <x v="2"/>
    <s v="August"/>
    <x v="4"/>
    <x v="33"/>
    <s v="Y"/>
    <s v="N"/>
    <n v="7.9"/>
    <n v="18"/>
    <n v="13"/>
    <n v="0"/>
    <n v="107303.47500000001"/>
    <n v="55.149898819999997"/>
    <n v="5917775.7892843997"/>
  </r>
  <r>
    <d v="2019-08-25T00:00:00"/>
    <x v="3"/>
    <s v="August"/>
    <x v="4"/>
    <x v="34"/>
    <s v="Y"/>
    <s v="N"/>
    <n v="6.5"/>
    <n v="12.9"/>
    <n v="13.9"/>
    <n v="1.2"/>
    <n v="113980.3"/>
    <n v="119.3055933"/>
    <n v="13598487.316011989"/>
  </r>
  <r>
    <d v="2019-08-26T00:00:00"/>
    <x v="4"/>
    <s v="August"/>
    <x v="4"/>
    <x v="34"/>
    <s v="Y"/>
    <s v="N"/>
    <n v="5.3"/>
    <n v="14.4"/>
    <n v="14.7"/>
    <n v="0"/>
    <n v="132704.36499999999"/>
    <n v="142.18481030000001"/>
    <n v="18868544.963506959"/>
  </r>
  <r>
    <d v="2019-08-27T00:00:00"/>
    <x v="5"/>
    <s v="August"/>
    <x v="4"/>
    <x v="34"/>
    <s v="Y"/>
    <s v="N"/>
    <n v="4.2"/>
    <n v="15.3"/>
    <n v="12.9"/>
    <n v="0"/>
    <n v="130964.88499999999"/>
    <n v="131.1074194"/>
    <n v="17170468.104367767"/>
  </r>
  <r>
    <d v="2019-08-28T00:00:00"/>
    <x v="6"/>
    <s v="August"/>
    <x v="4"/>
    <x v="34"/>
    <s v="Y"/>
    <s v="N"/>
    <n v="8.3000000000000007"/>
    <n v="13.4"/>
    <n v="5"/>
    <n v="0"/>
    <n v="137660.94"/>
    <n v="140.94202110000001"/>
    <n v="19402211.110125836"/>
  </r>
  <r>
    <d v="2019-08-29T00:00:00"/>
    <x v="0"/>
    <s v="August"/>
    <x v="4"/>
    <x v="34"/>
    <s v="Y"/>
    <s v="N"/>
    <n v="6.1"/>
    <n v="13"/>
    <n v="13.2"/>
    <n v="6.2"/>
    <n v="134233.345"/>
    <n v="135.2468604"/>
    <n v="18154638.472240038"/>
  </r>
  <r>
    <d v="2019-08-30T00:00:00"/>
    <x v="1"/>
    <s v="August"/>
    <x v="4"/>
    <x v="34"/>
    <s v="Y"/>
    <s v="N"/>
    <n v="2.2999999999999998"/>
    <n v="15.3"/>
    <n v="15.6"/>
    <n v="0.2"/>
    <n v="131871.07999999999"/>
    <n v="185.2052836"/>
    <n v="24423220.770038284"/>
  </r>
  <r>
    <d v="2019-08-31T00:00:00"/>
    <x v="2"/>
    <s v="August"/>
    <x v="4"/>
    <x v="34"/>
    <s v="Y"/>
    <s v="N"/>
    <n v="5"/>
    <n v="18.2"/>
    <n v="15.8"/>
    <n v="0"/>
    <n v="107616.03"/>
    <n v="79.347198370000001"/>
    <n v="8539030.4802018702"/>
  </r>
  <r>
    <d v="2019-09-01T00:00:00"/>
    <x v="3"/>
    <s v="September"/>
    <x v="4"/>
    <x v="35"/>
    <s v="Y"/>
    <s v="N"/>
    <n v="11.1"/>
    <n v="19.600000000000001"/>
    <n v="9.4"/>
    <n v="0"/>
    <n v="106779.47500000001"/>
    <n v="75.512741539999993"/>
    <n v="8063210.8974518916"/>
  </r>
  <r>
    <d v="2019-09-02T00:00:00"/>
    <x v="4"/>
    <s v="September"/>
    <x v="4"/>
    <x v="35"/>
    <s v="Y"/>
    <s v="N"/>
    <n v="10.199999999999999"/>
    <n v="17.600000000000001"/>
    <n v="13.8"/>
    <n v="2.4"/>
    <n v="121697.38"/>
    <n v="92.691088919999999"/>
    <n v="11280262.670911029"/>
  </r>
  <r>
    <d v="2019-09-03T00:00:00"/>
    <x v="5"/>
    <s v="September"/>
    <x v="4"/>
    <x v="35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x v="6"/>
    <s v="September"/>
    <x v="4"/>
    <x v="35"/>
    <s v="Y"/>
    <s v="N"/>
    <n v="8.1999999999999993"/>
    <n v="18.7"/>
    <n v="15.1"/>
    <n v="0"/>
    <n v="122652.81"/>
    <n v="144.39343450000001"/>
    <n v="17710260.486975946"/>
  </r>
  <r>
    <d v="2019-09-05T00:00:00"/>
    <x v="0"/>
    <s v="September"/>
    <x v="4"/>
    <x v="35"/>
    <s v="Y"/>
    <s v="N"/>
    <n v="8.6999999999999993"/>
    <n v="21.2"/>
    <n v="14.8"/>
    <n v="3.4"/>
    <n v="120223.175"/>
    <n v="99.345443470000006"/>
    <n v="11943624.635746418"/>
  </r>
  <r>
    <d v="2019-09-06T00:00:00"/>
    <x v="1"/>
    <s v="September"/>
    <x v="4"/>
    <x v="35"/>
    <s v="Y"/>
    <s v="N"/>
    <n v="11.3"/>
    <n v="16"/>
    <n v="10.4"/>
    <n v="2"/>
    <n v="122222.69"/>
    <n v="67.972754190000003"/>
    <n v="8307812.8638105718"/>
  </r>
  <r>
    <d v="2019-09-07T00:00:00"/>
    <x v="2"/>
    <s v="September"/>
    <x v="4"/>
    <x v="35"/>
    <s v="Y"/>
    <s v="N"/>
    <n v="8.8000000000000007"/>
    <n v="12.9"/>
    <n v="11.3"/>
    <n v="1"/>
    <n v="115200.19"/>
    <n v="73.467962999999997"/>
    <n v="8463523.2965129707"/>
  </r>
  <r>
    <d v="2019-09-08T00:00:00"/>
    <x v="3"/>
    <s v="September"/>
    <x v="4"/>
    <x v="36"/>
    <s v="Y"/>
    <s v="N"/>
    <n v="8.1999999999999993"/>
    <n v="15.1"/>
    <n v="9.5"/>
    <n v="0.6"/>
    <n v="116999.07"/>
    <n v="65.376438919999998"/>
    <n v="7648982.5535518043"/>
  </r>
  <r>
    <d v="2019-09-09T00:00:00"/>
    <x v="4"/>
    <s v="September"/>
    <x v="4"/>
    <x v="36"/>
    <s v="Y"/>
    <s v="N"/>
    <n v="6.8"/>
    <n v="12.8"/>
    <n v="14.4"/>
    <n v="5.6"/>
    <n v="130448.11500000001"/>
    <n v="92.613968850000006"/>
    <n v="12081317.659151219"/>
  </r>
  <r>
    <d v="2019-09-10T00:00:00"/>
    <x v="5"/>
    <s v="September"/>
    <x v="4"/>
    <x v="36"/>
    <s v="Y"/>
    <s v="N"/>
    <n v="7.7"/>
    <n v="14.8"/>
    <n v="16.100000000000001"/>
    <n v="2.6"/>
    <n v="131665.01500000001"/>
    <n v="150.02796119999999"/>
    <n v="19753433.761817418"/>
  </r>
  <r>
    <d v="2019-09-11T00:00:00"/>
    <x v="6"/>
    <s v="September"/>
    <x v="4"/>
    <x v="36"/>
    <s v="Y"/>
    <s v="N"/>
    <n v="5"/>
    <n v="20.8"/>
    <n v="17.8"/>
    <n v="0"/>
    <n v="121100.045"/>
    <n v="83.052148279999997"/>
    <n v="10057618.894054672"/>
  </r>
  <r>
    <d v="2019-09-12T00:00:00"/>
    <x v="0"/>
    <s v="September"/>
    <x v="4"/>
    <x v="36"/>
    <s v="Y"/>
    <s v="N"/>
    <n v="11.1"/>
    <n v="20.8"/>
    <n v="11.8"/>
    <n v="0"/>
    <n v="118723.07"/>
    <n v="76.526618920000004"/>
    <n v="9085475.1349024847"/>
  </r>
  <r>
    <d v="2019-09-13T00:00:00"/>
    <x v="1"/>
    <s v="September"/>
    <x v="4"/>
    <x v="36"/>
    <s v="Y"/>
    <s v="N"/>
    <n v="7.7"/>
    <n v="18.600000000000001"/>
    <n v="14"/>
    <n v="0"/>
    <n v="120349.015"/>
    <n v="108.21402329999999"/>
    <n v="13023451.113342049"/>
  </r>
  <r>
    <d v="2019-09-14T00:00:00"/>
    <x v="2"/>
    <s v="September"/>
    <x v="4"/>
    <x v="36"/>
    <s v="Y"/>
    <s v="N"/>
    <n v="9.3000000000000007"/>
    <n v="20"/>
    <n v="18.3"/>
    <n v="0"/>
    <n v="103500.955"/>
    <n v="106.46105230000001"/>
    <n v="11018820.583354948"/>
  </r>
  <r>
    <d v="2019-09-15T00:00:00"/>
    <x v="3"/>
    <s v="September"/>
    <x v="4"/>
    <x v="37"/>
    <s v="Y"/>
    <s v="N"/>
    <n v="12.4"/>
    <n v="21.8"/>
    <n v="8.4"/>
    <n v="1.6"/>
    <n v="105149.02"/>
    <n v="87.630074989999997"/>
    <n v="9214216.5077250097"/>
  </r>
  <r>
    <d v="2019-09-16T00:00:00"/>
    <x v="4"/>
    <s v="September"/>
    <x v="4"/>
    <x v="37"/>
    <s v="Y"/>
    <s v="N"/>
    <n v="9.6999999999999993"/>
    <n v="12.8"/>
    <n v="17.7"/>
    <n v="13"/>
    <n v="119362.235"/>
    <n v="137.46735670000001"/>
    <n v="16408410.935254226"/>
  </r>
  <r>
    <d v="2019-09-17T00:00:00"/>
    <x v="5"/>
    <s v="September"/>
    <x v="4"/>
    <x v="37"/>
    <s v="Y"/>
    <s v="N"/>
    <n v="3.6"/>
    <n v="14.8"/>
    <n v="19"/>
    <n v="0"/>
    <n v="124129.44"/>
    <n v="149.599176"/>
    <n v="18569661.941341441"/>
  </r>
  <r>
    <d v="2019-09-18T00:00:00"/>
    <x v="6"/>
    <s v="September"/>
    <x v="4"/>
    <x v="37"/>
    <s v="Y"/>
    <s v="N"/>
    <n v="4.3"/>
    <n v="18.899999999999999"/>
    <n v="19.2"/>
    <n v="0"/>
    <n v="119715.705"/>
    <n v="151.2558046"/>
    <n v="18107695.283031244"/>
  </r>
  <r>
    <d v="2019-09-19T00:00:00"/>
    <x v="0"/>
    <s v="September"/>
    <x v="4"/>
    <x v="37"/>
    <s v="Y"/>
    <s v="N"/>
    <n v="8.1999999999999993"/>
    <n v="24"/>
    <n v="19.399999999999999"/>
    <n v="0"/>
    <n v="108102.56"/>
    <n v="82.43824146"/>
    <n v="8911784.9437241368"/>
  </r>
  <r>
    <d v="2019-09-20T00:00:00"/>
    <x v="1"/>
    <s v="September"/>
    <x v="4"/>
    <x v="37"/>
    <s v="N"/>
    <s v="N"/>
    <n v="15.7"/>
    <n v="26.2"/>
    <n v="14.4"/>
    <n v="0"/>
    <n v="107222.345"/>
    <n v="106.2793137"/>
    <n v="11395517.239904627"/>
  </r>
  <r>
    <d v="2019-09-21T00:00:00"/>
    <x v="2"/>
    <s v="September"/>
    <x v="4"/>
    <x v="37"/>
    <s v="N"/>
    <s v="N"/>
    <n v="14.5"/>
    <n v="19.399999999999999"/>
    <n v="10.5"/>
    <n v="0"/>
    <n v="101348.35"/>
    <n v="112.25774509999999"/>
    <n v="11377137.240605585"/>
  </r>
  <r>
    <d v="2019-09-22T00:00:00"/>
    <x v="3"/>
    <s v="September"/>
    <x v="4"/>
    <x v="38"/>
    <s v="N"/>
    <s v="N"/>
    <n v="7.9"/>
    <n v="15.5"/>
    <n v="13.6"/>
    <n v="4.5999999999999996"/>
    <n v="102386.52499999999"/>
    <n v="103.2310155"/>
    <n v="10569464.949266138"/>
  </r>
  <r>
    <d v="2019-09-23T00:00:00"/>
    <x v="4"/>
    <s v="September"/>
    <x v="4"/>
    <x v="38"/>
    <s v="N"/>
    <s v="N"/>
    <n v="8.9"/>
    <n v="15.2"/>
    <n v="13.9"/>
    <n v="2"/>
    <n v="121862.88499999999"/>
    <n v="109.7326738"/>
    <n v="13372340.208031913"/>
  </r>
  <r>
    <d v="2019-09-24T00:00:00"/>
    <x v="5"/>
    <s v="September"/>
    <x v="4"/>
    <x v="38"/>
    <s v="N"/>
    <s v="N"/>
    <n v="8.3000000000000007"/>
    <n v="15.1"/>
    <n v="13.3"/>
    <n v="1.4"/>
    <n v="125787.33"/>
    <n v="148.22983249999999"/>
    <n v="18645434.856522225"/>
  </r>
  <r>
    <d v="2019-09-25T00:00:00"/>
    <x v="6"/>
    <s v="September"/>
    <x v="4"/>
    <x v="38"/>
    <s v="N"/>
    <s v="N"/>
    <n v="8.6999999999999993"/>
    <n v="16.600000000000001"/>
    <n v="13.1"/>
    <n v="0"/>
    <n v="124302.93"/>
    <n v="192.4850347"/>
    <n v="23926453.79436167"/>
  </r>
  <r>
    <d v="2019-09-26T00:00:00"/>
    <x v="0"/>
    <s v="September"/>
    <x v="4"/>
    <x v="38"/>
    <s v="N"/>
    <s v="N"/>
    <n v="8.3000000000000007"/>
    <n v="20.3"/>
    <n v="19.600000000000001"/>
    <n v="0"/>
    <n v="117320.175"/>
    <n v="139.4994437"/>
    <n v="16366099.147286648"/>
  </r>
  <r>
    <d v="2019-09-27T00:00:00"/>
    <x v="1"/>
    <s v="September"/>
    <x v="4"/>
    <x v="38"/>
    <s v="N"/>
    <s v="Y"/>
    <n v="12.3"/>
    <n v="18.8"/>
    <n v="7.4"/>
    <n v="0"/>
    <n v="106043.02"/>
    <n v="69.640959690000003"/>
    <n v="7384937.6812258642"/>
  </r>
  <r>
    <d v="2019-09-28T00:00:00"/>
    <x v="2"/>
    <s v="September"/>
    <x v="4"/>
    <x v="38"/>
    <s v="N"/>
    <s v="N"/>
    <n v="7.2"/>
    <n v="14.9"/>
    <n v="17.7"/>
    <n v="0.2"/>
    <n v="108762.31"/>
    <n v="132.2621226"/>
    <n v="14385133.979479205"/>
  </r>
  <r>
    <d v="2019-09-29T00:00:00"/>
    <x v="3"/>
    <s v="September"/>
    <x v="4"/>
    <x v="39"/>
    <s v="N"/>
    <s v="N"/>
    <n v="9.1"/>
    <n v="15.8"/>
    <n v="19"/>
    <n v="0"/>
    <n v="104804.09"/>
    <n v="90.401320499999997"/>
    <n v="9474428.1298008449"/>
  </r>
  <r>
    <d v="2019-09-30T00:00:00"/>
    <x v="4"/>
    <s v="September"/>
    <x v="4"/>
    <x v="39"/>
    <s v="N"/>
    <s v="N"/>
    <n v="10.1"/>
    <n v="14.1"/>
    <n v="14.4"/>
    <n v="0"/>
    <n v="121770.82"/>
    <n v="107.8227368"/>
    <n v="13129663.074780177"/>
  </r>
  <r>
    <d v="2019-10-01T00:00:00"/>
    <x v="5"/>
    <s v="October"/>
    <x v="4"/>
    <x v="39"/>
    <s v="N"/>
    <s v="N"/>
    <n v="4.2"/>
    <n v="20.5"/>
    <n v="21.7"/>
    <n v="0"/>
    <n v="117265.27499999999"/>
    <n v="121.3908912"/>
    <n v="14234936.239063079"/>
  </r>
  <r>
    <d v="2019-10-02T00:00:00"/>
    <x v="6"/>
    <s v="October"/>
    <x v="4"/>
    <x v="39"/>
    <s v="N"/>
    <s v="N"/>
    <n v="9.3000000000000007"/>
    <n v="26.5"/>
    <n v="18.5"/>
    <n v="0"/>
    <n v="110760.825"/>
    <n v="108.66167660000001"/>
    <n v="12035456.946099196"/>
  </r>
  <r>
    <d v="2019-10-03T00:00:00"/>
    <x v="0"/>
    <s v="October"/>
    <x v="4"/>
    <x v="39"/>
    <s v="N"/>
    <s v="N"/>
    <n v="15.1"/>
    <n v="29.7"/>
    <n v="22"/>
    <n v="0"/>
    <n v="109312.85"/>
    <n v="108.8439126"/>
    <n v="11898038.29145691"/>
  </r>
  <r>
    <d v="2019-10-04T00:00:00"/>
    <x v="1"/>
    <s v="October"/>
    <x v="4"/>
    <x v="39"/>
    <s v="N"/>
    <s v="N"/>
    <n v="12.5"/>
    <n v="15.2"/>
    <n v="11"/>
    <n v="0"/>
    <n v="117512.56"/>
    <n v="136.3619947"/>
    <n v="16024247.083903432"/>
  </r>
  <r>
    <d v="2019-10-05T00:00:00"/>
    <x v="2"/>
    <s v="October"/>
    <x v="4"/>
    <x v="39"/>
    <s v="N"/>
    <s v="N"/>
    <n v="7.6"/>
    <n v="24.3"/>
    <n v="17.399999999999999"/>
    <n v="1.8"/>
    <n v="101386.01"/>
    <n v="88.049062890000002"/>
    <n v="8926943.1706561688"/>
  </r>
  <r>
    <d v="2019-10-06T00:00:00"/>
    <x v="3"/>
    <s v="October"/>
    <x v="4"/>
    <x v="40"/>
    <s v="N"/>
    <s v="N"/>
    <n v="12.9"/>
    <n v="24.8"/>
    <n v="17.399999999999999"/>
    <n v="0"/>
    <n v="93011.345000000001"/>
    <n v="54.720114539999997"/>
    <n v="5089591.451919456"/>
  </r>
  <r>
    <d v="2019-10-07T00:00:00"/>
    <x v="4"/>
    <s v="October"/>
    <x v="4"/>
    <x v="40"/>
    <s v="N"/>
    <s v="N"/>
    <n v="11.6"/>
    <n v="16.399999999999999"/>
    <n v="15.1"/>
    <n v="0"/>
    <n v="113296.31"/>
    <n v="112.07559550000001"/>
    <n v="12697751.411202606"/>
  </r>
  <r>
    <d v="2019-10-08T00:00:00"/>
    <x v="5"/>
    <s v="October"/>
    <x v="4"/>
    <x v="40"/>
    <s v="Y"/>
    <s v="N"/>
    <n v="9.5"/>
    <n v="14.2"/>
    <n v="17"/>
    <n v="2.6"/>
    <n v="117504.77499999999"/>
    <n v="130.67182529999999"/>
    <n v="15354563.430715807"/>
  </r>
  <r>
    <d v="2019-10-09T00:00:00"/>
    <x v="6"/>
    <s v="October"/>
    <x v="4"/>
    <x v="40"/>
    <s v="Y"/>
    <s v="N"/>
    <n v="8.5"/>
    <n v="15"/>
    <n v="19.3"/>
    <n v="5.8"/>
    <n v="122771.82"/>
    <n v="131.5850422"/>
    <n v="16154935.115670806"/>
  </r>
  <r>
    <d v="2019-10-10T00:00:00"/>
    <x v="0"/>
    <s v="October"/>
    <x v="4"/>
    <x v="40"/>
    <s v="Y"/>
    <s v="N"/>
    <n v="10.199999999999999"/>
    <n v="14.7"/>
    <n v="12.6"/>
    <n v="0.2"/>
    <n v="123692.08"/>
    <n v="167.9811358"/>
    <n v="20777936.087864466"/>
  </r>
  <r>
    <d v="2019-10-11T00:00:00"/>
    <x v="1"/>
    <s v="October"/>
    <x v="4"/>
    <x v="40"/>
    <s v="Y"/>
    <s v="N"/>
    <n v="9.5"/>
    <n v="18.899999999999999"/>
    <n v="17.5"/>
    <n v="0"/>
    <n v="115250.505"/>
    <n v="114.6969754"/>
    <n v="13218884.336822577"/>
  </r>
  <r>
    <d v="2019-10-12T00:00:00"/>
    <x v="2"/>
    <s v="October"/>
    <x v="4"/>
    <x v="40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x v="3"/>
    <s v="October"/>
    <x v="4"/>
    <x v="41"/>
    <s v="Y"/>
    <s v="N"/>
    <n v="9.4"/>
    <n v="23.1"/>
    <n v="19.600000000000001"/>
    <n v="0"/>
    <n v="94744.7"/>
    <n v="90.164235849999997"/>
    <n v="8542583.4763374943"/>
  </r>
  <r>
    <d v="2019-10-14T00:00:00"/>
    <x v="4"/>
    <s v="October"/>
    <x v="4"/>
    <x v="41"/>
    <s v="Y"/>
    <s v="N"/>
    <n v="13.6"/>
    <n v="26.7"/>
    <n v="20.2"/>
    <n v="0.2"/>
    <n v="110290.12"/>
    <n v="119.0137926"/>
    <n v="13126045.467509111"/>
  </r>
  <r>
    <d v="2019-10-15T00:00:00"/>
    <x v="5"/>
    <s v="October"/>
    <x v="4"/>
    <x v="41"/>
    <s v="Y"/>
    <s v="N"/>
    <n v="13"/>
    <n v="18"/>
    <n v="20.6"/>
    <n v="0"/>
    <n v="112052.12"/>
    <n v="123.2613285"/>
    <n v="13811693.172441419"/>
  </r>
  <r>
    <d v="2019-10-16T00:00:00"/>
    <x v="6"/>
    <s v="October"/>
    <x v="4"/>
    <x v="41"/>
    <s v="Y"/>
    <s v="N"/>
    <n v="13.3"/>
    <n v="20.399999999999999"/>
    <n v="11.4"/>
    <n v="0"/>
    <n v="117533.72"/>
    <n v="116.34066919999999"/>
    <n v="13673951.638365423"/>
  </r>
  <r>
    <d v="2019-10-17T00:00:00"/>
    <x v="0"/>
    <s v="October"/>
    <x v="4"/>
    <x v="41"/>
    <s v="Y"/>
    <s v="N"/>
    <n v="9.5"/>
    <n v="15.2"/>
    <n v="9.6"/>
    <n v="4.4000000000000004"/>
    <n v="116690.04"/>
    <n v="92.498043699999997"/>
    <n v="10793600.419274747"/>
  </r>
  <r>
    <d v="2019-10-18T00:00:00"/>
    <x v="1"/>
    <s v="October"/>
    <x v="4"/>
    <x v="41"/>
    <s v="Y"/>
    <s v="N"/>
    <n v="7.3"/>
    <n v="22.1"/>
    <n v="23.2"/>
    <n v="0.8"/>
    <n v="109857.485"/>
    <n v="76.318328559999998"/>
    <n v="8384139.6350052711"/>
  </r>
  <r>
    <d v="2019-10-19T00:00:00"/>
    <x v="2"/>
    <s v="October"/>
    <x v="4"/>
    <x v="41"/>
    <s v="Y"/>
    <s v="N"/>
    <n v="9.4"/>
    <n v="15.3"/>
    <n v="15.8"/>
    <n v="0.8"/>
    <n v="102032.495"/>
    <n v="67.014422809999999"/>
    <n v="6837648.7602892108"/>
  </r>
  <r>
    <d v="2019-10-20T00:00:00"/>
    <x v="3"/>
    <s v="October"/>
    <x v="4"/>
    <x v="42"/>
    <s v="Y"/>
    <s v="N"/>
    <n v="10"/>
    <n v="16.399999999999999"/>
    <n v="14.7"/>
    <n v="0.8"/>
    <n v="102684.515"/>
    <n v="87.533212419999998"/>
    <n v="8988305.4637396764"/>
  </r>
  <r>
    <d v="2019-10-21T00:00:00"/>
    <x v="4"/>
    <s v="October"/>
    <x v="4"/>
    <x v="42"/>
    <s v="Y"/>
    <s v="N"/>
    <n v="11.5"/>
    <n v="17"/>
    <n v="19.600000000000001"/>
    <n v="0"/>
    <n v="114502.07"/>
    <n v="111.6668677"/>
    <n v="12786087.502066139"/>
  </r>
  <r>
    <d v="2019-10-22T00:00:00"/>
    <x v="5"/>
    <s v="October"/>
    <x v="4"/>
    <x v="42"/>
    <s v="Y"/>
    <s v="N"/>
    <n v="11.9"/>
    <n v="19.600000000000001"/>
    <n v="23.7"/>
    <n v="0"/>
    <n v="114108.545"/>
    <n v="111.449844"/>
    <n v="12717379.53931698"/>
  </r>
  <r>
    <d v="2019-10-23T00:00:00"/>
    <x v="6"/>
    <s v="October"/>
    <x v="4"/>
    <x v="42"/>
    <s v="Y"/>
    <s v="N"/>
    <n v="8.1999999999999993"/>
    <n v="27.9"/>
    <n v="26"/>
    <n v="0"/>
    <n v="114281.61500000001"/>
    <n v="99.736133030000005"/>
    <n v="11398006.356523244"/>
  </r>
  <r>
    <d v="2019-10-24T00:00:00"/>
    <x v="0"/>
    <s v="October"/>
    <x v="4"/>
    <x v="42"/>
    <s v="Y"/>
    <s v="N"/>
    <n v="13"/>
    <n v="33.799999999999997"/>
    <n v="26.1"/>
    <n v="0.2"/>
    <n v="115442.655"/>
    <n v="82.370096540000006"/>
    <n v="9509022.637183914"/>
  </r>
  <r>
    <d v="2019-10-25T00:00:00"/>
    <x v="1"/>
    <s v="October"/>
    <x v="4"/>
    <x v="42"/>
    <s v="Y"/>
    <s v="N"/>
    <n v="16.8"/>
    <n v="21.6"/>
    <n v="10"/>
    <n v="0"/>
    <n v="109130.77"/>
    <n v="70.884689609999995"/>
    <n v="7735700.7583502997"/>
  </r>
  <r>
    <d v="2019-10-26T00:00:00"/>
    <x v="2"/>
    <s v="October"/>
    <x v="4"/>
    <x v="42"/>
    <s v="Y"/>
    <s v="N"/>
    <n v="9.6"/>
    <n v="15.5"/>
    <n v="17.2"/>
    <n v="3.8"/>
    <n v="96698.285000000003"/>
    <n v="44.849283749999998"/>
    <n v="4336848.822103369"/>
  </r>
  <r>
    <d v="2019-10-27T00:00:00"/>
    <x v="3"/>
    <s v="October"/>
    <x v="4"/>
    <x v="43"/>
    <s v="Y"/>
    <s v="N"/>
    <n v="10.3"/>
    <n v="17"/>
    <n v="10.1"/>
    <n v="1.2"/>
    <n v="102830.55499999999"/>
    <n v="87.808242980000003"/>
    <n v="9029370.3592082541"/>
  </r>
  <r>
    <d v="2019-10-28T00:00:00"/>
    <x v="4"/>
    <s v="October"/>
    <x v="4"/>
    <x v="43"/>
    <s v="Y"/>
    <s v="N"/>
    <n v="8.6999999999999993"/>
    <n v="21.6"/>
    <n v="26.3"/>
    <n v="1.4"/>
    <n v="112634.63499999999"/>
    <n v="104.09160749999999"/>
    <n v="11724320.217325762"/>
  </r>
  <r>
    <d v="2019-10-29T00:00:00"/>
    <x v="5"/>
    <s v="October"/>
    <x v="4"/>
    <x v="43"/>
    <s v="Y"/>
    <s v="N"/>
    <n v="9.6999999999999993"/>
    <n v="30.5"/>
    <n v="27"/>
    <n v="0"/>
    <n v="111887.405"/>
    <n v="130.19868170000001"/>
    <n v="14567592.629833989"/>
  </r>
  <r>
    <d v="2019-10-30T00:00:00"/>
    <x v="6"/>
    <s v="October"/>
    <x v="4"/>
    <x v="43"/>
    <s v="Y"/>
    <s v="N"/>
    <n v="13.8"/>
    <n v="25.1"/>
    <n v="27.2"/>
    <n v="0"/>
    <n v="117375.73"/>
    <n v="130.31831199999999"/>
    <n v="15296207.003367759"/>
  </r>
  <r>
    <d v="2019-10-31T00:00:00"/>
    <x v="0"/>
    <s v="October"/>
    <x v="4"/>
    <x v="43"/>
    <s v="Y"/>
    <s v="N"/>
    <n v="14.2"/>
    <n v="33.700000000000003"/>
    <n v="25.5"/>
    <n v="0"/>
    <n v="121752.875"/>
    <n v="89.659635179999995"/>
    <n v="10916318.354616143"/>
  </r>
  <r>
    <d v="2019-11-01T00:00:00"/>
    <x v="1"/>
    <s v="November"/>
    <x v="4"/>
    <x v="43"/>
    <s v="Y"/>
    <s v="N"/>
    <n v="20"/>
    <n v="34.299999999999997"/>
    <n v="22.8"/>
    <n v="0"/>
    <n v="130510.905"/>
    <n v="90.318841500000005"/>
    <n v="11787593.742716558"/>
  </r>
  <r>
    <d v="2019-11-02T00:00:00"/>
    <x v="2"/>
    <s v="November"/>
    <x v="4"/>
    <x v="43"/>
    <s v="Y"/>
    <s v="N"/>
    <n v="15.8"/>
    <n v="18.899999999999999"/>
    <n v="2.2000000000000002"/>
    <n v="4.2"/>
    <n v="105806.825"/>
    <n v="90.798912520000002"/>
    <n v="9607144.6471939497"/>
  </r>
  <r>
    <d v="2019-11-03T00:00:00"/>
    <x v="3"/>
    <s v="November"/>
    <x v="4"/>
    <x v="44"/>
    <s v="Y"/>
    <s v="N"/>
    <n v="12.8"/>
    <n v="20.7"/>
    <n v="7.8"/>
    <n v="12.4"/>
    <n v="96867.014999999999"/>
    <n v="72.398840800000002"/>
    <n v="7013059.5977562126"/>
  </r>
  <r>
    <d v="2019-11-04T00:00:00"/>
    <x v="4"/>
    <s v="November"/>
    <x v="4"/>
    <x v="44"/>
    <s v="Y"/>
    <s v="N"/>
    <n v="9.5"/>
    <n v="16.2"/>
    <n v="11.2"/>
    <n v="1.2"/>
    <n v="107279.84"/>
    <n v="79.09640417"/>
    <n v="8485449.5839329325"/>
  </r>
  <r>
    <d v="2019-11-05T00:00:00"/>
    <x v="5"/>
    <s v="November"/>
    <x v="4"/>
    <x v="44"/>
    <s v="Y"/>
    <s v="Y"/>
    <n v="7.7"/>
    <n v="19.600000000000001"/>
    <n v="27.4"/>
    <n v="10.199999999999999"/>
    <n v="96817"/>
    <n v="66.476814739999995"/>
    <n v="6436085.7726825792"/>
  </r>
  <r>
    <d v="2019-11-06T00:00:00"/>
    <x v="6"/>
    <s v="November"/>
    <x v="4"/>
    <x v="44"/>
    <s v="Y"/>
    <s v="N"/>
    <n v="10.5"/>
    <n v="24.1"/>
    <n v="19.899999999999999"/>
    <n v="0"/>
    <n v="104381.38"/>
    <n v="58.451951880000003"/>
    <n v="6101295.4009279953"/>
  </r>
  <r>
    <d v="2019-11-07T00:00:00"/>
    <x v="0"/>
    <s v="November"/>
    <x v="4"/>
    <x v="44"/>
    <s v="Y"/>
    <s v="N"/>
    <n v="11.5"/>
    <n v="17.7"/>
    <n v="8.3000000000000007"/>
    <n v="0"/>
    <n v="115132.64"/>
    <n v="63.897686270000001"/>
    <n v="7356709.3101568529"/>
  </r>
  <r>
    <d v="2019-11-08T00:00:00"/>
    <x v="1"/>
    <s v="November"/>
    <x v="4"/>
    <x v="44"/>
    <s v="Y"/>
    <s v="N"/>
    <n v="10.3"/>
    <n v="15"/>
    <n v="16.100000000000001"/>
    <n v="6.8"/>
    <n v="113954.78"/>
    <n v="81.077541510000003"/>
    <n v="9239173.4057129174"/>
  </r>
  <r>
    <d v="2019-11-09T00:00:00"/>
    <x v="2"/>
    <s v="November"/>
    <x v="4"/>
    <x v="44"/>
    <s v="Y"/>
    <s v="N"/>
    <n v="7.6"/>
    <n v="14.2"/>
    <n v="9.8000000000000007"/>
    <n v="6.4"/>
    <n v="108924.79"/>
    <n v="70.474884239999994"/>
    <n v="7676461.9661163082"/>
  </r>
  <r>
    <d v="2019-11-10T00:00:00"/>
    <x v="3"/>
    <s v="November"/>
    <x v="4"/>
    <x v="45"/>
    <s v="Y"/>
    <s v="N"/>
    <n v="10.8"/>
    <n v="18.100000000000001"/>
    <n v="13.5"/>
    <n v="0.2"/>
    <n v="101550.045"/>
    <n v="86.639009709999996"/>
    <n v="8798195.3348059356"/>
  </r>
  <r>
    <d v="2019-11-11T00:00:00"/>
    <x v="4"/>
    <s v="November"/>
    <x v="4"/>
    <x v="45"/>
    <s v="Y"/>
    <s v="N"/>
    <n v="10"/>
    <n v="29.6"/>
    <n v="27.4"/>
    <n v="0"/>
    <n v="106758.95"/>
    <n v="66.491326110000003"/>
    <n v="7098544.1596111841"/>
  </r>
  <r>
    <d v="2019-11-12T00:00:00"/>
    <x v="5"/>
    <s v="November"/>
    <x v="4"/>
    <x v="45"/>
    <s v="Y"/>
    <s v="N"/>
    <n v="11.5"/>
    <n v="17.399999999999999"/>
    <n v="12.7"/>
    <n v="0.6"/>
    <n v="104303.46"/>
    <n v="57.069845890000003"/>
    <n v="5952582.38799378"/>
  </r>
  <r>
    <d v="2019-11-13T00:00:00"/>
    <x v="6"/>
    <s v="November"/>
    <x v="4"/>
    <x v="45"/>
    <s v="Y"/>
    <s v="N"/>
    <n v="9.1"/>
    <n v="17.3"/>
    <n v="12"/>
    <n v="1.6"/>
    <n v="112573.54"/>
    <n v="64.519389450000006"/>
    <n v="7263176.0690251533"/>
  </r>
  <r>
    <d v="2019-11-14T00:00:00"/>
    <x v="0"/>
    <s v="November"/>
    <x v="4"/>
    <x v="45"/>
    <s v="Y"/>
    <s v="N"/>
    <n v="12.1"/>
    <n v="22.4"/>
    <n v="19.7"/>
    <n v="0.8"/>
    <n v="109828.93"/>
    <n v="74.43626304"/>
    <n v="8175255.1228817469"/>
  </r>
  <r>
    <d v="2019-11-15T00:00:00"/>
    <x v="1"/>
    <s v="November"/>
    <x v="4"/>
    <x v="45"/>
    <s v="Y"/>
    <s v="N"/>
    <n v="13"/>
    <n v="18.5"/>
    <n v="12.4"/>
    <n v="0"/>
    <n v="110954.755"/>
    <n v="72.065598769999994"/>
    <n v="7996020.8554536514"/>
  </r>
  <r>
    <d v="2019-11-16T00:00:00"/>
    <x v="2"/>
    <s v="November"/>
    <x v="4"/>
    <x v="45"/>
    <s v="Y"/>
    <s v="N"/>
    <n v="9.1999999999999993"/>
    <n v="17.2"/>
    <n v="23.9"/>
    <n v="0"/>
    <n v="97646.12"/>
    <n v="67.187219450000001"/>
    <n v="6560571.2928810334"/>
  </r>
  <r>
    <d v="2019-11-17T00:00:00"/>
    <x v="3"/>
    <s v="November"/>
    <x v="4"/>
    <x v="46"/>
    <s v="Y"/>
    <s v="N"/>
    <n v="10.8"/>
    <n v="16.2"/>
    <n v="24.1"/>
    <n v="0"/>
    <n v="96742.49"/>
    <n v="66.41186458"/>
    <n v="6424849.1450120043"/>
  </r>
  <r>
    <d v="2019-11-18T00:00:00"/>
    <x v="4"/>
    <s v="November"/>
    <x v="4"/>
    <x v="46"/>
    <s v="Y"/>
    <s v="N"/>
    <n v="8.5"/>
    <n v="26.9"/>
    <n v="29.9"/>
    <n v="0"/>
    <n v="109148.25"/>
    <n v="72.281071499999996"/>
    <n v="7889352.4623498749"/>
  </r>
  <r>
    <d v="2019-11-19T00:00:00"/>
    <x v="5"/>
    <s v="November"/>
    <x v="4"/>
    <x v="46"/>
    <s v="Y"/>
    <s v="N"/>
    <n v="11.4"/>
    <n v="18.600000000000001"/>
    <n v="27.9"/>
    <n v="0"/>
    <n v="112033.87"/>
    <n v="81.955895620000007"/>
    <n v="9181836.1556246504"/>
  </r>
  <r>
    <d v="2019-11-20T00:00:00"/>
    <x v="6"/>
    <s v="November"/>
    <x v="4"/>
    <x v="46"/>
    <s v="Y"/>
    <s v="N"/>
    <n v="9.4"/>
    <n v="34.700000000000003"/>
    <n v="30.1"/>
    <n v="0"/>
    <n v="119736.125"/>
    <n v="83.763251699999998"/>
    <n v="10029487.175957663"/>
  </r>
  <r>
    <d v="2019-11-21T00:00:00"/>
    <x v="0"/>
    <s v="November"/>
    <x v="4"/>
    <x v="46"/>
    <s v="Y"/>
    <s v="N"/>
    <n v="14"/>
    <n v="40.9"/>
    <n v="18.8"/>
    <n v="0"/>
    <n v="131312"/>
    <n v="72.815311210000004"/>
    <n v="9561524.1456075199"/>
  </r>
  <r>
    <d v="2019-11-22T00:00:00"/>
    <x v="1"/>
    <s v="November"/>
    <x v="4"/>
    <x v="46"/>
    <s v="Y"/>
    <s v="N"/>
    <n v="13.6"/>
    <n v="20"/>
    <n v="28.3"/>
    <n v="0"/>
    <n v="109049.36500000001"/>
    <n v="65.412978010000003"/>
    <n v="7133243.7147494648"/>
  </r>
  <r>
    <d v="2019-11-23T00:00:00"/>
    <x v="2"/>
    <s v="November"/>
    <x v="4"/>
    <x v="46"/>
    <s v="Y"/>
    <s v="N"/>
    <n v="10.1"/>
    <n v="23.8"/>
    <n v="24.6"/>
    <n v="0"/>
    <n v="97245.764999999999"/>
    <n v="49.794292779999999"/>
    <n v="4842284.0940250764"/>
  </r>
  <r>
    <d v="2019-11-24T00:00:00"/>
    <x v="3"/>
    <s v="November"/>
    <x v="4"/>
    <x v="47"/>
    <s v="Y"/>
    <s v="N"/>
    <n v="11.9"/>
    <n v="23.7"/>
    <n v="30.6"/>
    <n v="0"/>
    <n v="96778.25"/>
    <n v="60.755443960000001"/>
    <n v="5879805.5444218703"/>
  </r>
  <r>
    <d v="2019-11-25T00:00:00"/>
    <x v="4"/>
    <s v="November"/>
    <x v="4"/>
    <x v="47"/>
    <s v="Y"/>
    <s v="N"/>
    <n v="11.4"/>
    <n v="27.4"/>
    <n v="18"/>
    <n v="0"/>
    <n v="113899.3"/>
    <n v="71.001116179999997"/>
    <n v="8086977.4321206743"/>
  </r>
  <r>
    <d v="2019-11-26T00:00:00"/>
    <x v="5"/>
    <s v="November"/>
    <x v="4"/>
    <x v="47"/>
    <s v="Y"/>
    <s v="N"/>
    <n v="11.4"/>
    <n v="16.399999999999999"/>
    <n v="22.2"/>
    <n v="2"/>
    <n v="107629.16"/>
    <n v="47.350592130000003"/>
    <n v="5096304.4564545108"/>
  </r>
  <r>
    <d v="2019-11-27T00:00:00"/>
    <x v="6"/>
    <s v="November"/>
    <x v="4"/>
    <x v="47"/>
    <s v="Y"/>
    <s v="N"/>
    <n v="8.6"/>
    <n v="24.8"/>
    <n v="31"/>
    <n v="0"/>
    <n v="108417.69500000001"/>
    <n v="59.044674999999998"/>
    <n v="6401487.5655241255"/>
  </r>
  <r>
    <d v="2019-11-28T00:00:00"/>
    <x v="0"/>
    <s v="November"/>
    <x v="4"/>
    <x v="47"/>
    <s v="Y"/>
    <s v="N"/>
    <n v="11.4"/>
    <n v="21.1"/>
    <n v="30.7"/>
    <n v="0"/>
    <n v="112735.875"/>
    <n v="70.202551959999994"/>
    <n v="7914346.1224435642"/>
  </r>
  <r>
    <d v="2019-11-29T00:00:00"/>
    <x v="1"/>
    <s v="November"/>
    <x v="4"/>
    <x v="47"/>
    <s v="Y"/>
    <s v="N"/>
    <n v="11.9"/>
    <n v="19.7"/>
    <n v="21.9"/>
    <n v="0"/>
    <n v="114799.91"/>
    <n v="79.605729069999995"/>
    <n v="9138730.5327203833"/>
  </r>
  <r>
    <d v="2019-11-30T00:00:00"/>
    <x v="2"/>
    <s v="November"/>
    <x v="4"/>
    <x v="47"/>
    <s v="Y"/>
    <s v="N"/>
    <n v="10.3"/>
    <n v="18.399999999999999"/>
    <n v="26.7"/>
    <n v="8"/>
    <n v="98959.56"/>
    <n v="51.05874163"/>
    <n v="5052750.6058584824"/>
  </r>
  <r>
    <d v="2019-12-01T00:00:00"/>
    <x v="3"/>
    <s v="December"/>
    <x v="4"/>
    <x v="48"/>
    <s v="Y"/>
    <s v="N"/>
    <n v="12.2"/>
    <n v="16.8"/>
    <n v="9.8000000000000007"/>
    <n v="0"/>
    <n v="100233.98"/>
    <n v="33.154867019999998"/>
    <n v="3323244.2777853394"/>
  </r>
  <r>
    <d v="2019-12-02T00:00:00"/>
    <x v="4"/>
    <s v="December"/>
    <x v="4"/>
    <x v="48"/>
    <s v="Y"/>
    <s v="N"/>
    <n v="9.8000000000000007"/>
    <n v="15.5"/>
    <n v="18.2"/>
    <n v="3.4"/>
    <n v="110609.4"/>
    <n v="29.070382550000001"/>
    <n v="3215457.5716259698"/>
  </r>
  <r>
    <d v="2019-12-03T00:00:00"/>
    <x v="5"/>
    <s v="December"/>
    <x v="4"/>
    <x v="48"/>
    <s v="Y"/>
    <s v="N"/>
    <n v="11"/>
    <n v="22.2"/>
    <n v="19.2"/>
    <n v="0.4"/>
    <n v="109094.04"/>
    <n v="19.170950680000001"/>
    <n v="2091436.4603219472"/>
  </r>
  <r>
    <d v="2019-12-04T00:00:00"/>
    <x v="6"/>
    <s v="December"/>
    <x v="4"/>
    <x v="48"/>
    <s v="Y"/>
    <s v="N"/>
    <n v="12.1"/>
    <n v="23"/>
    <n v="20.3"/>
    <n v="0"/>
    <n v="107400.705"/>
    <n v="39.415048149999997"/>
    <n v="4233203.9589189459"/>
  </r>
  <r>
    <d v="2019-12-05T00:00:00"/>
    <x v="0"/>
    <s v="December"/>
    <x v="4"/>
    <x v="48"/>
    <s v="Y"/>
    <s v="N"/>
    <n v="12.3"/>
    <n v="23.9"/>
    <n v="20.399999999999999"/>
    <n v="0"/>
    <n v="107891.69"/>
    <n v="45.830326149999998"/>
    <n v="4944711.3415746931"/>
  </r>
  <r>
    <d v="2019-12-06T00:00:00"/>
    <x v="1"/>
    <s v="December"/>
    <x v="4"/>
    <x v="48"/>
    <s v="Y"/>
    <s v="N"/>
    <n v="13.3"/>
    <n v="20.8"/>
    <n v="18.2"/>
    <n v="0"/>
    <n v="105028.985"/>
    <n v="41.38035927"/>
    <n v="4346137.1330634411"/>
  </r>
  <r>
    <d v="2019-12-07T00:00:00"/>
    <x v="2"/>
    <s v="December"/>
    <x v="4"/>
    <x v="48"/>
    <s v="Y"/>
    <s v="N"/>
    <n v="11.2"/>
    <n v="21"/>
    <n v="30.3"/>
    <n v="0"/>
    <n v="95436.3"/>
    <n v="47.12307019"/>
    <n v="4497251.4635738973"/>
  </r>
  <r>
    <d v="2019-12-08T00:00:00"/>
    <x v="3"/>
    <s v="December"/>
    <x v="4"/>
    <x v="49"/>
    <s v="Y"/>
    <s v="N"/>
    <n v="13.8"/>
    <n v="27.6"/>
    <n v="30.8"/>
    <n v="0"/>
    <n v="97577.414999999994"/>
    <n v="43.690411390000001"/>
    <n v="4263197.4037227565"/>
  </r>
  <r>
    <d v="2019-12-09T00:00:00"/>
    <x v="4"/>
    <s v="December"/>
    <x v="4"/>
    <x v="49"/>
    <s v="Y"/>
    <s v="N"/>
    <n v="16.3"/>
    <n v="38"/>
    <n v="28.6"/>
    <n v="0"/>
    <n v="127910.83500000001"/>
    <n v="62.718792569999998"/>
    <n v="8022413.1278204964"/>
  </r>
  <r>
    <d v="2019-12-10T00:00:00"/>
    <x v="5"/>
    <s v="December"/>
    <x v="4"/>
    <x v="49"/>
    <s v="Y"/>
    <s v="N"/>
    <n v="14.3"/>
    <n v="17.2"/>
    <n v="22.2"/>
    <n v="0"/>
    <n v="109548.62"/>
    <n v="48.336164680000003"/>
    <n v="5295160.1367867421"/>
  </r>
  <r>
    <d v="2019-12-11T00:00:00"/>
    <x v="6"/>
    <s v="December"/>
    <x v="4"/>
    <x v="49"/>
    <s v="Y"/>
    <s v="N"/>
    <n v="13.4"/>
    <n v="18.100000000000001"/>
    <n v="21.8"/>
    <n v="0"/>
    <n v="109060.375"/>
    <n v="57.730485369999997"/>
    <n v="6296108.3833842138"/>
  </r>
  <r>
    <d v="2019-12-12T00:00:00"/>
    <x v="0"/>
    <s v="December"/>
    <x v="4"/>
    <x v="49"/>
    <s v="Y"/>
    <s v="N"/>
    <n v="13.4"/>
    <n v="18.399999999999999"/>
    <n v="22.7"/>
    <n v="0"/>
    <n v="108599.065"/>
    <n v="41.647543489999997"/>
    <n v="4522884.2825608365"/>
  </r>
  <r>
    <d v="2019-12-13T00:00:00"/>
    <x v="1"/>
    <s v="December"/>
    <x v="4"/>
    <x v="49"/>
    <s v="Y"/>
    <s v="N"/>
    <n v="11.4"/>
    <n v="20.9"/>
    <n v="24.8"/>
    <n v="0"/>
    <n v="107070.61"/>
    <n v="58.517373640000002"/>
    <n v="6265490.8912327206"/>
  </r>
  <r>
    <d v="2019-12-14T00:00:00"/>
    <x v="2"/>
    <s v="December"/>
    <x v="4"/>
    <x v="49"/>
    <s v="Y"/>
    <s v="N"/>
    <n v="14.1"/>
    <n v="20.100000000000001"/>
    <n v="10.4"/>
    <n v="0"/>
    <n v="101239.235"/>
    <n v="65.765248349999993"/>
    <n v="6658023.4325390114"/>
  </r>
  <r>
    <d v="2019-12-15T00:00:00"/>
    <x v="3"/>
    <s v="December"/>
    <x v="4"/>
    <x v="50"/>
    <s v="Y"/>
    <s v="N"/>
    <n v="15.1"/>
    <n v="21.7"/>
    <n v="16.399999999999999"/>
    <n v="0"/>
    <n v="98723.45"/>
    <n v="50.936743069999999"/>
    <n v="5028651.0076339915"/>
  </r>
  <r>
    <d v="2019-12-16T00:00:00"/>
    <x v="4"/>
    <s v="December"/>
    <x v="4"/>
    <x v="50"/>
    <s v="Y"/>
    <s v="N"/>
    <n v="13"/>
    <n v="22.6"/>
    <n v="21.7"/>
    <n v="0"/>
    <n v="114400.065"/>
    <n v="73.601749130000002"/>
    <n v="8420044.8845856935"/>
  </r>
  <r>
    <d v="2019-12-17T00:00:00"/>
    <x v="5"/>
    <s v="December"/>
    <x v="4"/>
    <x v="50"/>
    <s v="Y"/>
    <s v="N"/>
    <n v="12.6"/>
    <n v="26.3"/>
    <n v="29.5"/>
    <n v="0"/>
    <n v="123999.07"/>
    <n v="83.084082179999996"/>
    <n v="10302348.922123572"/>
  </r>
  <r>
    <d v="2019-12-18T00:00:00"/>
    <x v="6"/>
    <s v="December"/>
    <x v="4"/>
    <x v="50"/>
    <s v="Y"/>
    <s v="N"/>
    <n v="15.9"/>
    <n v="40.1"/>
    <n v="29.3"/>
    <n v="0"/>
    <n v="146990.89000000001"/>
    <n v="95.802971920000005"/>
    <n v="14082164.107165812"/>
  </r>
  <r>
    <d v="2019-12-19T00:00:00"/>
    <x v="0"/>
    <s v="December"/>
    <x v="4"/>
    <x v="50"/>
    <s v="Y"/>
    <s v="N"/>
    <n v="17.2"/>
    <n v="23.3"/>
    <n v="29.3"/>
    <n v="0"/>
    <n v="125050.61"/>
    <n v="71.953511919999997"/>
    <n v="8997830.5572382715"/>
  </r>
  <r>
    <d v="2019-12-20T00:00:00"/>
    <x v="1"/>
    <s v="December"/>
    <x v="4"/>
    <x v="50"/>
    <s v="N"/>
    <s v="N"/>
    <n v="13.7"/>
    <n v="43.5"/>
    <n v="31.4"/>
    <n v="0"/>
    <n v="150553.4"/>
    <n v="243.81015959999999"/>
    <n v="36706448.482322641"/>
  </r>
  <r>
    <d v="2019-12-21T00:00:00"/>
    <x v="2"/>
    <s v="December"/>
    <x v="4"/>
    <x v="50"/>
    <s v="N"/>
    <s v="N"/>
    <n v="16.899999999999999"/>
    <n v="20.2"/>
    <n v="28.3"/>
    <n v="0"/>
    <n v="100632.47500000001"/>
    <n v="44.94113626"/>
    <n v="4522537.7711560437"/>
  </r>
  <r>
    <d v="2019-12-22T00:00:00"/>
    <x v="3"/>
    <s v="December"/>
    <x v="4"/>
    <x v="51"/>
    <s v="N"/>
    <s v="N"/>
    <n v="13.1"/>
    <n v="19.600000000000001"/>
    <n v="31.5"/>
    <n v="0"/>
    <n v="90145.615000000005"/>
    <n v="34.678705909999998"/>
    <n v="3126133.2716610846"/>
  </r>
  <r>
    <d v="2019-12-23T00:00:00"/>
    <x v="4"/>
    <s v="December"/>
    <x v="4"/>
    <x v="51"/>
    <s v="N"/>
    <s v="N"/>
    <n v="12.1"/>
    <n v="20"/>
    <n v="29.2"/>
    <n v="0"/>
    <n v="101818.02499999999"/>
    <n v="47.19823427"/>
    <n v="4805630.9968587169"/>
  </r>
  <r>
    <d v="2019-12-24T00:00:00"/>
    <x v="5"/>
    <s v="December"/>
    <x v="4"/>
    <x v="51"/>
    <s v="N"/>
    <s v="N"/>
    <n v="14.1"/>
    <n v="24.5"/>
    <n v="31.4"/>
    <n v="0"/>
    <n v="102168.93"/>
    <n v="57.331305110000002"/>
    <n v="5857478.098592232"/>
  </r>
  <r>
    <d v="2019-12-25T00:00:00"/>
    <x v="6"/>
    <s v="December"/>
    <x v="4"/>
    <x v="51"/>
    <s v="N"/>
    <s v="Y"/>
    <n v="14"/>
    <n v="27.9"/>
    <n v="32"/>
    <n v="0"/>
    <n v="98312.744999999995"/>
    <n v="42.257239390000002"/>
    <n v="4154425.2005530256"/>
  </r>
  <r>
    <d v="2019-12-26T00:00:00"/>
    <x v="0"/>
    <s v="December"/>
    <x v="4"/>
    <x v="51"/>
    <s v="N"/>
    <s v="Y"/>
    <n v="16.5"/>
    <n v="20.5"/>
    <n v="26.2"/>
    <n v="0"/>
    <n v="96120.524999999994"/>
    <n v="41.255986679999999"/>
    <n v="3965547.0990746068"/>
  </r>
  <r>
    <d v="2019-12-27T00:00:00"/>
    <x v="1"/>
    <s v="December"/>
    <x v="4"/>
    <x v="51"/>
    <s v="N"/>
    <s v="N"/>
    <n v="13.6"/>
    <n v="23.9"/>
    <n v="31.6"/>
    <n v="0"/>
    <n v="107256.065"/>
    <n v="56.122451329999997"/>
    <n v="6019473.2878098162"/>
  </r>
  <r>
    <d v="2019-12-28T00:00:00"/>
    <x v="2"/>
    <s v="December"/>
    <x v="4"/>
    <x v="51"/>
    <s v="N"/>
    <s v="N"/>
    <n v="16.7"/>
    <n v="28.4"/>
    <n v="20.6"/>
    <n v="0"/>
    <n v="113521.685"/>
    <n v="63.295449300000001"/>
    <n v="7185406.0573680708"/>
  </r>
  <r>
    <d v="2019-12-29T00:00:00"/>
    <x v="3"/>
    <s v="December"/>
    <x v="4"/>
    <x v="52"/>
    <s v="N"/>
    <s v="N"/>
    <n v="16.8"/>
    <n v="33.200000000000003"/>
    <n v="31.9"/>
    <n v="0"/>
    <n v="118293.52499999999"/>
    <n v="87.686688779999997"/>
    <n v="10372767.511364149"/>
  </r>
  <r>
    <d v="2019-12-30T00:00:00"/>
    <x v="4"/>
    <s v="December"/>
    <x v="4"/>
    <x v="52"/>
    <s v="N"/>
    <s v="N"/>
    <n v="19.7"/>
    <n v="40.799999999999997"/>
    <n v="18.8"/>
    <n v="0"/>
    <n v="140410.125"/>
    <n v="295.82920189999999"/>
    <n v="41537415.217429236"/>
  </r>
  <r>
    <d v="2019-12-31T00:00:00"/>
    <x v="5"/>
    <s v="December"/>
    <x v="4"/>
    <x v="52"/>
    <s v="N"/>
    <s v="N"/>
    <n v="15.3"/>
    <n v="21.2"/>
    <n v="29.3"/>
    <n v="2.4"/>
    <n v="95410.39"/>
    <n v="46.251483919999998"/>
    <n v="4412872.1188859288"/>
  </r>
  <r>
    <d v="2020-01-01T00:00:00"/>
    <x v="6"/>
    <s v="January"/>
    <x v="5"/>
    <x v="0"/>
    <s v="N"/>
    <s v="Y"/>
    <n v="11.8"/>
    <n v="24.9"/>
    <n v="31.6"/>
    <n v="0"/>
    <n v="89077.854999999996"/>
    <n v="50.921802759999999"/>
    <n v="4536004.9625938796"/>
  </r>
  <r>
    <d v="2020-01-02T00:00:00"/>
    <x v="0"/>
    <s v="January"/>
    <x v="5"/>
    <x v="0"/>
    <s v="N"/>
    <s v="N"/>
    <n v="12.8"/>
    <n v="25"/>
    <n v="31.6"/>
    <n v="0"/>
    <n v="102988.185"/>
    <n v="69.546225629999995"/>
    <n v="7162439.551234181"/>
  </r>
  <r>
    <d v="2020-01-03T00:00:00"/>
    <x v="1"/>
    <s v="January"/>
    <x v="5"/>
    <x v="0"/>
    <s v="N"/>
    <s v="N"/>
    <n v="13.7"/>
    <n v="36.6"/>
    <n v="30.7"/>
    <n v="0"/>
    <n v="118922.215"/>
    <n v="65.435921559999997"/>
    <n v="7781784.7324814545"/>
  </r>
  <r>
    <d v="2020-01-04T00:00:00"/>
    <x v="2"/>
    <s v="January"/>
    <x v="5"/>
    <x v="0"/>
    <s v="N"/>
    <s v="N"/>
    <n v="18.600000000000001"/>
    <n v="26.8"/>
    <n v="22.8"/>
    <n v="0"/>
    <n v="102245.61"/>
    <n v="28.04223073"/>
    <n v="2867194.9867495955"/>
  </r>
  <r>
    <d v="2020-01-05T00:00:00"/>
    <x v="3"/>
    <s v="January"/>
    <x v="5"/>
    <x v="1"/>
    <s v="N"/>
    <s v="N"/>
    <n v="12.7"/>
    <n v="16.7"/>
    <n v="5.0999999999999996"/>
    <n v="2.2000000000000002"/>
    <n v="95671.2"/>
    <n v="18.87543557"/>
    <n v="1805835.571504584"/>
  </r>
  <r>
    <d v="2020-01-06T00:00:00"/>
    <x v="4"/>
    <s v="January"/>
    <x v="5"/>
    <x v="1"/>
    <s v="N"/>
    <s v="N"/>
    <n v="11.9"/>
    <n v="18"/>
    <n v="2.7"/>
    <n v="8.1999999999999993"/>
    <n v="110253.59"/>
    <n v="56.104400259999998"/>
    <n v="6185711.5434619328"/>
  </r>
  <r>
    <d v="2020-01-07T00:00:00"/>
    <x v="5"/>
    <s v="January"/>
    <x v="5"/>
    <x v="1"/>
    <s v="N"/>
    <s v="N"/>
    <n v="12.6"/>
    <n v="20.100000000000001"/>
    <n v="7.7"/>
    <n v="1.2"/>
    <n v="109336.56"/>
    <n v="59.42379013"/>
    <n v="6497192.7949761525"/>
  </r>
  <r>
    <d v="2020-01-08T00:00:00"/>
    <x v="6"/>
    <s v="January"/>
    <x v="5"/>
    <x v="1"/>
    <s v="N"/>
    <s v="N"/>
    <n v="16.8"/>
    <n v="23.8"/>
    <n v="26.9"/>
    <n v="0"/>
    <n v="110038.625"/>
    <n v="53.313229810000003"/>
    <n v="5866514.5026014112"/>
  </r>
  <r>
    <d v="2020-01-09T00:00:00"/>
    <x v="0"/>
    <s v="January"/>
    <x v="5"/>
    <x v="1"/>
    <s v="N"/>
    <s v="N"/>
    <n v="17.899999999999999"/>
    <n v="31.9"/>
    <n v="29.8"/>
    <n v="0"/>
    <n v="127365.59"/>
    <n v="86.980864980000007"/>
    <n v="11078369.186888039"/>
  </r>
  <r>
    <d v="2020-01-10T00:00:00"/>
    <x v="1"/>
    <s v="January"/>
    <x v="5"/>
    <x v="1"/>
    <s v="N"/>
    <s v="N"/>
    <n v="20.100000000000001"/>
    <n v="32.9"/>
    <n v="10.1"/>
    <n v="0"/>
    <n v="122533.88"/>
    <n v="65.485985589999999"/>
    <n v="8024251.8999667894"/>
  </r>
  <r>
    <d v="2020-01-11T00:00:00"/>
    <x v="2"/>
    <s v="January"/>
    <x v="5"/>
    <x v="1"/>
    <s v="N"/>
    <s v="N"/>
    <n v="13.5"/>
    <n v="19.3"/>
    <n v="18.2"/>
    <n v="15.6"/>
    <n v="91886.604999999996"/>
    <n v="22.78453983"/>
    <n v="2093594.0114659769"/>
  </r>
  <r>
    <d v="2020-01-12T00:00:00"/>
    <x v="3"/>
    <s v="January"/>
    <x v="5"/>
    <x v="2"/>
    <s v="N"/>
    <s v="N"/>
    <n v="14.2"/>
    <n v="19.899999999999999"/>
    <n v="21.9"/>
    <n v="0"/>
    <n v="91797.595000000001"/>
    <n v="45.627913079999999"/>
    <n v="4188532.6856130427"/>
  </r>
  <r>
    <d v="2020-01-13T00:00:00"/>
    <x v="4"/>
    <s v="January"/>
    <x v="5"/>
    <x v="2"/>
    <s v="N"/>
    <s v="N"/>
    <n v="12.7"/>
    <n v="32.200000000000003"/>
    <n v="28.1"/>
    <n v="0"/>
    <n v="119653.94500000001"/>
    <n v="76.952473240000003"/>
    <n v="9207667.0006729327"/>
  </r>
  <r>
    <d v="2020-01-14T00:00:00"/>
    <x v="5"/>
    <s v="January"/>
    <x v="5"/>
    <x v="2"/>
    <s v="N"/>
    <s v="N"/>
    <n v="16.7"/>
    <n v="33.799999999999997"/>
    <n v="27.4"/>
    <n v="0"/>
    <n v="137302.60500000001"/>
    <n v="88.847653539999996"/>
    <n v="12199014.279179472"/>
  </r>
  <r>
    <d v="2020-01-15T00:00:00"/>
    <x v="6"/>
    <s v="January"/>
    <x v="5"/>
    <x v="2"/>
    <s v="N"/>
    <s v="N"/>
    <n v="19.5"/>
    <n v="36.799999999999997"/>
    <n v="20.8"/>
    <n v="0"/>
    <n v="137408.22500000001"/>
    <n v="63.73047072"/>
    <n v="8757090.8600496724"/>
  </r>
  <r>
    <d v="2020-01-16T00:00:00"/>
    <x v="0"/>
    <s v="January"/>
    <x v="5"/>
    <x v="2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x v="1"/>
    <s v="January"/>
    <x v="5"/>
    <x v="2"/>
    <s v="N"/>
    <s v="N"/>
    <n v="14.4"/>
    <n v="24.8"/>
    <n v="24.4"/>
    <n v="0"/>
    <n v="108108.175"/>
    <n v="39.500761930000003"/>
    <n v="4270355.2833617786"/>
  </r>
  <r>
    <d v="2020-01-18T00:00:00"/>
    <x v="2"/>
    <s v="January"/>
    <x v="5"/>
    <x v="2"/>
    <s v="N"/>
    <s v="N"/>
    <n v="13.9"/>
    <n v="29.4"/>
    <n v="27.2"/>
    <n v="0"/>
    <n v="105946.34"/>
    <n v="52.05315547"/>
    <n v="5514841.30749748"/>
  </r>
  <r>
    <d v="2020-01-19T00:00:00"/>
    <x v="3"/>
    <s v="January"/>
    <x v="5"/>
    <x v="3"/>
    <s v="N"/>
    <s v="N"/>
    <n v="17.5"/>
    <n v="25.5"/>
    <n v="23.9"/>
    <n v="0"/>
    <n v="106921.55499999999"/>
    <n v="60.347055949999998"/>
    <n v="6452401.061846002"/>
  </r>
  <r>
    <d v="2020-01-20T00:00:00"/>
    <x v="4"/>
    <s v="January"/>
    <x v="5"/>
    <x v="3"/>
    <s v="N"/>
    <s v="N"/>
    <n v="19.100000000000001"/>
    <n v="21.8"/>
    <n v="8.8000000000000007"/>
    <n v="0.4"/>
    <n v="116291.535"/>
    <n v="45.359335479999999"/>
    <n v="5274906.7495491616"/>
  </r>
  <r>
    <d v="2020-01-21T00:00:00"/>
    <x v="5"/>
    <s v="January"/>
    <x v="5"/>
    <x v="3"/>
    <s v="N"/>
    <s v="N"/>
    <n v="14.8"/>
    <n v="23.5"/>
    <n v="28.4"/>
    <n v="44"/>
    <n v="112128.19500000001"/>
    <n v="53.564869539999997"/>
    <n v="6006132.1369306799"/>
  </r>
  <r>
    <d v="2020-01-22T00:00:00"/>
    <x v="6"/>
    <s v="January"/>
    <x v="5"/>
    <x v="3"/>
    <s v="N"/>
    <s v="N"/>
    <n v="14.1"/>
    <n v="31.7"/>
    <n v="12.4"/>
    <n v="0"/>
    <n v="119287.15"/>
    <n v="45.155690849999999"/>
    <n v="5386493.6677775774"/>
  </r>
  <r>
    <d v="2020-01-23T00:00:00"/>
    <x v="0"/>
    <s v="January"/>
    <x v="5"/>
    <x v="3"/>
    <s v="N"/>
    <s v="N"/>
    <n v="12.9"/>
    <n v="22.6"/>
    <n v="13.4"/>
    <n v="22.8"/>
    <n v="112254.83"/>
    <n v="-1.7614234529999999"/>
    <n v="-197728.29027452797"/>
  </r>
  <r>
    <d v="2020-01-24T00:00:00"/>
    <x v="1"/>
    <s v="January"/>
    <x v="5"/>
    <x v="3"/>
    <s v="N"/>
    <s v="N"/>
    <n v="11.7"/>
    <n v="24.1"/>
    <n v="20.6"/>
    <n v="1.2"/>
    <n v="109316.375"/>
    <n v="49.479433710000002"/>
    <n v="5408912.3302300014"/>
  </r>
  <r>
    <d v="2020-01-25T00:00:00"/>
    <x v="2"/>
    <s v="January"/>
    <x v="5"/>
    <x v="3"/>
    <s v="N"/>
    <s v="N"/>
    <n v="13"/>
    <n v="27.4"/>
    <n v="30"/>
    <n v="0"/>
    <n v="102445.88"/>
    <n v="50.132823129999998"/>
    <n v="5135901.1824372048"/>
  </r>
  <r>
    <d v="2020-01-26T00:00:00"/>
    <x v="3"/>
    <s v="January"/>
    <x v="5"/>
    <x v="4"/>
    <s v="N"/>
    <s v="Y"/>
    <n v="15.8"/>
    <n v="23.6"/>
    <n v="24"/>
    <n v="0"/>
    <n v="101233.205"/>
    <n v="51.415029230000002"/>
    <n v="5204908.1941215824"/>
  </r>
  <r>
    <d v="2020-01-27T00:00:00"/>
    <x v="4"/>
    <s v="January"/>
    <x v="5"/>
    <x v="4"/>
    <s v="N"/>
    <s v="Y"/>
    <n v="12.8"/>
    <n v="23.1"/>
    <n v="26.1"/>
    <n v="0"/>
    <n v="103134.46"/>
    <n v="54.453082340000002"/>
    <n v="5615989.242471437"/>
  </r>
  <r>
    <d v="2020-01-28T00:00:00"/>
    <x v="5"/>
    <s v="January"/>
    <x v="5"/>
    <x v="4"/>
    <s v="N"/>
    <s v="N"/>
    <n v="13.6"/>
    <n v="25.4"/>
    <n v="26.5"/>
    <n v="0"/>
    <n v="116190.55499999999"/>
    <n v="67.173829400000002"/>
    <n v="7804964.519461317"/>
  </r>
  <r>
    <d v="2020-01-29T00:00:00"/>
    <x v="6"/>
    <s v="January"/>
    <x v="5"/>
    <x v="4"/>
    <s v="N"/>
    <s v="N"/>
    <n v="15.2"/>
    <n v="31.5"/>
    <n v="29.5"/>
    <n v="0"/>
    <n v="129812.91499999999"/>
    <n v="78.27234224"/>
    <n v="10160760.910052029"/>
  </r>
  <r>
    <d v="2020-01-30T00:00:00"/>
    <x v="0"/>
    <s v="January"/>
    <x v="5"/>
    <x v="4"/>
    <s v="Y"/>
    <s v="N"/>
    <n v="16.399999999999999"/>
    <n v="39.4"/>
    <n v="29.3"/>
    <n v="0"/>
    <n v="154816.49"/>
    <n v="1044.4473029999999"/>
    <n v="161697665.44042644"/>
  </r>
  <r>
    <d v="2020-01-31T00:00:00"/>
    <x v="1"/>
    <s v="January"/>
    <x v="5"/>
    <x v="4"/>
    <s v="Y"/>
    <s v="N"/>
    <n v="21.5"/>
    <n v="42.9"/>
    <n v="18.3"/>
    <n v="0"/>
    <n v="170653.84"/>
    <n v="2809.437516"/>
    <n v="479441300.34546143"/>
  </r>
  <r>
    <d v="2020-02-01T00:00:00"/>
    <x v="2"/>
    <s v="February"/>
    <x v="5"/>
    <x v="4"/>
    <s v="Y"/>
    <s v="N"/>
    <n v="23.5"/>
    <n v="29.3"/>
    <n v="1.8"/>
    <n v="0.8"/>
    <n v="131856.315"/>
    <n v="86.908607950000004"/>
    <n v="11459448.786066705"/>
  </r>
  <r>
    <d v="2020-02-02T00:00:00"/>
    <x v="3"/>
    <s v="February"/>
    <x v="5"/>
    <x v="5"/>
    <s v="Y"/>
    <s v="N"/>
    <n v="14.2"/>
    <n v="25.1"/>
    <n v="21"/>
    <n v="14.8"/>
    <n v="97609.06"/>
    <n v="14.2356353"/>
    <n v="1389526.980135818"/>
  </r>
  <r>
    <d v="2020-02-03T00:00:00"/>
    <x v="4"/>
    <s v="February"/>
    <x v="5"/>
    <x v="5"/>
    <s v="Y"/>
    <s v="N"/>
    <n v="13.2"/>
    <n v="17.7"/>
    <n v="22.7"/>
    <n v="0"/>
    <n v="105004.91"/>
    <n v="15.310771989999999"/>
    <n v="1607706.2348404708"/>
  </r>
  <r>
    <d v="2020-02-04T00:00:00"/>
    <x v="5"/>
    <s v="February"/>
    <x v="5"/>
    <x v="5"/>
    <s v="Y"/>
    <s v="N"/>
    <n v="11.3"/>
    <n v="19.7"/>
    <n v="28.6"/>
    <n v="0"/>
    <n v="107034.065"/>
    <n v="25.212092720000001"/>
    <n v="2698552.7709785071"/>
  </r>
  <r>
    <d v="2020-02-05T00:00:00"/>
    <x v="6"/>
    <s v="February"/>
    <x v="5"/>
    <x v="5"/>
    <s v="Y"/>
    <s v="N"/>
    <n v="10.8"/>
    <n v="20.100000000000001"/>
    <n v="27.1"/>
    <n v="0"/>
    <n v="108988.44"/>
    <n v="42.116875"/>
    <n v="4590252.5039250003"/>
  </r>
  <r>
    <d v="2020-02-06T00:00:00"/>
    <x v="0"/>
    <s v="February"/>
    <x v="5"/>
    <x v="5"/>
    <s v="Y"/>
    <s v="N"/>
    <n v="13.7"/>
    <n v="25.5"/>
    <n v="25"/>
    <n v="0"/>
    <n v="120569.46"/>
    <n v="42.766032299999999"/>
    <n v="5156277.4207535582"/>
  </r>
  <r>
    <d v="2020-02-07T00:00:00"/>
    <x v="1"/>
    <s v="February"/>
    <x v="5"/>
    <x v="5"/>
    <s v="Y"/>
    <s v="N"/>
    <n v="16.5"/>
    <n v="23.2"/>
    <n v="18.399999999999999"/>
    <n v="0"/>
    <n v="120734.85"/>
    <n v="45.332425360000002"/>
    <n v="5473203.5759757962"/>
  </r>
  <r>
    <d v="2020-02-08T00:00:00"/>
    <x v="2"/>
    <s v="February"/>
    <x v="5"/>
    <x v="5"/>
    <s v="Y"/>
    <s v="N"/>
    <n v="17.399999999999999"/>
    <n v="29.4"/>
    <n v="27.5"/>
    <n v="0"/>
    <n v="107864.44500000001"/>
    <n v="28.570907080000001"/>
    <n v="3081785.035330771"/>
  </r>
  <r>
    <d v="2020-02-09T00:00:00"/>
    <x v="3"/>
    <s v="February"/>
    <x v="5"/>
    <x v="6"/>
    <s v="Y"/>
    <s v="N"/>
    <n v="19.600000000000001"/>
    <n v="28.2"/>
    <n v="19.899999999999999"/>
    <n v="0"/>
    <n v="103857.11"/>
    <n v="21.555491809999999"/>
    <n v="2238691.0840152688"/>
  </r>
  <r>
    <d v="2020-02-10T00:00:00"/>
    <x v="4"/>
    <s v="February"/>
    <x v="5"/>
    <x v="6"/>
    <s v="Y"/>
    <s v="N"/>
    <n v="18.5"/>
    <n v="27.7"/>
    <n v="15"/>
    <n v="0.6"/>
    <n v="122975.46"/>
    <n v="50.809242179999998"/>
    <n v="6248289.9293369027"/>
  </r>
  <r>
    <d v="2020-02-11T00:00:00"/>
    <x v="5"/>
    <s v="February"/>
    <x v="5"/>
    <x v="6"/>
    <s v="Y"/>
    <s v="N"/>
    <n v="19.5"/>
    <n v="25.9"/>
    <n v="19.100000000000001"/>
    <n v="0"/>
    <n v="127110.58"/>
    <n v="61.289840849999997"/>
    <n v="7790587.2185511924"/>
  </r>
  <r>
    <d v="2020-02-12T00:00:00"/>
    <x v="6"/>
    <s v="February"/>
    <x v="5"/>
    <x v="6"/>
    <s v="Y"/>
    <s v="N"/>
    <n v="19.100000000000001"/>
    <n v="27.7"/>
    <n v="17.3"/>
    <n v="0"/>
    <n v="124618.565"/>
    <n v="53.243525050000002"/>
    <n v="6635131.6872725533"/>
  </r>
  <r>
    <d v="2020-02-13T00:00:00"/>
    <x v="0"/>
    <s v="February"/>
    <x v="5"/>
    <x v="6"/>
    <s v="Y"/>
    <s v="N"/>
    <n v="19.399999999999999"/>
    <n v="31.7"/>
    <n v="26.7"/>
    <n v="0"/>
    <n v="139137.185"/>
    <n v="79.018494320000002"/>
    <n v="10994410.862623289"/>
  </r>
  <r>
    <d v="2020-02-14T00:00:00"/>
    <x v="1"/>
    <s v="February"/>
    <x v="5"/>
    <x v="6"/>
    <s v="Y"/>
    <s v="N"/>
    <n v="20.3"/>
    <n v="33.700000000000003"/>
    <n v="10.6"/>
    <n v="0"/>
    <n v="139855.63"/>
    <n v="79.502643969999994"/>
    <n v="11118892.359090051"/>
  </r>
  <r>
    <d v="2020-02-15T00:00:00"/>
    <x v="2"/>
    <s v="February"/>
    <x v="5"/>
    <x v="6"/>
    <s v="Y"/>
    <s v="N"/>
    <n v="18.899999999999999"/>
    <n v="19.3"/>
    <n v="2.4"/>
    <n v="5.4"/>
    <n v="108300.63499999999"/>
    <n v="55.674962260000001"/>
    <n v="6029633.7663590349"/>
  </r>
  <r>
    <d v="2020-02-16T00:00:00"/>
    <x v="3"/>
    <s v="February"/>
    <x v="5"/>
    <x v="7"/>
    <s v="Y"/>
    <s v="N"/>
    <n v="16.899999999999999"/>
    <n v="26.4"/>
    <n v="23.8"/>
    <n v="2.8"/>
    <n v="100904.27"/>
    <n v="47.00473539"/>
    <n v="4742978.5110711157"/>
  </r>
  <r>
    <d v="2020-02-17T00:00:00"/>
    <x v="4"/>
    <s v="February"/>
    <x v="5"/>
    <x v="7"/>
    <s v="Y"/>
    <s v="N"/>
    <n v="15.2"/>
    <n v="25.6"/>
    <n v="26.4"/>
    <n v="0"/>
    <n v="123351.845"/>
    <n v="64.10902188"/>
    <n v="7907966.1300433688"/>
  </r>
  <r>
    <d v="2020-02-18T00:00:00"/>
    <x v="5"/>
    <s v="February"/>
    <x v="5"/>
    <x v="7"/>
    <s v="Y"/>
    <s v="N"/>
    <n v="17.600000000000001"/>
    <n v="21.8"/>
    <n v="7.3"/>
    <n v="0"/>
    <n v="119178.12"/>
    <n v="60.59554515"/>
    <n v="7221663.1513521178"/>
  </r>
  <r>
    <d v="2020-02-19T00:00:00"/>
    <x v="6"/>
    <s v="February"/>
    <x v="5"/>
    <x v="7"/>
    <s v="Y"/>
    <s v="N"/>
    <n v="13.3"/>
    <n v="19.7"/>
    <n v="12.9"/>
    <n v="38"/>
    <n v="109375.215"/>
    <n v="51.44203692"/>
    <n v="5626483.8481629379"/>
  </r>
  <r>
    <d v="2020-02-20T00:00:00"/>
    <x v="0"/>
    <s v="February"/>
    <x v="5"/>
    <x v="7"/>
    <s v="Y"/>
    <s v="N"/>
    <n v="14.2"/>
    <n v="18.7"/>
    <n v="15.2"/>
    <n v="3.2"/>
    <n v="112202.145"/>
    <n v="58.361290920000002"/>
    <n v="6548262.0261930237"/>
  </r>
  <r>
    <d v="2020-02-21T00:00:00"/>
    <x v="1"/>
    <s v="February"/>
    <x v="5"/>
    <x v="7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x v="2"/>
    <s v="February"/>
    <x v="5"/>
    <x v="7"/>
    <s v="Y"/>
    <s v="N"/>
    <n v="11.4"/>
    <n v="21.1"/>
    <n v="25.4"/>
    <n v="0"/>
    <n v="96922.02"/>
    <n v="42.236093580000002"/>
    <n v="4093607.506682632"/>
  </r>
  <r>
    <d v="2020-02-23T00:00:00"/>
    <x v="3"/>
    <s v="February"/>
    <x v="5"/>
    <x v="8"/>
    <s v="Y"/>
    <s v="N"/>
    <n v="13.3"/>
    <n v="34"/>
    <n v="21.6"/>
    <n v="0"/>
    <n v="106129.66499999999"/>
    <n v="51.318456159999997"/>
    <n v="5446410.5605779858"/>
  </r>
  <r>
    <d v="2020-02-24T00:00:00"/>
    <x v="4"/>
    <s v="February"/>
    <x v="5"/>
    <x v="8"/>
    <s v="Y"/>
    <s v="N"/>
    <n v="16.8"/>
    <n v="23.7"/>
    <n v="5.4"/>
    <n v="0"/>
    <n v="122619.05499999999"/>
    <n v="57.234083179999999"/>
    <n v="7017989.1933229947"/>
  </r>
  <r>
    <d v="2020-02-25T00:00:00"/>
    <x v="5"/>
    <s v="February"/>
    <x v="5"/>
    <x v="8"/>
    <s v="Y"/>
    <s v="N"/>
    <n v="18.399999999999999"/>
    <n v="31.6"/>
    <n v="10.6"/>
    <n v="3.6"/>
    <n v="123558.425"/>
    <n v="60.554701809999997"/>
    <n v="7482043.581988249"/>
  </r>
  <r>
    <d v="2020-02-26T00:00:00"/>
    <x v="6"/>
    <s v="February"/>
    <x v="5"/>
    <x v="8"/>
    <s v="Y"/>
    <s v="N"/>
    <n v="16.2"/>
    <n v="19.2"/>
    <n v="19.3"/>
    <n v="4"/>
    <n v="108371.125"/>
    <n v="45.06152522"/>
    <n v="4883368.1823072722"/>
  </r>
  <r>
    <d v="2020-02-27T00:00:00"/>
    <x v="0"/>
    <s v="February"/>
    <x v="5"/>
    <x v="8"/>
    <s v="Y"/>
    <s v="N"/>
    <n v="11"/>
    <n v="19.7"/>
    <n v="11.1"/>
    <n v="0.2"/>
    <n v="108675.4"/>
    <n v="48.542669150000002"/>
    <n v="5275393.9869439099"/>
  </r>
  <r>
    <d v="2020-02-28T00:00:00"/>
    <x v="1"/>
    <s v="February"/>
    <x v="5"/>
    <x v="8"/>
    <s v="Y"/>
    <s v="N"/>
    <n v="13.1"/>
    <n v="20.100000000000001"/>
    <n v="17.600000000000001"/>
    <n v="0"/>
    <n v="110006.97"/>
    <n v="50.306352859999997"/>
    <n v="5534049.449879434"/>
  </r>
  <r>
    <d v="2020-02-29T00:00:00"/>
    <x v="2"/>
    <s v="February"/>
    <x v="5"/>
    <x v="8"/>
    <s v="Y"/>
    <s v="N"/>
    <n v="14.7"/>
    <n v="22.4"/>
    <n v="22.8"/>
    <n v="0"/>
    <n v="100380.94"/>
    <n v="51.289608729999998"/>
    <n v="5148499.136549606"/>
  </r>
  <r>
    <d v="2020-03-01T00:00:00"/>
    <x v="3"/>
    <s v="March"/>
    <x v="5"/>
    <x v="9"/>
    <s v="Y"/>
    <s v="N"/>
    <n v="13.2"/>
    <n v="32.1"/>
    <n v="20.8"/>
    <n v="0"/>
    <n v="101413.145"/>
    <n v="43.745921029999998"/>
    <n v="4436411.4325739397"/>
  </r>
  <r>
    <d v="2020-03-02T00:00:00"/>
    <x v="4"/>
    <s v="March"/>
    <x v="5"/>
    <x v="9"/>
    <s v="Y"/>
    <s v="N"/>
    <n v="14.2"/>
    <n v="18.399999999999999"/>
    <n v="21.1"/>
    <n v="3"/>
    <n v="106359.955"/>
    <n v="52.728395089999999"/>
    <n v="5608189.728994621"/>
  </r>
  <r>
    <d v="2020-03-03T00:00:00"/>
    <x v="5"/>
    <s v="March"/>
    <x v="5"/>
    <x v="9"/>
    <s v="Y"/>
    <s v="N"/>
    <n v="14.7"/>
    <n v="19.5"/>
    <n v="15.9"/>
    <n v="0"/>
    <n v="108746.37"/>
    <n v="49.781089729999998"/>
    <n v="5413512.8027817793"/>
  </r>
  <r>
    <d v="2020-03-04T00:00:00"/>
    <x v="6"/>
    <s v="March"/>
    <x v="5"/>
    <x v="9"/>
    <s v="Y"/>
    <s v="N"/>
    <n v="13.6"/>
    <n v="23.5"/>
    <n v="7.1"/>
    <n v="0"/>
    <n v="117505.625"/>
    <n v="58.522870509999997"/>
    <n v="6876766.4760716185"/>
  </r>
  <r>
    <d v="2020-03-05T00:00:00"/>
    <x v="0"/>
    <s v="March"/>
    <x v="5"/>
    <x v="9"/>
    <s v="Y"/>
    <s v="N"/>
    <n v="15.4"/>
    <n v="20.3"/>
    <n v="4.3"/>
    <n v="54.6"/>
    <n v="119734.63499999999"/>
    <n v="57.036382109999998"/>
    <n v="6829230.3936613789"/>
  </r>
  <r>
    <d v="2020-03-06T00:00:00"/>
    <x v="1"/>
    <s v="March"/>
    <x v="5"/>
    <x v="9"/>
    <s v="Y"/>
    <s v="N"/>
    <n v="15.9"/>
    <n v="19"/>
    <n v="12.7"/>
    <n v="7"/>
    <n v="111322.325"/>
    <n v="53.736514710000002"/>
    <n v="5982073.754913901"/>
  </r>
  <r>
    <d v="2020-03-07T00:00:00"/>
    <x v="2"/>
    <s v="March"/>
    <x v="5"/>
    <x v="9"/>
    <s v="Y"/>
    <s v="N"/>
    <n v="15.4"/>
    <n v="20"/>
    <n v="17.100000000000001"/>
    <n v="0.2"/>
    <n v="96850.78"/>
    <n v="28.020466209999999"/>
    <n v="2713804.0084021436"/>
  </r>
  <r>
    <d v="2020-03-08T00:00:00"/>
    <x v="3"/>
    <s v="March"/>
    <x v="5"/>
    <x v="10"/>
    <s v="Y"/>
    <s v="N"/>
    <n v="13.9"/>
    <n v="22.4"/>
    <n v="19.5"/>
    <n v="0"/>
    <n v="92553.29"/>
    <n v="17.916415310000001"/>
    <n v="1658223.1819468699"/>
  </r>
  <r>
    <d v="2020-03-09T00:00:00"/>
    <x v="4"/>
    <s v="March"/>
    <x v="5"/>
    <x v="10"/>
    <s v="Y"/>
    <s v="Y"/>
    <n v="12.3"/>
    <n v="21"/>
    <n v="19.7"/>
    <n v="0"/>
    <n v="94641.7"/>
    <n v="22.041451550000001"/>
    <n v="2086040.445159635"/>
  </r>
  <r>
    <d v="2020-03-10T00:00:00"/>
    <x v="5"/>
    <s v="March"/>
    <x v="5"/>
    <x v="10"/>
    <s v="Y"/>
    <s v="N"/>
    <n v="10.3"/>
    <n v="22.3"/>
    <n v="21.9"/>
    <n v="0"/>
    <n v="112142.54"/>
    <n v="48.059723949999999"/>
    <n v="5389539.5154518327"/>
  </r>
  <r>
    <d v="2020-03-11T00:00:00"/>
    <x v="6"/>
    <s v="March"/>
    <x v="5"/>
    <x v="10"/>
    <s v="Y"/>
    <s v="N"/>
    <n v="12.6"/>
    <n v="29.5"/>
    <n v="15.7"/>
    <n v="0"/>
    <n v="118830.14"/>
    <n v="44.369936750000001"/>
    <n v="5272485.7957936451"/>
  </r>
  <r>
    <d v="2020-03-12T00:00:00"/>
    <x v="0"/>
    <s v="March"/>
    <x v="5"/>
    <x v="10"/>
    <s v="Y"/>
    <s v="N"/>
    <n v="16.600000000000001"/>
    <n v="29.5"/>
    <n v="19.5"/>
    <n v="0"/>
    <n v="120272.77499999999"/>
    <n v="39.127565740000001"/>
    <n v="4705980.9105447289"/>
  </r>
  <r>
    <d v="2020-03-13T00:00:00"/>
    <x v="1"/>
    <s v="March"/>
    <x v="5"/>
    <x v="10"/>
    <s v="Y"/>
    <s v="N"/>
    <n v="19.100000000000001"/>
    <n v="26.8"/>
    <n v="7.3"/>
    <n v="0"/>
    <n v="115075.81"/>
    <n v="40.127134920000003"/>
    <n v="4617662.5538982851"/>
  </r>
  <r>
    <d v="2020-03-14T00:00:00"/>
    <x v="2"/>
    <s v="March"/>
    <x v="5"/>
    <x v="10"/>
    <s v="Y"/>
    <s v="N"/>
    <n v="13.1"/>
    <n v="17.899999999999999"/>
    <n v="12.3"/>
    <n v="0.6"/>
    <n v="96016.19"/>
    <n v="29.137325780000001"/>
    <n v="2797655.0081843785"/>
  </r>
  <r>
    <d v="2020-03-15T00:00:00"/>
    <x v="3"/>
    <s v="March"/>
    <x v="5"/>
    <x v="11"/>
    <s v="Y"/>
    <s v="N"/>
    <n v="12.7"/>
    <n v="18.8"/>
    <n v="10.199999999999999"/>
    <n v="0"/>
    <n v="97664.934999999998"/>
    <n v="31.657840010000001"/>
    <n v="3091860.8868170492"/>
  </r>
  <r>
    <d v="2020-03-16T00:00:00"/>
    <x v="4"/>
    <s v="March"/>
    <x v="5"/>
    <x v="11"/>
    <s v="Y"/>
    <s v="N"/>
    <n v="9.3000000000000007"/>
    <n v="26.5"/>
    <n v="20.6"/>
    <n v="0"/>
    <n v="110586.815"/>
    <n v="46.670884049999998"/>
    <n v="5161184.4203238003"/>
  </r>
  <r>
    <d v="2020-03-17T00:00:00"/>
    <x v="5"/>
    <s v="March"/>
    <x v="5"/>
    <x v="11"/>
    <s v="Y"/>
    <s v="N"/>
    <n v="11.6"/>
    <n v="28.2"/>
    <n v="19.899999999999999"/>
    <n v="0"/>
    <n v="115254.185"/>
    <n v="52.451198269999999"/>
    <n v="6045220.1088822596"/>
  </r>
  <r>
    <d v="2020-03-18T00:00:00"/>
    <x v="6"/>
    <s v="March"/>
    <x v="5"/>
    <x v="11"/>
    <s v="Y"/>
    <s v="N"/>
    <n v="17.7"/>
    <n v="28.3"/>
    <n v="9.1"/>
    <n v="0"/>
    <n v="121127.145"/>
    <n v="51.291442230000001"/>
    <n v="6212785.9602523334"/>
  </r>
  <r>
    <d v="2020-03-19T00:00:00"/>
    <x v="0"/>
    <s v="March"/>
    <x v="5"/>
    <x v="11"/>
    <s v="Y"/>
    <s v="N"/>
    <n v="18.7"/>
    <n v="30.4"/>
    <n v="8.1999999999999993"/>
    <n v="0"/>
    <n v="127266.86"/>
    <n v="47.562659549999999"/>
    <n v="6053150.3341775127"/>
  </r>
  <r>
    <d v="2020-03-20T00:00:00"/>
    <x v="1"/>
    <s v="March"/>
    <x v="5"/>
    <x v="11"/>
    <s v="Y"/>
    <s v="N"/>
    <n v="16.100000000000001"/>
    <n v="22.7"/>
    <n v="12.6"/>
    <n v="0"/>
    <n v="111547.605"/>
    <n v="40.76436769"/>
    <n v="4547167.5851588827"/>
  </r>
  <r>
    <d v="2020-03-21T00:00:00"/>
    <x v="2"/>
    <s v="March"/>
    <x v="5"/>
    <x v="11"/>
    <s v="Y"/>
    <s v="N"/>
    <n v="14.6"/>
    <n v="18.399999999999999"/>
    <n v="10.8"/>
    <n v="0"/>
    <n v="103999.33500000001"/>
    <n v="47.458698750000003"/>
    <n v="4935673.1099653319"/>
  </r>
  <r>
    <d v="2020-03-22T00:00:00"/>
    <x v="3"/>
    <s v="March"/>
    <x v="5"/>
    <x v="12"/>
    <s v="Y"/>
    <s v="N"/>
    <n v="12.1"/>
    <n v="18.3"/>
    <n v="15.2"/>
    <n v="0"/>
    <n v="97449.684999999998"/>
    <n v="34.618054800000003"/>
    <n v="3373518.5355727384"/>
  </r>
  <r>
    <d v="2020-03-23T00:00:00"/>
    <x v="4"/>
    <s v="March"/>
    <x v="5"/>
    <x v="12"/>
    <s v="Y"/>
    <s v="N"/>
    <n v="12.7"/>
    <n v="17.100000000000001"/>
    <n v="9.9"/>
    <n v="0.4"/>
    <n v="112906.94500000001"/>
    <n v="44.639439000000003"/>
    <n v="5040102.684003856"/>
  </r>
  <r>
    <d v="2020-03-24T00:00:00"/>
    <x v="5"/>
    <s v="March"/>
    <x v="5"/>
    <x v="12"/>
    <s v="N"/>
    <s v="N"/>
    <n v="8.5"/>
    <n v="17.899999999999999"/>
    <n v="15.8"/>
    <n v="0"/>
    <n v="114935.545"/>
    <n v="49.44768766"/>
    <n v="5683296.9301918745"/>
  </r>
  <r>
    <d v="2020-03-25T00:00:00"/>
    <x v="6"/>
    <s v="March"/>
    <x v="5"/>
    <x v="12"/>
    <s v="N"/>
    <s v="N"/>
    <n v="10.8"/>
    <n v="17.5"/>
    <n v="7.6"/>
    <n v="0"/>
    <n v="113147.815"/>
    <n v="43.72083739"/>
    <n v="4946917.2206488028"/>
  </r>
  <r>
    <d v="2020-03-26T00:00:00"/>
    <x v="0"/>
    <s v="March"/>
    <x v="5"/>
    <x v="12"/>
    <s v="N"/>
    <s v="N"/>
    <n v="13.7"/>
    <n v="19.8"/>
    <n v="15.5"/>
    <n v="0"/>
    <n v="110088.01"/>
    <n v="45.521245239999999"/>
    <n v="5011343.3011935716"/>
  </r>
  <r>
    <d v="2020-03-27T00:00:00"/>
    <x v="1"/>
    <s v="March"/>
    <x v="5"/>
    <x v="12"/>
    <s v="N"/>
    <s v="N"/>
    <n v="13.6"/>
    <n v="27.6"/>
    <n v="17.8"/>
    <n v="0"/>
    <n v="111958.245"/>
    <n v="49.318500309999997"/>
    <n v="5521612.7407395551"/>
  </r>
  <r>
    <d v="2020-03-28T00:00:00"/>
    <x v="2"/>
    <s v="March"/>
    <x v="5"/>
    <x v="12"/>
    <s v="N"/>
    <s v="N"/>
    <n v="14.8"/>
    <n v="27.5"/>
    <n v="16.899999999999999"/>
    <n v="0"/>
    <n v="97923.714999999997"/>
    <n v="47.963271040000002"/>
    <n v="4696741.683788714"/>
  </r>
  <r>
    <d v="2020-03-29T00:00:00"/>
    <x v="3"/>
    <s v="March"/>
    <x v="5"/>
    <x v="13"/>
    <s v="N"/>
    <s v="N"/>
    <n v="16.5"/>
    <n v="26.4"/>
    <n v="9.5"/>
    <n v="0"/>
    <n v="95953.205000000002"/>
    <n v="42.33862791"/>
    <n v="4062527.0432669516"/>
  </r>
  <r>
    <d v="2020-03-30T00:00:00"/>
    <x v="4"/>
    <s v="March"/>
    <x v="5"/>
    <x v="13"/>
    <s v="N"/>
    <s v="N"/>
    <n v="15.9"/>
    <n v="21.7"/>
    <n v="13.3"/>
    <n v="5.2"/>
    <n v="107687.51"/>
    <n v="57.502975429999999"/>
    <n v="6192352.2416478787"/>
  </r>
  <r>
    <d v="2020-03-31T00:00:00"/>
    <x v="5"/>
    <s v="March"/>
    <x v="5"/>
    <x v="13"/>
    <s v="N"/>
    <s v="N"/>
    <n v="12.2"/>
    <n v="21.4"/>
    <n v="16.899999999999999"/>
    <n v="0"/>
    <n v="109043.86500000001"/>
    <n v="57.690193069999999"/>
    <n v="6290761.6249490157"/>
  </r>
  <r>
    <d v="2020-04-01T00:00:00"/>
    <x v="6"/>
    <s v="April"/>
    <x v="5"/>
    <x v="13"/>
    <s v="N"/>
    <s v="N"/>
    <n v="11"/>
    <n v="23.1"/>
    <n v="15.2"/>
    <n v="0"/>
    <n v="110991.625"/>
    <n v="62.967514510000001"/>
    <n v="6988866.7576759793"/>
  </r>
  <r>
    <d v="2020-04-02T00:00:00"/>
    <x v="0"/>
    <s v="April"/>
    <x v="5"/>
    <x v="13"/>
    <s v="N"/>
    <s v="N"/>
    <n v="12.4"/>
    <n v="20.7"/>
    <n v="4.2"/>
    <n v="23"/>
    <n v="116302.66499999999"/>
    <n v="61.537019960000002"/>
    <n v="7156919.4175061928"/>
  </r>
  <r>
    <d v="2020-04-03T00:00:00"/>
    <x v="1"/>
    <s v="April"/>
    <x v="5"/>
    <x v="13"/>
    <s v="N"/>
    <s v="N"/>
    <n v="13.7"/>
    <n v="23.2"/>
    <n v="12"/>
    <n v="15.8"/>
    <n v="104294.57"/>
    <n v="48.636778120000002"/>
    <n v="5072551.8602108089"/>
  </r>
  <r>
    <d v="2020-04-04T00:00:00"/>
    <x v="2"/>
    <s v="April"/>
    <x v="5"/>
    <x v="13"/>
    <s v="N"/>
    <s v="N"/>
    <n v="12.8"/>
    <n v="16.600000000000001"/>
    <n v="6.1"/>
    <n v="35.200000000000003"/>
    <n v="101854.155"/>
    <n v="38.375968759999999"/>
    <n v="3908751.8703561975"/>
  </r>
  <r>
    <d v="2020-04-05T00:00:00"/>
    <x v="3"/>
    <s v="April"/>
    <x v="5"/>
    <x v="14"/>
    <s v="N"/>
    <s v="N"/>
    <n v="9.5"/>
    <n v="16.899999999999999"/>
    <n v="4.5"/>
    <n v="4.4000000000000004"/>
    <n v="105098.02499999999"/>
    <n v="23.78090796"/>
    <n v="2499326.4593027788"/>
  </r>
  <r>
    <d v="2020-04-06T00:00:00"/>
    <x v="4"/>
    <s v="April"/>
    <x v="5"/>
    <x v="14"/>
    <s v="N"/>
    <s v="N"/>
    <n v="10.7"/>
    <n v="16.5"/>
    <n v="11.5"/>
    <n v="6.2"/>
    <n v="118074.565"/>
    <n v="64.755851129999996"/>
    <n v="7646018.9533795081"/>
  </r>
  <r>
    <d v="2020-04-07T00:00:00"/>
    <x v="5"/>
    <s v="April"/>
    <x v="5"/>
    <x v="14"/>
    <s v="N"/>
    <s v="N"/>
    <n v="11.9"/>
    <n v="16.399999999999999"/>
    <n v="9.5"/>
    <n v="1.4"/>
    <n v="118404.455"/>
    <n v="55.234382369999999"/>
    <n v="6539996.9417814584"/>
  </r>
  <r>
    <d v="2020-04-08T00:00:00"/>
    <x v="6"/>
    <s v="April"/>
    <x v="5"/>
    <x v="14"/>
    <s v="N"/>
    <s v="N"/>
    <n v="11.7"/>
    <n v="18.600000000000001"/>
    <n v="10.7"/>
    <n v="1.2"/>
    <n v="108404.01"/>
    <n v="44.729397409999997"/>
    <n v="4848846.0441276133"/>
  </r>
  <r>
    <d v="2020-04-09T00:00:00"/>
    <x v="0"/>
    <s v="April"/>
    <x v="5"/>
    <x v="14"/>
    <s v="N"/>
    <s v="N"/>
    <n v="8.9"/>
    <n v="21.2"/>
    <n v="15.8"/>
    <n v="0"/>
    <n v="108587.52"/>
    <n v="43.738044760000001"/>
    <n v="4749405.8101373957"/>
  </r>
  <r>
    <d v="2020-04-10T00:00:00"/>
    <x v="1"/>
    <s v="April"/>
    <x v="5"/>
    <x v="14"/>
    <s v="N"/>
    <s v="Y"/>
    <n v="12.7"/>
    <n v="22"/>
    <n v="9.5"/>
    <n v="0.2"/>
    <n v="94831.23"/>
    <n v="38.435506619999998"/>
    <n v="3644886.3684477424"/>
  </r>
  <r>
    <d v="2020-04-11T00:00:00"/>
    <x v="2"/>
    <s v="April"/>
    <x v="5"/>
    <x v="14"/>
    <s v="N"/>
    <s v="Y"/>
    <n v="13"/>
    <n v="15.7"/>
    <n v="11.3"/>
    <n v="2.4"/>
    <n v="92097.07"/>
    <n v="19.934105580000001"/>
    <n v="1835872.7169886508"/>
  </r>
  <r>
    <d v="2020-04-12T00:00:00"/>
    <x v="3"/>
    <s v="April"/>
    <x v="5"/>
    <x v="15"/>
    <s v="N"/>
    <s v="Y"/>
    <n v="11"/>
    <n v="15.3"/>
    <n v="7.7"/>
    <n v="2.4"/>
    <n v="101760.09"/>
    <n v="45.982052150000001"/>
    <n v="4679137.7651686938"/>
  </r>
  <r>
    <d v="2020-04-13T00:00:00"/>
    <x v="4"/>
    <s v="April"/>
    <x v="5"/>
    <x v="15"/>
    <s v="N"/>
    <s v="Y"/>
    <n v="12.2"/>
    <n v="18.3"/>
    <n v="14.3"/>
    <n v="0"/>
    <n v="100025.9"/>
    <n v="56.657417019999997"/>
    <n v="5667209.1291008173"/>
  </r>
  <r>
    <d v="2020-04-14T00:00:00"/>
    <x v="5"/>
    <s v="April"/>
    <x v="5"/>
    <x v="15"/>
    <s v="N"/>
    <s v="N"/>
    <n v="12.1"/>
    <n v="23.4"/>
    <n v="11.1"/>
    <n v="0.6"/>
    <n v="107849.83"/>
    <n v="40.838553589999997"/>
    <n v="4404431.062127389"/>
  </r>
  <r>
    <d v="2020-04-15T00:00:00"/>
    <x v="6"/>
    <s v="April"/>
    <x v="5"/>
    <x v="15"/>
    <s v="N"/>
    <s v="N"/>
    <n v="15.6"/>
    <n v="23.5"/>
    <n v="11.8"/>
    <n v="0"/>
    <n v="104547.34"/>
    <n v="27.705995810000001"/>
    <n v="2896588.1639866456"/>
  </r>
  <r>
    <d v="2020-04-16T00:00:00"/>
    <x v="0"/>
    <s v="April"/>
    <x v="5"/>
    <x v="15"/>
    <s v="N"/>
    <s v="N"/>
    <n v="15.4"/>
    <n v="21.5"/>
    <n v="11.3"/>
    <n v="0.2"/>
    <n v="106527.94500000001"/>
    <n v="29.80144816"/>
    <n v="3174687.0305088311"/>
  </r>
  <r>
    <d v="2020-04-17T00:00:00"/>
    <x v="1"/>
    <s v="April"/>
    <x v="5"/>
    <x v="15"/>
    <s v="N"/>
    <s v="N"/>
    <n v="11.4"/>
    <n v="18.399999999999999"/>
    <n v="10.1"/>
    <n v="0"/>
    <n v="106943.49"/>
    <n v="30.782703059999999"/>
    <n v="3292009.6968700793"/>
  </r>
  <r>
    <d v="2020-04-18T00:00:00"/>
    <x v="2"/>
    <s v="April"/>
    <x v="5"/>
    <x v="15"/>
    <s v="N"/>
    <s v="N"/>
    <n v="12.9"/>
    <n v="16.399999999999999"/>
    <n v="7.9"/>
    <n v="0"/>
    <n v="106888.545"/>
    <n v="42.660865000000001"/>
    <n v="4559957.7882914254"/>
  </r>
  <r>
    <d v="2020-04-19T00:00:00"/>
    <x v="3"/>
    <s v="April"/>
    <x v="5"/>
    <x v="16"/>
    <s v="N"/>
    <s v="N"/>
    <n v="11.2"/>
    <n v="19.399999999999999"/>
    <n v="11.3"/>
    <n v="0"/>
    <n v="100737.83500000001"/>
    <n v="35.703490809999998"/>
    <n v="3596692.3661417966"/>
  </r>
  <r>
    <d v="2020-04-20T00:00:00"/>
    <x v="4"/>
    <s v="April"/>
    <x v="5"/>
    <x v="16"/>
    <s v="N"/>
    <s v="N"/>
    <n v="12"/>
    <n v="20.8"/>
    <n v="8.1"/>
    <n v="3.4"/>
    <n v="109168.595"/>
    <n v="25.61588931"/>
    <n v="2796450.6456482196"/>
  </r>
  <r>
    <d v="2020-04-21T00:00:00"/>
    <x v="5"/>
    <s v="April"/>
    <x v="5"/>
    <x v="16"/>
    <s v="N"/>
    <s v="N"/>
    <n v="8.5"/>
    <n v="19.600000000000001"/>
    <n v="9.8000000000000007"/>
    <n v="0"/>
    <n v="111417.63"/>
    <n v="33.035885159999999"/>
    <n v="3680780.0294793709"/>
  </r>
  <r>
    <d v="2020-04-22T00:00:00"/>
    <x v="6"/>
    <s v="April"/>
    <x v="5"/>
    <x v="16"/>
    <s v="N"/>
    <s v="N"/>
    <n v="12.8"/>
    <n v="18.2"/>
    <n v="8.8000000000000007"/>
    <n v="0"/>
    <n v="113506.01"/>
    <n v="37.881751569999999"/>
    <n v="4299806.4725219356"/>
  </r>
  <r>
    <d v="2020-04-23T00:00:00"/>
    <x v="0"/>
    <s v="April"/>
    <x v="5"/>
    <x v="16"/>
    <s v="N"/>
    <s v="N"/>
    <n v="9.6"/>
    <n v="19.7"/>
    <n v="9.6999999999999993"/>
    <n v="0"/>
    <n v="112872.88"/>
    <n v="20.49660012"/>
    <n v="2313510.2857527458"/>
  </r>
  <r>
    <d v="2020-04-24T00:00:00"/>
    <x v="1"/>
    <s v="April"/>
    <x v="5"/>
    <x v="16"/>
    <s v="N"/>
    <s v="N"/>
    <n v="15.1"/>
    <n v="22.3"/>
    <n v="12.7"/>
    <n v="0.4"/>
    <n v="106565.295"/>
    <n v="26.641180070000001"/>
    <n v="2839025.2133076708"/>
  </r>
  <r>
    <d v="2020-04-25T00:00:00"/>
    <x v="2"/>
    <s v="April"/>
    <x v="5"/>
    <x v="16"/>
    <s v="N"/>
    <s v="Y"/>
    <n v="10.5"/>
    <n v="21.7"/>
    <n v="10.4"/>
    <n v="0"/>
    <n v="96845.119999999995"/>
    <n v="17.640174080000001"/>
    <n v="1708364.7755984897"/>
  </r>
  <r>
    <d v="2020-04-26T00:00:00"/>
    <x v="3"/>
    <s v="April"/>
    <x v="5"/>
    <x v="17"/>
    <s v="N"/>
    <s v="N"/>
    <n v="15.4"/>
    <n v="17.7"/>
    <n v="6.6"/>
    <n v="14"/>
    <n v="96572.934999999998"/>
    <n v="13.563055800000001"/>
    <n v="1309824.1061747731"/>
  </r>
  <r>
    <d v="2020-04-27T00:00:00"/>
    <x v="4"/>
    <s v="April"/>
    <x v="5"/>
    <x v="17"/>
    <s v="N"/>
    <s v="N"/>
    <n v="8.1"/>
    <n v="18.100000000000001"/>
    <n v="12.5"/>
    <n v="0.6"/>
    <n v="113471.83"/>
    <n v="33.031410970000003"/>
    <n v="3748134.6502479757"/>
  </r>
  <r>
    <d v="2020-04-28T00:00:00"/>
    <x v="5"/>
    <s v="April"/>
    <x v="5"/>
    <x v="17"/>
    <s v="N"/>
    <s v="N"/>
    <n v="7.1"/>
    <n v="18.899999999999999"/>
    <n v="10.4"/>
    <n v="0"/>
    <n v="112124.06"/>
    <n v="19.566687859999998"/>
    <n v="2193896.4836159116"/>
  </r>
  <r>
    <d v="2020-04-29T00:00:00"/>
    <x v="6"/>
    <s v="April"/>
    <x v="5"/>
    <x v="17"/>
    <s v="N"/>
    <s v="N"/>
    <n v="11.2"/>
    <n v="19.8"/>
    <n v="3.6"/>
    <n v="3.4"/>
    <n v="121307.84"/>
    <n v="32.265191100000003"/>
    <n v="3914020.6395282242"/>
  </r>
  <r>
    <d v="2020-04-30T00:00:00"/>
    <x v="0"/>
    <s v="April"/>
    <x v="5"/>
    <x v="17"/>
    <s v="N"/>
    <s v="N"/>
    <n v="8.9"/>
    <n v="15.5"/>
    <n v="5.4"/>
    <n v="23.6"/>
    <n v="121353.33"/>
    <n v="30.41346278"/>
    <n v="3690774.9851840576"/>
  </r>
  <r>
    <d v="2020-05-01T00:00:00"/>
    <x v="1"/>
    <s v="May"/>
    <x v="5"/>
    <x v="17"/>
    <s v="N"/>
    <s v="N"/>
    <n v="7.6"/>
    <n v="13"/>
    <n v="5.0999999999999996"/>
    <n v="8"/>
    <n v="127238.875"/>
    <n v="24.122816870000001"/>
    <n v="3069360.0803698213"/>
  </r>
  <r>
    <d v="2020-05-02T00:00:00"/>
    <x v="2"/>
    <s v="May"/>
    <x v="5"/>
    <x v="17"/>
    <s v="N"/>
    <s v="N"/>
    <n v="8.3000000000000007"/>
    <n v="14.2"/>
    <n v="6.2"/>
    <n v="1.4"/>
    <n v="111665.72500000001"/>
    <n v="22.875644019999999"/>
    <n v="2554425.3743352145"/>
  </r>
  <r>
    <d v="2020-05-03T00:00:00"/>
    <x v="3"/>
    <s v="May"/>
    <x v="5"/>
    <x v="18"/>
    <s v="N"/>
    <s v="N"/>
    <n v="9.8000000000000007"/>
    <n v="15"/>
    <n v="8.3000000000000007"/>
    <n v="1.8"/>
    <n v="109669.355"/>
    <n v="36.488532380000002"/>
    <n v="4001673.8110112152"/>
  </r>
  <r>
    <d v="2020-05-04T00:00:00"/>
    <x v="4"/>
    <s v="May"/>
    <x v="5"/>
    <x v="18"/>
    <s v="N"/>
    <s v="N"/>
    <n v="9.4"/>
    <n v="14.8"/>
    <n v="7"/>
    <n v="0.2"/>
    <n v="126892.26"/>
    <n v="53.063440780000001"/>
    <n v="6733339.923950363"/>
  </r>
  <r>
    <d v="2020-05-05T00:00:00"/>
    <x v="5"/>
    <s v="May"/>
    <x v="5"/>
    <x v="18"/>
    <s v="N"/>
    <s v="N"/>
    <n v="8"/>
    <n v="19.5"/>
    <n v="11.6"/>
    <n v="0.4"/>
    <n v="118839.095"/>
    <n v="33.515699840000003"/>
    <n v="3982975.4372772453"/>
  </r>
  <r>
    <d v="2020-05-06T00:00:00"/>
    <x v="6"/>
    <s v="May"/>
    <x v="5"/>
    <x v="18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x v="0"/>
    <s v="May"/>
    <x v="5"/>
    <x v="18"/>
    <s v="N"/>
    <s v="N"/>
    <n v="15.1"/>
    <n v="21.1"/>
    <n v="6.2"/>
    <n v="0"/>
    <n v="109642.755"/>
    <n v="15.237901519999999"/>
    <n v="1670725.5030714876"/>
  </r>
  <r>
    <d v="2020-05-08T00:00:00"/>
    <x v="1"/>
    <s v="May"/>
    <x v="5"/>
    <x v="18"/>
    <s v="N"/>
    <s v="N"/>
    <n v="12.6"/>
    <n v="19.600000000000001"/>
    <n v="10.7"/>
    <n v="0"/>
    <n v="107914.05499999999"/>
    <n v="30.698219210000001"/>
    <n v="3312769.3162299963"/>
  </r>
  <r>
    <d v="2020-05-09T00:00:00"/>
    <x v="2"/>
    <s v="May"/>
    <x v="5"/>
    <x v="18"/>
    <s v="N"/>
    <s v="N"/>
    <n v="12.6"/>
    <n v="14"/>
    <n v="5.4"/>
    <n v="0.6"/>
    <n v="107786.255"/>
    <n v="22.461551329999999"/>
    <n v="2421046.4993509692"/>
  </r>
  <r>
    <d v="2020-05-10T00:00:00"/>
    <x v="3"/>
    <s v="May"/>
    <x v="5"/>
    <x v="19"/>
    <s v="N"/>
    <s v="N"/>
    <n v="7.2"/>
    <n v="14.5"/>
    <n v="9"/>
    <n v="7"/>
    <n v="107555.19"/>
    <n v="36.456396259999998"/>
    <n v="3921074.6264595892"/>
  </r>
  <r>
    <d v="2020-05-11T00:00:00"/>
    <x v="4"/>
    <s v="May"/>
    <x v="5"/>
    <x v="19"/>
    <s v="N"/>
    <s v="N"/>
    <n v="7.8"/>
    <n v="17.100000000000001"/>
    <n v="7.5"/>
    <n v="0.6"/>
    <n v="122550.94500000001"/>
    <n v="37.85789836"/>
    <n v="4639521.2197319502"/>
  </r>
  <r>
    <d v="2020-05-12T00:00:00"/>
    <x v="5"/>
    <s v="May"/>
    <x v="5"/>
    <x v="19"/>
    <s v="N"/>
    <s v="N"/>
    <n v="10.3"/>
    <n v="14.8"/>
    <n v="8.5"/>
    <n v="0.2"/>
    <n v="120767.795"/>
    <n v="29.433623390000001"/>
    <n v="3554633.7956707249"/>
  </r>
  <r>
    <d v="2020-05-13T00:00:00"/>
    <x v="6"/>
    <s v="May"/>
    <x v="5"/>
    <x v="19"/>
    <s v="N"/>
    <s v="N"/>
    <n v="10.4"/>
    <n v="14.5"/>
    <n v="8.9"/>
    <n v="1.4"/>
    <n v="127145.14"/>
    <n v="43.43886852"/>
    <n v="5523041.0194169926"/>
  </r>
  <r>
    <d v="2020-05-14T00:00:00"/>
    <x v="0"/>
    <s v="May"/>
    <x v="5"/>
    <x v="19"/>
    <s v="N"/>
    <s v="N"/>
    <n v="6.6"/>
    <n v="14.7"/>
    <n v="9.8000000000000007"/>
    <n v="2.8"/>
    <n v="129285.09"/>
    <n v="48.118726070000001"/>
    <n v="6221033.8306452967"/>
  </r>
  <r>
    <d v="2020-05-15T00:00:00"/>
    <x v="1"/>
    <s v="May"/>
    <x v="5"/>
    <x v="19"/>
    <s v="N"/>
    <s v="N"/>
    <n v="4.5"/>
    <n v="15.3"/>
    <n v="10.8"/>
    <n v="0"/>
    <n v="129112.45"/>
    <n v="51.077775019999997"/>
    <n v="6594776.6733809989"/>
  </r>
  <r>
    <d v="2020-05-16T00:00:00"/>
    <x v="2"/>
    <s v="May"/>
    <x v="5"/>
    <x v="19"/>
    <s v="N"/>
    <s v="N"/>
    <n v="4.5"/>
    <n v="18"/>
    <n v="10.7"/>
    <n v="0"/>
    <n v="110420.89"/>
    <n v="46.529095040000001"/>
    <n v="5137784.085211386"/>
  </r>
  <r>
    <d v="2020-05-17T00:00:00"/>
    <x v="3"/>
    <s v="May"/>
    <x v="5"/>
    <x v="20"/>
    <s v="N"/>
    <s v="N"/>
    <n v="5.0999999999999996"/>
    <n v="18.5"/>
    <n v="10.6"/>
    <n v="0"/>
    <n v="109774.425"/>
    <n v="47.157281560000001"/>
    <n v="5176663.4678121032"/>
  </r>
  <r>
    <d v="2020-05-18T00:00:00"/>
    <x v="4"/>
    <s v="May"/>
    <x v="5"/>
    <x v="20"/>
    <s v="N"/>
    <s v="N"/>
    <n v="5.5"/>
    <n v="19.399999999999999"/>
    <n v="10.5"/>
    <n v="0"/>
    <n v="120076.645"/>
    <n v="44.491085740000003"/>
    <n v="5342340.3080665432"/>
  </r>
  <r>
    <d v="2020-05-19T00:00:00"/>
    <x v="5"/>
    <s v="May"/>
    <x v="5"/>
    <x v="20"/>
    <s v="N"/>
    <s v="N"/>
    <n v="8.1"/>
    <n v="17.7"/>
    <n v="4.9000000000000004"/>
    <n v="0"/>
    <n v="119789.97"/>
    <n v="44.374805960000003"/>
    <n v="5315656.674704222"/>
  </r>
  <r>
    <d v="2020-05-20T00:00:00"/>
    <x v="6"/>
    <s v="May"/>
    <x v="5"/>
    <x v="20"/>
    <s v="N"/>
    <s v="N"/>
    <n v="10.3"/>
    <n v="15.8"/>
    <n v="7.8"/>
    <n v="15.6"/>
    <n v="119803.985"/>
    <n v="40.056890670000001"/>
    <n v="4798975.1289753197"/>
  </r>
  <r>
    <d v="2020-05-21T00:00:00"/>
    <x v="0"/>
    <s v="May"/>
    <x v="5"/>
    <x v="20"/>
    <s v="N"/>
    <s v="N"/>
    <n v="9.4"/>
    <n v="13.7"/>
    <n v="6.6"/>
    <n v="12.4"/>
    <n v="127563.61"/>
    <n v="58.074876109999998"/>
    <n v="7408240.8468943574"/>
  </r>
  <r>
    <d v="2020-05-22T00:00:00"/>
    <x v="1"/>
    <s v="May"/>
    <x v="5"/>
    <x v="20"/>
    <s v="N"/>
    <s v="N"/>
    <n v="9.1"/>
    <n v="13.6"/>
    <n v="7.8"/>
    <n v="11.4"/>
    <n v="130472.2"/>
    <n v="69.661220639999996"/>
    <n v="9088852.7115862072"/>
  </r>
  <r>
    <d v="2020-05-23T00:00:00"/>
    <x v="2"/>
    <s v="May"/>
    <x v="5"/>
    <x v="20"/>
    <s v="N"/>
    <s v="N"/>
    <n v="9.4"/>
    <n v="13.5"/>
    <n v="5.8"/>
    <n v="0"/>
    <n v="115234.32"/>
    <n v="40.605164469999998"/>
    <n v="4679108.5161886103"/>
  </r>
  <r>
    <d v="2020-05-24T00:00:00"/>
    <x v="3"/>
    <s v="May"/>
    <x v="5"/>
    <x v="21"/>
    <s v="N"/>
    <s v="N"/>
    <n v="10.9"/>
    <n v="13.8"/>
    <n v="7.9"/>
    <n v="3"/>
    <n v="109579.82"/>
    <n v="39.993102280000002"/>
    <n v="4382436.9490839904"/>
  </r>
  <r>
    <d v="2020-05-25T00:00:00"/>
    <x v="4"/>
    <s v="May"/>
    <x v="5"/>
    <x v="21"/>
    <s v="N"/>
    <s v="N"/>
    <n v="5.5"/>
    <n v="16"/>
    <n v="10"/>
    <n v="0"/>
    <n v="125532.575"/>
    <n v="46.784888840000001"/>
    <n v="5873027.5671739634"/>
  </r>
  <r>
    <d v="2020-05-26T00:00:00"/>
    <x v="5"/>
    <s v="May"/>
    <x v="5"/>
    <x v="21"/>
    <s v="N"/>
    <s v="N"/>
    <n v="5.4"/>
    <n v="18.5"/>
    <n v="9.4"/>
    <n v="0"/>
    <n v="126788.83500000001"/>
    <n v="46.707466500000002"/>
    <n v="5921985.2633365281"/>
  </r>
  <r>
    <d v="2020-05-27T00:00:00"/>
    <x v="6"/>
    <s v="May"/>
    <x v="5"/>
    <x v="21"/>
    <s v="Y"/>
    <s v="N"/>
    <n v="5.9"/>
    <n v="17.100000000000001"/>
    <n v="7.8"/>
    <n v="0"/>
    <n v="124189.8"/>
    <n v="50.44310686"/>
    <n v="6264519.352322028"/>
  </r>
  <r>
    <d v="2020-05-28T00:00:00"/>
    <x v="0"/>
    <s v="May"/>
    <x v="5"/>
    <x v="21"/>
    <s v="Y"/>
    <s v="N"/>
    <n v="12.1"/>
    <n v="17.600000000000001"/>
    <n v="6.7"/>
    <n v="0"/>
    <n v="124062.485"/>
    <n v="65.360378650000001"/>
    <n v="8108770.9958599452"/>
  </r>
  <r>
    <d v="2020-05-29T00:00:00"/>
    <x v="1"/>
    <s v="May"/>
    <x v="5"/>
    <x v="21"/>
    <s v="Y"/>
    <s v="N"/>
    <n v="7.2"/>
    <n v="17.100000000000001"/>
    <n v="9.6"/>
    <n v="0"/>
    <n v="120072.09"/>
    <n v="50.142944370000002"/>
    <n v="6020768.1292596338"/>
  </r>
  <r>
    <d v="2020-05-30T00:00:00"/>
    <x v="2"/>
    <s v="May"/>
    <x v="5"/>
    <x v="21"/>
    <s v="Y"/>
    <s v="N"/>
    <n v="8.1"/>
    <n v="17.100000000000001"/>
    <n v="9.3000000000000007"/>
    <n v="0"/>
    <n v="102231.77"/>
    <n v="21.75529586"/>
    <n v="2224082.4026414724"/>
  </r>
  <r>
    <d v="2020-05-31T00:00:00"/>
    <x v="3"/>
    <s v="May"/>
    <x v="5"/>
    <x v="22"/>
    <s v="Y"/>
    <s v="N"/>
    <n v="12.4"/>
    <n v="17.8"/>
    <n v="8"/>
    <n v="0"/>
    <n v="102684.59"/>
    <n v="30.299929980000002"/>
    <n v="3111335.8870250084"/>
  </r>
  <r>
    <d v="2020-06-01T00:00:00"/>
    <x v="4"/>
    <s v="June"/>
    <x v="5"/>
    <x v="22"/>
    <s v="Y"/>
    <s v="N"/>
    <n v="9.3000000000000007"/>
    <n v="11.2"/>
    <n v="2.6"/>
    <n v="5"/>
    <n v="132039.70499999999"/>
    <n v="35.150957130000002"/>
    <n v="4641322.0099128466"/>
  </r>
  <r>
    <d v="2020-06-02T00:00:00"/>
    <x v="5"/>
    <s v="June"/>
    <x v="5"/>
    <x v="22"/>
    <s v="Y"/>
    <s v="N"/>
    <n v="8.4"/>
    <n v="15.6"/>
    <n v="4.9000000000000004"/>
    <n v="11.6"/>
    <n v="132710.35999999999"/>
    <n v="40.304546930000001"/>
    <n v="5348830.9327171948"/>
  </r>
  <r>
    <d v="2020-06-03T00:00:00"/>
    <x v="6"/>
    <s v="June"/>
    <x v="5"/>
    <x v="22"/>
    <s v="Y"/>
    <s v="N"/>
    <n v="10.5"/>
    <n v="14.1"/>
    <n v="7.3"/>
    <n v="0.6"/>
    <n v="130801.825"/>
    <n v="46.17833796"/>
    <n v="6040210.8806347772"/>
  </r>
  <r>
    <d v="2020-06-04T00:00:00"/>
    <x v="0"/>
    <s v="June"/>
    <x v="5"/>
    <x v="22"/>
    <s v="Y"/>
    <s v="N"/>
    <n v="9.3000000000000007"/>
    <n v="13.8"/>
    <n v="9.3000000000000007"/>
    <n v="0"/>
    <n v="133322.02499999999"/>
    <n v="52.411741579999997"/>
    <n v="6987639.521222299"/>
  </r>
  <r>
    <d v="2020-06-05T00:00:00"/>
    <x v="1"/>
    <s v="June"/>
    <x v="5"/>
    <x v="22"/>
    <s v="Y"/>
    <s v="N"/>
    <n v="4.0999999999999996"/>
    <n v="14.6"/>
    <n v="9.4"/>
    <n v="0"/>
    <n v="137368.465"/>
    <n v="62.033443830000003"/>
    <n v="8521438.9575908203"/>
  </r>
  <r>
    <d v="2020-06-06T00:00:00"/>
    <x v="2"/>
    <s v="June"/>
    <x v="5"/>
    <x v="22"/>
    <s v="Y"/>
    <s v="N"/>
    <n v="6"/>
    <n v="13.3"/>
    <n v="6.6"/>
    <n v="0"/>
    <n v="126427.92"/>
    <n v="51.805299679999997"/>
    <n v="6549636.283519065"/>
  </r>
  <r>
    <d v="2020-06-07T00:00:00"/>
    <x v="3"/>
    <s v="June"/>
    <x v="5"/>
    <x v="23"/>
    <s v="Y"/>
    <s v="N"/>
    <n v="7.9"/>
    <n v="11.8"/>
    <n v="6.3"/>
    <n v="0"/>
    <n v="119524.41"/>
    <n v="52.567743700000001"/>
    <n v="6283128.5507737175"/>
  </r>
  <r>
    <d v="2020-06-08T00:00:00"/>
    <x v="4"/>
    <s v="June"/>
    <x v="5"/>
    <x v="23"/>
    <s v="Y"/>
    <s v="Y"/>
    <n v="4.5"/>
    <n v="12.6"/>
    <n v="8.8000000000000007"/>
    <n v="0"/>
    <n v="124792.97500000001"/>
    <n v="64.935526899999999"/>
    <n v="8103497.5850435281"/>
  </r>
  <r>
    <d v="2020-06-09T00:00:00"/>
    <x v="5"/>
    <s v="June"/>
    <x v="5"/>
    <x v="23"/>
    <s v="Y"/>
    <s v="N"/>
    <n v="2"/>
    <n v="15.3"/>
    <n v="9.3000000000000007"/>
    <n v="0.2"/>
    <n v="141571.29500000001"/>
    <n v="134.74761480000001"/>
    <n v="19076394.325397167"/>
  </r>
  <r>
    <d v="2020-06-10T00:00:00"/>
    <x v="6"/>
    <s v="June"/>
    <x v="5"/>
    <x v="23"/>
    <s v="Y"/>
    <s v="N"/>
    <n v="3.9"/>
    <n v="16.7"/>
    <n v="8.8000000000000007"/>
    <n v="0"/>
    <n v="137795.79500000001"/>
    <n v="121.1776674"/>
    <n v="16697773.015628586"/>
  </r>
  <r>
    <d v="2020-06-11T00:00:00"/>
    <x v="0"/>
    <s v="June"/>
    <x v="5"/>
    <x v="23"/>
    <s v="Y"/>
    <s v="N"/>
    <n v="4.5"/>
    <n v="16.899999999999999"/>
    <n v="9.1"/>
    <n v="0"/>
    <n v="141444.44500000001"/>
    <n v="99.91431747"/>
    <n v="14132325.182097955"/>
  </r>
  <r>
    <d v="2020-06-12T00:00:00"/>
    <x v="1"/>
    <s v="June"/>
    <x v="5"/>
    <x v="23"/>
    <s v="Y"/>
    <s v="N"/>
    <n v="4.2"/>
    <n v="15.3"/>
    <n v="9.1999999999999993"/>
    <n v="0"/>
    <n v="134684.58499999999"/>
    <n v="50.250574039999997"/>
    <n v="6767977.7105891723"/>
  </r>
  <r>
    <d v="2020-06-13T00:00:00"/>
    <x v="2"/>
    <s v="June"/>
    <x v="5"/>
    <x v="23"/>
    <s v="Y"/>
    <s v="N"/>
    <n v="5.7"/>
    <n v="16.399999999999999"/>
    <n v="3.4"/>
    <n v="0"/>
    <n v="117394.455"/>
    <n v="31.448271609999999"/>
    <n v="3691852.7063479223"/>
  </r>
  <r>
    <d v="2020-06-14T00:00:00"/>
    <x v="3"/>
    <s v="June"/>
    <x v="5"/>
    <x v="24"/>
    <s v="Y"/>
    <s v="N"/>
    <n v="10.4"/>
    <n v="15.2"/>
    <n v="8"/>
    <n v="5.8"/>
    <n v="107553.005"/>
    <n v="24.879646619999999"/>
    <n v="2675880.7573190932"/>
  </r>
  <r>
    <d v="2020-06-15T00:00:00"/>
    <x v="4"/>
    <s v="June"/>
    <x v="5"/>
    <x v="24"/>
    <s v="Y"/>
    <s v="N"/>
    <n v="11.6"/>
    <n v="18.399999999999999"/>
    <n v="8"/>
    <n v="0"/>
    <n v="121221.455"/>
    <n v="26.006880500000001"/>
    <n v="3152591.8942211275"/>
  </r>
  <r>
    <d v="2020-06-16T00:00:00"/>
    <x v="5"/>
    <s v="June"/>
    <x v="5"/>
    <x v="24"/>
    <s v="Y"/>
    <s v="N"/>
    <n v="13"/>
    <n v="17.899999999999999"/>
    <n v="6.7"/>
    <n v="0"/>
    <n v="124473.67"/>
    <n v="34.230911220000003"/>
    <n v="4260847.1469975775"/>
  </r>
  <r>
    <d v="2020-06-17T00:00:00"/>
    <x v="6"/>
    <s v="June"/>
    <x v="5"/>
    <x v="24"/>
    <s v="Y"/>
    <s v="N"/>
    <n v="10.199999999999999"/>
    <n v="14.6"/>
    <n v="8.5"/>
    <n v="0.4"/>
    <n v="133969.69"/>
    <n v="66.78362319"/>
    <n v="8946981.2958411109"/>
  </r>
  <r>
    <d v="2020-06-18T00:00:00"/>
    <x v="0"/>
    <s v="June"/>
    <x v="5"/>
    <x v="24"/>
    <s v="Y"/>
    <s v="N"/>
    <n v="4.5999999999999996"/>
    <n v="16.899999999999999"/>
    <n v="9.1"/>
    <n v="0"/>
    <n v="130437.325"/>
    <n v="35.142928869999999"/>
    <n v="4583949.6344680721"/>
  </r>
  <r>
    <d v="2020-06-19T00:00:00"/>
    <x v="1"/>
    <s v="June"/>
    <x v="5"/>
    <x v="24"/>
    <s v="Y"/>
    <s v="N"/>
    <n v="6.4"/>
    <n v="17.8"/>
    <n v="8.6"/>
    <n v="0"/>
    <n v="120149.435"/>
    <n v="30.518706590000001"/>
    <n v="3666805.3537192768"/>
  </r>
  <r>
    <d v="2020-06-20T00:00:00"/>
    <x v="2"/>
    <s v="June"/>
    <x v="5"/>
    <x v="24"/>
    <s v="Y"/>
    <s v="N"/>
    <n v="12.8"/>
    <n v="16.899999999999999"/>
    <n v="8.5"/>
    <n v="1.4"/>
    <n v="109644.69500000001"/>
    <n v="34.059332099999999"/>
    <n v="3734425.0800082097"/>
  </r>
  <r>
    <d v="2020-06-21T00:00:00"/>
    <x v="3"/>
    <s v="June"/>
    <x v="5"/>
    <x v="25"/>
    <s v="Y"/>
    <s v="N"/>
    <n v="6.9"/>
    <n v="12"/>
    <n v="4.9000000000000004"/>
    <n v="0"/>
    <n v="121528.375"/>
    <n v="36.994378519999998"/>
    <n v="4495866.7056705048"/>
  </r>
  <r>
    <d v="2020-06-22T00:00:00"/>
    <x v="4"/>
    <s v="June"/>
    <x v="5"/>
    <x v="25"/>
    <s v="Y"/>
    <s v="N"/>
    <n v="8.1"/>
    <n v="13"/>
    <n v="5.5"/>
    <n v="0"/>
    <n v="136373.435"/>
    <n v="45.896190480000001"/>
    <n v="6259021.1491718991"/>
  </r>
  <r>
    <d v="2020-06-23T00:00:00"/>
    <x v="5"/>
    <s v="June"/>
    <x v="5"/>
    <x v="25"/>
    <s v="Y"/>
    <s v="N"/>
    <n v="9"/>
    <n v="14.4"/>
    <n v="8.4"/>
    <n v="2.2000000000000002"/>
    <n v="131904.745"/>
    <n v="48.986743169999997"/>
    <n v="6461583.8662193408"/>
  </r>
  <r>
    <d v="2020-06-24T00:00:00"/>
    <x v="6"/>
    <s v="June"/>
    <x v="5"/>
    <x v="25"/>
    <s v="Y"/>
    <s v="N"/>
    <n v="10.1"/>
    <n v="14.9"/>
    <n v="8"/>
    <n v="0.4"/>
    <n v="133100.905"/>
    <n v="56.721435829999997"/>
    <n v="7549674.4418724254"/>
  </r>
  <r>
    <d v="2020-06-25T00:00:00"/>
    <x v="0"/>
    <s v="June"/>
    <x v="5"/>
    <x v="25"/>
    <s v="Y"/>
    <s v="N"/>
    <n v="10.199999999999999"/>
    <n v="15.9"/>
    <n v="5"/>
    <n v="0"/>
    <n v="131466.23999999999"/>
    <n v="39.910040360000004"/>
    <n v="5246822.9443774465"/>
  </r>
  <r>
    <d v="2020-06-26T00:00:00"/>
    <x v="1"/>
    <s v="June"/>
    <x v="5"/>
    <x v="25"/>
    <s v="N"/>
    <s v="N"/>
    <n v="7.9"/>
    <n v="13.8"/>
    <n v="8.8000000000000007"/>
    <n v="1.2"/>
    <n v="136872.56"/>
    <n v="55.536961150000003"/>
    <n v="7601486.0472210441"/>
  </r>
  <r>
    <d v="2020-06-27T00:00:00"/>
    <x v="2"/>
    <s v="June"/>
    <x v="5"/>
    <x v="25"/>
    <s v="N"/>
    <s v="N"/>
    <n v="6.2"/>
    <n v="13.1"/>
    <n v="7.9"/>
    <n v="0"/>
    <n v="126938.54"/>
    <n v="48.303282799999998"/>
    <n v="6131548.1958391117"/>
  </r>
  <r>
    <d v="2020-06-28T00:00:00"/>
    <x v="3"/>
    <s v="June"/>
    <x v="5"/>
    <x v="26"/>
    <s v="N"/>
    <s v="N"/>
    <n v="1.7"/>
    <n v="12.5"/>
    <n v="9.3000000000000007"/>
    <n v="0.2"/>
    <n v="125830.75"/>
    <n v="49.198760270000001"/>
    <n v="6190716.9038443025"/>
  </r>
  <r>
    <d v="2020-06-29T00:00:00"/>
    <x v="4"/>
    <s v="June"/>
    <x v="5"/>
    <x v="26"/>
    <s v="N"/>
    <s v="N"/>
    <n v="2.2000000000000002"/>
    <n v="15.4"/>
    <n v="9.3000000000000007"/>
    <n v="0"/>
    <n v="141431.99"/>
    <n v="42.724552449999997"/>
    <n v="6042618.4748628745"/>
  </r>
  <r>
    <d v="2020-06-30T00:00:00"/>
    <x v="5"/>
    <s v="June"/>
    <x v="5"/>
    <x v="26"/>
    <s v="N"/>
    <s v="N"/>
    <n v="3"/>
    <n v="15.2"/>
    <n v="7.7"/>
    <n v="0"/>
    <n v="137644.86499999999"/>
    <n v="32.463374850000001"/>
    <n v="4468416.8486726452"/>
  </r>
  <r>
    <d v="2020-07-01T00:00:00"/>
    <x v="6"/>
    <s v="July"/>
    <x v="5"/>
    <x v="26"/>
    <s v="N"/>
    <s v="N"/>
    <n v="9.8000000000000007"/>
    <n v="17.399999999999999"/>
    <n v="9.1"/>
    <n v="0"/>
    <n v="126614.72"/>
    <n v="33.15843237"/>
    <n v="4198345.6301664868"/>
  </r>
  <r>
    <d v="2020-07-02T00:00:00"/>
    <x v="0"/>
    <s v="July"/>
    <x v="5"/>
    <x v="26"/>
    <s v="N"/>
    <s v="N"/>
    <n v="10.199999999999999"/>
    <n v="15.1"/>
    <n v="7.3"/>
    <n v="1.2"/>
    <n v="131372.71"/>
    <n v="37.366426310000001"/>
    <n v="4908928.6873599999"/>
  </r>
  <r>
    <d v="2020-07-03T00:00:00"/>
    <x v="1"/>
    <s v="July"/>
    <x v="5"/>
    <x v="26"/>
    <s v="N"/>
    <s v="N"/>
    <n v="7.7"/>
    <n v="10.3"/>
    <n v="4.0999999999999996"/>
    <n v="0"/>
    <n v="143010.26999999999"/>
    <n v="43.512020370000002"/>
    <n v="6222665.7813591994"/>
  </r>
  <r>
    <d v="2020-07-04T00:00:00"/>
    <x v="2"/>
    <s v="July"/>
    <x v="5"/>
    <x v="26"/>
    <s v="N"/>
    <s v="N"/>
    <n v="6.5"/>
    <n v="14.5"/>
    <n v="5.7"/>
    <n v="7.8"/>
    <n v="125400.27"/>
    <n v="50.026100579999998"/>
    <n v="6273286.5197791569"/>
  </r>
  <r>
    <d v="2020-07-05T00:00:00"/>
    <x v="3"/>
    <s v="July"/>
    <x v="5"/>
    <x v="27"/>
    <s v="N"/>
    <s v="N"/>
    <n v="8.9"/>
    <n v="12.5"/>
    <n v="6.5"/>
    <n v="4.5999999999999996"/>
    <n v="118507.76"/>
    <n v="50.787712599999999"/>
    <n v="6018738.0557497758"/>
  </r>
  <r>
    <d v="2020-07-06T00:00:00"/>
    <x v="4"/>
    <s v="July"/>
    <x v="5"/>
    <x v="27"/>
    <s v="N"/>
    <s v="N"/>
    <n v="8.1"/>
    <n v="13.1"/>
    <n v="5.8"/>
    <n v="1"/>
    <n v="136255.33499999999"/>
    <n v="75.960622720000003"/>
    <n v="10350040.095522212"/>
  </r>
  <r>
    <d v="2020-07-07T00:00:00"/>
    <x v="5"/>
    <s v="July"/>
    <x v="5"/>
    <x v="27"/>
    <s v="N"/>
    <s v="N"/>
    <n v="8.9"/>
    <n v="11.8"/>
    <n v="4.8"/>
    <n v="1.4"/>
    <n v="140264.51999999999"/>
    <n v="88.336242659999996"/>
    <n v="12390440.675308421"/>
  </r>
  <r>
    <d v="2020-07-08T00:00:00"/>
    <x v="6"/>
    <s v="July"/>
    <x v="5"/>
    <x v="27"/>
    <s v="N"/>
    <s v="N"/>
    <n v="4.9000000000000004"/>
    <n v="15.7"/>
    <n v="9.4"/>
    <n v="0"/>
    <n v="138627.10999999999"/>
    <n v="80.388196890000003"/>
    <n v="11143983.412971687"/>
  </r>
  <r>
    <d v="2020-07-09T00:00:00"/>
    <x v="0"/>
    <s v="July"/>
    <x v="5"/>
    <x v="27"/>
    <s v="N"/>
    <s v="N"/>
    <n v="5.7"/>
    <n v="17.2"/>
    <n v="8.5"/>
    <n v="0"/>
    <n v="135266.16500000001"/>
    <n v="70.716279909999997"/>
    <n v="9565519.9864922445"/>
  </r>
  <r>
    <d v="2020-07-10T00:00:00"/>
    <x v="1"/>
    <s v="July"/>
    <x v="5"/>
    <x v="27"/>
    <s v="N"/>
    <s v="N"/>
    <n v="6.4"/>
    <n v="16.899999999999999"/>
    <n v="7.9"/>
    <n v="0"/>
    <n v="134041.23000000001"/>
    <n v="67.739880499999998"/>
    <n v="9079936.9022730161"/>
  </r>
  <r>
    <d v="2020-07-11T00:00:00"/>
    <x v="2"/>
    <s v="July"/>
    <x v="5"/>
    <x v="27"/>
    <s v="N"/>
    <s v="N"/>
    <n v="7.3"/>
    <n v="11.4"/>
    <n v="3.3"/>
    <n v="0"/>
    <n v="130088.95"/>
    <n v="81.929884130000005"/>
    <n v="10658172.600093365"/>
  </r>
  <r>
    <d v="2020-07-12T00:00:00"/>
    <x v="3"/>
    <s v="July"/>
    <x v="5"/>
    <x v="28"/>
    <s v="N"/>
    <s v="N"/>
    <n v="9"/>
    <n v="14.2"/>
    <n v="8.3000000000000007"/>
    <n v="6.8"/>
    <n v="118837.05"/>
    <n v="61.719482409999998"/>
    <n v="7334561.2171312906"/>
  </r>
  <r>
    <d v="2020-07-13T00:00:00"/>
    <x v="4"/>
    <s v="July"/>
    <x v="5"/>
    <x v="28"/>
    <s v="N"/>
    <s v="N"/>
    <n v="8.6999999999999993"/>
    <n v="15.1"/>
    <n v="7.4"/>
    <n v="3.4"/>
    <n v="130119.41"/>
    <n v="61.123170360000003"/>
    <n v="7953310.864572688"/>
  </r>
  <r>
    <d v="2020-07-14T00:00:00"/>
    <x v="5"/>
    <s v="July"/>
    <x v="5"/>
    <x v="28"/>
    <s v="Y"/>
    <s v="N"/>
    <n v="7.7"/>
    <n v="14.2"/>
    <n v="7.6"/>
    <n v="0"/>
    <n v="133668.935"/>
    <n v="61.112336169999999"/>
    <n v="8168820.8912058789"/>
  </r>
  <r>
    <d v="2020-07-15T00:00:00"/>
    <x v="6"/>
    <s v="July"/>
    <x v="5"/>
    <x v="28"/>
    <s v="Y"/>
    <s v="N"/>
    <n v="6.2"/>
    <n v="14.7"/>
    <n v="9.4"/>
    <n v="0.2"/>
    <n v="135296.79999999999"/>
    <n v="68.569810079999996"/>
    <n v="9277275.8804317433"/>
  </r>
  <r>
    <d v="2020-07-16T00:00:00"/>
    <x v="0"/>
    <s v="July"/>
    <x v="5"/>
    <x v="28"/>
    <s v="Y"/>
    <s v="N"/>
    <n v="4.2"/>
    <n v="11.5"/>
    <n v="8.6999999999999993"/>
    <n v="0"/>
    <n v="143158.89000000001"/>
    <n v="86.658216449999998"/>
    <n v="12405894.076361742"/>
  </r>
  <r>
    <d v="2020-07-17T00:00:00"/>
    <x v="1"/>
    <s v="July"/>
    <x v="5"/>
    <x v="28"/>
    <s v="Y"/>
    <s v="N"/>
    <n v="3.1"/>
    <n v="12.8"/>
    <n v="7.4"/>
    <n v="0"/>
    <n v="143109.35500000001"/>
    <n v="73.815508410000007"/>
    <n v="10563689.797552178"/>
  </r>
  <r>
    <d v="2020-07-18T00:00:00"/>
    <x v="2"/>
    <s v="July"/>
    <x v="5"/>
    <x v="28"/>
    <s v="Y"/>
    <s v="N"/>
    <n v="4"/>
    <n v="12.5"/>
    <n v="8.3000000000000007"/>
    <n v="0"/>
    <n v="125303.88499999999"/>
    <n v="43.53431853"/>
    <n v="5455019.2426364888"/>
  </r>
  <r>
    <d v="2020-07-19T00:00:00"/>
    <x v="3"/>
    <s v="July"/>
    <x v="5"/>
    <x v="29"/>
    <s v="Y"/>
    <s v="N"/>
    <n v="8.1999999999999993"/>
    <n v="15.3"/>
    <n v="7.6"/>
    <n v="0"/>
    <n v="114065.32"/>
    <n v="31.208767980000001"/>
    <n v="3559838.1064444538"/>
  </r>
  <r>
    <d v="2020-07-20T00:00:00"/>
    <x v="4"/>
    <s v="July"/>
    <x v="5"/>
    <x v="29"/>
    <s v="Y"/>
    <s v="N"/>
    <n v="7.6"/>
    <n v="13.8"/>
    <n v="8.1999999999999993"/>
    <n v="0.6"/>
    <n v="132894.41"/>
    <n v="58.020119719999997"/>
    <n v="7710549.5783187654"/>
  </r>
  <r>
    <d v="2020-07-21T00:00:00"/>
    <x v="5"/>
    <s v="July"/>
    <x v="5"/>
    <x v="29"/>
    <s v="Y"/>
    <s v="N"/>
    <n v="7.2"/>
    <n v="12.9"/>
    <n v="8.1"/>
    <n v="0.4"/>
    <n v="140086.10500000001"/>
    <n v="95.137779660000007"/>
    <n v="13327480.990917627"/>
  </r>
  <r>
    <d v="2020-07-22T00:00:00"/>
    <x v="6"/>
    <s v="July"/>
    <x v="5"/>
    <x v="29"/>
    <s v="Y"/>
    <s v="N"/>
    <n v="8.1"/>
    <n v="13.3"/>
    <n v="8.4"/>
    <n v="0"/>
    <n v="138666.10500000001"/>
    <n v="93.875030289999998"/>
    <n v="13017284.807071321"/>
  </r>
  <r>
    <d v="2020-07-23T00:00:00"/>
    <x v="0"/>
    <s v="July"/>
    <x v="5"/>
    <x v="29"/>
    <s v="Y"/>
    <s v="N"/>
    <n v="8.1"/>
    <n v="12"/>
    <n v="7.5"/>
    <n v="2.2000000000000002"/>
    <n v="142476.36499999999"/>
    <n v="103.9160215"/>
    <n v="14805577.008581847"/>
  </r>
  <r>
    <d v="2020-07-24T00:00:00"/>
    <x v="1"/>
    <s v="July"/>
    <x v="5"/>
    <x v="29"/>
    <s v="Y"/>
    <s v="N"/>
    <n v="6.1"/>
    <n v="13.5"/>
    <n v="10.5"/>
    <n v="0"/>
    <n v="133822.70000000001"/>
    <n v="61.449140040000003"/>
    <n v="8223289.8328309087"/>
  </r>
  <r>
    <d v="2020-07-25T00:00:00"/>
    <x v="2"/>
    <s v="July"/>
    <x v="5"/>
    <x v="29"/>
    <s v="Y"/>
    <s v="N"/>
    <n v="4.3"/>
    <n v="12.2"/>
    <n v="9.6"/>
    <n v="0"/>
    <n v="128417.22"/>
    <n v="72.083011600000006"/>
    <n v="9256699.9588997532"/>
  </r>
  <r>
    <d v="2020-07-26T00:00:00"/>
    <x v="3"/>
    <s v="July"/>
    <x v="5"/>
    <x v="30"/>
    <s v="Y"/>
    <s v="N"/>
    <n v="5"/>
    <n v="12.8"/>
    <n v="7.2"/>
    <n v="0"/>
    <n v="123014.55499999999"/>
    <n v="69.922829460000003"/>
    <n v="8601525.7503627893"/>
  </r>
  <r>
    <d v="2020-07-27T00:00:00"/>
    <x v="4"/>
    <s v="July"/>
    <x v="5"/>
    <x v="30"/>
    <s v="Y"/>
    <s v="N"/>
    <n v="7.4"/>
    <n v="13.5"/>
    <n v="7.3"/>
    <n v="0"/>
    <n v="132571.32999999999"/>
    <n v="59.486426420000001"/>
    <n v="7886194.6674465379"/>
  </r>
  <r>
    <d v="2020-07-28T00:00:00"/>
    <x v="5"/>
    <s v="July"/>
    <x v="5"/>
    <x v="30"/>
    <s v="Y"/>
    <s v="N"/>
    <n v="9.6"/>
    <n v="15.6"/>
    <n v="8"/>
    <n v="0.4"/>
    <n v="132720.39499999999"/>
    <n v="59.044778479999998"/>
    <n v="7836446.3225530991"/>
  </r>
  <r>
    <d v="2020-07-29T00:00:00"/>
    <x v="6"/>
    <s v="July"/>
    <x v="5"/>
    <x v="30"/>
    <s v="Y"/>
    <s v="N"/>
    <n v="8.6"/>
    <n v="16.3"/>
    <n v="9"/>
    <n v="0"/>
    <n v="130547.735"/>
    <n v="67.529831630000004"/>
    <n v="8815866.5642278586"/>
  </r>
  <r>
    <d v="2020-07-30T00:00:00"/>
    <x v="0"/>
    <s v="July"/>
    <x v="5"/>
    <x v="30"/>
    <s v="Y"/>
    <s v="N"/>
    <n v="8"/>
    <n v="14.2"/>
    <n v="11.3"/>
    <n v="0"/>
    <n v="132583.64000000001"/>
    <n v="63.223218019999997"/>
    <n v="8382364.3776051933"/>
  </r>
  <r>
    <d v="2020-07-31T00:00:00"/>
    <x v="1"/>
    <s v="July"/>
    <x v="5"/>
    <x v="30"/>
    <s v="Y"/>
    <s v="N"/>
    <n v="3.4"/>
    <n v="17.100000000000001"/>
    <n v="11.3"/>
    <n v="0"/>
    <n v="132105.75"/>
    <n v="73.082276160000006"/>
    <n v="9654588.9038239215"/>
  </r>
  <r>
    <d v="2020-08-01T00:00:00"/>
    <x v="2"/>
    <s v="August"/>
    <x v="5"/>
    <x v="30"/>
    <s v="Y"/>
    <s v="N"/>
    <n v="5.7"/>
    <n v="16.399999999999999"/>
    <n v="11.1"/>
    <n v="0"/>
    <n v="111590.65"/>
    <n v="47.91589475"/>
    <n v="5346965.8404840874"/>
  </r>
  <r>
    <d v="2020-08-02T00:00:00"/>
    <x v="3"/>
    <s v="August"/>
    <x v="5"/>
    <x v="31"/>
    <s v="Y"/>
    <s v="N"/>
    <n v="9"/>
    <n v="18.2"/>
    <n v="11.7"/>
    <n v="0"/>
    <n v="109935.33500000001"/>
    <n v="50.247956979999998"/>
    <n v="5524025.9836618882"/>
  </r>
  <r>
    <d v="2020-08-03T00:00:00"/>
    <x v="4"/>
    <s v="August"/>
    <x v="5"/>
    <x v="31"/>
    <s v="Y"/>
    <s v="N"/>
    <n v="7.5"/>
    <n v="16"/>
    <n v="10.199999999999999"/>
    <n v="0"/>
    <n v="127930.355"/>
    <n v="47.688971700000003"/>
    <n v="6100867.0791659541"/>
  </r>
  <r>
    <d v="2020-08-04T00:00:00"/>
    <x v="5"/>
    <s v="August"/>
    <x v="5"/>
    <x v="31"/>
    <s v="N"/>
    <s v="N"/>
    <n v="5.0999999999999996"/>
    <n v="10.5"/>
    <n v="10"/>
    <n v="1.2"/>
    <n v="140042.14499999999"/>
    <n v="49.18959504"/>
    <n v="6888616.40108296"/>
  </r>
  <r>
    <d v="2020-08-05T00:00:00"/>
    <x v="6"/>
    <s v="August"/>
    <x v="5"/>
    <x v="31"/>
    <s v="N"/>
    <s v="N"/>
    <n v="4.7"/>
    <n v="11.3"/>
    <n v="9.6"/>
    <n v="5.8"/>
    <n v="140205.29500000001"/>
    <n v="55.464714379999997"/>
    <n v="7776446.641738642"/>
  </r>
  <r>
    <d v="2020-08-06T00:00:00"/>
    <x v="0"/>
    <s v="August"/>
    <x v="5"/>
    <x v="31"/>
    <s v="N"/>
    <s v="N"/>
    <n v="5.5"/>
    <n v="12.8"/>
    <n v="10.8"/>
    <n v="0.8"/>
    <n v="140835.17499999999"/>
    <n v="69.433709239999999"/>
    <n v="9778708.5917145163"/>
  </r>
  <r>
    <d v="2020-08-07T00:00:00"/>
    <x v="1"/>
    <s v="August"/>
    <x v="5"/>
    <x v="31"/>
    <s v="N"/>
    <s v="N"/>
    <n v="3.3"/>
    <n v="12.7"/>
    <n v="5.8"/>
    <n v="0"/>
    <n v="144062.60999999999"/>
    <n v="60.119431980000002"/>
    <n v="8660962.2827562671"/>
  </r>
  <r>
    <d v="2020-08-08T00:00:00"/>
    <x v="2"/>
    <s v="August"/>
    <x v="5"/>
    <x v="31"/>
    <s v="N"/>
    <s v="N"/>
    <n v="4.7"/>
    <n v="14.9"/>
    <n v="7.2"/>
    <n v="6.8"/>
    <n v="121119.265"/>
    <n v="53.518660969999999"/>
    <n v="6482140.8804705869"/>
  </r>
  <r>
    <d v="2020-08-09T00:00:00"/>
    <x v="3"/>
    <s v="August"/>
    <x v="5"/>
    <x v="32"/>
    <s v="N"/>
    <s v="N"/>
    <n v="8.9"/>
    <n v="15.8"/>
    <n v="10.199999999999999"/>
    <n v="0.2"/>
    <n v="111165.955"/>
    <n v="45.522171190000002"/>
    <n v="5060515.6340098372"/>
  </r>
  <r>
    <d v="2020-08-10T00:00:00"/>
    <x v="4"/>
    <s v="August"/>
    <x v="5"/>
    <x v="32"/>
    <s v="N"/>
    <s v="N"/>
    <n v="5.7"/>
    <n v="14.8"/>
    <n v="12.7"/>
    <n v="0"/>
    <n v="125959.75"/>
    <n v="53.420434520000001"/>
    <n v="6728824.5770305702"/>
  </r>
  <r>
    <d v="2020-08-11T00:00:00"/>
    <x v="5"/>
    <s v="August"/>
    <x v="5"/>
    <x v="32"/>
    <s v="N"/>
    <s v="N"/>
    <n v="4.3"/>
    <n v="15.8"/>
    <n v="10.3"/>
    <n v="0"/>
    <n v="130141.22500000001"/>
    <n v="42.328651729999997"/>
    <n v="5508702.5887405695"/>
  </r>
  <r>
    <d v="2020-08-12T00:00:00"/>
    <x v="6"/>
    <s v="August"/>
    <x v="5"/>
    <x v="32"/>
    <s v="N"/>
    <s v="N"/>
    <n v="9.4"/>
    <n v="15.9"/>
    <n v="10"/>
    <n v="0.8"/>
    <n v="127945.31"/>
    <n v="58.629007379999997"/>
    <n v="7501306.524226387"/>
  </r>
  <r>
    <d v="2020-08-13T00:00:00"/>
    <x v="0"/>
    <s v="August"/>
    <x v="5"/>
    <x v="32"/>
    <s v="N"/>
    <s v="N"/>
    <n v="11.4"/>
    <n v="18.100000000000001"/>
    <n v="11"/>
    <n v="1.2"/>
    <n v="121914.44"/>
    <n v="52.320157879999996"/>
    <n v="6378582.7486517867"/>
  </r>
  <r>
    <d v="2020-08-14T00:00:00"/>
    <x v="1"/>
    <s v="August"/>
    <x v="5"/>
    <x v="32"/>
    <s v="N"/>
    <s v="N"/>
    <n v="10.7"/>
    <n v="18.100000000000001"/>
    <n v="7"/>
    <n v="0.8"/>
    <n v="124640.09"/>
    <n v="69.84183616"/>
    <n v="8705092.7447476536"/>
  </r>
  <r>
    <d v="2020-08-15T00:00:00"/>
    <x v="2"/>
    <s v="August"/>
    <x v="5"/>
    <x v="32"/>
    <s v="N"/>
    <s v="N"/>
    <n v="7.4"/>
    <n v="14.9"/>
    <n v="13"/>
    <n v="2.8"/>
    <n v="113755.18"/>
    <n v="52.515043290000001"/>
    <n v="5973858.2021617424"/>
  </r>
  <r>
    <d v="2020-08-16T00:00:00"/>
    <x v="3"/>
    <s v="August"/>
    <x v="5"/>
    <x v="33"/>
    <s v="N"/>
    <s v="N"/>
    <n v="10.7"/>
    <n v="15"/>
    <n v="9.9"/>
    <n v="0.4"/>
    <n v="111034.745"/>
    <n v="58.425198999999999"/>
    <n v="6487227.072539255"/>
  </r>
  <r>
    <d v="2020-08-17T00:00:00"/>
    <x v="4"/>
    <s v="August"/>
    <x v="5"/>
    <x v="33"/>
    <s v="N"/>
    <s v="N"/>
    <n v="9.5"/>
    <n v="16.3"/>
    <n v="10.4"/>
    <n v="0"/>
    <n v="121520.57"/>
    <n v="60.710572059999997"/>
    <n v="7377583.3217572747"/>
  </r>
  <r>
    <d v="2020-08-18T00:00:00"/>
    <x v="5"/>
    <s v="August"/>
    <x v="5"/>
    <x v="33"/>
    <s v="N"/>
    <s v="N"/>
    <n v="10"/>
    <n v="17.2"/>
    <n v="11.2"/>
    <n v="0.2"/>
    <n v="119321.855"/>
    <n v="44.024165019999998"/>
    <n v="5253045.0350125115"/>
  </r>
  <r>
    <d v="2020-08-19T00:00:00"/>
    <x v="6"/>
    <s v="August"/>
    <x v="5"/>
    <x v="33"/>
    <s v="N"/>
    <s v="N"/>
    <n v="9.6999999999999993"/>
    <n v="12.7"/>
    <n v="7.9"/>
    <n v="1.2"/>
    <n v="129884.75"/>
    <n v="62.123207630000003"/>
    <n v="8068857.2922206428"/>
  </r>
  <r>
    <d v="2020-08-20T00:00:00"/>
    <x v="0"/>
    <s v="August"/>
    <x v="5"/>
    <x v="33"/>
    <s v="N"/>
    <s v="N"/>
    <n v="9.6"/>
    <n v="15.7"/>
    <n v="9.6"/>
    <n v="3.8"/>
    <n v="123490.855"/>
    <n v="54.113552679999998"/>
    <n v="6682528.8875407409"/>
  </r>
  <r>
    <d v="2020-08-21T00:00:00"/>
    <x v="1"/>
    <s v="August"/>
    <x v="5"/>
    <x v="33"/>
    <s v="N"/>
    <s v="N"/>
    <n v="8.5"/>
    <n v="14.1"/>
    <n v="12.2"/>
    <n v="0.4"/>
    <n v="125707.04"/>
    <n v="48.508304879999997"/>
    <n v="6097835.4218823547"/>
  </r>
  <r>
    <d v="2020-08-22T00:00:00"/>
    <x v="2"/>
    <s v="August"/>
    <x v="5"/>
    <x v="33"/>
    <s v="N"/>
    <s v="N"/>
    <n v="5.8"/>
    <n v="11.1"/>
    <n v="3.8"/>
    <n v="4.4000000000000004"/>
    <n v="127131.37"/>
    <n v="56.065490250000003"/>
    <n v="7127682.5852041431"/>
  </r>
  <r>
    <d v="2020-08-23T00:00:00"/>
    <x v="3"/>
    <s v="August"/>
    <x v="5"/>
    <x v="34"/>
    <s v="N"/>
    <s v="N"/>
    <n v="6.8"/>
    <n v="11.5"/>
    <n v="8.6"/>
    <n v="25.6"/>
    <n v="117125.065"/>
    <n v="53.937950839999999"/>
    <n v="6317485.9981018044"/>
  </r>
  <r>
    <d v="2020-08-24T00:00:00"/>
    <x v="4"/>
    <s v="August"/>
    <x v="5"/>
    <x v="34"/>
    <s v="N"/>
    <s v="N"/>
    <n v="6.3"/>
    <n v="12.4"/>
    <n v="12.8"/>
    <n v="2.8"/>
    <n v="134984.79"/>
    <n v="134.48842210000001"/>
    <n v="18153891.414599862"/>
  </r>
  <r>
    <d v="2020-08-25T00:00:00"/>
    <x v="5"/>
    <s v="August"/>
    <x v="5"/>
    <x v="34"/>
    <s v="N"/>
    <s v="N"/>
    <n v="3.6"/>
    <n v="13"/>
    <n v="11.2"/>
    <n v="0"/>
    <n v="138437.85500000001"/>
    <n v="82.744212959999999"/>
    <n v="11454931.355845602"/>
  </r>
  <r>
    <d v="2020-08-26T00:00:00"/>
    <x v="6"/>
    <s v="August"/>
    <x v="5"/>
    <x v="34"/>
    <s v="N"/>
    <s v="N"/>
    <n v="6.1"/>
    <n v="14.5"/>
    <n v="12.8"/>
    <n v="0"/>
    <n v="129322.31"/>
    <n v="90.666887799999998"/>
    <n v="11725251.370806817"/>
  </r>
  <r>
    <d v="2020-08-27T00:00:00"/>
    <x v="0"/>
    <s v="August"/>
    <x v="5"/>
    <x v="34"/>
    <s v="N"/>
    <s v="N"/>
    <n v="8.8000000000000007"/>
    <n v="20.7"/>
    <n v="13.1"/>
    <n v="0"/>
    <n v="119044.425"/>
    <n v="45.564373940000003"/>
    <n v="5424184.6961722849"/>
  </r>
  <r>
    <d v="2020-08-28T00:00:00"/>
    <x v="1"/>
    <s v="August"/>
    <x v="5"/>
    <x v="34"/>
    <s v="N"/>
    <s v="N"/>
    <n v="8.5"/>
    <n v="17.600000000000001"/>
    <n v="15.1"/>
    <n v="1.4"/>
    <n v="118809.08"/>
    <n v="61.608847650000001"/>
    <n v="7319690.509156662"/>
  </r>
  <r>
    <d v="2020-08-29T00:00:00"/>
    <x v="2"/>
    <s v="August"/>
    <x v="5"/>
    <x v="34"/>
    <s v="N"/>
    <s v="N"/>
    <n v="9.1999999999999993"/>
    <n v="19.3"/>
    <n v="15.6"/>
    <n v="0"/>
    <n v="100166.88499999999"/>
    <n v="15.292241880000001"/>
    <n v="1531776.2337861438"/>
  </r>
  <r>
    <d v="2020-08-30T00:00:00"/>
    <x v="3"/>
    <s v="August"/>
    <x v="5"/>
    <x v="35"/>
    <s v="N"/>
    <s v="N"/>
    <n v="12"/>
    <n v="19.8"/>
    <n v="9"/>
    <n v="0"/>
    <n v="98917.175000000003"/>
    <n v="9.4210185309999996"/>
    <n v="931900.53870916995"/>
  </r>
  <r>
    <d v="2020-08-31T00:00:00"/>
    <x v="4"/>
    <s v="August"/>
    <x v="5"/>
    <x v="35"/>
    <s v="N"/>
    <s v="N"/>
    <n v="6.9"/>
    <n v="12.5"/>
    <n v="13.5"/>
    <n v="1"/>
    <n v="121605.395"/>
    <n v="58.552628499999997"/>
    <n v="7120315.5170307579"/>
  </r>
  <r>
    <d v="2020-09-01T00:00:00"/>
    <x v="5"/>
    <s v="September"/>
    <x v="5"/>
    <x v="35"/>
    <s v="N"/>
    <s v="N"/>
    <n v="6.6"/>
    <n v="15.7"/>
    <n v="15.9"/>
    <n v="0"/>
    <n v="119645.18"/>
    <n v="52.281624639999997"/>
    <n v="6255244.3907452347"/>
  </r>
  <r>
    <d v="2020-09-02T00:00:00"/>
    <x v="6"/>
    <s v="September"/>
    <x v="5"/>
    <x v="35"/>
    <s v="N"/>
    <s v="N"/>
    <n v="8.6"/>
    <n v="22"/>
    <n v="12.1"/>
    <n v="0"/>
    <n v="113547.67"/>
    <n v="31.7696948"/>
    <n v="3607374.8211511159"/>
  </r>
  <r>
    <d v="2020-09-03T00:00:00"/>
    <x v="0"/>
    <s v="September"/>
    <x v="5"/>
    <x v="35"/>
    <s v="N"/>
    <s v="N"/>
    <n v="12.9"/>
    <n v="19.899999999999999"/>
    <n v="13.5"/>
    <n v="0"/>
    <n v="109327.46"/>
    <n v="25.567114289999999"/>
    <n v="2795187.6648554034"/>
  </r>
  <r>
    <d v="2020-09-04T00:00:00"/>
    <x v="1"/>
    <s v="September"/>
    <x v="5"/>
    <x v="35"/>
    <s v="N"/>
    <s v="N"/>
    <n v="9"/>
    <n v="17.3"/>
    <n v="12.7"/>
    <n v="0"/>
    <n v="114865.645"/>
    <n v="37.042569159999999"/>
    <n v="4254918.5990205081"/>
  </r>
  <r>
    <d v="2020-09-05T00:00:00"/>
    <x v="2"/>
    <s v="September"/>
    <x v="5"/>
    <x v="35"/>
    <s v="N"/>
    <s v="N"/>
    <n v="9.6999999999999993"/>
    <n v="16.600000000000001"/>
    <n v="15"/>
    <n v="0.2"/>
    <n v="105534.01"/>
    <n v="49.738453800000002"/>
    <n v="5249098.4807137381"/>
  </r>
  <r>
    <d v="2020-09-06T00:00:00"/>
    <x v="3"/>
    <s v="September"/>
    <x v="5"/>
    <x v="36"/>
    <s v="N"/>
    <s v="N"/>
    <n v="6.9"/>
    <n v="19.2"/>
    <n v="16.899999999999999"/>
    <n v="0.2"/>
    <n v="95865.14"/>
    <n v="26.51715961"/>
    <n v="2542071.2184149954"/>
  </r>
  <r>
    <d v="2020-09-07T00:00:00"/>
    <x v="4"/>
    <s v="September"/>
    <x v="5"/>
    <x v="36"/>
    <s v="N"/>
    <s v="N"/>
    <n v="8.8000000000000007"/>
    <n v="22.9"/>
    <n v="17.100000000000001"/>
    <n v="0"/>
    <n v="99778.2"/>
    <n v="18.907524120000001"/>
    <n v="1886558.7231501841"/>
  </r>
  <r>
    <d v="2020-09-08T00:00:00"/>
    <x v="5"/>
    <s v="September"/>
    <x v="5"/>
    <x v="36"/>
    <s v="N"/>
    <s v="N"/>
    <n v="16.600000000000001"/>
    <n v="19.899999999999999"/>
    <n v="4.8"/>
    <n v="0"/>
    <n v="112421.09"/>
    <n v="35.901955559999998"/>
    <n v="4036136.9771867599"/>
  </r>
  <r>
    <d v="2020-09-09T00:00:00"/>
    <x v="6"/>
    <s v="September"/>
    <x v="5"/>
    <x v="36"/>
    <s v="N"/>
    <s v="N"/>
    <n v="8.1"/>
    <n v="15.6"/>
    <n v="14.8"/>
    <n v="1"/>
    <n v="112140.47"/>
    <n v="37.015433659999999"/>
    <n v="4150928.1278862203"/>
  </r>
  <r>
    <d v="2020-09-10T00:00:00"/>
    <x v="0"/>
    <s v="September"/>
    <x v="5"/>
    <x v="36"/>
    <s v="N"/>
    <s v="N"/>
    <n v="5.4"/>
    <n v="21.4"/>
    <n v="17.5"/>
    <n v="0"/>
    <n v="109328.33500000001"/>
    <n v="31.152816170000001"/>
    <n v="3405885.5224271771"/>
  </r>
  <r>
    <d v="2020-09-11T00:00:00"/>
    <x v="1"/>
    <s v="September"/>
    <x v="5"/>
    <x v="36"/>
    <s v="N"/>
    <s v="N"/>
    <n v="10.4"/>
    <n v="19.399999999999999"/>
    <n v="13.4"/>
    <n v="0"/>
    <n v="106643.05"/>
    <n v="22.38646877"/>
    <n v="2387361.3083625487"/>
  </r>
  <r>
    <d v="2020-09-12T00:00:00"/>
    <x v="2"/>
    <s v="September"/>
    <x v="5"/>
    <x v="36"/>
    <s v="N"/>
    <s v="N"/>
    <n v="13.3"/>
    <n v="16"/>
    <n v="4"/>
    <n v="1.6"/>
    <n v="111644.6"/>
    <n v="34.264167829999998"/>
    <n v="3825409.3117132178"/>
  </r>
  <r>
    <d v="2020-09-13T00:00:00"/>
    <x v="3"/>
    <s v="September"/>
    <x v="5"/>
    <x v="37"/>
    <s v="N"/>
    <s v="N"/>
    <n v="11.9"/>
    <n v="17.2"/>
    <n v="16.5"/>
    <n v="11.8"/>
    <n v="96225.91"/>
    <n v="28.327690329999999"/>
    <n v="2725857.7802024502"/>
  </r>
  <r>
    <d v="2020-09-14T00:00:00"/>
    <x v="4"/>
    <s v="September"/>
    <x v="5"/>
    <x v="37"/>
    <s v="N"/>
    <s v="N"/>
    <n v="11.1"/>
    <n v="16.600000000000001"/>
    <n v="18.100000000000001"/>
    <n v="0"/>
    <n v="107196.61"/>
    <n v="41.852128030000003"/>
    <n v="4486406.2461019782"/>
  </r>
  <r>
    <d v="2020-09-15T00:00:00"/>
    <x v="5"/>
    <s v="September"/>
    <x v="5"/>
    <x v="37"/>
    <s v="N"/>
    <s v="N"/>
    <n v="7.4"/>
    <n v="15.8"/>
    <n v="18.3"/>
    <n v="0"/>
    <n v="113008.77"/>
    <n v="44.305358050000002"/>
    <n v="5006894.0176400989"/>
  </r>
  <r>
    <d v="2020-09-16T00:00:00"/>
    <x v="6"/>
    <s v="September"/>
    <x v="5"/>
    <x v="37"/>
    <s v="N"/>
    <s v="N"/>
    <n v="7.1"/>
    <n v="22.8"/>
    <n v="17.399999999999999"/>
    <n v="0"/>
    <n v="110807.72"/>
    <n v="34.968412190000002"/>
    <n v="3874770.0267941072"/>
  </r>
  <r>
    <d v="2020-09-17T00:00:00"/>
    <x v="0"/>
    <s v="September"/>
    <x v="5"/>
    <x v="37"/>
    <s v="N"/>
    <s v="N"/>
    <n v="11.8"/>
    <n v="15.5"/>
    <n v="9.4"/>
    <n v="0.8"/>
    <n v="115643.44"/>
    <n v="34.696676500000002"/>
    <n v="4012443.0270271604"/>
  </r>
  <r>
    <d v="2020-09-18T00:00:00"/>
    <x v="1"/>
    <s v="September"/>
    <x v="5"/>
    <x v="37"/>
    <s v="N"/>
    <s v="N"/>
    <n v="8.4"/>
    <n v="18.7"/>
    <n v="13.6"/>
    <n v="0"/>
    <n v="112335.7"/>
    <n v="40.837043459999997"/>
    <n v="4587457.8630095217"/>
  </r>
  <r>
    <d v="2020-09-19T00:00:00"/>
    <x v="2"/>
    <s v="September"/>
    <x v="5"/>
    <x v="37"/>
    <s v="N"/>
    <s v="N"/>
    <n v="11.3"/>
    <n v="26.3"/>
    <n v="17.100000000000001"/>
    <n v="0"/>
    <n v="93384"/>
    <n v="24.265307830000001"/>
    <n v="2265991.5063967202"/>
  </r>
  <r>
    <d v="2020-09-20T00:00:00"/>
    <x v="3"/>
    <s v="September"/>
    <x v="5"/>
    <x v="38"/>
    <s v="N"/>
    <s v="N"/>
    <n v="17.100000000000001"/>
    <n v="22"/>
    <n v="16.7"/>
    <n v="0"/>
    <n v="86891.23"/>
    <n v="23.051334789999999"/>
    <n v="2002958.8330448915"/>
  </r>
  <r>
    <d v="2020-09-21T00:00:00"/>
    <x v="4"/>
    <s v="September"/>
    <x v="5"/>
    <x v="38"/>
    <s v="N"/>
    <s v="N"/>
    <n v="16.600000000000001"/>
    <n v="19.8"/>
    <n v="13"/>
    <n v="0"/>
    <n v="100977.95"/>
    <n v="34.25364192"/>
    <n v="3458862.5411156639"/>
  </r>
  <r>
    <d v="2020-09-22T00:00:00"/>
    <x v="5"/>
    <s v="September"/>
    <x v="5"/>
    <x v="38"/>
    <s v="N"/>
    <s v="N"/>
    <n v="12.3"/>
    <n v="18.899999999999999"/>
    <n v="16.8"/>
    <n v="0"/>
    <n v="103200.64"/>
    <n v="25.925322789999999"/>
    <n v="2675509.9041345855"/>
  </r>
  <r>
    <d v="2020-09-23T00:00:00"/>
    <x v="6"/>
    <s v="September"/>
    <x v="5"/>
    <x v="38"/>
    <s v="N"/>
    <s v="N"/>
    <n v="10.6"/>
    <n v="15.1"/>
    <n v="12.3"/>
    <n v="0.2"/>
    <n v="112412.44500000001"/>
    <n v="34.211794570000002"/>
    <n v="3845831.4754514243"/>
  </r>
  <r>
    <d v="2020-09-24T00:00:00"/>
    <x v="0"/>
    <s v="September"/>
    <x v="5"/>
    <x v="38"/>
    <s v="N"/>
    <s v="N"/>
    <n v="8.1999999999999993"/>
    <n v="15"/>
    <n v="13.9"/>
    <n v="1.6"/>
    <n v="117535.715"/>
    <n v="51.779356100000001"/>
    <n v="6085923.6414531115"/>
  </r>
  <r>
    <d v="2020-09-25T00:00:00"/>
    <x v="1"/>
    <s v="September"/>
    <x v="5"/>
    <x v="38"/>
    <s v="N"/>
    <s v="N"/>
    <n v="7.2"/>
    <n v="11.9"/>
    <n v="7.2"/>
    <n v="3.2"/>
    <n v="126354.68"/>
    <n v="53.429209659999998"/>
    <n v="6751030.6892422084"/>
  </r>
  <r>
    <d v="2020-09-26T00:00:00"/>
    <x v="2"/>
    <s v="September"/>
    <x v="5"/>
    <x v="38"/>
    <s v="N"/>
    <s v="N"/>
    <n v="6.2"/>
    <n v="13.4"/>
    <n v="15"/>
    <n v="9.4"/>
    <n v="106694.965"/>
    <n v="33.444710110000003"/>
    <n v="3568382.1746215965"/>
  </r>
  <r>
    <d v="2020-09-27T00:00:00"/>
    <x v="3"/>
    <s v="September"/>
    <x v="5"/>
    <x v="39"/>
    <s v="N"/>
    <s v="N"/>
    <n v="8.8000000000000007"/>
    <n v="13.4"/>
    <n v="20.9"/>
    <n v="3"/>
    <n v="101703.49"/>
    <n v="57.920028760000001"/>
    <n v="5890669.0657923725"/>
  </r>
  <r>
    <d v="2020-09-28T00:00:00"/>
    <x v="4"/>
    <s v="September"/>
    <x v="5"/>
    <x v="39"/>
    <s v="N"/>
    <s v="N"/>
    <n v="6.5"/>
    <n v="13.6"/>
    <n v="18.3"/>
    <n v="0"/>
    <n v="114651.14"/>
    <n v="59.74605347"/>
    <n v="6849953.1408364559"/>
  </r>
  <r>
    <d v="2020-09-29T00:00:00"/>
    <x v="5"/>
    <s v="September"/>
    <x v="5"/>
    <x v="39"/>
    <s v="N"/>
    <s v="N"/>
    <n v="4.3"/>
    <n v="21"/>
    <n v="18.399999999999999"/>
    <n v="0"/>
    <n v="112076.46"/>
    <n v="42.120177509999998"/>
    <n v="4720680.3898924142"/>
  </r>
  <r>
    <d v="2020-09-30T00:00:00"/>
    <x v="6"/>
    <s v="September"/>
    <x v="5"/>
    <x v="39"/>
    <s v="N"/>
    <s v="N"/>
    <n v="10.7"/>
    <n v="19.399999999999999"/>
    <n v="13"/>
    <n v="0.6"/>
    <n v="113620.21"/>
    <n v="38.05764052"/>
    <n v="4324117.1079869093"/>
  </r>
  <r>
    <d v="2020-10-01T00:00:00"/>
    <x v="0"/>
    <s v="October"/>
    <x v="5"/>
    <x v="39"/>
    <s v="N"/>
    <s v="N"/>
    <n v="9.4"/>
    <n v="19.5"/>
    <n v="21.2"/>
    <n v="1.8"/>
    <n v="106641.79"/>
    <n v="34.65467056"/>
    <n v="3695636.1003787019"/>
  </r>
  <r>
    <d v="2020-10-02T00:00:00"/>
    <x v="1"/>
    <s v="October"/>
    <x v="5"/>
    <x v="39"/>
    <s v="N"/>
    <s v="N"/>
    <n v="12.8"/>
    <n v="26"/>
    <n v="22"/>
    <n v="0"/>
    <n v="99585.835000000006"/>
    <n v="-6.0760283690000003"/>
    <n v="-605086.3586105532"/>
  </r>
  <r>
    <d v="2020-10-03T00:00:00"/>
    <x v="2"/>
    <s v="October"/>
    <x v="5"/>
    <x v="39"/>
    <s v="N"/>
    <s v="N"/>
    <n v="17.399999999999999"/>
    <n v="29.4"/>
    <n v="19.8"/>
    <n v="0"/>
    <n v="92277.024999999994"/>
    <n v="-1.983470633"/>
    <n v="-183028.76918810682"/>
  </r>
  <r>
    <d v="2020-10-04T00:00:00"/>
    <x v="3"/>
    <s v="October"/>
    <x v="5"/>
    <x v="40"/>
    <s v="N"/>
    <s v="N"/>
    <n v="13.5"/>
    <n v="29.5"/>
    <n v="8.4"/>
    <n v="0"/>
    <n v="94081.565000000002"/>
    <n v="25.0086136"/>
    <n v="2352849.5059682839"/>
  </r>
  <r>
    <d v="2020-10-05T00:00:00"/>
    <x v="4"/>
    <s v="October"/>
    <x v="5"/>
    <x v="40"/>
    <s v="N"/>
    <s v="N"/>
    <n v="9.1"/>
    <n v="12.7"/>
    <n v="7.3"/>
    <n v="12.8"/>
    <n v="113610.03"/>
    <n v="36.764700519999998"/>
    <n v="4176838.7290182156"/>
  </r>
  <r>
    <d v="2020-10-06T00:00:00"/>
    <x v="1"/>
    <s v="October"/>
    <x v="5"/>
    <x v="40"/>
    <s v="N"/>
    <s v="N"/>
    <n v="8.9"/>
    <n v="12.6"/>
    <n v="5.8"/>
    <n v="1"/>
    <n v="122607.56"/>
    <n v="75.771059010000002"/>
    <n v="9290104.663832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H15" firstHeaderRow="1" firstDataRow="2" firstDataCol="1"/>
  <pivotFields count="14">
    <pivotField numFmtId="165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numFmtId="6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mand" fld="11" baseField="0" baseItem="0"/>
  </dataFields>
  <chartFormats count="12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>
  <location ref="A3:AR59" firstHeaderRow="1" firstDataRow="3" firstDataCol="1"/>
  <pivotFields count="14">
    <pivotField numFmtId="165" showAll="0"/>
    <pivotField axis="axisCol" showAll="0">
      <items count="8">
        <item x="2"/>
        <item x="3"/>
        <item x="4"/>
        <item x="5"/>
        <item x="6"/>
        <item x="0"/>
        <item x="1"/>
        <item t="default"/>
      </items>
    </pivotField>
    <pivotField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numFmtId="6"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2">
    <field x="3"/>
    <field x="1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colItems>
  <dataFields count="1">
    <dataField name="Sum of Demand" fld="11" baseField="0" baseItem="0"/>
  </dataFields>
  <conditionalFormats count="7">
    <conditionalFormat scope="data" type="all" priority="8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7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3" count="1" selected="0">
              <x v="0"/>
            </reference>
            <reference field="4" count="1">
              <x v="0"/>
            </reference>
          </references>
        </pivotArea>
      </pivotAreas>
    </conditionalFormat>
    <conditionalFormat scope="data" priority="4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3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6" id="{507B38BC-54A1-4225-8917-E93FA3BD0BBD}">
            <x14:pivotAreas count="1">
              <pivotArea type="data" collapsedLevelsAreSubtotals="1" fieldPosition="0">
                <references count="4">
                  <reference field="4294967294" count="1" selected="0">
                    <x v="0"/>
                  </reference>
                  <reference field="1" count="1" selected="0">
                    <x v="0"/>
                  </reference>
                  <reference field="3" count="1" selected="0">
                    <x v="0"/>
                  </reference>
                  <reference field="4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332"/>
  <sheetViews>
    <sheetView showGridLines="0" workbookViewId="0">
      <pane ySplit="2" topLeftCell="A3" activePane="bottomLeft" state="frozen"/>
      <selection pane="bottomLeft" activeCell="G207" sqref="G207"/>
    </sheetView>
  </sheetViews>
  <sheetFormatPr defaultRowHeight="14.4" x14ac:dyDescent="0.3"/>
  <cols>
    <col min="2" max="2" width="9.88671875" bestFit="1" customWidth="1"/>
    <col min="3" max="3" width="11" style="1" bestFit="1" customWidth="1"/>
    <col min="4" max="4" width="12.6640625" style="1" bestFit="1" customWidth="1"/>
    <col min="5" max="5" width="18.109375" bestFit="1" customWidth="1"/>
    <col min="6" max="6" width="18.44140625" bestFit="1" customWidth="1"/>
    <col min="7" max="7" width="15.44140625" bestFit="1" customWidth="1"/>
    <col min="9" max="9" width="19.33203125" bestFit="1" customWidth="1"/>
  </cols>
  <sheetData>
    <row r="1" spans="2:8" ht="15" thickBot="1" x14ac:dyDescent="0.35"/>
    <row r="2" spans="2:8" s="2" customFormat="1" ht="16.2" thickBot="1" x14ac:dyDescent="0.35">
      <c r="B2" s="9" t="s">
        <v>0</v>
      </c>
      <c r="C2" s="10" t="s">
        <v>1</v>
      </c>
      <c r="D2" s="10" t="s">
        <v>2</v>
      </c>
      <c r="E2" s="11" t="s">
        <v>3</v>
      </c>
      <c r="F2" s="11" t="s">
        <v>4</v>
      </c>
      <c r="G2" s="11" t="s">
        <v>5</v>
      </c>
      <c r="H2" s="12" t="s">
        <v>6</v>
      </c>
    </row>
    <row r="3" spans="2:8" x14ac:dyDescent="0.3">
      <c r="B3" s="6">
        <v>42005</v>
      </c>
      <c r="C3" s="7">
        <v>99635.03</v>
      </c>
      <c r="D3" s="7">
        <v>25.633696430000001</v>
      </c>
      <c r="E3" s="8">
        <v>13.3</v>
      </c>
      <c r="F3" s="8">
        <v>26.9</v>
      </c>
      <c r="G3" s="8">
        <v>23.6</v>
      </c>
      <c r="H3" s="8">
        <v>0</v>
      </c>
    </row>
    <row r="4" spans="2:8" x14ac:dyDescent="0.3">
      <c r="B4" s="3">
        <v>42006</v>
      </c>
      <c r="C4" s="4">
        <v>129606.01</v>
      </c>
      <c r="D4" s="4">
        <v>33.138987559999997</v>
      </c>
      <c r="E4" s="5">
        <v>15.4</v>
      </c>
      <c r="F4" s="5">
        <v>38.799999999999997</v>
      </c>
      <c r="G4" s="5">
        <v>26.8</v>
      </c>
      <c r="H4" s="5">
        <v>0</v>
      </c>
    </row>
    <row r="5" spans="2:8" x14ac:dyDescent="0.3">
      <c r="B5" s="3">
        <v>42007</v>
      </c>
      <c r="C5" s="4">
        <v>142300.54</v>
      </c>
      <c r="D5" s="4">
        <v>34.564854830000002</v>
      </c>
      <c r="E5" s="5">
        <v>20</v>
      </c>
      <c r="F5" s="5">
        <v>38.200000000000003</v>
      </c>
      <c r="G5" s="5">
        <v>26.5</v>
      </c>
      <c r="H5" s="5">
        <v>0</v>
      </c>
    </row>
    <row r="6" spans="2:8" x14ac:dyDescent="0.3">
      <c r="B6" s="3">
        <v>42008</v>
      </c>
      <c r="C6" s="4">
        <v>104330.715</v>
      </c>
      <c r="D6" s="4">
        <v>25.005560240000001</v>
      </c>
      <c r="E6" s="5">
        <v>16.3</v>
      </c>
      <c r="F6" s="5">
        <v>21.4</v>
      </c>
      <c r="G6" s="5">
        <v>25.2</v>
      </c>
      <c r="H6" s="5">
        <v>4.2</v>
      </c>
    </row>
    <row r="7" spans="2:8" x14ac:dyDescent="0.3">
      <c r="B7" s="3">
        <v>42009</v>
      </c>
      <c r="C7" s="4">
        <v>118132.2</v>
      </c>
      <c r="D7" s="4">
        <v>26.724176279999998</v>
      </c>
      <c r="E7" s="5">
        <v>15</v>
      </c>
      <c r="F7" s="5">
        <v>22</v>
      </c>
      <c r="G7" s="5">
        <v>30.7</v>
      </c>
      <c r="H7" s="5">
        <v>0</v>
      </c>
    </row>
    <row r="8" spans="2:8" x14ac:dyDescent="0.3">
      <c r="B8" s="3">
        <v>42010</v>
      </c>
      <c r="C8" s="4">
        <v>130672.485</v>
      </c>
      <c r="D8" s="4">
        <v>31.282310729999999</v>
      </c>
      <c r="E8" s="5">
        <v>17.7</v>
      </c>
      <c r="F8" s="5">
        <v>26</v>
      </c>
      <c r="G8" s="5">
        <v>31.6</v>
      </c>
      <c r="H8" s="5">
        <v>0</v>
      </c>
    </row>
    <row r="9" spans="2:8" x14ac:dyDescent="0.3">
      <c r="B9" s="3">
        <v>42011</v>
      </c>
      <c r="C9" s="4">
        <v>153514.82</v>
      </c>
      <c r="D9" s="4">
        <v>48.312309380000002</v>
      </c>
      <c r="E9" s="5">
        <v>18.899999999999999</v>
      </c>
      <c r="F9" s="5">
        <v>37.4</v>
      </c>
      <c r="G9" s="5">
        <v>20.7</v>
      </c>
      <c r="H9" s="5">
        <v>0</v>
      </c>
    </row>
    <row r="10" spans="2:8" x14ac:dyDescent="0.3">
      <c r="B10" s="3">
        <v>42012</v>
      </c>
      <c r="C10" s="4">
        <v>142015.655</v>
      </c>
      <c r="D10" s="4">
        <v>49.117280299999997</v>
      </c>
      <c r="E10" s="5">
        <v>23.1</v>
      </c>
      <c r="F10" s="5">
        <v>28.2</v>
      </c>
      <c r="G10" s="5">
        <v>13.5</v>
      </c>
      <c r="H10" s="5">
        <v>19.399999999999999</v>
      </c>
    </row>
    <row r="11" spans="2:8" x14ac:dyDescent="0.3">
      <c r="B11" s="3">
        <v>42013</v>
      </c>
      <c r="C11" s="4">
        <v>121801.155</v>
      </c>
      <c r="D11" s="4">
        <v>34.490675449999998</v>
      </c>
      <c r="E11" s="5">
        <v>16.5</v>
      </c>
      <c r="F11" s="5">
        <v>18</v>
      </c>
      <c r="G11" s="5">
        <v>3.1</v>
      </c>
      <c r="H11" s="5">
        <v>1.2</v>
      </c>
    </row>
    <row r="12" spans="2:8" x14ac:dyDescent="0.3">
      <c r="B12" s="3">
        <v>42014</v>
      </c>
      <c r="C12" s="4">
        <v>103043.66</v>
      </c>
      <c r="D12" s="4">
        <v>20.229824900000001</v>
      </c>
      <c r="E12" s="5">
        <v>13.6</v>
      </c>
      <c r="F12" s="5">
        <v>21.7</v>
      </c>
      <c r="G12" s="5">
        <v>5.6</v>
      </c>
      <c r="H12" s="5">
        <v>5.2</v>
      </c>
    </row>
    <row r="13" spans="2:8" x14ac:dyDescent="0.3">
      <c r="B13" s="3">
        <v>42015</v>
      </c>
      <c r="C13" s="4">
        <v>99865.755000000005</v>
      </c>
      <c r="D13" s="4">
        <v>18.23476806</v>
      </c>
      <c r="E13" s="5">
        <v>15.6</v>
      </c>
      <c r="F13" s="5">
        <v>27.5</v>
      </c>
      <c r="G13" s="5">
        <v>29.9</v>
      </c>
      <c r="H13" s="5">
        <v>0</v>
      </c>
    </row>
    <row r="14" spans="2:8" x14ac:dyDescent="0.3">
      <c r="B14" s="3">
        <v>42016</v>
      </c>
      <c r="C14" s="4">
        <v>131261.125</v>
      </c>
      <c r="D14" s="4">
        <v>33.694810169999997</v>
      </c>
      <c r="E14" s="5">
        <v>16.100000000000001</v>
      </c>
      <c r="F14" s="5">
        <v>31.3</v>
      </c>
      <c r="G14" s="5">
        <v>31.6</v>
      </c>
      <c r="H14" s="5">
        <v>0</v>
      </c>
    </row>
    <row r="15" spans="2:8" x14ac:dyDescent="0.3">
      <c r="B15" s="3">
        <v>42017</v>
      </c>
      <c r="C15" s="4">
        <v>126527.36</v>
      </c>
      <c r="D15" s="4">
        <v>27.53786427</v>
      </c>
      <c r="E15" s="5">
        <v>20.2</v>
      </c>
      <c r="F15" s="5">
        <v>25.6</v>
      </c>
      <c r="G15" s="5">
        <v>4.2</v>
      </c>
      <c r="H15" s="5">
        <v>0</v>
      </c>
    </row>
    <row r="16" spans="2:8" x14ac:dyDescent="0.3">
      <c r="B16" s="3">
        <v>42018</v>
      </c>
      <c r="C16" s="4">
        <v>119741.62</v>
      </c>
      <c r="D16" s="4">
        <v>29.018516609999999</v>
      </c>
      <c r="E16" s="5">
        <v>18.3</v>
      </c>
      <c r="F16" s="5">
        <v>22.7</v>
      </c>
      <c r="G16" s="5">
        <v>15.2</v>
      </c>
      <c r="H16" s="5">
        <v>15.8</v>
      </c>
    </row>
    <row r="17" spans="2:8" x14ac:dyDescent="0.3">
      <c r="B17" s="3">
        <v>42019</v>
      </c>
      <c r="C17" s="4">
        <v>118411.22</v>
      </c>
      <c r="D17" s="4">
        <v>30.93653879</v>
      </c>
      <c r="E17" s="5">
        <v>15.8</v>
      </c>
      <c r="F17" s="5">
        <v>20</v>
      </c>
      <c r="G17" s="5">
        <v>14.6</v>
      </c>
      <c r="H17" s="5">
        <v>0</v>
      </c>
    </row>
    <row r="18" spans="2:8" x14ac:dyDescent="0.3">
      <c r="B18" s="3">
        <v>42020</v>
      </c>
      <c r="C18" s="4">
        <v>116690.765</v>
      </c>
      <c r="D18" s="4">
        <v>23.015190879999999</v>
      </c>
      <c r="E18" s="5">
        <v>13.1</v>
      </c>
      <c r="F18" s="5">
        <v>27.3</v>
      </c>
      <c r="G18" s="5">
        <v>30.3</v>
      </c>
      <c r="H18" s="5">
        <v>0</v>
      </c>
    </row>
    <row r="19" spans="2:8" x14ac:dyDescent="0.3">
      <c r="B19" s="3">
        <v>42021</v>
      </c>
      <c r="C19" s="4">
        <v>99371.31</v>
      </c>
      <c r="D19" s="4">
        <v>18.99492729</v>
      </c>
      <c r="E19" s="5">
        <v>15.9</v>
      </c>
      <c r="F19" s="5">
        <v>25</v>
      </c>
      <c r="G19" s="5">
        <v>27.5</v>
      </c>
      <c r="H19" s="5">
        <v>0</v>
      </c>
    </row>
    <row r="20" spans="2:8" x14ac:dyDescent="0.3">
      <c r="B20" s="3">
        <v>42022</v>
      </c>
      <c r="C20" s="4">
        <v>97728.75</v>
      </c>
      <c r="D20" s="4">
        <v>17.00868088</v>
      </c>
      <c r="E20" s="5">
        <v>15.3</v>
      </c>
      <c r="F20" s="5">
        <v>19.5</v>
      </c>
      <c r="G20" s="5">
        <v>23.4</v>
      </c>
      <c r="H20" s="5">
        <v>0</v>
      </c>
    </row>
    <row r="21" spans="2:8" x14ac:dyDescent="0.3">
      <c r="B21" s="3">
        <v>42023</v>
      </c>
      <c r="C21" s="4">
        <v>116883.15</v>
      </c>
      <c r="D21" s="4">
        <v>26.927876189999999</v>
      </c>
      <c r="E21" s="5">
        <v>13.5</v>
      </c>
      <c r="F21" s="5">
        <v>23.6</v>
      </c>
      <c r="G21" s="5">
        <v>29</v>
      </c>
      <c r="H21" s="5">
        <v>0</v>
      </c>
    </row>
    <row r="22" spans="2:8" x14ac:dyDescent="0.3">
      <c r="B22" s="3">
        <v>42024</v>
      </c>
      <c r="C22" s="4">
        <v>128968.125</v>
      </c>
      <c r="D22" s="4">
        <v>23.078074139999998</v>
      </c>
      <c r="E22" s="5">
        <v>13</v>
      </c>
      <c r="F22" s="5">
        <v>30.4</v>
      </c>
      <c r="G22" s="5">
        <v>19.600000000000001</v>
      </c>
      <c r="H22" s="5">
        <v>0</v>
      </c>
    </row>
    <row r="23" spans="2:8" x14ac:dyDescent="0.3">
      <c r="B23" s="3">
        <v>42025</v>
      </c>
      <c r="C23" s="4">
        <v>148702.505</v>
      </c>
      <c r="D23" s="4">
        <v>34.443415459999997</v>
      </c>
      <c r="E23" s="5">
        <v>19.7</v>
      </c>
      <c r="F23" s="5">
        <v>33.1</v>
      </c>
      <c r="G23" s="5">
        <v>25.8</v>
      </c>
      <c r="H23" s="5">
        <v>0</v>
      </c>
    </row>
    <row r="24" spans="2:8" x14ac:dyDescent="0.3">
      <c r="B24" s="3">
        <v>42026</v>
      </c>
      <c r="C24" s="4">
        <v>153232.1</v>
      </c>
      <c r="D24" s="4">
        <v>35.230761399999999</v>
      </c>
      <c r="E24" s="5">
        <v>18.7</v>
      </c>
      <c r="F24" s="5">
        <v>35.799999999999997</v>
      </c>
      <c r="G24" s="5">
        <v>23.1</v>
      </c>
      <c r="H24" s="5">
        <v>0</v>
      </c>
    </row>
    <row r="25" spans="2:8" x14ac:dyDescent="0.3">
      <c r="B25" s="3">
        <v>42027</v>
      </c>
      <c r="C25" s="4">
        <v>138095.20000000001</v>
      </c>
      <c r="D25" s="4">
        <v>40.604200220000003</v>
      </c>
      <c r="E25" s="5">
        <v>20.2</v>
      </c>
      <c r="F25" s="5">
        <v>25</v>
      </c>
      <c r="G25" s="5">
        <v>28.6</v>
      </c>
      <c r="H25" s="5">
        <v>0</v>
      </c>
    </row>
    <row r="26" spans="2:8" x14ac:dyDescent="0.3">
      <c r="B26" s="3">
        <v>42028</v>
      </c>
      <c r="C26" s="4">
        <v>116310.59</v>
      </c>
      <c r="D26" s="4">
        <v>20.922000149999999</v>
      </c>
      <c r="E26" s="5">
        <v>15.8</v>
      </c>
      <c r="F26" s="5">
        <v>26.3</v>
      </c>
      <c r="G26" s="5">
        <v>30.3</v>
      </c>
      <c r="H26" s="5">
        <v>0</v>
      </c>
    </row>
    <row r="27" spans="2:8" x14ac:dyDescent="0.3">
      <c r="B27" s="3">
        <v>42029</v>
      </c>
      <c r="C27" s="4">
        <v>97959.46</v>
      </c>
      <c r="D27" s="4">
        <v>16.5414177</v>
      </c>
      <c r="E27" s="5">
        <v>14.7</v>
      </c>
      <c r="F27" s="5">
        <v>22</v>
      </c>
      <c r="G27" s="5">
        <v>25.4</v>
      </c>
      <c r="H27" s="5">
        <v>0</v>
      </c>
    </row>
    <row r="28" spans="2:8" x14ac:dyDescent="0.3">
      <c r="B28" s="3">
        <v>42030</v>
      </c>
      <c r="C28" s="4">
        <v>103769.48</v>
      </c>
      <c r="D28" s="4">
        <v>16.9360128</v>
      </c>
      <c r="E28" s="5">
        <v>11.6</v>
      </c>
      <c r="F28" s="5">
        <v>19.8</v>
      </c>
      <c r="G28" s="5">
        <v>19.899999999999999</v>
      </c>
      <c r="H28" s="5">
        <v>1</v>
      </c>
    </row>
    <row r="29" spans="2:8" x14ac:dyDescent="0.3">
      <c r="B29" s="3">
        <v>42031</v>
      </c>
      <c r="C29" s="4">
        <v>118393.31</v>
      </c>
      <c r="D29" s="4">
        <v>21.206288600000001</v>
      </c>
      <c r="E29" s="5">
        <v>11.7</v>
      </c>
      <c r="F29" s="5">
        <v>19.100000000000001</v>
      </c>
      <c r="G29" s="5">
        <v>17.7</v>
      </c>
      <c r="H29" s="5">
        <v>0.6</v>
      </c>
    </row>
    <row r="30" spans="2:8" x14ac:dyDescent="0.3">
      <c r="B30" s="3">
        <v>42032</v>
      </c>
      <c r="C30" s="4">
        <v>116763.72500000001</v>
      </c>
      <c r="D30" s="4">
        <v>17.02383824</v>
      </c>
      <c r="E30" s="5">
        <v>13.3</v>
      </c>
      <c r="F30" s="5">
        <v>25.4</v>
      </c>
      <c r="G30" s="5">
        <v>27</v>
      </c>
      <c r="H30" s="5">
        <v>0</v>
      </c>
    </row>
    <row r="31" spans="2:8" x14ac:dyDescent="0.3">
      <c r="B31" s="3">
        <v>42033</v>
      </c>
      <c r="C31" s="4">
        <v>119313.73</v>
      </c>
      <c r="D31" s="4">
        <v>19.624827360000001</v>
      </c>
      <c r="E31" s="5">
        <v>12.8</v>
      </c>
      <c r="F31" s="5">
        <v>22.2</v>
      </c>
      <c r="G31" s="5">
        <v>28.9</v>
      </c>
      <c r="H31" s="5">
        <v>0</v>
      </c>
    </row>
    <row r="32" spans="2:8" x14ac:dyDescent="0.3">
      <c r="B32" s="3">
        <v>42034</v>
      </c>
      <c r="C32" s="4">
        <v>121018.15</v>
      </c>
      <c r="D32" s="4">
        <v>21.029356079999999</v>
      </c>
      <c r="E32" s="5">
        <v>13.1</v>
      </c>
      <c r="F32" s="5">
        <v>21</v>
      </c>
      <c r="G32" s="5">
        <v>27.6</v>
      </c>
      <c r="H32" s="5">
        <v>0</v>
      </c>
    </row>
    <row r="33" spans="2:8" x14ac:dyDescent="0.3">
      <c r="B33" s="3">
        <v>42035</v>
      </c>
      <c r="C33" s="4">
        <v>103822.97</v>
      </c>
      <c r="D33" s="4">
        <v>16.538846729999999</v>
      </c>
      <c r="E33" s="5">
        <v>14.3</v>
      </c>
      <c r="F33" s="5">
        <v>20.2</v>
      </c>
      <c r="G33" s="5">
        <v>26.2</v>
      </c>
      <c r="H33" s="5">
        <v>0</v>
      </c>
    </row>
    <row r="35" spans="2:8" ht="15" thickBot="1" x14ac:dyDescent="0.35"/>
    <row r="36" spans="2:8" ht="15" thickBot="1" x14ac:dyDescent="0.35">
      <c r="B36" s="20" t="s">
        <v>0</v>
      </c>
      <c r="C36" s="21" t="s">
        <v>1</v>
      </c>
      <c r="D36" s="21" t="s">
        <v>2</v>
      </c>
      <c r="E36" s="22" t="s">
        <v>3</v>
      </c>
      <c r="F36" s="22" t="s">
        <v>4</v>
      </c>
      <c r="G36" s="22" t="s">
        <v>5</v>
      </c>
      <c r="H36" s="23" t="s">
        <v>6</v>
      </c>
    </row>
    <row r="37" spans="2:8" x14ac:dyDescent="0.3">
      <c r="B37" s="6">
        <v>42036</v>
      </c>
      <c r="C37" s="7">
        <v>100178.84</v>
      </c>
      <c r="D37" s="7">
        <v>14.578844419999999</v>
      </c>
      <c r="E37" s="8">
        <v>13.2</v>
      </c>
      <c r="F37" s="8">
        <v>19</v>
      </c>
      <c r="G37" s="8">
        <v>17.3</v>
      </c>
      <c r="H37" s="8">
        <v>9.1999999999999993</v>
      </c>
    </row>
    <row r="38" spans="2:8" x14ac:dyDescent="0.3">
      <c r="B38" s="3">
        <v>42037</v>
      </c>
      <c r="C38" s="4">
        <v>118694.16</v>
      </c>
      <c r="D38" s="4">
        <v>22.270032189999998</v>
      </c>
      <c r="E38" s="5">
        <v>13.5</v>
      </c>
      <c r="F38" s="5">
        <v>21.1</v>
      </c>
      <c r="G38" s="5">
        <v>23.9</v>
      </c>
      <c r="H38" s="5">
        <v>3.8</v>
      </c>
    </row>
    <row r="39" spans="2:8" x14ac:dyDescent="0.3">
      <c r="B39" s="3">
        <v>42038</v>
      </c>
      <c r="C39" s="4">
        <v>122880.13</v>
      </c>
      <c r="D39" s="4">
        <v>27.003832330000002</v>
      </c>
      <c r="E39" s="5">
        <v>16.100000000000001</v>
      </c>
      <c r="F39" s="5">
        <v>20</v>
      </c>
      <c r="G39" s="5">
        <v>22.7</v>
      </c>
      <c r="H39" s="5">
        <v>0</v>
      </c>
    </row>
    <row r="40" spans="2:8" x14ac:dyDescent="0.3">
      <c r="B40" s="3">
        <v>42039</v>
      </c>
      <c r="C40" s="4">
        <v>117398.03</v>
      </c>
      <c r="D40" s="4">
        <v>27.809134199999999</v>
      </c>
      <c r="E40" s="5">
        <v>14.8</v>
      </c>
      <c r="F40" s="5">
        <v>19</v>
      </c>
      <c r="G40" s="5">
        <v>21.2</v>
      </c>
      <c r="H40" s="5">
        <v>0</v>
      </c>
    </row>
    <row r="41" spans="2:8" x14ac:dyDescent="0.3">
      <c r="B41" s="3">
        <v>42040</v>
      </c>
      <c r="C41" s="4">
        <v>122279.425</v>
      </c>
      <c r="D41" s="4">
        <v>31.384570740000001</v>
      </c>
      <c r="E41" s="5">
        <v>13.3</v>
      </c>
      <c r="F41" s="5">
        <v>24.2</v>
      </c>
      <c r="G41" s="5">
        <v>28.8</v>
      </c>
      <c r="H41" s="5">
        <v>0</v>
      </c>
    </row>
    <row r="42" spans="2:8" x14ac:dyDescent="0.3">
      <c r="B42" s="3">
        <v>42041</v>
      </c>
      <c r="C42" s="4">
        <v>141837.005</v>
      </c>
      <c r="D42" s="4">
        <v>38.840180269999998</v>
      </c>
      <c r="E42" s="5">
        <v>14.5</v>
      </c>
      <c r="F42" s="5">
        <v>35.700000000000003</v>
      </c>
      <c r="G42" s="5">
        <v>28.4</v>
      </c>
      <c r="H42" s="5">
        <v>0</v>
      </c>
    </row>
    <row r="43" spans="2:8" x14ac:dyDescent="0.3">
      <c r="B43" s="3">
        <v>42042</v>
      </c>
      <c r="C43" s="4">
        <v>132138.36499999999</v>
      </c>
      <c r="D43" s="4">
        <v>28.761706780000001</v>
      </c>
      <c r="E43" s="5">
        <v>18.8</v>
      </c>
      <c r="F43" s="5">
        <v>35</v>
      </c>
      <c r="G43" s="5">
        <v>16.100000000000001</v>
      </c>
      <c r="H43" s="5">
        <v>0</v>
      </c>
    </row>
    <row r="44" spans="2:8" x14ac:dyDescent="0.3">
      <c r="B44" s="3">
        <v>42043</v>
      </c>
      <c r="C44" s="4">
        <v>112108.215</v>
      </c>
      <c r="D44" s="4">
        <v>23.974106599999999</v>
      </c>
      <c r="E44" s="5">
        <v>18.899999999999999</v>
      </c>
      <c r="F44" s="5">
        <v>21.5</v>
      </c>
      <c r="G44" s="5">
        <v>16.600000000000001</v>
      </c>
      <c r="H44" s="5">
        <v>0</v>
      </c>
    </row>
    <row r="45" spans="2:8" x14ac:dyDescent="0.3">
      <c r="B45" s="3">
        <v>42044</v>
      </c>
      <c r="C45" s="4">
        <v>126813.075</v>
      </c>
      <c r="D45" s="4">
        <v>28.90913471</v>
      </c>
      <c r="E45" s="5">
        <v>13.6</v>
      </c>
      <c r="F45" s="5">
        <v>28.3</v>
      </c>
      <c r="G45" s="5">
        <v>28.6</v>
      </c>
      <c r="H45" s="5">
        <v>0</v>
      </c>
    </row>
    <row r="46" spans="2:8" x14ac:dyDescent="0.3">
      <c r="B46" s="3">
        <v>42045</v>
      </c>
      <c r="C46" s="4">
        <v>145948.565</v>
      </c>
      <c r="D46" s="4">
        <v>37.522599980000003</v>
      </c>
      <c r="E46" s="5">
        <v>16.399999999999999</v>
      </c>
      <c r="F46" s="5">
        <v>27.8</v>
      </c>
      <c r="G46" s="5">
        <v>27.7</v>
      </c>
      <c r="H46" s="5">
        <v>0</v>
      </c>
    </row>
    <row r="47" spans="2:8" x14ac:dyDescent="0.3">
      <c r="B47" s="3">
        <v>42046</v>
      </c>
      <c r="C47" s="4">
        <v>149322.85</v>
      </c>
      <c r="D47" s="4">
        <v>32.655454300000002</v>
      </c>
      <c r="E47" s="5">
        <v>18.100000000000001</v>
      </c>
      <c r="F47" s="5">
        <v>26.8</v>
      </c>
      <c r="G47" s="5">
        <v>24.1</v>
      </c>
      <c r="H47" s="5">
        <v>0</v>
      </c>
    </row>
    <row r="48" spans="2:8" x14ac:dyDescent="0.3">
      <c r="B48" s="3">
        <v>42047</v>
      </c>
      <c r="C48" s="4">
        <v>131376.78</v>
      </c>
      <c r="D48" s="4">
        <v>26.576634940000002</v>
      </c>
      <c r="E48" s="5">
        <v>17.8</v>
      </c>
      <c r="F48" s="5">
        <v>21.9</v>
      </c>
      <c r="G48" s="5">
        <v>23.8</v>
      </c>
      <c r="H48" s="5">
        <v>0</v>
      </c>
    </row>
    <row r="49" spans="2:8" x14ac:dyDescent="0.3">
      <c r="B49" s="3">
        <v>42048</v>
      </c>
      <c r="C49" s="4">
        <v>136070.62</v>
      </c>
      <c r="D49" s="4">
        <v>18.73697061</v>
      </c>
      <c r="E49" s="5">
        <v>16.100000000000001</v>
      </c>
      <c r="F49" s="5">
        <v>32.4</v>
      </c>
      <c r="G49" s="5">
        <v>14.9</v>
      </c>
      <c r="H49" s="5">
        <v>0</v>
      </c>
    </row>
    <row r="50" spans="2:8" x14ac:dyDescent="0.3">
      <c r="B50" s="3">
        <v>42049</v>
      </c>
      <c r="C50" s="4">
        <v>119692.02499999999</v>
      </c>
      <c r="D50" s="4">
        <v>20.240103229999999</v>
      </c>
      <c r="E50" s="5">
        <v>19</v>
      </c>
      <c r="F50" s="5">
        <v>25.1</v>
      </c>
      <c r="G50" s="5">
        <v>20.8</v>
      </c>
      <c r="H50" s="5">
        <v>19.600000000000001</v>
      </c>
    </row>
    <row r="51" spans="2:8" x14ac:dyDescent="0.3">
      <c r="B51" s="3">
        <v>42050</v>
      </c>
      <c r="C51" s="4">
        <v>125287.71</v>
      </c>
      <c r="D51" s="4">
        <v>24.584186939999999</v>
      </c>
      <c r="E51" s="5">
        <v>18.2</v>
      </c>
      <c r="F51" s="5">
        <v>34.4</v>
      </c>
      <c r="G51" s="5">
        <v>25.7</v>
      </c>
      <c r="H51" s="5">
        <v>0.4</v>
      </c>
    </row>
    <row r="52" spans="2:8" x14ac:dyDescent="0.3">
      <c r="B52" s="3">
        <v>42051</v>
      </c>
      <c r="C52" s="4">
        <v>131832.63</v>
      </c>
      <c r="D52" s="4">
        <v>31.9490406</v>
      </c>
      <c r="E52" s="5">
        <v>17.399999999999999</v>
      </c>
      <c r="F52" s="5">
        <v>24.6</v>
      </c>
      <c r="G52" s="5">
        <v>26.3</v>
      </c>
      <c r="H52" s="5">
        <v>0</v>
      </c>
    </row>
    <row r="53" spans="2:8" x14ac:dyDescent="0.3">
      <c r="B53" s="3">
        <v>42052</v>
      </c>
      <c r="C53" s="4">
        <v>127666.01</v>
      </c>
      <c r="D53" s="4">
        <v>30.250149390000001</v>
      </c>
      <c r="E53" s="5">
        <v>17.600000000000001</v>
      </c>
      <c r="F53" s="5">
        <v>20.6</v>
      </c>
      <c r="G53" s="5">
        <v>8.3000000000000007</v>
      </c>
      <c r="H53" s="5">
        <v>0</v>
      </c>
    </row>
    <row r="54" spans="2:8" x14ac:dyDescent="0.3">
      <c r="B54" s="3">
        <v>42053</v>
      </c>
      <c r="C54" s="4">
        <v>125972.765</v>
      </c>
      <c r="D54" s="4">
        <v>30.235792750000002</v>
      </c>
      <c r="E54" s="5">
        <v>17.7</v>
      </c>
      <c r="F54" s="5">
        <v>21.2</v>
      </c>
      <c r="G54" s="5">
        <v>7.8</v>
      </c>
      <c r="H54" s="5">
        <v>0</v>
      </c>
    </row>
    <row r="55" spans="2:8" x14ac:dyDescent="0.3">
      <c r="B55" s="3">
        <v>42054</v>
      </c>
      <c r="C55" s="4">
        <v>139399.69</v>
      </c>
      <c r="D55" s="4">
        <v>33.598960679999998</v>
      </c>
      <c r="E55" s="5">
        <v>18.2</v>
      </c>
      <c r="F55" s="5">
        <v>26.9</v>
      </c>
      <c r="G55" s="5">
        <v>24.7</v>
      </c>
      <c r="H55" s="5">
        <v>0</v>
      </c>
    </row>
    <row r="56" spans="2:8" x14ac:dyDescent="0.3">
      <c r="B56" s="3">
        <v>42055</v>
      </c>
      <c r="C56" s="4">
        <v>139465.67499999999</v>
      </c>
      <c r="D56" s="4">
        <v>33.538671530000002</v>
      </c>
      <c r="E56" s="5">
        <v>17.399999999999999</v>
      </c>
      <c r="F56" s="5">
        <v>25.3</v>
      </c>
      <c r="G56" s="5">
        <v>24.7</v>
      </c>
      <c r="H56" s="5">
        <v>0</v>
      </c>
    </row>
    <row r="57" spans="2:8" x14ac:dyDescent="0.3">
      <c r="B57" s="3">
        <v>42056</v>
      </c>
      <c r="C57" s="4">
        <v>136283.03</v>
      </c>
      <c r="D57" s="4">
        <v>31.252819840000001</v>
      </c>
      <c r="E57" s="5">
        <v>18.100000000000001</v>
      </c>
      <c r="F57" s="5">
        <v>36.1</v>
      </c>
      <c r="G57" s="5">
        <v>20</v>
      </c>
      <c r="H57" s="5">
        <v>0</v>
      </c>
    </row>
    <row r="58" spans="2:8" x14ac:dyDescent="0.3">
      <c r="B58" s="3">
        <v>42057</v>
      </c>
      <c r="C58" s="4">
        <v>138016.35</v>
      </c>
      <c r="D58" s="4">
        <v>32.40972721</v>
      </c>
      <c r="E58" s="5">
        <v>20.3</v>
      </c>
      <c r="F58" s="5">
        <v>35.299999999999997</v>
      </c>
      <c r="G58" s="5">
        <v>11.7</v>
      </c>
      <c r="H58" s="5">
        <v>1.6</v>
      </c>
    </row>
    <row r="59" spans="2:8" x14ac:dyDescent="0.3">
      <c r="B59" s="3">
        <v>42058</v>
      </c>
      <c r="C59" s="4">
        <v>135255.815</v>
      </c>
      <c r="D59" s="4">
        <v>28.417229129999999</v>
      </c>
      <c r="E59" s="5">
        <v>21.1</v>
      </c>
      <c r="F59" s="5">
        <v>29.3</v>
      </c>
      <c r="G59" s="5">
        <v>4.7</v>
      </c>
      <c r="H59" s="5">
        <v>0</v>
      </c>
    </row>
    <row r="60" spans="2:8" x14ac:dyDescent="0.3">
      <c r="B60" s="3">
        <v>42059</v>
      </c>
      <c r="C60" s="4">
        <v>120263.515</v>
      </c>
      <c r="D60" s="4">
        <v>26.559011900000002</v>
      </c>
      <c r="E60" s="5">
        <v>15.9</v>
      </c>
      <c r="F60" s="5">
        <v>20.100000000000001</v>
      </c>
      <c r="G60" s="5">
        <v>21.4</v>
      </c>
      <c r="H60" s="5">
        <v>3.2</v>
      </c>
    </row>
    <row r="61" spans="2:8" x14ac:dyDescent="0.3">
      <c r="B61" s="3">
        <v>42060</v>
      </c>
      <c r="C61" s="4">
        <v>130062.755</v>
      </c>
      <c r="D61" s="4">
        <v>33.323249590000003</v>
      </c>
      <c r="E61" s="5">
        <v>14</v>
      </c>
      <c r="F61" s="5">
        <v>27</v>
      </c>
      <c r="G61" s="5">
        <v>24.1</v>
      </c>
      <c r="H61" s="5">
        <v>0</v>
      </c>
    </row>
    <row r="62" spans="2:8" x14ac:dyDescent="0.3">
      <c r="B62" s="3">
        <v>42061</v>
      </c>
      <c r="C62" s="4">
        <v>131525.85500000001</v>
      </c>
      <c r="D62" s="4">
        <v>39.086578340000003</v>
      </c>
      <c r="E62" s="5">
        <v>16</v>
      </c>
      <c r="F62" s="5">
        <v>23.2</v>
      </c>
      <c r="G62" s="5">
        <v>18.5</v>
      </c>
      <c r="H62" s="5">
        <v>0</v>
      </c>
    </row>
    <row r="63" spans="2:8" x14ac:dyDescent="0.3">
      <c r="B63" s="3">
        <v>42062</v>
      </c>
      <c r="C63" s="4">
        <v>131069.4</v>
      </c>
      <c r="D63" s="4">
        <v>36.339011550000002</v>
      </c>
      <c r="E63" s="5">
        <v>14.8</v>
      </c>
      <c r="F63" s="5">
        <v>24.3</v>
      </c>
      <c r="G63" s="5">
        <v>21.7</v>
      </c>
      <c r="H63" s="5">
        <v>0</v>
      </c>
    </row>
    <row r="64" spans="2:8" x14ac:dyDescent="0.3">
      <c r="B64" s="3">
        <v>42063</v>
      </c>
      <c r="C64" s="4">
        <v>116275.73</v>
      </c>
      <c r="D64" s="4">
        <v>25.143130729999999</v>
      </c>
      <c r="E64" s="5">
        <v>17.899999999999999</v>
      </c>
      <c r="F64" s="5">
        <v>32.299999999999997</v>
      </c>
      <c r="G64" s="5">
        <v>6.9</v>
      </c>
      <c r="H64" s="5">
        <v>0</v>
      </c>
    </row>
    <row r="65" spans="2:8" ht="15" thickBot="1" x14ac:dyDescent="0.35"/>
    <row r="66" spans="2:8" ht="15" thickBot="1" x14ac:dyDescent="0.35">
      <c r="B66" s="20" t="s">
        <v>0</v>
      </c>
      <c r="C66" s="21" t="s">
        <v>1</v>
      </c>
      <c r="D66" s="21" t="s">
        <v>2</v>
      </c>
      <c r="E66" s="22" t="s">
        <v>3</v>
      </c>
      <c r="F66" s="22" t="s">
        <v>4</v>
      </c>
      <c r="G66" s="22" t="s">
        <v>5</v>
      </c>
      <c r="H66" s="23" t="s">
        <v>6</v>
      </c>
    </row>
    <row r="67" spans="2:8" x14ac:dyDescent="0.3">
      <c r="B67" s="6">
        <v>42064</v>
      </c>
      <c r="C67" s="7">
        <v>103462.78</v>
      </c>
      <c r="D67" s="7">
        <v>24.58614815</v>
      </c>
      <c r="E67" s="8">
        <v>15.2</v>
      </c>
      <c r="F67" s="8">
        <v>20.8</v>
      </c>
      <c r="G67" s="8">
        <v>23.3</v>
      </c>
      <c r="H67" s="8">
        <v>15.8</v>
      </c>
    </row>
    <row r="68" spans="2:8" x14ac:dyDescent="0.3">
      <c r="B68" s="3">
        <v>42065</v>
      </c>
      <c r="C68" s="4">
        <v>123301.83500000001</v>
      </c>
      <c r="D68" s="4">
        <v>33.166526230000002</v>
      </c>
      <c r="E68" s="5">
        <v>11.6</v>
      </c>
      <c r="F68" s="5">
        <v>23</v>
      </c>
      <c r="G68" s="5">
        <v>22</v>
      </c>
      <c r="H68" s="5">
        <v>0</v>
      </c>
    </row>
    <row r="69" spans="2:8" x14ac:dyDescent="0.3">
      <c r="B69" s="3">
        <v>42066</v>
      </c>
      <c r="C69" s="4">
        <v>126750.29</v>
      </c>
      <c r="D69" s="4">
        <v>43.739457139999999</v>
      </c>
      <c r="E69" s="5">
        <v>15.5</v>
      </c>
      <c r="F69" s="5">
        <v>22.7</v>
      </c>
      <c r="G69" s="5">
        <v>21.2</v>
      </c>
      <c r="H69" s="5">
        <v>0</v>
      </c>
    </row>
    <row r="70" spans="2:8" x14ac:dyDescent="0.3">
      <c r="B70" s="3">
        <v>42067</v>
      </c>
      <c r="C70" s="4">
        <v>120764.185</v>
      </c>
      <c r="D70" s="4">
        <v>37.252483910000002</v>
      </c>
      <c r="E70" s="5">
        <v>15.4</v>
      </c>
      <c r="F70" s="5">
        <v>23.5</v>
      </c>
      <c r="G70" s="5">
        <v>23</v>
      </c>
      <c r="H70" s="5">
        <v>0</v>
      </c>
    </row>
    <row r="71" spans="2:8" x14ac:dyDescent="0.3">
      <c r="B71" s="3">
        <v>42068</v>
      </c>
      <c r="C71" s="4">
        <v>114967.345</v>
      </c>
      <c r="D71" s="4">
        <v>25.322828099999999</v>
      </c>
      <c r="E71" s="5">
        <v>12.6</v>
      </c>
      <c r="F71" s="5">
        <v>18.600000000000001</v>
      </c>
      <c r="G71" s="5">
        <v>22.5</v>
      </c>
      <c r="H71" s="5">
        <v>0.8</v>
      </c>
    </row>
    <row r="72" spans="2:8" x14ac:dyDescent="0.3">
      <c r="B72" s="3">
        <v>42069</v>
      </c>
      <c r="C72" s="4">
        <v>117053.75</v>
      </c>
      <c r="D72" s="4">
        <v>27.750521689999999</v>
      </c>
      <c r="E72" s="5">
        <v>14.1</v>
      </c>
      <c r="F72" s="5">
        <v>21.1</v>
      </c>
      <c r="G72" s="5">
        <v>10.8</v>
      </c>
      <c r="H72" s="5">
        <v>0.2</v>
      </c>
    </row>
    <row r="73" spans="2:8" x14ac:dyDescent="0.3">
      <c r="B73" s="3">
        <v>42070</v>
      </c>
      <c r="C73" s="4">
        <v>108344.575</v>
      </c>
      <c r="D73" s="4">
        <v>22.113214540000001</v>
      </c>
      <c r="E73" s="5">
        <v>15.4</v>
      </c>
      <c r="F73" s="5">
        <v>22.6</v>
      </c>
      <c r="G73" s="5">
        <v>10.8</v>
      </c>
      <c r="H73" s="5">
        <v>0.2</v>
      </c>
    </row>
    <row r="74" spans="2:8" x14ac:dyDescent="0.3">
      <c r="B74" s="3">
        <v>42071</v>
      </c>
      <c r="C74" s="4">
        <v>106348.78</v>
      </c>
      <c r="D74" s="4">
        <v>20.57443413</v>
      </c>
      <c r="E74" s="5">
        <v>16.2</v>
      </c>
      <c r="F74" s="5">
        <v>24.4</v>
      </c>
      <c r="G74" s="5">
        <v>20.399999999999999</v>
      </c>
      <c r="H74" s="5">
        <v>0</v>
      </c>
    </row>
    <row r="75" spans="2:8" x14ac:dyDescent="0.3">
      <c r="B75" s="3">
        <v>42072</v>
      </c>
      <c r="C75" s="4">
        <v>108282.48</v>
      </c>
      <c r="D75" s="4">
        <v>23.80806827</v>
      </c>
      <c r="E75" s="5">
        <v>14.4</v>
      </c>
      <c r="F75" s="5">
        <v>23.8</v>
      </c>
      <c r="G75" s="5">
        <v>18.600000000000001</v>
      </c>
      <c r="H75" s="5">
        <v>0</v>
      </c>
    </row>
    <row r="76" spans="2:8" x14ac:dyDescent="0.3">
      <c r="B76" s="3">
        <v>42073</v>
      </c>
      <c r="C76" s="4">
        <v>125828.53</v>
      </c>
      <c r="D76" s="4">
        <v>31.763749180000001</v>
      </c>
      <c r="E76" s="5">
        <v>16.2</v>
      </c>
      <c r="F76" s="5">
        <v>21.7</v>
      </c>
      <c r="G76" s="5">
        <v>22.1</v>
      </c>
      <c r="H76" s="5">
        <v>0</v>
      </c>
    </row>
    <row r="77" spans="2:8" x14ac:dyDescent="0.3">
      <c r="B77" s="3">
        <v>42074</v>
      </c>
      <c r="C77" s="4">
        <v>124418.41499999999</v>
      </c>
      <c r="D77" s="4">
        <v>33.59649288</v>
      </c>
      <c r="E77" s="5">
        <v>11.2</v>
      </c>
      <c r="F77" s="5">
        <v>23.8</v>
      </c>
      <c r="G77" s="5">
        <v>22.3</v>
      </c>
      <c r="H77" s="5">
        <v>0</v>
      </c>
    </row>
    <row r="78" spans="2:8" x14ac:dyDescent="0.3">
      <c r="B78" s="3">
        <v>42075</v>
      </c>
      <c r="C78" s="4">
        <v>121683.65</v>
      </c>
      <c r="D78" s="4">
        <v>26.040505889999999</v>
      </c>
      <c r="E78" s="5">
        <v>13</v>
      </c>
      <c r="F78" s="5">
        <v>19.899999999999999</v>
      </c>
      <c r="G78" s="5">
        <v>18.7</v>
      </c>
      <c r="H78" s="5">
        <v>0</v>
      </c>
    </row>
    <row r="79" spans="2:8" x14ac:dyDescent="0.3">
      <c r="B79" s="3">
        <v>42076</v>
      </c>
      <c r="C79" s="4">
        <v>120929.815</v>
      </c>
      <c r="D79" s="4">
        <v>24.195363230000002</v>
      </c>
      <c r="E79" s="5">
        <v>14.4</v>
      </c>
      <c r="F79" s="5">
        <v>20.399999999999999</v>
      </c>
      <c r="G79" s="5">
        <v>21.2</v>
      </c>
      <c r="H79" s="5">
        <v>0</v>
      </c>
    </row>
    <row r="80" spans="2:8" x14ac:dyDescent="0.3">
      <c r="B80" s="3">
        <v>42077</v>
      </c>
      <c r="C80" s="4">
        <v>108738.82</v>
      </c>
      <c r="D80" s="4">
        <v>17.394529559999999</v>
      </c>
      <c r="E80" s="5">
        <v>9.4</v>
      </c>
      <c r="F80" s="5">
        <v>30.1</v>
      </c>
      <c r="G80" s="5">
        <v>20</v>
      </c>
      <c r="H80" s="5">
        <v>0</v>
      </c>
    </row>
    <row r="81" spans="2:8" x14ac:dyDescent="0.3">
      <c r="B81" s="3">
        <v>42078</v>
      </c>
      <c r="C81" s="4">
        <v>100170.295</v>
      </c>
      <c r="D81" s="4">
        <v>14.373099399999999</v>
      </c>
      <c r="E81" s="5">
        <v>13.1</v>
      </c>
      <c r="F81" s="5">
        <v>18.3</v>
      </c>
      <c r="G81" s="5">
        <v>17.5</v>
      </c>
      <c r="H81" s="5">
        <v>2.2000000000000002</v>
      </c>
    </row>
    <row r="82" spans="2:8" x14ac:dyDescent="0.3">
      <c r="B82" s="3">
        <v>42079</v>
      </c>
      <c r="C82" s="4">
        <v>123787.075</v>
      </c>
      <c r="D82" s="4">
        <v>22.66079993</v>
      </c>
      <c r="E82" s="5">
        <v>10.5</v>
      </c>
      <c r="F82" s="5">
        <v>25.5</v>
      </c>
      <c r="G82" s="5">
        <v>14.5</v>
      </c>
      <c r="H82" s="5">
        <v>0</v>
      </c>
    </row>
    <row r="83" spans="2:8" x14ac:dyDescent="0.3">
      <c r="B83" s="3">
        <v>42080</v>
      </c>
      <c r="C83" s="4">
        <v>125600.86</v>
      </c>
      <c r="D83" s="4">
        <v>21.38556947</v>
      </c>
      <c r="E83" s="5">
        <v>13</v>
      </c>
      <c r="F83" s="5">
        <v>26.2</v>
      </c>
      <c r="G83" s="5">
        <v>4.8</v>
      </c>
      <c r="H83" s="5">
        <v>0</v>
      </c>
    </row>
    <row r="84" spans="2:8" x14ac:dyDescent="0.3">
      <c r="B84" s="3">
        <v>42081</v>
      </c>
      <c r="C84" s="4">
        <v>127975.815</v>
      </c>
      <c r="D84" s="4">
        <v>24.43863773</v>
      </c>
      <c r="E84" s="5">
        <v>17.8</v>
      </c>
      <c r="F84" s="5">
        <v>24.4</v>
      </c>
      <c r="G84" s="5">
        <v>9.4</v>
      </c>
      <c r="H84" s="5">
        <v>1.4</v>
      </c>
    </row>
    <row r="85" spans="2:8" x14ac:dyDescent="0.3">
      <c r="B85" s="3">
        <v>42082</v>
      </c>
      <c r="C85" s="4">
        <v>128319.45</v>
      </c>
      <c r="D85" s="4">
        <v>24.568240979999999</v>
      </c>
      <c r="E85" s="5">
        <v>16.5</v>
      </c>
      <c r="F85" s="5">
        <v>33.5</v>
      </c>
      <c r="G85" s="5">
        <v>15.1</v>
      </c>
      <c r="H85" s="5">
        <v>0</v>
      </c>
    </row>
    <row r="86" spans="2:8" x14ac:dyDescent="0.3">
      <c r="B86" s="3">
        <v>42083</v>
      </c>
      <c r="C86" s="4">
        <v>119491.32</v>
      </c>
      <c r="D86" s="4">
        <v>24.06816285</v>
      </c>
      <c r="E86" s="5">
        <v>14.2</v>
      </c>
      <c r="F86" s="5">
        <v>19.600000000000001</v>
      </c>
      <c r="G86" s="5">
        <v>19.899999999999999</v>
      </c>
      <c r="H86" s="5">
        <v>0</v>
      </c>
    </row>
    <row r="87" spans="2:8" x14ac:dyDescent="0.3">
      <c r="B87" s="3">
        <v>42084</v>
      </c>
      <c r="C87" s="4">
        <v>106754.8</v>
      </c>
      <c r="D87" s="4">
        <v>20.473714609999998</v>
      </c>
      <c r="E87" s="5">
        <v>11.9</v>
      </c>
      <c r="F87" s="5">
        <v>22.7</v>
      </c>
      <c r="G87" s="5">
        <v>20.8</v>
      </c>
      <c r="H87" s="5">
        <v>0</v>
      </c>
    </row>
    <row r="88" spans="2:8" x14ac:dyDescent="0.3">
      <c r="B88" s="3">
        <v>42085</v>
      </c>
      <c r="C88" s="4">
        <v>106555.03</v>
      </c>
      <c r="D88" s="4">
        <v>18.918695589999999</v>
      </c>
      <c r="E88" s="5">
        <v>11.3</v>
      </c>
      <c r="F88" s="5">
        <v>28.8</v>
      </c>
      <c r="G88" s="5">
        <v>19.899999999999999</v>
      </c>
      <c r="H88" s="5">
        <v>0</v>
      </c>
    </row>
    <row r="89" spans="2:8" x14ac:dyDescent="0.3">
      <c r="B89" s="3">
        <v>42086</v>
      </c>
      <c r="C89" s="4">
        <v>122810.05</v>
      </c>
      <c r="D89" s="4">
        <v>26.68562798</v>
      </c>
      <c r="E89" s="5">
        <v>13.6</v>
      </c>
      <c r="F89" s="5">
        <v>27</v>
      </c>
      <c r="G89" s="5">
        <v>3.9</v>
      </c>
      <c r="H89" s="5">
        <v>0</v>
      </c>
    </row>
    <row r="90" spans="2:8" x14ac:dyDescent="0.3">
      <c r="B90" s="3">
        <v>42087</v>
      </c>
      <c r="C90" s="4">
        <v>123234.935</v>
      </c>
      <c r="D90" s="4">
        <v>34.05849946</v>
      </c>
      <c r="E90" s="5">
        <v>12.6</v>
      </c>
      <c r="F90" s="5">
        <v>15.3</v>
      </c>
      <c r="G90" s="5">
        <v>3.8</v>
      </c>
      <c r="H90" s="5">
        <v>1.4</v>
      </c>
    </row>
    <row r="91" spans="2:8" x14ac:dyDescent="0.3">
      <c r="B91" s="3">
        <v>42088</v>
      </c>
      <c r="C91" s="4">
        <v>122268.86</v>
      </c>
      <c r="D91" s="4">
        <v>28.548754240000001</v>
      </c>
      <c r="E91" s="5">
        <v>13</v>
      </c>
      <c r="F91" s="5">
        <v>20.399999999999999</v>
      </c>
      <c r="G91" s="5">
        <v>13.8</v>
      </c>
      <c r="H91" s="5">
        <v>0.4</v>
      </c>
    </row>
    <row r="92" spans="2:8" x14ac:dyDescent="0.3">
      <c r="B92" s="3">
        <v>42089</v>
      </c>
      <c r="C92" s="4">
        <v>121998.2</v>
      </c>
      <c r="D92" s="4">
        <v>21.971362899999999</v>
      </c>
      <c r="E92" s="5">
        <v>9.8000000000000007</v>
      </c>
      <c r="F92" s="5">
        <v>18</v>
      </c>
      <c r="G92" s="5">
        <v>9.9</v>
      </c>
      <c r="H92" s="5">
        <v>0.4</v>
      </c>
    </row>
    <row r="93" spans="2:8" x14ac:dyDescent="0.3">
      <c r="B93" s="3">
        <v>42090</v>
      </c>
      <c r="C93" s="4">
        <v>122346.33500000001</v>
      </c>
      <c r="D93" s="4">
        <v>25.771600379999999</v>
      </c>
      <c r="E93" s="5">
        <v>11.6</v>
      </c>
      <c r="F93" s="5">
        <v>18.100000000000001</v>
      </c>
      <c r="G93" s="5">
        <v>11.2</v>
      </c>
      <c r="H93" s="5">
        <v>0.2</v>
      </c>
    </row>
    <row r="94" spans="2:8" x14ac:dyDescent="0.3">
      <c r="B94" s="3">
        <v>42091</v>
      </c>
      <c r="C94" s="4">
        <v>112187.715</v>
      </c>
      <c r="D94" s="4">
        <v>29.271368689999999</v>
      </c>
      <c r="E94" s="5">
        <v>12.7</v>
      </c>
      <c r="F94" s="5">
        <v>19.100000000000001</v>
      </c>
      <c r="G94" s="5">
        <v>14.4</v>
      </c>
      <c r="H94" s="5">
        <v>0</v>
      </c>
    </row>
    <row r="95" spans="2:8" x14ac:dyDescent="0.3">
      <c r="B95" s="3">
        <v>42092</v>
      </c>
      <c r="C95" s="4">
        <v>106418.66499999999</v>
      </c>
      <c r="D95" s="4">
        <v>24.672716350000002</v>
      </c>
      <c r="E95" s="5">
        <v>8.5</v>
      </c>
      <c r="F95" s="5">
        <v>22.7</v>
      </c>
      <c r="G95" s="5">
        <v>18.600000000000001</v>
      </c>
      <c r="H95" s="5">
        <v>0</v>
      </c>
    </row>
    <row r="96" spans="2:8" x14ac:dyDescent="0.3">
      <c r="B96" s="3">
        <v>42093</v>
      </c>
      <c r="C96" s="4">
        <v>123061.87</v>
      </c>
      <c r="D96" s="4">
        <v>33.750362699999997</v>
      </c>
      <c r="E96" s="5">
        <v>10.6</v>
      </c>
      <c r="F96" s="5">
        <v>23.1</v>
      </c>
      <c r="G96" s="5">
        <v>18.100000000000001</v>
      </c>
      <c r="H96" s="5">
        <v>0</v>
      </c>
    </row>
    <row r="97" spans="2:8" x14ac:dyDescent="0.3">
      <c r="B97" s="3">
        <v>42094</v>
      </c>
      <c r="C97" s="4">
        <v>125795.325</v>
      </c>
      <c r="D97" s="4">
        <v>31.836569579999999</v>
      </c>
      <c r="E97" s="5">
        <v>11.2</v>
      </c>
      <c r="F97" s="5">
        <v>25.3</v>
      </c>
      <c r="G97" s="5">
        <v>18.100000000000001</v>
      </c>
      <c r="H97" s="5">
        <v>0</v>
      </c>
    </row>
    <row r="98" spans="2:8" ht="15" thickBot="1" x14ac:dyDescent="0.35"/>
    <row r="99" spans="2:8" ht="16.2" thickBot="1" x14ac:dyDescent="0.35">
      <c r="B99" s="15" t="s">
        <v>0</v>
      </c>
      <c r="C99" s="16" t="s">
        <v>1</v>
      </c>
      <c r="D99" s="16" t="s">
        <v>2</v>
      </c>
      <c r="E99" s="17" t="s">
        <v>3</v>
      </c>
      <c r="F99" s="17" t="s">
        <v>4</v>
      </c>
      <c r="G99" s="17" t="s">
        <v>5</v>
      </c>
      <c r="H99" s="18" t="s">
        <v>6</v>
      </c>
    </row>
    <row r="100" spans="2:8" x14ac:dyDescent="0.3">
      <c r="B100" s="6">
        <v>42095</v>
      </c>
      <c r="C100" s="7">
        <v>122042.265</v>
      </c>
      <c r="D100" s="7">
        <v>26.167805860000001</v>
      </c>
      <c r="E100" s="8">
        <v>13.3</v>
      </c>
      <c r="F100" s="8">
        <v>29</v>
      </c>
      <c r="G100" s="8">
        <v>10.7</v>
      </c>
      <c r="H100" s="8">
        <v>0</v>
      </c>
    </row>
    <row r="101" spans="2:8" x14ac:dyDescent="0.3">
      <c r="B101" s="3">
        <v>42096</v>
      </c>
      <c r="C101" s="4">
        <v>113838.41</v>
      </c>
      <c r="D101" s="4">
        <v>23.46025058</v>
      </c>
      <c r="E101" s="5">
        <v>12.8</v>
      </c>
      <c r="F101" s="5">
        <v>17.2</v>
      </c>
      <c r="G101" s="5">
        <v>17.5</v>
      </c>
      <c r="H101" s="5">
        <v>0.2</v>
      </c>
    </row>
    <row r="102" spans="2:8" x14ac:dyDescent="0.3">
      <c r="B102" s="3">
        <v>42097</v>
      </c>
      <c r="C102" s="4">
        <v>98891.06</v>
      </c>
      <c r="D102" s="4">
        <v>20.9393785</v>
      </c>
      <c r="E102" s="5">
        <v>8</v>
      </c>
      <c r="F102" s="5">
        <v>20.9</v>
      </c>
      <c r="G102" s="5">
        <v>17.399999999999999</v>
      </c>
      <c r="H102" s="5">
        <v>0</v>
      </c>
    </row>
    <row r="103" spans="2:8" x14ac:dyDescent="0.3">
      <c r="B103" s="3">
        <v>42098</v>
      </c>
      <c r="C103" s="4">
        <v>103999.17</v>
      </c>
      <c r="D103" s="4">
        <v>23.188056169999999</v>
      </c>
      <c r="E103" s="5">
        <v>8.5</v>
      </c>
      <c r="F103" s="5">
        <v>23.5</v>
      </c>
      <c r="G103" s="5">
        <v>16.2</v>
      </c>
      <c r="H103" s="5">
        <v>0</v>
      </c>
    </row>
    <row r="104" spans="2:8" x14ac:dyDescent="0.3">
      <c r="B104" s="3">
        <v>42099</v>
      </c>
      <c r="C104" s="4">
        <v>103685.45</v>
      </c>
      <c r="D104" s="4">
        <v>20.508650379999999</v>
      </c>
      <c r="E104" s="5">
        <v>10.199999999999999</v>
      </c>
      <c r="F104" s="5">
        <v>18.5</v>
      </c>
      <c r="G104" s="5">
        <v>9.8000000000000007</v>
      </c>
      <c r="H104" s="5">
        <v>0</v>
      </c>
    </row>
    <row r="105" spans="2:8" x14ac:dyDescent="0.3">
      <c r="B105" s="3">
        <v>42100</v>
      </c>
      <c r="C105" s="4">
        <v>107383.37</v>
      </c>
      <c r="D105" s="4">
        <v>17.04855264</v>
      </c>
      <c r="E105" s="5">
        <v>11.2</v>
      </c>
      <c r="F105" s="5">
        <v>18.399999999999999</v>
      </c>
      <c r="G105" s="5">
        <v>13</v>
      </c>
      <c r="H105" s="5">
        <v>0</v>
      </c>
    </row>
    <row r="106" spans="2:8" x14ac:dyDescent="0.3">
      <c r="B106" s="3">
        <v>42101</v>
      </c>
      <c r="C106" s="4">
        <v>120235.505</v>
      </c>
      <c r="D106" s="4">
        <v>21.359459990000001</v>
      </c>
      <c r="E106" s="5">
        <v>12.4</v>
      </c>
      <c r="F106" s="5">
        <v>17.3</v>
      </c>
      <c r="G106" s="5">
        <v>3.9</v>
      </c>
      <c r="H106" s="5">
        <v>0</v>
      </c>
    </row>
    <row r="107" spans="2:8" x14ac:dyDescent="0.3">
      <c r="B107" s="3">
        <v>42102</v>
      </c>
      <c r="C107" s="4">
        <v>122129.77499999999</v>
      </c>
      <c r="D107" s="4">
        <v>25.208016520000001</v>
      </c>
      <c r="E107" s="5">
        <v>13.3</v>
      </c>
      <c r="F107" s="5">
        <v>17.7</v>
      </c>
      <c r="G107" s="5">
        <v>12.6</v>
      </c>
      <c r="H107" s="5">
        <v>5.6</v>
      </c>
    </row>
    <row r="108" spans="2:8" x14ac:dyDescent="0.3">
      <c r="B108" s="3">
        <v>42103</v>
      </c>
      <c r="C108" s="4">
        <v>123990.76</v>
      </c>
      <c r="D108" s="4">
        <v>25.207800370000001</v>
      </c>
      <c r="E108" s="5">
        <v>8.6999999999999993</v>
      </c>
      <c r="F108" s="5">
        <v>19.100000000000001</v>
      </c>
      <c r="G108" s="5">
        <v>10.9</v>
      </c>
      <c r="H108" s="5">
        <v>0</v>
      </c>
    </row>
    <row r="109" spans="2:8" x14ac:dyDescent="0.3">
      <c r="B109" s="3">
        <v>42104</v>
      </c>
      <c r="C109" s="4">
        <v>121753.11500000001</v>
      </c>
      <c r="D109" s="4">
        <v>25.677110800000001</v>
      </c>
      <c r="E109" s="5">
        <v>8.6</v>
      </c>
      <c r="F109" s="5">
        <v>18.7</v>
      </c>
      <c r="G109" s="5">
        <v>15.9</v>
      </c>
      <c r="H109" s="5">
        <v>0</v>
      </c>
    </row>
    <row r="110" spans="2:8" x14ac:dyDescent="0.3">
      <c r="B110" s="3">
        <v>42105</v>
      </c>
      <c r="C110" s="4">
        <v>110034.16499999999</v>
      </c>
      <c r="D110" s="4">
        <v>23.05591231</v>
      </c>
      <c r="E110" s="5">
        <v>11.6</v>
      </c>
      <c r="F110" s="5">
        <v>23.7</v>
      </c>
      <c r="G110" s="5">
        <v>14.9</v>
      </c>
      <c r="H110" s="5">
        <v>0</v>
      </c>
    </row>
    <row r="111" spans="2:8" x14ac:dyDescent="0.3">
      <c r="B111" s="3">
        <v>42106</v>
      </c>
      <c r="C111" s="4">
        <v>103760.22500000001</v>
      </c>
      <c r="D111" s="4">
        <v>22.053037190000001</v>
      </c>
      <c r="E111" s="5">
        <v>12.1</v>
      </c>
      <c r="F111" s="5">
        <v>18.3</v>
      </c>
      <c r="G111" s="5">
        <v>13.4</v>
      </c>
      <c r="H111" s="5">
        <v>0</v>
      </c>
    </row>
    <row r="112" spans="2:8" x14ac:dyDescent="0.3">
      <c r="B112" s="3">
        <v>42107</v>
      </c>
      <c r="C112" s="4">
        <v>125107.78</v>
      </c>
      <c r="D112" s="4">
        <v>29.408289079999999</v>
      </c>
      <c r="E112" s="5">
        <v>7.3</v>
      </c>
      <c r="F112" s="5">
        <v>19.100000000000001</v>
      </c>
      <c r="G112" s="5">
        <v>14.9</v>
      </c>
      <c r="H112" s="5">
        <v>0</v>
      </c>
    </row>
    <row r="113" spans="2:8" x14ac:dyDescent="0.3">
      <c r="B113" s="3">
        <v>42108</v>
      </c>
      <c r="C113" s="4">
        <v>127793.38</v>
      </c>
      <c r="D113" s="4">
        <v>30.995175629999999</v>
      </c>
      <c r="E113" s="5">
        <v>10.5</v>
      </c>
      <c r="F113" s="5">
        <v>24.7</v>
      </c>
      <c r="G113" s="5">
        <v>8.4</v>
      </c>
      <c r="H113" s="5">
        <v>1.6</v>
      </c>
    </row>
    <row r="114" spans="2:8" x14ac:dyDescent="0.3">
      <c r="B114" s="3">
        <v>42109</v>
      </c>
      <c r="C114" s="4">
        <v>126673.935</v>
      </c>
      <c r="D114" s="4">
        <v>31.090558479999999</v>
      </c>
      <c r="E114" s="5">
        <v>13.9</v>
      </c>
      <c r="F114" s="5">
        <v>27.6</v>
      </c>
      <c r="G114" s="5">
        <v>12.8</v>
      </c>
      <c r="H114" s="5">
        <v>2.4</v>
      </c>
    </row>
    <row r="115" spans="2:8" x14ac:dyDescent="0.3">
      <c r="B115" s="3">
        <v>42110</v>
      </c>
      <c r="C115" s="4">
        <v>126937.94</v>
      </c>
      <c r="D115" s="4">
        <v>40.68150885</v>
      </c>
      <c r="E115" s="5">
        <v>15.6</v>
      </c>
      <c r="F115" s="5">
        <v>17.8</v>
      </c>
      <c r="G115" s="5">
        <v>10.9</v>
      </c>
      <c r="H115" s="5">
        <v>0</v>
      </c>
    </row>
    <row r="116" spans="2:8" x14ac:dyDescent="0.3">
      <c r="B116" s="3">
        <v>42111</v>
      </c>
      <c r="C116" s="4">
        <v>131031.41499999999</v>
      </c>
      <c r="D116" s="4">
        <v>33.987504819999998</v>
      </c>
      <c r="E116" s="5">
        <v>10.1</v>
      </c>
      <c r="F116" s="5">
        <v>17.100000000000001</v>
      </c>
      <c r="G116" s="5">
        <v>7.5</v>
      </c>
      <c r="H116" s="5">
        <v>0</v>
      </c>
    </row>
    <row r="117" spans="2:8" x14ac:dyDescent="0.3">
      <c r="B117" s="3">
        <v>42112</v>
      </c>
      <c r="C117" s="4">
        <v>109763.985</v>
      </c>
      <c r="D117" s="4">
        <v>26.14012894</v>
      </c>
      <c r="E117" s="5">
        <v>13.5</v>
      </c>
      <c r="F117" s="5">
        <v>21.9</v>
      </c>
      <c r="G117" s="5">
        <v>9.9</v>
      </c>
      <c r="H117" s="5">
        <v>3.6</v>
      </c>
    </row>
    <row r="118" spans="2:8" x14ac:dyDescent="0.3">
      <c r="B118" s="3">
        <v>42113</v>
      </c>
      <c r="C118" s="4">
        <v>107160.54</v>
      </c>
      <c r="D118" s="4">
        <v>24.540694439999999</v>
      </c>
      <c r="E118" s="5">
        <v>9.6999999999999993</v>
      </c>
      <c r="F118" s="5">
        <v>14.7</v>
      </c>
      <c r="G118" s="5">
        <v>11</v>
      </c>
      <c r="H118" s="5">
        <v>6.4</v>
      </c>
    </row>
    <row r="119" spans="2:8" x14ac:dyDescent="0.3">
      <c r="B119" s="3">
        <v>42114</v>
      </c>
      <c r="C119" s="4">
        <v>126696.19</v>
      </c>
      <c r="D119" s="4">
        <v>33.677175830000003</v>
      </c>
      <c r="E119" s="5">
        <v>7</v>
      </c>
      <c r="F119" s="5">
        <v>16.2</v>
      </c>
      <c r="G119" s="5">
        <v>12.7</v>
      </c>
      <c r="H119" s="5">
        <v>1.4</v>
      </c>
    </row>
    <row r="120" spans="2:8" x14ac:dyDescent="0.3">
      <c r="B120" s="3">
        <v>42115</v>
      </c>
      <c r="C120" s="4">
        <v>127973.58500000001</v>
      </c>
      <c r="D120" s="4">
        <v>30.473156899999999</v>
      </c>
      <c r="E120" s="5">
        <v>6.5</v>
      </c>
      <c r="F120" s="5">
        <v>17.7</v>
      </c>
      <c r="G120" s="5">
        <v>13.8</v>
      </c>
      <c r="H120" s="5">
        <v>0</v>
      </c>
    </row>
    <row r="121" spans="2:8" x14ac:dyDescent="0.3">
      <c r="B121" s="3">
        <v>42116</v>
      </c>
      <c r="C121" s="4">
        <v>128598.495</v>
      </c>
      <c r="D121" s="4">
        <v>36.695283570000001</v>
      </c>
      <c r="E121" s="5">
        <v>9.1</v>
      </c>
      <c r="F121" s="5">
        <v>19.5</v>
      </c>
      <c r="G121" s="5">
        <v>7.1</v>
      </c>
      <c r="H121" s="5">
        <v>0</v>
      </c>
    </row>
    <row r="122" spans="2:8" x14ac:dyDescent="0.3">
      <c r="B122" s="3">
        <v>42117</v>
      </c>
      <c r="C122" s="4">
        <v>126483.80499999999</v>
      </c>
      <c r="D122" s="4">
        <v>35.422484740000002</v>
      </c>
      <c r="E122" s="5">
        <v>12.2</v>
      </c>
      <c r="F122" s="5">
        <v>19.2</v>
      </c>
      <c r="G122" s="5">
        <v>7.5</v>
      </c>
      <c r="H122" s="5">
        <v>0</v>
      </c>
    </row>
    <row r="123" spans="2:8" x14ac:dyDescent="0.3">
      <c r="B123" s="3">
        <v>42118</v>
      </c>
      <c r="C123" s="4">
        <v>126230.785</v>
      </c>
      <c r="D123" s="4">
        <v>36.497936299999999</v>
      </c>
      <c r="E123" s="5">
        <v>14.4</v>
      </c>
      <c r="F123" s="5">
        <v>21.1</v>
      </c>
      <c r="G123" s="5">
        <v>7.8</v>
      </c>
      <c r="H123" s="5">
        <v>0</v>
      </c>
    </row>
    <row r="124" spans="2:8" x14ac:dyDescent="0.3">
      <c r="B124" s="3">
        <v>42119</v>
      </c>
      <c r="C124" s="4">
        <v>111803.625</v>
      </c>
      <c r="D124" s="4">
        <v>25.97830858</v>
      </c>
      <c r="E124" s="5">
        <v>11.6</v>
      </c>
      <c r="F124" s="5">
        <v>15</v>
      </c>
      <c r="G124" s="5">
        <v>3.5</v>
      </c>
      <c r="H124" s="5">
        <v>3</v>
      </c>
    </row>
    <row r="125" spans="2:8" x14ac:dyDescent="0.3">
      <c r="B125" s="3">
        <v>42120</v>
      </c>
      <c r="C125" s="4">
        <v>108217.82</v>
      </c>
      <c r="D125" s="4">
        <v>28.955419760000002</v>
      </c>
      <c r="E125" s="5">
        <v>10.4</v>
      </c>
      <c r="F125" s="5">
        <v>15.4</v>
      </c>
      <c r="G125" s="5">
        <v>5.9</v>
      </c>
      <c r="H125" s="5">
        <v>7</v>
      </c>
    </row>
    <row r="126" spans="2:8" x14ac:dyDescent="0.3">
      <c r="B126" s="3">
        <v>42121</v>
      </c>
      <c r="C126" s="4">
        <v>127855.22</v>
      </c>
      <c r="D126" s="4">
        <v>48.673068360000002</v>
      </c>
      <c r="E126" s="5">
        <v>10.5</v>
      </c>
      <c r="F126" s="5">
        <v>15.1</v>
      </c>
      <c r="G126" s="5">
        <v>8.3000000000000007</v>
      </c>
      <c r="H126" s="5">
        <v>4</v>
      </c>
    </row>
    <row r="127" spans="2:8" x14ac:dyDescent="0.3">
      <c r="B127" s="3">
        <v>42122</v>
      </c>
      <c r="C127" s="4">
        <v>132642.14000000001</v>
      </c>
      <c r="D127" s="4">
        <v>46.268034399999998</v>
      </c>
      <c r="E127" s="5">
        <v>10.1</v>
      </c>
      <c r="F127" s="5">
        <v>16</v>
      </c>
      <c r="G127" s="5">
        <v>8.9</v>
      </c>
      <c r="H127" s="5">
        <v>1.6</v>
      </c>
    </row>
    <row r="128" spans="2:8" x14ac:dyDescent="0.3">
      <c r="B128" s="3">
        <v>42123</v>
      </c>
      <c r="C128" s="4">
        <v>132814.61499999999</v>
      </c>
      <c r="D128" s="4">
        <v>39.829820890000001</v>
      </c>
      <c r="E128" s="5">
        <v>7.4</v>
      </c>
      <c r="F128" s="5">
        <v>17.100000000000001</v>
      </c>
      <c r="G128" s="5">
        <v>12.6</v>
      </c>
      <c r="H128" s="5">
        <v>0</v>
      </c>
    </row>
    <row r="129" spans="2:8" x14ac:dyDescent="0.3">
      <c r="B129" s="3">
        <v>42124</v>
      </c>
      <c r="C129" s="4">
        <v>132669.57999999999</v>
      </c>
      <c r="D129" s="4">
        <v>39.092652309999998</v>
      </c>
      <c r="E129" s="5">
        <v>6.4</v>
      </c>
      <c r="F129" s="5">
        <v>19.600000000000001</v>
      </c>
      <c r="G129" s="5">
        <v>12.3</v>
      </c>
      <c r="H129" s="5">
        <v>0</v>
      </c>
    </row>
    <row r="130" spans="2:8" x14ac:dyDescent="0.3">
      <c r="B130" s="3">
        <v>42125</v>
      </c>
      <c r="C130" s="4">
        <v>126304.44500000001</v>
      </c>
      <c r="D130" s="4">
        <v>47.474462099999997</v>
      </c>
      <c r="E130" s="5">
        <v>7.9</v>
      </c>
      <c r="F130" s="5">
        <v>23.1</v>
      </c>
      <c r="G130" s="5">
        <v>12.1</v>
      </c>
      <c r="H130" s="5">
        <v>0</v>
      </c>
    </row>
    <row r="131" spans="2:8" x14ac:dyDescent="0.3">
      <c r="B131" s="3">
        <v>42126</v>
      </c>
      <c r="C131" s="4">
        <v>108487.97500000001</v>
      </c>
      <c r="D131" s="4">
        <v>25.852039900000001</v>
      </c>
      <c r="E131" s="5">
        <v>11.6</v>
      </c>
      <c r="F131" s="5">
        <v>22.2</v>
      </c>
      <c r="G131" s="5">
        <v>6.1</v>
      </c>
      <c r="H131" s="5">
        <v>0</v>
      </c>
    </row>
    <row r="132" spans="2:8" x14ac:dyDescent="0.3">
      <c r="B132" s="3">
        <v>42127</v>
      </c>
      <c r="C132" s="4">
        <v>109233.34</v>
      </c>
      <c r="D132" s="4">
        <v>30.627063069999998</v>
      </c>
      <c r="E132" s="5">
        <v>9.6999999999999993</v>
      </c>
      <c r="F132" s="5">
        <v>18.2</v>
      </c>
      <c r="G132" s="5">
        <v>11.2</v>
      </c>
      <c r="H132" s="5">
        <v>0</v>
      </c>
    </row>
    <row r="133" spans="2:8" x14ac:dyDescent="0.3">
      <c r="B133" s="3">
        <v>42128</v>
      </c>
      <c r="C133" s="4">
        <v>122375.47</v>
      </c>
      <c r="D133" s="4">
        <v>28.803037939999999</v>
      </c>
      <c r="E133" s="5">
        <v>7.5</v>
      </c>
      <c r="F133" s="5">
        <v>22.3</v>
      </c>
      <c r="G133" s="5">
        <v>11.6</v>
      </c>
      <c r="H133" s="5">
        <v>0</v>
      </c>
    </row>
    <row r="134" spans="2:8" x14ac:dyDescent="0.3">
      <c r="B134" s="3">
        <v>42129</v>
      </c>
      <c r="C134" s="4">
        <v>123734.86500000001</v>
      </c>
      <c r="D134" s="4">
        <v>27.383343969999999</v>
      </c>
      <c r="E134" s="5">
        <v>9.1999999999999993</v>
      </c>
      <c r="F134" s="5">
        <v>18.100000000000001</v>
      </c>
      <c r="G134" s="5">
        <v>7.1</v>
      </c>
      <c r="H134" s="5">
        <v>0.6</v>
      </c>
    </row>
    <row r="135" spans="2:8" x14ac:dyDescent="0.3">
      <c r="B135" s="3">
        <v>42130</v>
      </c>
      <c r="C135" s="4">
        <v>129121.86</v>
      </c>
      <c r="D135" s="4">
        <v>26.022589379999999</v>
      </c>
      <c r="E135" s="5">
        <v>9.5</v>
      </c>
      <c r="F135" s="5">
        <v>16.2</v>
      </c>
      <c r="G135" s="5">
        <v>7.6</v>
      </c>
      <c r="H135" s="5">
        <v>1.4</v>
      </c>
    </row>
    <row r="136" spans="2:8" x14ac:dyDescent="0.3">
      <c r="B136" s="3">
        <v>42131</v>
      </c>
      <c r="C136" s="4">
        <v>131237.185</v>
      </c>
      <c r="D136" s="4">
        <v>29.082030029999999</v>
      </c>
      <c r="E136" s="5">
        <v>10.3</v>
      </c>
      <c r="F136" s="5">
        <v>15.6</v>
      </c>
      <c r="G136" s="5">
        <v>6.9</v>
      </c>
      <c r="H136" s="5">
        <v>2.2000000000000002</v>
      </c>
    </row>
    <row r="137" spans="2:8" x14ac:dyDescent="0.3">
      <c r="B137" s="3">
        <v>42132</v>
      </c>
      <c r="C137" s="4">
        <v>131138.73000000001</v>
      </c>
      <c r="D137" s="4">
        <v>29.075609050000001</v>
      </c>
      <c r="E137" s="5">
        <v>10.5</v>
      </c>
      <c r="F137" s="5">
        <v>15.9</v>
      </c>
      <c r="G137" s="5">
        <v>5.9</v>
      </c>
      <c r="H137" s="5">
        <v>0.2</v>
      </c>
    </row>
    <row r="138" spans="2:8" x14ac:dyDescent="0.3">
      <c r="B138" s="3">
        <v>42133</v>
      </c>
      <c r="C138" s="4">
        <v>108377.05</v>
      </c>
      <c r="D138" s="4">
        <v>19.602360470000001</v>
      </c>
      <c r="E138" s="5">
        <v>12.8</v>
      </c>
      <c r="F138" s="5">
        <v>18.7</v>
      </c>
      <c r="G138" s="5">
        <v>7.3</v>
      </c>
      <c r="H138" s="5">
        <v>0</v>
      </c>
    </row>
    <row r="139" spans="2:8" x14ac:dyDescent="0.3">
      <c r="B139" s="3">
        <v>42134</v>
      </c>
      <c r="C139" s="4">
        <v>103811.28</v>
      </c>
      <c r="D139" s="4">
        <v>13.279840760000001</v>
      </c>
      <c r="E139" s="5">
        <v>12.8</v>
      </c>
      <c r="F139" s="5">
        <v>16.600000000000001</v>
      </c>
      <c r="G139" s="5">
        <v>5.9</v>
      </c>
      <c r="H139" s="5">
        <v>8.6</v>
      </c>
    </row>
    <row r="140" spans="2:8" x14ac:dyDescent="0.3">
      <c r="B140" s="3">
        <v>42135</v>
      </c>
      <c r="C140" s="4">
        <v>123740.245</v>
      </c>
      <c r="D140" s="4">
        <v>28.475489379999999</v>
      </c>
      <c r="E140" s="5">
        <v>12.4</v>
      </c>
      <c r="F140" s="5">
        <v>15.9</v>
      </c>
      <c r="G140" s="5">
        <v>7.9</v>
      </c>
      <c r="H140" s="5">
        <v>2.6</v>
      </c>
    </row>
    <row r="141" spans="2:8" x14ac:dyDescent="0.3">
      <c r="B141" s="3">
        <v>42136</v>
      </c>
      <c r="C141" s="4">
        <v>129312.58</v>
      </c>
      <c r="D141" s="4">
        <v>28.355358970000001</v>
      </c>
      <c r="E141" s="5">
        <v>12.8</v>
      </c>
      <c r="F141" s="5">
        <v>17.399999999999999</v>
      </c>
      <c r="G141" s="5">
        <v>5.9</v>
      </c>
      <c r="H141" s="5">
        <v>0</v>
      </c>
    </row>
    <row r="142" spans="2:8" x14ac:dyDescent="0.3">
      <c r="B142" s="3">
        <v>42137</v>
      </c>
      <c r="C142" s="4">
        <v>136903.26999999999</v>
      </c>
      <c r="D142" s="4">
        <v>33.602901799999998</v>
      </c>
      <c r="E142" s="5">
        <v>6.3</v>
      </c>
      <c r="F142" s="5">
        <v>12.8</v>
      </c>
      <c r="G142" s="5">
        <v>8.6999999999999993</v>
      </c>
      <c r="H142" s="5">
        <v>6.8</v>
      </c>
    </row>
    <row r="143" spans="2:8" x14ac:dyDescent="0.3">
      <c r="B143" s="3">
        <v>42138</v>
      </c>
      <c r="C143" s="4">
        <v>135217.65</v>
      </c>
      <c r="D143" s="4">
        <v>36.084976089999998</v>
      </c>
      <c r="E143" s="5">
        <v>7.3</v>
      </c>
      <c r="F143" s="5">
        <v>14.6</v>
      </c>
      <c r="G143" s="5">
        <v>6.7</v>
      </c>
      <c r="H143" s="5">
        <v>4.4000000000000004</v>
      </c>
    </row>
    <row r="144" spans="2:8" x14ac:dyDescent="0.3">
      <c r="B144" s="3">
        <v>42139</v>
      </c>
      <c r="C144" s="4">
        <v>135172.41</v>
      </c>
      <c r="D144" s="4">
        <v>32.888201889999998</v>
      </c>
      <c r="E144" s="5">
        <v>11.5</v>
      </c>
      <c r="F144" s="5">
        <v>14.5</v>
      </c>
      <c r="G144" s="5">
        <v>6.2</v>
      </c>
      <c r="H144" s="5">
        <v>1.8</v>
      </c>
    </row>
    <row r="145" spans="2:8" x14ac:dyDescent="0.3">
      <c r="B145" s="3">
        <v>42140</v>
      </c>
      <c r="C145" s="4">
        <v>117136.63</v>
      </c>
      <c r="D145" s="4">
        <v>35.11935553</v>
      </c>
      <c r="E145" s="5">
        <v>11.3</v>
      </c>
      <c r="F145" s="5">
        <v>16.2</v>
      </c>
      <c r="G145" s="5">
        <v>10.4</v>
      </c>
      <c r="H145" s="5">
        <v>0</v>
      </c>
    </row>
    <row r="146" spans="2:8" x14ac:dyDescent="0.3">
      <c r="B146" s="3">
        <v>42141</v>
      </c>
      <c r="C146" s="4">
        <v>111897.08500000001</v>
      </c>
      <c r="D146" s="4">
        <v>30.547599470000002</v>
      </c>
      <c r="E146" s="5">
        <v>7.4</v>
      </c>
      <c r="F146" s="5">
        <v>20.5</v>
      </c>
      <c r="G146" s="5">
        <v>10.3</v>
      </c>
      <c r="H146" s="5">
        <v>0</v>
      </c>
    </row>
    <row r="147" spans="2:8" x14ac:dyDescent="0.3">
      <c r="B147" s="3">
        <v>42142</v>
      </c>
      <c r="C147" s="4">
        <v>127524.8</v>
      </c>
      <c r="D147" s="4">
        <v>39.33371288</v>
      </c>
      <c r="E147" s="5">
        <v>7.2</v>
      </c>
      <c r="F147" s="5">
        <v>20.399999999999999</v>
      </c>
      <c r="G147" s="5">
        <v>10.199999999999999</v>
      </c>
      <c r="H147" s="5">
        <v>0</v>
      </c>
    </row>
    <row r="148" spans="2:8" x14ac:dyDescent="0.3">
      <c r="B148" s="3">
        <v>42143</v>
      </c>
      <c r="C148" s="4">
        <v>133235.48000000001</v>
      </c>
      <c r="D148" s="4">
        <v>34.038317739999997</v>
      </c>
      <c r="E148" s="5">
        <v>9.9</v>
      </c>
      <c r="F148" s="5">
        <v>16.2</v>
      </c>
      <c r="G148" s="5">
        <v>3.2</v>
      </c>
      <c r="H148" s="5">
        <v>0</v>
      </c>
    </row>
    <row r="149" spans="2:8" x14ac:dyDescent="0.3">
      <c r="B149" s="3">
        <v>42144</v>
      </c>
      <c r="C149" s="4">
        <v>127522.71</v>
      </c>
      <c r="D149" s="4">
        <v>30.976086030000001</v>
      </c>
      <c r="E149" s="5">
        <v>13.6</v>
      </c>
      <c r="F149" s="5">
        <v>18.100000000000001</v>
      </c>
      <c r="G149" s="5">
        <v>6</v>
      </c>
      <c r="H149" s="5">
        <v>2.4</v>
      </c>
    </row>
    <row r="150" spans="2:8" x14ac:dyDescent="0.3">
      <c r="B150" s="3">
        <v>42145</v>
      </c>
      <c r="C150" s="4">
        <v>135361.19500000001</v>
      </c>
      <c r="D150" s="4">
        <v>35.621998429999998</v>
      </c>
      <c r="E150" s="5">
        <v>10.3</v>
      </c>
      <c r="F150" s="5">
        <v>13.6</v>
      </c>
      <c r="G150" s="5">
        <v>3.5</v>
      </c>
      <c r="H150" s="5">
        <v>6.2</v>
      </c>
    </row>
    <row r="151" spans="2:8" x14ac:dyDescent="0.3">
      <c r="B151" s="3">
        <v>42146</v>
      </c>
      <c r="C151" s="4">
        <v>133422.46</v>
      </c>
      <c r="D151" s="4">
        <v>34.614105330000001</v>
      </c>
      <c r="E151" s="5">
        <v>9.1</v>
      </c>
      <c r="F151" s="5">
        <v>14.1</v>
      </c>
      <c r="G151" s="5">
        <v>6.7</v>
      </c>
      <c r="H151" s="5">
        <v>0.4</v>
      </c>
    </row>
    <row r="152" spans="2:8" x14ac:dyDescent="0.3">
      <c r="B152" s="3">
        <v>42147</v>
      </c>
      <c r="C152" s="4">
        <v>119331.85</v>
      </c>
      <c r="D152" s="4">
        <v>31.22698432</v>
      </c>
      <c r="E152" s="5">
        <v>10.4</v>
      </c>
      <c r="F152" s="5">
        <v>13.3</v>
      </c>
      <c r="G152" s="5">
        <v>7.7</v>
      </c>
      <c r="H152" s="5">
        <v>0</v>
      </c>
    </row>
    <row r="153" spans="2:8" x14ac:dyDescent="0.3">
      <c r="B153" s="3">
        <v>42148</v>
      </c>
      <c r="C153" s="4">
        <v>118783.08500000001</v>
      </c>
      <c r="D153" s="4">
        <v>31.493258560000001</v>
      </c>
      <c r="E153" s="5">
        <v>6</v>
      </c>
      <c r="F153" s="5">
        <v>15.6</v>
      </c>
      <c r="G153" s="5">
        <v>8.6</v>
      </c>
      <c r="H153" s="5">
        <v>0</v>
      </c>
    </row>
    <row r="154" spans="2:8" x14ac:dyDescent="0.3">
      <c r="B154" s="3">
        <v>42149</v>
      </c>
      <c r="C154" s="4">
        <v>136690.92000000001</v>
      </c>
      <c r="D154" s="4">
        <v>51.610330150000003</v>
      </c>
      <c r="E154" s="5">
        <v>7.4</v>
      </c>
      <c r="F154" s="5">
        <v>17.100000000000001</v>
      </c>
      <c r="G154" s="5">
        <v>8.1</v>
      </c>
      <c r="H154" s="5">
        <v>0</v>
      </c>
    </row>
    <row r="155" spans="2:8" x14ac:dyDescent="0.3">
      <c r="B155" s="3">
        <v>42150</v>
      </c>
      <c r="C155" s="4">
        <v>140886.995</v>
      </c>
      <c r="D155" s="4">
        <v>46.401813629999999</v>
      </c>
      <c r="E155" s="5">
        <v>5.4</v>
      </c>
      <c r="F155" s="5">
        <v>15.6</v>
      </c>
      <c r="G155" s="5">
        <v>6.8</v>
      </c>
      <c r="H155" s="5">
        <v>0</v>
      </c>
    </row>
    <row r="156" spans="2:8" x14ac:dyDescent="0.3">
      <c r="B156" s="3">
        <v>42151</v>
      </c>
      <c r="C156" s="4">
        <v>133103.37</v>
      </c>
      <c r="D156" s="4">
        <v>29.884071370000001</v>
      </c>
      <c r="E156" s="5">
        <v>7.9</v>
      </c>
      <c r="F156" s="5">
        <v>18.7</v>
      </c>
      <c r="G156" s="5">
        <v>7.4</v>
      </c>
      <c r="H156" s="5">
        <v>0</v>
      </c>
    </row>
    <row r="157" spans="2:8" x14ac:dyDescent="0.3">
      <c r="B157" s="3">
        <v>42152</v>
      </c>
      <c r="C157" s="4">
        <v>127900.235</v>
      </c>
      <c r="D157" s="4">
        <v>26.09688903</v>
      </c>
      <c r="E157" s="5">
        <v>13.1</v>
      </c>
      <c r="F157" s="5">
        <v>19.7</v>
      </c>
      <c r="G157" s="5">
        <v>8.4</v>
      </c>
      <c r="H157" s="5">
        <v>0</v>
      </c>
    </row>
    <row r="158" spans="2:8" x14ac:dyDescent="0.3">
      <c r="B158" s="3">
        <v>42153</v>
      </c>
      <c r="C158" s="4">
        <v>132338.94</v>
      </c>
      <c r="D158" s="4">
        <v>29.803580050000001</v>
      </c>
      <c r="E158" s="5">
        <v>9.5</v>
      </c>
      <c r="F158" s="5">
        <v>15.8</v>
      </c>
      <c r="G158" s="5">
        <v>6.6</v>
      </c>
      <c r="H158" s="5">
        <v>0</v>
      </c>
    </row>
    <row r="159" spans="2:8" x14ac:dyDescent="0.3">
      <c r="B159" s="3">
        <v>42154</v>
      </c>
      <c r="C159" s="4">
        <v>114669.79</v>
      </c>
      <c r="D159" s="4">
        <v>19.048825789999999</v>
      </c>
      <c r="E159" s="5">
        <v>11</v>
      </c>
      <c r="F159" s="5">
        <v>17.3</v>
      </c>
      <c r="G159" s="5">
        <v>8</v>
      </c>
      <c r="H159" s="5">
        <v>0</v>
      </c>
    </row>
    <row r="160" spans="2:8" x14ac:dyDescent="0.3">
      <c r="B160" s="3">
        <v>42155</v>
      </c>
      <c r="C160" s="4">
        <v>113261.26</v>
      </c>
      <c r="D160" s="4">
        <v>18.572714080000001</v>
      </c>
      <c r="E160" s="5">
        <v>12.3</v>
      </c>
      <c r="F160" s="5">
        <v>16.8</v>
      </c>
      <c r="G160" s="5">
        <v>4.9000000000000004</v>
      </c>
      <c r="H160" s="5">
        <v>0</v>
      </c>
    </row>
    <row r="161" spans="2:8" ht="15" thickBot="1" x14ac:dyDescent="0.35"/>
    <row r="162" spans="2:8" s="19" customFormat="1" ht="16.2" thickBot="1" x14ac:dyDescent="0.35">
      <c r="B162" s="15" t="s">
        <v>0</v>
      </c>
      <c r="C162" s="16" t="s">
        <v>1</v>
      </c>
      <c r="D162" s="16" t="s">
        <v>2</v>
      </c>
      <c r="E162" s="17" t="s">
        <v>3</v>
      </c>
      <c r="F162" s="17" t="s">
        <v>4</v>
      </c>
      <c r="G162" s="17" t="s">
        <v>5</v>
      </c>
      <c r="H162" s="18" t="s">
        <v>6</v>
      </c>
    </row>
    <row r="163" spans="2:8" x14ac:dyDescent="0.3">
      <c r="B163" s="6">
        <v>42156</v>
      </c>
      <c r="C163" s="7">
        <v>140919.995</v>
      </c>
      <c r="D163" s="7">
        <v>36.928126640000002</v>
      </c>
      <c r="E163" s="8">
        <v>5.2</v>
      </c>
      <c r="F163" s="8">
        <v>12.2</v>
      </c>
      <c r="G163" s="8">
        <v>8.1</v>
      </c>
      <c r="H163" s="8">
        <v>8.1999999999999993</v>
      </c>
    </row>
    <row r="164" spans="2:8" x14ac:dyDescent="0.3">
      <c r="B164" s="3">
        <v>42157</v>
      </c>
      <c r="C164" s="4">
        <v>148534.505</v>
      </c>
      <c r="D164" s="4">
        <v>59.85603338</v>
      </c>
      <c r="E164" s="5">
        <v>7.1</v>
      </c>
      <c r="F164" s="5">
        <v>11.4</v>
      </c>
      <c r="G164" s="5">
        <v>4.5999999999999996</v>
      </c>
      <c r="H164" s="5">
        <v>4.2</v>
      </c>
    </row>
    <row r="165" spans="2:8" x14ac:dyDescent="0.3">
      <c r="B165" s="3">
        <v>42158</v>
      </c>
      <c r="C165" s="4">
        <v>146902.95000000001</v>
      </c>
      <c r="D165" s="4">
        <v>50.5626836</v>
      </c>
      <c r="E165" s="5">
        <v>8.1</v>
      </c>
      <c r="F165" s="5">
        <v>13.6</v>
      </c>
      <c r="G165" s="5">
        <v>8.1999999999999993</v>
      </c>
      <c r="H165" s="5">
        <v>0.8</v>
      </c>
    </row>
    <row r="166" spans="2:8" x14ac:dyDescent="0.3">
      <c r="B166" s="3">
        <v>42159</v>
      </c>
      <c r="C166" s="4">
        <v>147155.26500000001</v>
      </c>
      <c r="D166" s="4">
        <v>33.050284789999999</v>
      </c>
      <c r="E166" s="5">
        <v>4.4000000000000004</v>
      </c>
      <c r="F166" s="5">
        <v>11.3</v>
      </c>
      <c r="G166" s="5">
        <v>5.5</v>
      </c>
      <c r="H166" s="5">
        <v>0</v>
      </c>
    </row>
    <row r="167" spans="2:8" x14ac:dyDescent="0.3">
      <c r="B167" s="3">
        <v>42160</v>
      </c>
      <c r="C167" s="4">
        <v>142625.035</v>
      </c>
      <c r="D167" s="4">
        <v>37.966538890000002</v>
      </c>
      <c r="E167" s="5">
        <v>7</v>
      </c>
      <c r="F167" s="5">
        <v>15</v>
      </c>
      <c r="G167" s="5">
        <v>7</v>
      </c>
      <c r="H167" s="5">
        <v>4.2</v>
      </c>
    </row>
    <row r="168" spans="2:8" x14ac:dyDescent="0.3">
      <c r="B168" s="3">
        <v>42161</v>
      </c>
      <c r="C168" s="4">
        <v>120128.295</v>
      </c>
      <c r="D168" s="4">
        <v>30.181346850000001</v>
      </c>
      <c r="E168" s="5">
        <v>9.1999999999999993</v>
      </c>
      <c r="F168" s="5">
        <v>16.600000000000001</v>
      </c>
      <c r="G168" s="5">
        <v>6.4</v>
      </c>
      <c r="H168" s="5">
        <v>0.2</v>
      </c>
    </row>
    <row r="169" spans="2:8" x14ac:dyDescent="0.3">
      <c r="B169" s="3">
        <v>42162</v>
      </c>
      <c r="C169" s="4">
        <v>109609.685</v>
      </c>
      <c r="D169" s="4">
        <v>23.380384849999999</v>
      </c>
      <c r="E169" s="5">
        <v>11.2</v>
      </c>
      <c r="F169" s="5">
        <v>14.5</v>
      </c>
      <c r="G169" s="5">
        <v>6.9</v>
      </c>
      <c r="H169" s="5">
        <v>0</v>
      </c>
    </row>
    <row r="170" spans="2:8" x14ac:dyDescent="0.3">
      <c r="B170" s="3">
        <v>42163</v>
      </c>
      <c r="C170" s="4">
        <v>110715.815</v>
      </c>
      <c r="D170" s="4">
        <v>24.357636500000002</v>
      </c>
      <c r="E170" s="5">
        <v>11.1</v>
      </c>
      <c r="F170" s="5">
        <v>18.5</v>
      </c>
      <c r="G170" s="5">
        <v>8.1999999999999993</v>
      </c>
      <c r="H170" s="5">
        <v>0</v>
      </c>
    </row>
    <row r="171" spans="2:8" x14ac:dyDescent="0.3">
      <c r="B171" s="3">
        <v>42164</v>
      </c>
      <c r="C171" s="4">
        <v>132854.13500000001</v>
      </c>
      <c r="D171" s="4">
        <v>36.714275120000003</v>
      </c>
      <c r="E171" s="5">
        <v>10.3</v>
      </c>
      <c r="F171" s="5">
        <v>13.5</v>
      </c>
      <c r="G171" s="5">
        <v>8.6</v>
      </c>
      <c r="H171" s="5">
        <v>4</v>
      </c>
    </row>
    <row r="172" spans="2:8" x14ac:dyDescent="0.3">
      <c r="B172" s="3">
        <v>42165</v>
      </c>
      <c r="C172" s="4">
        <v>144125.52499999999</v>
      </c>
      <c r="D172" s="4">
        <v>39.766137469999997</v>
      </c>
      <c r="E172" s="5">
        <v>7.5</v>
      </c>
      <c r="F172" s="5">
        <v>13.4</v>
      </c>
      <c r="G172" s="5">
        <v>7.1</v>
      </c>
      <c r="H172" s="5">
        <v>0</v>
      </c>
    </row>
    <row r="173" spans="2:8" x14ac:dyDescent="0.3">
      <c r="B173" s="3">
        <v>42166</v>
      </c>
      <c r="C173" s="4">
        <v>143465.44500000001</v>
      </c>
      <c r="D173" s="4">
        <v>37.481829380000001</v>
      </c>
      <c r="E173" s="5">
        <v>5.7</v>
      </c>
      <c r="F173" s="5">
        <v>14</v>
      </c>
      <c r="G173" s="5">
        <v>8.3000000000000007</v>
      </c>
      <c r="H173" s="5"/>
    </row>
    <row r="174" spans="2:8" x14ac:dyDescent="0.3">
      <c r="B174" s="3">
        <v>42167</v>
      </c>
      <c r="C174" s="4">
        <v>145005.62</v>
      </c>
      <c r="D174" s="4">
        <v>37.539372819999997</v>
      </c>
      <c r="E174" s="5">
        <v>5.2</v>
      </c>
      <c r="F174" s="5">
        <v>13.1</v>
      </c>
      <c r="G174" s="5">
        <v>6.9</v>
      </c>
      <c r="H174" s="5">
        <v>0</v>
      </c>
    </row>
    <row r="175" spans="2:8" x14ac:dyDescent="0.3">
      <c r="B175" s="3">
        <v>42168</v>
      </c>
      <c r="C175" s="4">
        <v>123754.55</v>
      </c>
      <c r="D175" s="4">
        <v>29.868588150000001</v>
      </c>
      <c r="E175" s="5">
        <v>6</v>
      </c>
      <c r="F175" s="5">
        <v>18.2</v>
      </c>
      <c r="G175" s="5">
        <v>8</v>
      </c>
      <c r="H175" s="5">
        <v>0</v>
      </c>
    </row>
    <row r="176" spans="2:8" x14ac:dyDescent="0.3">
      <c r="B176" s="3">
        <v>42169</v>
      </c>
      <c r="C176" s="4">
        <v>119125.62</v>
      </c>
      <c r="D176" s="4">
        <v>31.598182309999999</v>
      </c>
      <c r="E176" s="5">
        <v>5.8</v>
      </c>
      <c r="F176" s="5">
        <v>17.399999999999999</v>
      </c>
      <c r="G176" s="5">
        <v>8</v>
      </c>
      <c r="H176" s="5">
        <v>0</v>
      </c>
    </row>
    <row r="177" spans="2:8" x14ac:dyDescent="0.3">
      <c r="B177" s="3">
        <v>42170</v>
      </c>
      <c r="C177" s="4">
        <v>136054.14499999999</v>
      </c>
      <c r="D177" s="4">
        <v>36.010981530000002</v>
      </c>
      <c r="E177" s="5">
        <v>7.1</v>
      </c>
      <c r="F177" s="5">
        <v>16.899999999999999</v>
      </c>
      <c r="G177" s="5">
        <v>6.6</v>
      </c>
      <c r="H177" s="5">
        <v>0</v>
      </c>
    </row>
    <row r="178" spans="2:8" x14ac:dyDescent="0.3">
      <c r="B178" s="3">
        <v>42171</v>
      </c>
      <c r="C178" s="4">
        <v>139073.785</v>
      </c>
      <c r="D178" s="4">
        <v>36.942819380000003</v>
      </c>
      <c r="E178" s="5">
        <v>9.5</v>
      </c>
      <c r="F178" s="5">
        <v>16.100000000000001</v>
      </c>
      <c r="G178" s="5">
        <v>3.3</v>
      </c>
      <c r="H178" s="5">
        <v>5</v>
      </c>
    </row>
    <row r="179" spans="2:8" x14ac:dyDescent="0.3">
      <c r="B179" s="3">
        <v>42172</v>
      </c>
      <c r="C179" s="4">
        <v>134290.46</v>
      </c>
      <c r="D179" s="4">
        <v>39.278599130000003</v>
      </c>
      <c r="E179" s="5">
        <v>11.7</v>
      </c>
      <c r="F179" s="5">
        <v>13.8</v>
      </c>
      <c r="G179" s="5">
        <v>4.7</v>
      </c>
      <c r="H179" s="5">
        <v>0</v>
      </c>
    </row>
    <row r="180" spans="2:8" x14ac:dyDescent="0.3">
      <c r="B180" s="3">
        <v>42173</v>
      </c>
      <c r="C180" s="4">
        <v>137073.77499999999</v>
      </c>
      <c r="D180" s="4">
        <v>37.45776352</v>
      </c>
      <c r="E180" s="5">
        <v>10.7</v>
      </c>
      <c r="F180" s="5">
        <v>12.7</v>
      </c>
      <c r="G180" s="5">
        <v>4.2</v>
      </c>
      <c r="H180" s="5">
        <v>1</v>
      </c>
    </row>
    <row r="181" spans="2:8" x14ac:dyDescent="0.3">
      <c r="B181" s="3">
        <v>42174</v>
      </c>
      <c r="C181" s="4">
        <v>139781.245</v>
      </c>
      <c r="D181" s="4">
        <v>38.550713739999999</v>
      </c>
      <c r="E181" s="5">
        <v>7</v>
      </c>
      <c r="F181" s="5">
        <v>12.4</v>
      </c>
      <c r="G181" s="5">
        <v>7.9</v>
      </c>
      <c r="H181" s="5">
        <v>0.2</v>
      </c>
    </row>
    <row r="182" spans="2:8" x14ac:dyDescent="0.3">
      <c r="B182" s="3">
        <v>42175</v>
      </c>
      <c r="C182" s="4">
        <v>129576.36</v>
      </c>
      <c r="D182" s="4">
        <v>41.097683109999998</v>
      </c>
      <c r="E182" s="5">
        <v>4.0999999999999996</v>
      </c>
      <c r="F182" s="5">
        <v>11.6</v>
      </c>
      <c r="G182" s="5">
        <v>7.1</v>
      </c>
      <c r="H182" s="5">
        <v>0</v>
      </c>
    </row>
    <row r="183" spans="2:8" x14ac:dyDescent="0.3">
      <c r="B183" s="3">
        <v>42176</v>
      </c>
      <c r="C183" s="4">
        <v>124910.57</v>
      </c>
      <c r="D183" s="4">
        <v>33.902389839999998</v>
      </c>
      <c r="E183" s="5">
        <v>2.2000000000000002</v>
      </c>
      <c r="F183" s="5">
        <v>12.9</v>
      </c>
      <c r="G183" s="5">
        <v>8.6</v>
      </c>
      <c r="H183" s="5">
        <v>0</v>
      </c>
    </row>
    <row r="184" spans="2:8" x14ac:dyDescent="0.3">
      <c r="B184" s="3">
        <v>42177</v>
      </c>
      <c r="C184" s="4">
        <v>140431.35999999999</v>
      </c>
      <c r="D184" s="4">
        <v>30.477831179999999</v>
      </c>
      <c r="E184" s="5">
        <v>3.6</v>
      </c>
      <c r="F184" s="5">
        <v>14.1</v>
      </c>
      <c r="G184" s="5">
        <v>6.2</v>
      </c>
      <c r="H184" s="5">
        <v>0</v>
      </c>
    </row>
    <row r="185" spans="2:8" x14ac:dyDescent="0.3">
      <c r="B185" s="3">
        <v>42178</v>
      </c>
      <c r="C185" s="4">
        <v>133171.4</v>
      </c>
      <c r="D185" s="4">
        <v>30.238061600000002</v>
      </c>
      <c r="E185" s="5">
        <v>9.6</v>
      </c>
      <c r="F185" s="5">
        <v>17.600000000000001</v>
      </c>
      <c r="G185" s="5">
        <v>5.8</v>
      </c>
      <c r="H185" s="5">
        <v>0</v>
      </c>
    </row>
    <row r="186" spans="2:8" x14ac:dyDescent="0.3">
      <c r="B186" s="3">
        <v>42179</v>
      </c>
      <c r="C186" s="4">
        <v>135407.57</v>
      </c>
      <c r="D186" s="4">
        <v>32.217778950000003</v>
      </c>
      <c r="E186" s="5">
        <v>12.2</v>
      </c>
      <c r="F186" s="5">
        <v>16</v>
      </c>
      <c r="G186" s="5">
        <v>7.7</v>
      </c>
      <c r="H186" s="5">
        <v>0</v>
      </c>
    </row>
    <row r="187" spans="2:8" x14ac:dyDescent="0.3">
      <c r="B187" s="3">
        <v>42180</v>
      </c>
      <c r="C187" s="4">
        <v>137379.23000000001</v>
      </c>
      <c r="D187" s="4">
        <v>33.054838169999996</v>
      </c>
      <c r="E187" s="5">
        <v>9.6</v>
      </c>
      <c r="F187" s="5">
        <v>14</v>
      </c>
      <c r="G187" s="5">
        <v>6.3</v>
      </c>
      <c r="H187" s="5">
        <v>0</v>
      </c>
    </row>
    <row r="188" spans="2:8" x14ac:dyDescent="0.3">
      <c r="B188" s="3">
        <v>42181</v>
      </c>
      <c r="C188" s="4">
        <v>135562.07500000001</v>
      </c>
      <c r="D188" s="4">
        <v>31.92862512</v>
      </c>
      <c r="E188" s="5">
        <v>10.5</v>
      </c>
      <c r="F188" s="5">
        <v>16.899999999999999</v>
      </c>
      <c r="G188" s="5">
        <v>7.1</v>
      </c>
      <c r="H188" s="5">
        <v>0</v>
      </c>
    </row>
    <row r="189" spans="2:8" x14ac:dyDescent="0.3">
      <c r="B189" s="3">
        <v>42182</v>
      </c>
      <c r="C189" s="4">
        <v>124587.43</v>
      </c>
      <c r="D189" s="4">
        <v>28.292540349999999</v>
      </c>
      <c r="E189" s="5">
        <v>8</v>
      </c>
      <c r="F189" s="5">
        <v>14.1</v>
      </c>
      <c r="G189" s="5">
        <v>5</v>
      </c>
      <c r="H189" s="5">
        <v>0</v>
      </c>
    </row>
    <row r="190" spans="2:8" x14ac:dyDescent="0.3">
      <c r="B190" s="3">
        <v>42183</v>
      </c>
      <c r="C190" s="4">
        <v>119277.48</v>
      </c>
      <c r="D190" s="4">
        <v>31.00149176</v>
      </c>
      <c r="E190" s="5">
        <v>9.6</v>
      </c>
      <c r="F190" s="5">
        <v>14.5</v>
      </c>
      <c r="G190" s="5">
        <v>4.0999999999999996</v>
      </c>
      <c r="H190" s="5">
        <v>0</v>
      </c>
    </row>
    <row r="191" spans="2:8" x14ac:dyDescent="0.3">
      <c r="B191" s="3">
        <v>42184</v>
      </c>
      <c r="C191" s="4">
        <v>139468.155</v>
      </c>
      <c r="D191" s="4">
        <v>35.775398760000002</v>
      </c>
      <c r="E191" s="5">
        <v>6.9</v>
      </c>
      <c r="F191" s="5">
        <v>12.3</v>
      </c>
      <c r="G191" s="5">
        <v>5.6</v>
      </c>
      <c r="H191" s="5">
        <v>0</v>
      </c>
    </row>
    <row r="192" spans="2:8" x14ac:dyDescent="0.3">
      <c r="B192" s="3">
        <v>42185</v>
      </c>
      <c r="C192" s="4">
        <v>143170.05499999999</v>
      </c>
      <c r="D192" s="4">
        <v>37.625258199999998</v>
      </c>
      <c r="E192" s="5">
        <v>5</v>
      </c>
      <c r="F192" s="5">
        <v>14.2</v>
      </c>
      <c r="G192" s="5">
        <v>7.9</v>
      </c>
      <c r="H192" s="5">
        <v>0</v>
      </c>
    </row>
    <row r="193" spans="2:8" ht="15" thickBot="1" x14ac:dyDescent="0.35"/>
    <row r="194" spans="2:8" ht="15" thickBot="1" x14ac:dyDescent="0.35">
      <c r="B194" s="20" t="s">
        <v>0</v>
      </c>
      <c r="C194" s="21" t="s">
        <v>1</v>
      </c>
      <c r="D194" s="21" t="s">
        <v>2</v>
      </c>
      <c r="E194" s="22" t="s">
        <v>3</v>
      </c>
      <c r="F194" s="22" t="s">
        <v>4</v>
      </c>
      <c r="G194" s="22" t="s">
        <v>5</v>
      </c>
      <c r="H194" s="23" t="s">
        <v>6</v>
      </c>
    </row>
    <row r="195" spans="2:8" x14ac:dyDescent="0.3">
      <c r="B195" s="6">
        <v>42186</v>
      </c>
      <c r="C195" s="7">
        <v>138931</v>
      </c>
      <c r="D195" s="7">
        <v>29.520946160000001</v>
      </c>
      <c r="E195" s="8">
        <v>7.4</v>
      </c>
      <c r="F195" s="8">
        <v>15</v>
      </c>
      <c r="G195" s="8">
        <v>6.9</v>
      </c>
      <c r="H195" s="8">
        <v>0</v>
      </c>
    </row>
    <row r="196" spans="2:8" x14ac:dyDescent="0.3">
      <c r="B196" s="3">
        <v>42187</v>
      </c>
      <c r="C196" s="4">
        <v>138972.42499999999</v>
      </c>
      <c r="D196" s="4">
        <v>35.618313800000003</v>
      </c>
      <c r="E196" s="5">
        <v>10.3</v>
      </c>
      <c r="F196" s="5">
        <v>11.9</v>
      </c>
      <c r="G196" s="5">
        <v>7</v>
      </c>
      <c r="H196" s="5">
        <v>0.6</v>
      </c>
    </row>
    <row r="197" spans="2:8" x14ac:dyDescent="0.3">
      <c r="B197" s="3">
        <v>42188</v>
      </c>
      <c r="C197" s="4">
        <v>145713.81</v>
      </c>
      <c r="D197" s="4">
        <v>42.629576239999999</v>
      </c>
      <c r="E197" s="5">
        <v>5.9</v>
      </c>
      <c r="F197" s="5">
        <v>12</v>
      </c>
      <c r="G197" s="5">
        <v>5</v>
      </c>
      <c r="H197" s="5">
        <v>2.6</v>
      </c>
    </row>
    <row r="198" spans="2:8" x14ac:dyDescent="0.3">
      <c r="B198" s="3">
        <v>42189</v>
      </c>
      <c r="C198" s="4">
        <v>130073.27</v>
      </c>
      <c r="D198" s="4">
        <v>29.127825269999999</v>
      </c>
      <c r="E198" s="5">
        <v>7.3</v>
      </c>
      <c r="F198" s="5">
        <v>10.6</v>
      </c>
      <c r="G198" s="5">
        <v>2.8</v>
      </c>
      <c r="H198" s="5">
        <v>0</v>
      </c>
    </row>
    <row r="199" spans="2:8" x14ac:dyDescent="0.3">
      <c r="B199" s="3">
        <v>42190</v>
      </c>
      <c r="C199" s="4">
        <v>117312.925</v>
      </c>
      <c r="D199" s="4">
        <v>24.00328983</v>
      </c>
      <c r="E199" s="5">
        <v>8.1999999999999993</v>
      </c>
      <c r="F199" s="5">
        <v>14.9</v>
      </c>
      <c r="G199" s="5">
        <v>8.1999999999999993</v>
      </c>
      <c r="H199" s="5">
        <v>2</v>
      </c>
    </row>
    <row r="200" spans="2:8" x14ac:dyDescent="0.3">
      <c r="B200" s="3">
        <v>42191</v>
      </c>
      <c r="C200" s="4">
        <v>143176.33499999999</v>
      </c>
      <c r="D200" s="4">
        <v>36.041788840000002</v>
      </c>
      <c r="E200" s="5">
        <v>7.5</v>
      </c>
      <c r="F200" s="5">
        <v>11.5</v>
      </c>
      <c r="G200" s="5">
        <v>4.4000000000000004</v>
      </c>
      <c r="H200" s="5">
        <v>1.6</v>
      </c>
    </row>
    <row r="201" spans="2:8" x14ac:dyDescent="0.3">
      <c r="B201" s="3">
        <v>42192</v>
      </c>
      <c r="C201" s="4">
        <v>143984.39000000001</v>
      </c>
      <c r="D201" s="4">
        <v>37.297517450000001</v>
      </c>
      <c r="E201" s="5">
        <v>7.4</v>
      </c>
      <c r="F201" s="5">
        <v>14.2</v>
      </c>
      <c r="G201" s="5">
        <v>7</v>
      </c>
      <c r="H201" s="5">
        <v>2.2000000000000002</v>
      </c>
    </row>
    <row r="202" spans="2:8" x14ac:dyDescent="0.3">
      <c r="B202" s="3">
        <v>42193</v>
      </c>
      <c r="C202" s="4">
        <v>141696.29500000001</v>
      </c>
      <c r="D202" s="4">
        <v>40.583806850000002</v>
      </c>
      <c r="E202" s="5">
        <v>4.9000000000000004</v>
      </c>
      <c r="F202" s="5">
        <v>14.8</v>
      </c>
      <c r="G202" s="5">
        <v>8.5</v>
      </c>
      <c r="H202" s="5">
        <v>0.2</v>
      </c>
    </row>
    <row r="203" spans="2:8" x14ac:dyDescent="0.3">
      <c r="B203" s="3">
        <v>42194</v>
      </c>
      <c r="C203" s="4">
        <v>141994.375</v>
      </c>
      <c r="D203" s="4">
        <v>38.517273539999998</v>
      </c>
      <c r="E203" s="5">
        <v>6.5</v>
      </c>
      <c r="F203" s="5">
        <v>13.4</v>
      </c>
      <c r="G203" s="5">
        <v>3.5</v>
      </c>
      <c r="H203" s="5">
        <v>0</v>
      </c>
    </row>
    <row r="204" spans="2:8" x14ac:dyDescent="0.3">
      <c r="B204" s="3">
        <v>42195</v>
      </c>
      <c r="C204" s="4">
        <v>136884.095</v>
      </c>
      <c r="D204" s="4">
        <v>32.288455370000001</v>
      </c>
      <c r="E204" s="5">
        <v>7.6</v>
      </c>
      <c r="F204" s="5">
        <v>14.3</v>
      </c>
      <c r="G204" s="5">
        <v>5.8</v>
      </c>
      <c r="H204" s="5">
        <v>0</v>
      </c>
    </row>
    <row r="205" spans="2:8" x14ac:dyDescent="0.3">
      <c r="B205" s="3">
        <v>42196</v>
      </c>
      <c r="C205" s="4">
        <v>123971.705</v>
      </c>
      <c r="D205" s="4">
        <v>30.621819909999999</v>
      </c>
      <c r="E205" s="5">
        <v>10.9</v>
      </c>
      <c r="F205" s="5">
        <v>13.1</v>
      </c>
      <c r="G205" s="5">
        <v>3.7</v>
      </c>
      <c r="H205" s="5">
        <v>0.2</v>
      </c>
    </row>
    <row r="206" spans="2:8" x14ac:dyDescent="0.3">
      <c r="B206" s="3">
        <v>42197</v>
      </c>
      <c r="C206" s="4">
        <v>124790.69500000001</v>
      </c>
      <c r="D206" s="4">
        <v>33.152119050000003</v>
      </c>
      <c r="E206" s="5">
        <v>3.4</v>
      </c>
      <c r="F206" s="5">
        <v>12.3</v>
      </c>
      <c r="G206" s="5">
        <v>2.9</v>
      </c>
      <c r="H206" s="5">
        <v>1.6</v>
      </c>
    </row>
    <row r="207" spans="2:8" x14ac:dyDescent="0.3">
      <c r="B207" s="3">
        <v>42198</v>
      </c>
      <c r="C207" s="4">
        <v>138680.33499999999</v>
      </c>
      <c r="D207" s="4">
        <v>47.526301529999998</v>
      </c>
      <c r="E207" s="5">
        <v>6.1</v>
      </c>
      <c r="F207" s="5">
        <v>12.7</v>
      </c>
      <c r="G207" s="5">
        <v>4.2</v>
      </c>
      <c r="H207" s="5">
        <v>28.4</v>
      </c>
    </row>
    <row r="208" spans="2:8" x14ac:dyDescent="0.3">
      <c r="B208" s="3">
        <v>42199</v>
      </c>
      <c r="C208" s="4">
        <v>150671.10500000001</v>
      </c>
      <c r="D208" s="4">
        <v>45.25558281</v>
      </c>
      <c r="E208" s="5">
        <v>8.1</v>
      </c>
      <c r="F208" s="5">
        <v>9.8000000000000007</v>
      </c>
      <c r="G208" s="5">
        <v>4.8</v>
      </c>
      <c r="H208" s="5">
        <v>3.8</v>
      </c>
    </row>
    <row r="209" spans="2:8" x14ac:dyDescent="0.3">
      <c r="B209" s="3">
        <v>42200</v>
      </c>
      <c r="C209" s="4">
        <v>151270.54</v>
      </c>
      <c r="D209" s="4">
        <v>50.497418199999998</v>
      </c>
      <c r="E209" s="5">
        <v>5.8</v>
      </c>
      <c r="F209" s="5">
        <v>10.5</v>
      </c>
      <c r="G209" s="5">
        <v>7.4</v>
      </c>
      <c r="H209" s="5">
        <v>3.6</v>
      </c>
    </row>
    <row r="210" spans="2:8" x14ac:dyDescent="0.3">
      <c r="B210" s="3">
        <v>42201</v>
      </c>
      <c r="C210" s="4">
        <v>144797.98000000001</v>
      </c>
      <c r="D210" s="4">
        <v>40.471707639999998</v>
      </c>
      <c r="E210" s="5">
        <v>6.6</v>
      </c>
      <c r="F210" s="5">
        <v>12.3</v>
      </c>
      <c r="G210" s="5">
        <v>8.1</v>
      </c>
      <c r="H210" s="5">
        <v>0.2</v>
      </c>
    </row>
    <row r="211" spans="2:8" x14ac:dyDescent="0.3">
      <c r="B211" s="3">
        <v>42202</v>
      </c>
      <c r="C211" s="4">
        <v>142965.48000000001</v>
      </c>
      <c r="D211" s="4">
        <v>49.218506959999999</v>
      </c>
      <c r="E211" s="5">
        <v>7.3</v>
      </c>
      <c r="F211" s="5">
        <v>12.3</v>
      </c>
      <c r="G211" s="5">
        <v>6.5</v>
      </c>
      <c r="H211" s="5">
        <v>2.4</v>
      </c>
    </row>
    <row r="212" spans="2:8" x14ac:dyDescent="0.3">
      <c r="B212" s="3">
        <v>42203</v>
      </c>
      <c r="C212" s="4">
        <v>130187.44500000001</v>
      </c>
      <c r="D212" s="4">
        <v>44.097767079999997</v>
      </c>
      <c r="E212" s="5">
        <v>6.1</v>
      </c>
      <c r="F212" s="5">
        <v>11.5</v>
      </c>
      <c r="G212" s="5">
        <v>9.5</v>
      </c>
      <c r="H212" s="5">
        <v>0.4</v>
      </c>
    </row>
    <row r="213" spans="2:8" x14ac:dyDescent="0.3">
      <c r="B213" s="3">
        <v>42204</v>
      </c>
      <c r="C213" s="4">
        <v>131141.35500000001</v>
      </c>
      <c r="D213" s="4">
        <v>43.573422479999998</v>
      </c>
      <c r="E213" s="5">
        <v>0.6</v>
      </c>
      <c r="F213" s="5">
        <v>12.1</v>
      </c>
      <c r="G213" s="5">
        <v>9.6999999999999993</v>
      </c>
      <c r="H213" s="5">
        <v>0</v>
      </c>
    </row>
    <row r="214" spans="2:8" x14ac:dyDescent="0.3">
      <c r="B214" s="3">
        <v>42205</v>
      </c>
      <c r="C214" s="4">
        <v>146154.37</v>
      </c>
      <c r="D214" s="4">
        <v>41.79671269</v>
      </c>
      <c r="E214" s="5">
        <v>1.8</v>
      </c>
      <c r="F214" s="5">
        <v>14.7</v>
      </c>
      <c r="G214" s="5">
        <v>9.6999999999999993</v>
      </c>
      <c r="H214" s="5">
        <v>0</v>
      </c>
    </row>
    <row r="215" spans="2:8" x14ac:dyDescent="0.3">
      <c r="B215" s="3">
        <v>42206</v>
      </c>
      <c r="C215" s="4">
        <v>138931.81</v>
      </c>
      <c r="D215" s="4">
        <v>28.895489680000001</v>
      </c>
      <c r="E215" s="5">
        <v>4.2</v>
      </c>
      <c r="F215" s="5">
        <v>17</v>
      </c>
      <c r="G215" s="5">
        <v>8.6</v>
      </c>
      <c r="H215" s="5">
        <v>0</v>
      </c>
    </row>
    <row r="216" spans="2:8" x14ac:dyDescent="0.3">
      <c r="B216" s="3">
        <v>42207</v>
      </c>
      <c r="C216" s="4">
        <v>138418.83499999999</v>
      </c>
      <c r="D216" s="4">
        <v>33.707277519999998</v>
      </c>
      <c r="E216" s="5">
        <v>11.4</v>
      </c>
      <c r="F216" s="5">
        <v>16.600000000000001</v>
      </c>
      <c r="G216" s="5">
        <v>6</v>
      </c>
      <c r="H216" s="5">
        <v>1.6</v>
      </c>
    </row>
    <row r="217" spans="2:8" x14ac:dyDescent="0.3">
      <c r="B217" s="3">
        <v>42208</v>
      </c>
      <c r="C217" s="4">
        <v>142316.29500000001</v>
      </c>
      <c r="D217" s="4">
        <v>33.975184839999997</v>
      </c>
      <c r="E217" s="5">
        <v>5.0999999999999996</v>
      </c>
      <c r="F217" s="5">
        <v>16.100000000000001</v>
      </c>
      <c r="G217" s="5">
        <v>9.5</v>
      </c>
      <c r="H217" s="5">
        <v>0</v>
      </c>
    </row>
    <row r="218" spans="2:8" x14ac:dyDescent="0.3">
      <c r="B218" s="3">
        <v>42209</v>
      </c>
      <c r="C218" s="4">
        <v>136837.155</v>
      </c>
      <c r="D218" s="4">
        <v>27.669824500000001</v>
      </c>
      <c r="E218" s="5">
        <v>7.6</v>
      </c>
      <c r="F218" s="5">
        <v>15</v>
      </c>
      <c r="G218" s="5">
        <v>4.4000000000000004</v>
      </c>
      <c r="H218" s="5">
        <v>1.2</v>
      </c>
    </row>
    <row r="219" spans="2:8" x14ac:dyDescent="0.3">
      <c r="B219" s="3">
        <v>42210</v>
      </c>
      <c r="C219" s="4">
        <v>121021.425</v>
      </c>
      <c r="D219" s="4">
        <v>22.239188500000001</v>
      </c>
      <c r="E219" s="5">
        <v>9.4</v>
      </c>
      <c r="F219" s="5">
        <v>13.3</v>
      </c>
      <c r="G219" s="5">
        <v>7.7</v>
      </c>
      <c r="H219" s="5">
        <v>0.8</v>
      </c>
    </row>
    <row r="220" spans="2:8" x14ac:dyDescent="0.3">
      <c r="B220" s="3">
        <v>42211</v>
      </c>
      <c r="C220" s="4">
        <v>120396.735</v>
      </c>
      <c r="D220" s="4">
        <v>22.384246220000001</v>
      </c>
      <c r="E220" s="5">
        <v>8.1</v>
      </c>
      <c r="F220" s="5">
        <v>11.6</v>
      </c>
      <c r="G220" s="5">
        <v>8.5</v>
      </c>
      <c r="H220" s="5">
        <v>3.2</v>
      </c>
    </row>
    <row r="221" spans="2:8" x14ac:dyDescent="0.3">
      <c r="B221" s="3">
        <v>42212</v>
      </c>
      <c r="C221" s="4">
        <v>142470.43</v>
      </c>
      <c r="D221" s="4">
        <v>35.176217450000003</v>
      </c>
      <c r="E221" s="5">
        <v>6.2</v>
      </c>
      <c r="F221" s="5">
        <v>13.9</v>
      </c>
      <c r="G221" s="5">
        <v>9.6</v>
      </c>
      <c r="H221" s="5">
        <v>0.8</v>
      </c>
    </row>
    <row r="222" spans="2:8" x14ac:dyDescent="0.3">
      <c r="B222" s="3">
        <v>42213</v>
      </c>
      <c r="C222" s="4">
        <v>144008.37</v>
      </c>
      <c r="D222" s="4">
        <v>40.752987930000003</v>
      </c>
      <c r="E222" s="5">
        <v>7.9</v>
      </c>
      <c r="F222" s="5">
        <v>14.4</v>
      </c>
      <c r="G222" s="5">
        <v>10.199999999999999</v>
      </c>
      <c r="H222" s="5">
        <v>0</v>
      </c>
    </row>
    <row r="223" spans="2:8" x14ac:dyDescent="0.3">
      <c r="B223" s="3">
        <v>42214</v>
      </c>
      <c r="C223" s="4">
        <v>142637.76000000001</v>
      </c>
      <c r="D223" s="4">
        <v>37.23752124</v>
      </c>
      <c r="E223" s="5">
        <v>8.4</v>
      </c>
      <c r="F223" s="5">
        <v>14</v>
      </c>
      <c r="G223" s="5">
        <v>9</v>
      </c>
      <c r="H223" s="5">
        <v>0</v>
      </c>
    </row>
    <row r="224" spans="2:8" x14ac:dyDescent="0.3">
      <c r="B224" s="3">
        <v>42215</v>
      </c>
      <c r="C224" s="4">
        <v>143544.10999999999</v>
      </c>
      <c r="D224" s="4">
        <v>29.122837359999998</v>
      </c>
      <c r="E224" s="5">
        <v>8.6</v>
      </c>
      <c r="F224" s="5">
        <v>12.3</v>
      </c>
      <c r="G224" s="5">
        <v>4.5</v>
      </c>
      <c r="H224" s="5">
        <v>0</v>
      </c>
    </row>
    <row r="225" spans="2:8" x14ac:dyDescent="0.3">
      <c r="B225" s="3">
        <v>42216</v>
      </c>
      <c r="C225" s="4">
        <v>139584.95499999999</v>
      </c>
      <c r="D225" s="4">
        <v>35.059771089999998</v>
      </c>
      <c r="E225" s="5">
        <v>4.0999999999999996</v>
      </c>
      <c r="F225" s="5">
        <v>14</v>
      </c>
      <c r="G225" s="5">
        <v>10.8</v>
      </c>
      <c r="H225" s="5">
        <v>0.6</v>
      </c>
    </row>
    <row r="226" spans="2:8" ht="15" thickBot="1" x14ac:dyDescent="0.35"/>
    <row r="227" spans="2:8" ht="16.2" thickBot="1" x14ac:dyDescent="0.35">
      <c r="B227" s="15" t="s">
        <v>0</v>
      </c>
      <c r="C227" s="16" t="s">
        <v>1</v>
      </c>
      <c r="D227" s="16" t="s">
        <v>2</v>
      </c>
      <c r="E227" s="17" t="s">
        <v>3</v>
      </c>
      <c r="F227" s="17" t="s">
        <v>4</v>
      </c>
      <c r="G227" s="17" t="s">
        <v>5</v>
      </c>
      <c r="H227" s="18" t="s">
        <v>6</v>
      </c>
    </row>
    <row r="228" spans="2:8" x14ac:dyDescent="0.3">
      <c r="B228" s="6">
        <v>42217</v>
      </c>
      <c r="C228" s="7">
        <v>125032.57</v>
      </c>
      <c r="D228" s="7">
        <v>29.880139589999999</v>
      </c>
      <c r="E228" s="8">
        <v>6.5</v>
      </c>
      <c r="F228" s="8">
        <v>11.4</v>
      </c>
      <c r="G228" s="8">
        <v>4.2</v>
      </c>
      <c r="H228" s="8">
        <v>0.2</v>
      </c>
    </row>
    <row r="229" spans="2:8" x14ac:dyDescent="0.3">
      <c r="B229" s="3">
        <v>42218</v>
      </c>
      <c r="C229" s="4">
        <v>117638.065</v>
      </c>
      <c r="D229" s="4">
        <v>23.37418658</v>
      </c>
      <c r="E229" s="5">
        <v>7.8</v>
      </c>
      <c r="F229" s="5">
        <v>14.9</v>
      </c>
      <c r="G229" s="5">
        <v>8.3000000000000007</v>
      </c>
      <c r="H229" s="5">
        <v>0</v>
      </c>
    </row>
    <row r="230" spans="2:8" x14ac:dyDescent="0.3">
      <c r="B230" s="3">
        <v>42219</v>
      </c>
      <c r="C230" s="4">
        <v>141451.72500000001</v>
      </c>
      <c r="D230" s="4">
        <v>38.127978149999997</v>
      </c>
      <c r="E230" s="5">
        <v>7.3</v>
      </c>
      <c r="F230" s="5">
        <v>10.8</v>
      </c>
      <c r="G230" s="5">
        <v>9.4</v>
      </c>
      <c r="H230" s="5">
        <v>6.4</v>
      </c>
    </row>
    <row r="231" spans="2:8" x14ac:dyDescent="0.3">
      <c r="B231" s="3">
        <v>42220</v>
      </c>
      <c r="C231" s="4">
        <v>147550.185</v>
      </c>
      <c r="D231" s="4">
        <v>44.673336380000002</v>
      </c>
      <c r="E231" s="5">
        <v>3.5</v>
      </c>
      <c r="F231" s="5">
        <v>11.3</v>
      </c>
      <c r="G231" s="5">
        <v>7.1</v>
      </c>
      <c r="H231" s="5">
        <v>0</v>
      </c>
    </row>
    <row r="232" spans="2:8" x14ac:dyDescent="0.3">
      <c r="B232" s="3">
        <v>42221</v>
      </c>
      <c r="C232" s="4">
        <v>142325.99</v>
      </c>
      <c r="D232" s="4">
        <v>42.5957224</v>
      </c>
      <c r="E232" s="5">
        <v>6.6</v>
      </c>
      <c r="F232" s="5">
        <v>10.8</v>
      </c>
      <c r="G232" s="5">
        <v>8</v>
      </c>
      <c r="H232" s="5">
        <v>1</v>
      </c>
    </row>
    <row r="233" spans="2:8" x14ac:dyDescent="0.3">
      <c r="B233" s="3">
        <v>42222</v>
      </c>
      <c r="C233" s="4">
        <v>143642.35500000001</v>
      </c>
      <c r="D233" s="4">
        <v>48.945172849999999</v>
      </c>
      <c r="E233" s="5">
        <v>7.1</v>
      </c>
      <c r="F233" s="5">
        <v>12.8</v>
      </c>
      <c r="G233" s="5">
        <v>7</v>
      </c>
      <c r="H233" s="5">
        <v>1.6</v>
      </c>
    </row>
    <row r="234" spans="2:8" x14ac:dyDescent="0.3">
      <c r="B234" s="3">
        <v>42223</v>
      </c>
      <c r="C234" s="4">
        <v>143060.32999999999</v>
      </c>
      <c r="D234" s="4">
        <v>42.78284919</v>
      </c>
      <c r="E234" s="5">
        <v>9</v>
      </c>
      <c r="F234" s="5">
        <v>13.1</v>
      </c>
      <c r="G234" s="5">
        <v>9</v>
      </c>
      <c r="H234" s="5">
        <v>1.4</v>
      </c>
    </row>
    <row r="235" spans="2:8" x14ac:dyDescent="0.3">
      <c r="B235" s="3">
        <v>42224</v>
      </c>
      <c r="C235" s="4">
        <v>125830.535</v>
      </c>
      <c r="D235" s="4">
        <v>39.116059980000003</v>
      </c>
      <c r="E235" s="5">
        <v>8.8000000000000007</v>
      </c>
      <c r="F235" s="5">
        <v>12.6</v>
      </c>
      <c r="G235" s="5">
        <v>6.6</v>
      </c>
      <c r="H235" s="5">
        <v>0.4</v>
      </c>
    </row>
    <row r="236" spans="2:8" x14ac:dyDescent="0.3">
      <c r="B236" s="3">
        <v>42225</v>
      </c>
      <c r="C236" s="4">
        <v>120008.455</v>
      </c>
      <c r="D236" s="4">
        <v>29.441329450000001</v>
      </c>
      <c r="E236" s="5">
        <v>7.7</v>
      </c>
      <c r="F236" s="5">
        <v>13.3</v>
      </c>
      <c r="G236" s="5">
        <v>6.9</v>
      </c>
      <c r="H236" s="5">
        <v>0</v>
      </c>
    </row>
    <row r="237" spans="2:8" x14ac:dyDescent="0.3">
      <c r="B237" s="3">
        <v>42226</v>
      </c>
      <c r="C237" s="4">
        <v>130978.095</v>
      </c>
      <c r="D237" s="4">
        <v>30.09105237</v>
      </c>
      <c r="E237" s="5">
        <v>8.3000000000000007</v>
      </c>
      <c r="F237" s="5">
        <v>16</v>
      </c>
      <c r="G237" s="5">
        <v>10.7</v>
      </c>
      <c r="H237" s="5">
        <v>0.2</v>
      </c>
    </row>
    <row r="238" spans="2:8" x14ac:dyDescent="0.3">
      <c r="B238" s="3">
        <v>42227</v>
      </c>
      <c r="C238" s="4">
        <v>135616.125</v>
      </c>
      <c r="D238" s="4">
        <v>31.943313530000001</v>
      </c>
      <c r="E238" s="5">
        <v>7.8</v>
      </c>
      <c r="F238" s="5">
        <v>14.8</v>
      </c>
      <c r="G238" s="5">
        <v>11.7</v>
      </c>
      <c r="H238" s="5">
        <v>0.8</v>
      </c>
    </row>
    <row r="239" spans="2:8" x14ac:dyDescent="0.3">
      <c r="B239" s="3">
        <v>42228</v>
      </c>
      <c r="C239" s="4">
        <v>138900.5</v>
      </c>
      <c r="D239" s="4">
        <v>37.338413869999997</v>
      </c>
      <c r="E239" s="5">
        <v>9.3000000000000007</v>
      </c>
      <c r="F239" s="5">
        <v>14.8</v>
      </c>
      <c r="G239" s="5">
        <v>9.1999999999999993</v>
      </c>
      <c r="H239" s="5">
        <v>0</v>
      </c>
    </row>
    <row r="240" spans="2:8" x14ac:dyDescent="0.3">
      <c r="B240" s="3">
        <v>42229</v>
      </c>
      <c r="C240" s="4">
        <v>140905.85</v>
      </c>
      <c r="D240" s="4">
        <v>36.730540580000003</v>
      </c>
      <c r="E240" s="5">
        <v>8.4</v>
      </c>
      <c r="F240" s="5">
        <v>13</v>
      </c>
      <c r="G240" s="5">
        <v>7</v>
      </c>
      <c r="H240" s="5">
        <v>0.2</v>
      </c>
    </row>
    <row r="241" spans="2:8" x14ac:dyDescent="0.3">
      <c r="B241" s="3">
        <v>42230</v>
      </c>
      <c r="C241" s="4">
        <v>137838.92499999999</v>
      </c>
      <c r="D241" s="4">
        <v>35.437737390000002</v>
      </c>
      <c r="E241" s="5">
        <v>10.4</v>
      </c>
      <c r="F241" s="5">
        <v>15.3</v>
      </c>
      <c r="G241" s="5">
        <v>7.3</v>
      </c>
      <c r="H241" s="5">
        <v>0</v>
      </c>
    </row>
    <row r="242" spans="2:8" x14ac:dyDescent="0.3">
      <c r="B242" s="3">
        <v>42231</v>
      </c>
      <c r="C242" s="4">
        <v>122088.76</v>
      </c>
      <c r="D242" s="4">
        <v>34.086154360000002</v>
      </c>
      <c r="E242" s="5">
        <v>10</v>
      </c>
      <c r="F242" s="5">
        <v>14.9</v>
      </c>
      <c r="G242" s="5">
        <v>10.9</v>
      </c>
      <c r="H242" s="5">
        <v>0.4</v>
      </c>
    </row>
    <row r="243" spans="2:8" x14ac:dyDescent="0.3">
      <c r="B243" s="3">
        <v>42232</v>
      </c>
      <c r="C243" s="4">
        <v>116648.77</v>
      </c>
      <c r="D243" s="4">
        <v>25.317649410000001</v>
      </c>
      <c r="E243" s="5">
        <v>4.7</v>
      </c>
      <c r="F243" s="5">
        <v>17</v>
      </c>
      <c r="G243" s="5">
        <v>9.5</v>
      </c>
      <c r="H243" s="5">
        <v>0.2</v>
      </c>
    </row>
    <row r="244" spans="2:8" x14ac:dyDescent="0.3">
      <c r="B244" s="3">
        <v>42233</v>
      </c>
      <c r="C244" s="4">
        <v>137008.71</v>
      </c>
      <c r="D244" s="4">
        <v>31.793730230000001</v>
      </c>
      <c r="E244" s="5">
        <v>6.8</v>
      </c>
      <c r="F244" s="5">
        <v>12.2</v>
      </c>
      <c r="G244" s="5">
        <v>9.9</v>
      </c>
      <c r="H244" s="5">
        <v>2.4</v>
      </c>
    </row>
    <row r="245" spans="2:8" x14ac:dyDescent="0.3">
      <c r="B245" s="3">
        <v>42234</v>
      </c>
      <c r="C245" s="4">
        <v>148093.96</v>
      </c>
      <c r="D245" s="4">
        <v>45.286687059999998</v>
      </c>
      <c r="E245" s="5">
        <v>6.1</v>
      </c>
      <c r="F245" s="5">
        <v>11.1</v>
      </c>
      <c r="G245" s="5">
        <v>9.8000000000000007</v>
      </c>
      <c r="H245" s="5">
        <v>0.6</v>
      </c>
    </row>
    <row r="246" spans="2:8" x14ac:dyDescent="0.3">
      <c r="B246" s="3">
        <v>42235</v>
      </c>
      <c r="C246" s="4">
        <v>144024.66</v>
      </c>
      <c r="D246" s="4">
        <v>39.23515304</v>
      </c>
      <c r="E246" s="5">
        <v>5.5</v>
      </c>
      <c r="F246" s="5">
        <v>12.7</v>
      </c>
      <c r="G246" s="5">
        <v>10.199999999999999</v>
      </c>
      <c r="H246" s="5">
        <v>0</v>
      </c>
    </row>
    <row r="247" spans="2:8" x14ac:dyDescent="0.3">
      <c r="B247" s="3">
        <v>42236</v>
      </c>
      <c r="C247" s="4">
        <v>131575.79</v>
      </c>
      <c r="D247" s="4">
        <v>30.545000609999999</v>
      </c>
      <c r="E247" s="5">
        <v>6.1</v>
      </c>
      <c r="F247" s="5">
        <v>17.100000000000001</v>
      </c>
      <c r="G247" s="5">
        <v>12.7</v>
      </c>
      <c r="H247" s="5">
        <v>0</v>
      </c>
    </row>
    <row r="248" spans="2:8" x14ac:dyDescent="0.3">
      <c r="B248" s="3">
        <v>42237</v>
      </c>
      <c r="C248" s="4">
        <v>126570.47</v>
      </c>
      <c r="D248" s="4">
        <v>38.888472040000003</v>
      </c>
      <c r="E248" s="5">
        <v>10.9</v>
      </c>
      <c r="F248" s="5">
        <v>18.7</v>
      </c>
      <c r="G248" s="5">
        <v>4.0999999999999996</v>
      </c>
      <c r="H248" s="5">
        <v>0</v>
      </c>
    </row>
    <row r="249" spans="2:8" x14ac:dyDescent="0.3">
      <c r="B249" s="3">
        <v>42238</v>
      </c>
      <c r="C249" s="4">
        <v>112275.15</v>
      </c>
      <c r="D249" s="4">
        <v>32.238321669999998</v>
      </c>
      <c r="E249" s="5">
        <v>11.8</v>
      </c>
      <c r="F249" s="5">
        <v>18.8</v>
      </c>
      <c r="G249" s="5">
        <v>11.8</v>
      </c>
      <c r="H249" s="5">
        <v>0</v>
      </c>
    </row>
    <row r="250" spans="2:8" x14ac:dyDescent="0.3">
      <c r="B250" s="3">
        <v>42239</v>
      </c>
      <c r="C250" s="4">
        <v>111793.015</v>
      </c>
      <c r="D250" s="4">
        <v>29.441348720000001</v>
      </c>
      <c r="E250" s="5">
        <v>7.9</v>
      </c>
      <c r="F250" s="5">
        <v>16.3</v>
      </c>
      <c r="G250" s="5">
        <v>13.1</v>
      </c>
      <c r="H250" s="5">
        <v>0</v>
      </c>
    </row>
    <row r="251" spans="2:8" x14ac:dyDescent="0.3">
      <c r="B251" s="3">
        <v>42240</v>
      </c>
      <c r="C251" s="4">
        <v>128868.255</v>
      </c>
      <c r="D251" s="4">
        <v>26.612662889999999</v>
      </c>
      <c r="E251" s="5">
        <v>8.5</v>
      </c>
      <c r="F251" s="5">
        <v>14.5</v>
      </c>
      <c r="G251" s="5">
        <v>9.6</v>
      </c>
      <c r="H251" s="5">
        <v>0</v>
      </c>
    </row>
    <row r="252" spans="2:8" x14ac:dyDescent="0.3">
      <c r="B252" s="3">
        <v>42241</v>
      </c>
      <c r="C252" s="4">
        <v>135051.54500000001</v>
      </c>
      <c r="D252" s="4">
        <v>28.80467771</v>
      </c>
      <c r="E252" s="5">
        <v>9.5</v>
      </c>
      <c r="F252" s="5">
        <v>14.3</v>
      </c>
      <c r="G252" s="5">
        <v>8.1</v>
      </c>
      <c r="H252" s="5">
        <v>0</v>
      </c>
    </row>
    <row r="253" spans="2:8" x14ac:dyDescent="0.3">
      <c r="B253" s="3">
        <v>42242</v>
      </c>
      <c r="C253" s="4">
        <v>135914.68</v>
      </c>
      <c r="D253" s="4">
        <v>37.131774679999999</v>
      </c>
      <c r="E253" s="5">
        <v>9.1999999999999993</v>
      </c>
      <c r="F253" s="5">
        <v>14.6</v>
      </c>
      <c r="G253" s="5">
        <v>7.8</v>
      </c>
      <c r="H253" s="5">
        <v>0.2</v>
      </c>
    </row>
    <row r="254" spans="2:8" x14ac:dyDescent="0.3">
      <c r="B254" s="3">
        <v>42243</v>
      </c>
      <c r="C254" s="4">
        <v>141159.76999999999</v>
      </c>
      <c r="D254" s="4">
        <v>41.605335449999998</v>
      </c>
      <c r="E254" s="5">
        <v>9.8000000000000007</v>
      </c>
      <c r="F254" s="5">
        <v>11.7</v>
      </c>
      <c r="G254" s="5">
        <v>2.7</v>
      </c>
      <c r="H254" s="5">
        <v>0.8</v>
      </c>
    </row>
    <row r="255" spans="2:8" x14ac:dyDescent="0.3">
      <c r="B255" s="3">
        <v>42244</v>
      </c>
      <c r="C255" s="4">
        <v>134755.505</v>
      </c>
      <c r="D255" s="4">
        <v>38.179120070000003</v>
      </c>
      <c r="E255" s="5">
        <v>8.1</v>
      </c>
      <c r="F255" s="5">
        <v>13.2</v>
      </c>
      <c r="G255" s="5">
        <v>12.2</v>
      </c>
      <c r="H255" s="5">
        <v>17.399999999999999</v>
      </c>
    </row>
    <row r="256" spans="2:8" x14ac:dyDescent="0.3">
      <c r="B256" s="3">
        <v>42245</v>
      </c>
      <c r="C256" s="4">
        <v>124448.5</v>
      </c>
      <c r="D256" s="4">
        <v>35.474513610000002</v>
      </c>
      <c r="E256" s="5">
        <v>6.3</v>
      </c>
      <c r="F256" s="5">
        <v>11.7</v>
      </c>
      <c r="G256" s="5">
        <v>9.1</v>
      </c>
      <c r="H256" s="5">
        <v>1.8</v>
      </c>
    </row>
    <row r="257" spans="2:8" x14ac:dyDescent="0.3">
      <c r="B257" s="3">
        <v>42246</v>
      </c>
      <c r="C257" s="4">
        <v>116744.215</v>
      </c>
      <c r="D257" s="4">
        <v>42.414179560000001</v>
      </c>
      <c r="E257" s="5">
        <v>7.9</v>
      </c>
      <c r="F257" s="5">
        <v>12.5</v>
      </c>
      <c r="G257" s="5">
        <v>14.3</v>
      </c>
      <c r="H257" s="5">
        <v>2.2000000000000002</v>
      </c>
    </row>
    <row r="258" spans="2:8" x14ac:dyDescent="0.3">
      <c r="B258" s="3">
        <v>42247</v>
      </c>
      <c r="C258" s="4">
        <v>137724.89499999999</v>
      </c>
      <c r="D258" s="4">
        <v>50.273287490000001</v>
      </c>
      <c r="E258" s="5">
        <v>8.1</v>
      </c>
      <c r="F258" s="5">
        <v>13</v>
      </c>
      <c r="G258" s="5">
        <v>11.5</v>
      </c>
      <c r="H258" s="5">
        <v>0</v>
      </c>
    </row>
    <row r="259" spans="2:8" ht="15" thickBot="1" x14ac:dyDescent="0.35"/>
    <row r="260" spans="2:8" ht="16.2" thickBot="1" x14ac:dyDescent="0.35">
      <c r="B260" s="15" t="s">
        <v>0</v>
      </c>
      <c r="C260" s="16" t="s">
        <v>1</v>
      </c>
      <c r="D260" s="16" t="s">
        <v>2</v>
      </c>
      <c r="E260" s="17" t="s">
        <v>3</v>
      </c>
      <c r="F260" s="17" t="s">
        <v>4</v>
      </c>
      <c r="G260" s="17" t="s">
        <v>5</v>
      </c>
      <c r="H260" s="18" t="s">
        <v>6</v>
      </c>
    </row>
    <row r="261" spans="2:8" x14ac:dyDescent="0.3">
      <c r="B261" s="6">
        <v>42248</v>
      </c>
      <c r="C261" s="7">
        <v>134116.76999999999</v>
      </c>
      <c r="D261" s="7">
        <v>50.145784390000003</v>
      </c>
      <c r="E261" s="8">
        <v>5.0999999999999996</v>
      </c>
      <c r="F261" s="8">
        <v>16.2</v>
      </c>
      <c r="G261" s="8">
        <v>15.7</v>
      </c>
      <c r="H261" s="8">
        <v>0</v>
      </c>
    </row>
    <row r="262" spans="2:8" x14ac:dyDescent="0.3">
      <c r="B262" s="3">
        <v>42249</v>
      </c>
      <c r="C262" s="4">
        <v>132794.715</v>
      </c>
      <c r="D262" s="4">
        <v>49.03831254</v>
      </c>
      <c r="E262" s="5">
        <v>8</v>
      </c>
      <c r="F262" s="5">
        <v>18.8</v>
      </c>
      <c r="G262" s="5">
        <v>10.5</v>
      </c>
      <c r="H262" s="5">
        <v>0</v>
      </c>
    </row>
    <row r="263" spans="2:8" x14ac:dyDescent="0.3">
      <c r="B263" s="3">
        <v>42250</v>
      </c>
      <c r="C263" s="4">
        <v>132096.33499999999</v>
      </c>
      <c r="D263" s="4">
        <v>45.546264669999999</v>
      </c>
      <c r="E263" s="5">
        <v>10.6</v>
      </c>
      <c r="F263" s="5">
        <v>14</v>
      </c>
      <c r="G263" s="5">
        <v>8</v>
      </c>
      <c r="H263" s="5">
        <v>4.4000000000000004</v>
      </c>
    </row>
    <row r="264" spans="2:8" x14ac:dyDescent="0.3">
      <c r="B264" s="3">
        <v>42251</v>
      </c>
      <c r="C264" s="4">
        <v>131384.88</v>
      </c>
      <c r="D264" s="4">
        <v>65.73690671</v>
      </c>
      <c r="E264" s="5">
        <v>8.6999999999999993</v>
      </c>
      <c r="F264" s="5">
        <v>13.7</v>
      </c>
      <c r="G264" s="5">
        <v>13</v>
      </c>
      <c r="H264" s="5">
        <v>0</v>
      </c>
    </row>
    <row r="265" spans="2:8" x14ac:dyDescent="0.3">
      <c r="B265" s="3">
        <v>42252</v>
      </c>
      <c r="C265" s="4">
        <v>115799.32</v>
      </c>
      <c r="D265" s="4">
        <v>57.177569200000001</v>
      </c>
      <c r="E265" s="5">
        <v>10.199999999999999</v>
      </c>
      <c r="F265" s="5">
        <v>14</v>
      </c>
      <c r="G265" s="5">
        <v>14.8</v>
      </c>
      <c r="H265" s="5">
        <v>0</v>
      </c>
    </row>
    <row r="266" spans="2:8" x14ac:dyDescent="0.3">
      <c r="B266" s="3">
        <v>42253</v>
      </c>
      <c r="C266" s="4">
        <v>109641.375</v>
      </c>
      <c r="D266" s="4">
        <v>40.581765519999998</v>
      </c>
      <c r="E266" s="5">
        <v>5.8</v>
      </c>
      <c r="F266" s="5">
        <v>16.600000000000001</v>
      </c>
      <c r="G266" s="5">
        <v>11.8</v>
      </c>
      <c r="H266" s="5">
        <v>0</v>
      </c>
    </row>
    <row r="267" spans="2:8" x14ac:dyDescent="0.3">
      <c r="B267" s="3">
        <v>42254</v>
      </c>
      <c r="C267" s="4">
        <v>131619.36499999999</v>
      </c>
      <c r="D267" s="4">
        <v>38.52697878</v>
      </c>
      <c r="E267" s="5">
        <v>8.9</v>
      </c>
      <c r="F267" s="5">
        <v>13.6</v>
      </c>
      <c r="G267" s="5">
        <v>9.1999999999999993</v>
      </c>
      <c r="H267" s="5">
        <v>3.6</v>
      </c>
    </row>
    <row r="268" spans="2:8" x14ac:dyDescent="0.3">
      <c r="B268" s="3">
        <v>42255</v>
      </c>
      <c r="C268" s="4">
        <v>136340.70000000001</v>
      </c>
      <c r="D268" s="4">
        <v>41.710381609999999</v>
      </c>
      <c r="E268" s="5">
        <v>8.8000000000000007</v>
      </c>
      <c r="F268" s="5">
        <v>12.8</v>
      </c>
      <c r="G268" s="5">
        <v>11.1</v>
      </c>
      <c r="H268" s="5">
        <v>2</v>
      </c>
    </row>
    <row r="269" spans="2:8" x14ac:dyDescent="0.3">
      <c r="B269" s="3">
        <v>42256</v>
      </c>
      <c r="C269" s="4">
        <v>132977.45000000001</v>
      </c>
      <c r="D269" s="4">
        <v>48.128104839999999</v>
      </c>
      <c r="E269" s="5">
        <v>10</v>
      </c>
      <c r="F269" s="5">
        <v>15.3</v>
      </c>
      <c r="G269" s="5">
        <v>11.4</v>
      </c>
      <c r="H269" s="5">
        <v>0</v>
      </c>
    </row>
    <row r="270" spans="2:8" x14ac:dyDescent="0.3">
      <c r="B270" s="3">
        <v>42257</v>
      </c>
      <c r="C270" s="4">
        <v>133541.98000000001</v>
      </c>
      <c r="D270" s="4">
        <v>48.919566619999998</v>
      </c>
      <c r="E270" s="5">
        <v>10</v>
      </c>
      <c r="F270" s="5">
        <v>15.7</v>
      </c>
      <c r="G270" s="5">
        <v>17.3</v>
      </c>
      <c r="H270" s="5">
        <v>0</v>
      </c>
    </row>
    <row r="271" spans="2:8" x14ac:dyDescent="0.3">
      <c r="B271" s="3">
        <v>42258</v>
      </c>
      <c r="C271" s="4">
        <v>123968.9</v>
      </c>
      <c r="D271" s="4">
        <v>36.08846518</v>
      </c>
      <c r="E271" s="5">
        <v>5.0999999999999996</v>
      </c>
      <c r="F271" s="5">
        <v>20.100000000000001</v>
      </c>
      <c r="G271" s="5">
        <v>17.7</v>
      </c>
      <c r="H271" s="5">
        <v>0</v>
      </c>
    </row>
    <row r="272" spans="2:8" x14ac:dyDescent="0.3">
      <c r="B272" s="3">
        <v>42259</v>
      </c>
      <c r="C272" s="4">
        <v>108790.005</v>
      </c>
      <c r="D272" s="4">
        <v>37.654551560000002</v>
      </c>
      <c r="E272" s="5">
        <v>12.2</v>
      </c>
      <c r="F272" s="5">
        <v>21.7</v>
      </c>
      <c r="G272" s="5">
        <v>10.199999999999999</v>
      </c>
      <c r="H272" s="5">
        <v>0</v>
      </c>
    </row>
    <row r="273" spans="2:8" x14ac:dyDescent="0.3">
      <c r="B273" s="3">
        <v>42260</v>
      </c>
      <c r="C273" s="4">
        <v>99161.764999999999</v>
      </c>
      <c r="D273" s="4">
        <v>30.359605869999999</v>
      </c>
      <c r="E273" s="5">
        <v>13.2</v>
      </c>
      <c r="F273" s="5">
        <v>25.5</v>
      </c>
      <c r="G273" s="5">
        <v>17.100000000000001</v>
      </c>
      <c r="H273" s="5">
        <v>0</v>
      </c>
    </row>
    <row r="274" spans="2:8" x14ac:dyDescent="0.3">
      <c r="B274" s="3">
        <v>42261</v>
      </c>
      <c r="C274" s="4">
        <v>116574.17</v>
      </c>
      <c r="D274" s="4">
        <v>32.345654209999999</v>
      </c>
      <c r="E274" s="5">
        <v>15.4</v>
      </c>
      <c r="F274" s="5">
        <v>26.7</v>
      </c>
      <c r="G274" s="5">
        <v>17.8</v>
      </c>
      <c r="H274" s="5">
        <v>0</v>
      </c>
    </row>
    <row r="275" spans="2:8" x14ac:dyDescent="0.3">
      <c r="B275" s="3">
        <v>42262</v>
      </c>
      <c r="C275" s="4">
        <v>123750.5</v>
      </c>
      <c r="D275" s="4">
        <v>34.506522410000002</v>
      </c>
      <c r="E275" s="5">
        <v>10.8</v>
      </c>
      <c r="F275" s="5">
        <v>15.9</v>
      </c>
      <c r="G275" s="5">
        <v>15</v>
      </c>
      <c r="H275" s="5">
        <v>15.8</v>
      </c>
    </row>
    <row r="276" spans="2:8" x14ac:dyDescent="0.3">
      <c r="B276" s="3">
        <v>42263</v>
      </c>
      <c r="C276" s="4">
        <v>131795.48499999999</v>
      </c>
      <c r="D276" s="4">
        <v>38.966062469999997</v>
      </c>
      <c r="E276" s="5">
        <v>8.9</v>
      </c>
      <c r="F276" s="5">
        <v>14.8</v>
      </c>
      <c r="G276" s="5">
        <v>17.600000000000001</v>
      </c>
      <c r="H276" s="5">
        <v>0</v>
      </c>
    </row>
    <row r="277" spans="2:8" x14ac:dyDescent="0.3">
      <c r="B277" s="3">
        <v>42264</v>
      </c>
      <c r="C277" s="4">
        <v>131050.675</v>
      </c>
      <c r="D277" s="4">
        <v>40.639264369999999</v>
      </c>
      <c r="E277" s="5">
        <v>9</v>
      </c>
      <c r="F277" s="5">
        <v>14.3</v>
      </c>
      <c r="G277" s="5">
        <v>12.4</v>
      </c>
      <c r="H277" s="5">
        <v>0.4</v>
      </c>
    </row>
    <row r="278" spans="2:8" x14ac:dyDescent="0.3">
      <c r="B278" s="3">
        <v>42265</v>
      </c>
      <c r="C278" s="4">
        <v>130764.58500000001</v>
      </c>
      <c r="D278" s="4">
        <v>40.630081019999999</v>
      </c>
      <c r="E278" s="5">
        <v>10.5</v>
      </c>
      <c r="F278" s="5">
        <v>14.7</v>
      </c>
      <c r="G278" s="5">
        <v>8.1</v>
      </c>
      <c r="H278" s="5">
        <v>0</v>
      </c>
    </row>
    <row r="279" spans="2:8" x14ac:dyDescent="0.3">
      <c r="B279" s="3">
        <v>42266</v>
      </c>
      <c r="C279" s="4">
        <v>112377.185</v>
      </c>
      <c r="D279" s="4">
        <v>47.826712030000003</v>
      </c>
      <c r="E279" s="5">
        <v>6.5</v>
      </c>
      <c r="F279" s="5">
        <v>21.3</v>
      </c>
      <c r="G279" s="5">
        <v>17</v>
      </c>
      <c r="H279" s="5">
        <v>0</v>
      </c>
    </row>
    <row r="280" spans="2:8" x14ac:dyDescent="0.3">
      <c r="B280" s="3">
        <v>42267</v>
      </c>
      <c r="C280" s="4">
        <v>103708.925</v>
      </c>
      <c r="D280" s="4">
        <v>32.857727840000003</v>
      </c>
      <c r="E280" s="5">
        <v>8.5</v>
      </c>
      <c r="F280" s="5">
        <v>22.9</v>
      </c>
      <c r="G280" s="5">
        <v>17.3</v>
      </c>
      <c r="H280" s="5">
        <v>0</v>
      </c>
    </row>
    <row r="281" spans="2:8" x14ac:dyDescent="0.3">
      <c r="B281" s="3">
        <v>42268</v>
      </c>
      <c r="C281" s="4">
        <v>120096.71</v>
      </c>
      <c r="D281" s="4">
        <v>44.955977410000003</v>
      </c>
      <c r="E281" s="5">
        <v>14</v>
      </c>
      <c r="F281" s="5">
        <v>18.100000000000001</v>
      </c>
      <c r="G281" s="5">
        <v>6.7</v>
      </c>
      <c r="H281" s="5">
        <v>0</v>
      </c>
    </row>
    <row r="282" spans="2:8" x14ac:dyDescent="0.3">
      <c r="B282" s="3">
        <v>42269</v>
      </c>
      <c r="C282" s="4">
        <v>127755.095</v>
      </c>
      <c r="D282" s="4">
        <v>99.476166710000001</v>
      </c>
      <c r="E282" s="5">
        <v>7.6</v>
      </c>
      <c r="F282" s="5">
        <v>12.7</v>
      </c>
      <c r="G282" s="5">
        <v>17.399999999999999</v>
      </c>
      <c r="H282" s="5">
        <v>4.4000000000000004</v>
      </c>
    </row>
    <row r="283" spans="2:8" x14ac:dyDescent="0.3">
      <c r="B283" s="3">
        <v>42270</v>
      </c>
      <c r="C283" s="4">
        <v>131866.73000000001</v>
      </c>
      <c r="D283" s="4">
        <v>49.768610670000001</v>
      </c>
      <c r="E283" s="5">
        <v>8.5</v>
      </c>
      <c r="F283" s="5">
        <v>12.6</v>
      </c>
      <c r="G283" s="5">
        <v>20.3</v>
      </c>
      <c r="H283" s="5">
        <v>0</v>
      </c>
    </row>
    <row r="284" spans="2:8" x14ac:dyDescent="0.3">
      <c r="B284" s="3">
        <v>42271</v>
      </c>
      <c r="C284" s="4">
        <v>130937.625</v>
      </c>
      <c r="D284" s="4">
        <v>54.980526810000001</v>
      </c>
      <c r="E284" s="5">
        <v>5.0999999999999996</v>
      </c>
      <c r="F284" s="5">
        <v>14.3</v>
      </c>
      <c r="G284" s="5">
        <v>18.2</v>
      </c>
      <c r="H284" s="5">
        <v>0</v>
      </c>
    </row>
    <row r="285" spans="2:8" x14ac:dyDescent="0.3">
      <c r="B285" s="3">
        <v>42272</v>
      </c>
      <c r="C285" s="4">
        <v>124278.93</v>
      </c>
      <c r="D285" s="4">
        <v>51.081001790000002</v>
      </c>
      <c r="E285" s="5">
        <v>5.8</v>
      </c>
      <c r="F285" s="5">
        <v>19.100000000000001</v>
      </c>
      <c r="G285" s="5">
        <v>20.2</v>
      </c>
      <c r="H285" s="5">
        <v>0</v>
      </c>
    </row>
    <row r="286" spans="2:8" x14ac:dyDescent="0.3">
      <c r="B286" s="3">
        <v>42273</v>
      </c>
      <c r="C286" s="4">
        <v>111064.49</v>
      </c>
      <c r="D286" s="4">
        <v>48.78936994</v>
      </c>
      <c r="E286" s="5">
        <v>6.6</v>
      </c>
      <c r="F286" s="5">
        <v>17.899999999999999</v>
      </c>
      <c r="G286" s="5">
        <v>20.100000000000001</v>
      </c>
      <c r="H286" s="5">
        <v>0</v>
      </c>
    </row>
    <row r="287" spans="2:8" x14ac:dyDescent="0.3">
      <c r="B287" s="3">
        <v>42274</v>
      </c>
      <c r="C287" s="4">
        <v>106431.815</v>
      </c>
      <c r="D287" s="4">
        <v>43.931613710000001</v>
      </c>
      <c r="E287" s="5">
        <v>9.8000000000000007</v>
      </c>
      <c r="F287" s="5">
        <v>20.2</v>
      </c>
      <c r="G287" s="5">
        <v>19.600000000000001</v>
      </c>
      <c r="H287" s="5">
        <v>0</v>
      </c>
    </row>
    <row r="288" spans="2:8" x14ac:dyDescent="0.3">
      <c r="B288" s="3">
        <v>42275</v>
      </c>
      <c r="C288" s="4">
        <v>121796.715</v>
      </c>
      <c r="D288" s="4">
        <v>42.026015379999997</v>
      </c>
      <c r="E288" s="5">
        <v>8.3000000000000007</v>
      </c>
      <c r="F288" s="5">
        <v>21.4</v>
      </c>
      <c r="G288" s="5">
        <v>13.6</v>
      </c>
      <c r="H288" s="5">
        <v>0</v>
      </c>
    </row>
    <row r="289" spans="2:8" x14ac:dyDescent="0.3">
      <c r="B289" s="3">
        <v>42276</v>
      </c>
      <c r="C289" s="4">
        <v>126691.8</v>
      </c>
      <c r="D289" s="4">
        <v>37.640101250000001</v>
      </c>
      <c r="E289" s="5">
        <v>9</v>
      </c>
      <c r="F289" s="5">
        <v>16.899999999999999</v>
      </c>
      <c r="G289" s="5">
        <v>13.5</v>
      </c>
      <c r="H289" s="5">
        <v>0</v>
      </c>
    </row>
    <row r="290" spans="2:8" x14ac:dyDescent="0.3">
      <c r="B290" s="3">
        <v>42277</v>
      </c>
      <c r="C290" s="4">
        <v>129641.245</v>
      </c>
      <c r="D290" s="4">
        <v>41.98096898</v>
      </c>
      <c r="E290" s="5">
        <v>11.5</v>
      </c>
      <c r="F290" s="5">
        <v>15.9</v>
      </c>
      <c r="G290" s="5">
        <v>16.8</v>
      </c>
      <c r="H290" s="5">
        <v>0</v>
      </c>
    </row>
    <row r="291" spans="2:8" ht="15" thickBot="1" x14ac:dyDescent="0.35"/>
    <row r="292" spans="2:8" ht="15" thickBot="1" x14ac:dyDescent="0.35">
      <c r="B292" s="20" t="s">
        <v>0</v>
      </c>
      <c r="C292" s="21" t="s">
        <v>1</v>
      </c>
      <c r="D292" s="21" t="s">
        <v>2</v>
      </c>
      <c r="E292" s="22" t="s">
        <v>3</v>
      </c>
      <c r="F292" s="22" t="s">
        <v>4</v>
      </c>
      <c r="G292" s="22" t="s">
        <v>5</v>
      </c>
      <c r="H292" s="23" t="s">
        <v>6</v>
      </c>
    </row>
    <row r="293" spans="2:8" x14ac:dyDescent="0.3">
      <c r="B293" s="6">
        <v>42278</v>
      </c>
      <c r="C293" s="7">
        <v>124356.41499999999</v>
      </c>
      <c r="D293" s="7">
        <v>34.809762990000003</v>
      </c>
      <c r="E293" s="8">
        <v>6</v>
      </c>
      <c r="F293" s="8">
        <v>21.6</v>
      </c>
      <c r="G293" s="8">
        <v>21.7</v>
      </c>
      <c r="H293" s="8">
        <v>0</v>
      </c>
    </row>
    <row r="294" spans="2:8" x14ac:dyDescent="0.3">
      <c r="B294" s="3">
        <v>42279</v>
      </c>
      <c r="C294" s="4">
        <v>107544.145</v>
      </c>
      <c r="D294" s="4">
        <v>38.306983930000001</v>
      </c>
      <c r="E294" s="5">
        <v>9.9</v>
      </c>
      <c r="F294" s="5">
        <v>28.6</v>
      </c>
      <c r="G294" s="5">
        <v>21.7</v>
      </c>
      <c r="H294" s="5">
        <v>0</v>
      </c>
    </row>
    <row r="295" spans="2:8" x14ac:dyDescent="0.3">
      <c r="B295" s="3">
        <v>42280</v>
      </c>
      <c r="C295" s="4">
        <v>100598.55</v>
      </c>
      <c r="D295" s="4">
        <v>30.78069241</v>
      </c>
      <c r="E295" s="5">
        <v>16.3</v>
      </c>
      <c r="F295" s="5">
        <v>31.3</v>
      </c>
      <c r="G295" s="5">
        <v>22.2</v>
      </c>
      <c r="H295" s="5">
        <v>0</v>
      </c>
    </row>
    <row r="296" spans="2:8" x14ac:dyDescent="0.3">
      <c r="B296" s="3">
        <v>42281</v>
      </c>
      <c r="C296" s="4">
        <v>103828.88</v>
      </c>
      <c r="D296" s="4">
        <v>36.56069849</v>
      </c>
      <c r="E296" s="5">
        <v>13.9</v>
      </c>
      <c r="F296" s="5">
        <v>24.9</v>
      </c>
      <c r="G296" s="5">
        <v>22.2</v>
      </c>
      <c r="H296" s="5">
        <v>0</v>
      </c>
    </row>
    <row r="297" spans="2:8" x14ac:dyDescent="0.3">
      <c r="B297" s="3">
        <v>42282</v>
      </c>
      <c r="C297" s="4">
        <v>125194.87</v>
      </c>
      <c r="D297" s="4">
        <v>38.972005189999997</v>
      </c>
      <c r="E297" s="5">
        <v>12.7</v>
      </c>
      <c r="F297" s="5">
        <v>34.4</v>
      </c>
      <c r="G297" s="5">
        <v>22</v>
      </c>
      <c r="H297" s="5">
        <v>0</v>
      </c>
    </row>
    <row r="298" spans="2:8" x14ac:dyDescent="0.3">
      <c r="B298" s="3">
        <v>42283</v>
      </c>
      <c r="C298" s="4">
        <v>127225.245</v>
      </c>
      <c r="D298" s="4">
        <v>36.244451439999999</v>
      </c>
      <c r="E298" s="5">
        <v>15.5</v>
      </c>
      <c r="F298" s="5">
        <v>35.799999999999997</v>
      </c>
      <c r="G298" s="5">
        <v>18.899999999999999</v>
      </c>
      <c r="H298" s="5">
        <v>0</v>
      </c>
    </row>
    <row r="299" spans="2:8" x14ac:dyDescent="0.3">
      <c r="B299" s="3">
        <v>42284</v>
      </c>
      <c r="C299" s="4">
        <v>117282.765</v>
      </c>
      <c r="D299" s="4">
        <v>31.596406630000001</v>
      </c>
      <c r="E299" s="5">
        <v>11.8</v>
      </c>
      <c r="F299" s="5">
        <v>16.2</v>
      </c>
      <c r="G299" s="5">
        <v>23.6</v>
      </c>
      <c r="H299" s="5">
        <v>0</v>
      </c>
    </row>
    <row r="300" spans="2:8" x14ac:dyDescent="0.3">
      <c r="B300" s="3">
        <v>42285</v>
      </c>
      <c r="C300" s="4">
        <v>122121.325</v>
      </c>
      <c r="D300" s="4">
        <v>36.140982370000003</v>
      </c>
      <c r="E300" s="5">
        <v>7.6</v>
      </c>
      <c r="F300" s="5">
        <v>18.600000000000001</v>
      </c>
      <c r="G300" s="5">
        <v>23.3</v>
      </c>
      <c r="H300" s="5">
        <v>0</v>
      </c>
    </row>
    <row r="301" spans="2:8" x14ac:dyDescent="0.3">
      <c r="B301" s="3">
        <v>42286</v>
      </c>
      <c r="C301" s="4">
        <v>126989.905</v>
      </c>
      <c r="D301" s="4">
        <v>41.415074920000002</v>
      </c>
      <c r="E301" s="5">
        <v>10.9</v>
      </c>
      <c r="F301" s="5">
        <v>29.9</v>
      </c>
      <c r="G301" s="5">
        <v>22</v>
      </c>
      <c r="H301" s="5">
        <v>0</v>
      </c>
    </row>
    <row r="302" spans="2:8" x14ac:dyDescent="0.3">
      <c r="B302" s="3">
        <v>42287</v>
      </c>
      <c r="C302" s="4">
        <v>112604.825</v>
      </c>
      <c r="D302" s="4">
        <v>34.803176860000001</v>
      </c>
      <c r="E302" s="5">
        <v>17.5</v>
      </c>
      <c r="F302" s="5">
        <v>29.2</v>
      </c>
      <c r="G302" s="5">
        <v>11.9</v>
      </c>
      <c r="H302" s="5">
        <v>0</v>
      </c>
    </row>
    <row r="303" spans="2:8" x14ac:dyDescent="0.3">
      <c r="B303" s="3">
        <v>42288</v>
      </c>
      <c r="C303" s="4">
        <v>105376.33500000001</v>
      </c>
      <c r="D303" s="4">
        <v>29.90281083</v>
      </c>
      <c r="E303" s="5">
        <v>16.899999999999999</v>
      </c>
      <c r="F303" s="5">
        <v>19.2</v>
      </c>
      <c r="G303" s="5">
        <v>19.600000000000001</v>
      </c>
      <c r="H303" s="5">
        <v>0.4</v>
      </c>
    </row>
    <row r="304" spans="2:8" x14ac:dyDescent="0.3">
      <c r="B304" s="3">
        <v>42289</v>
      </c>
      <c r="C304" s="4">
        <v>120916.215</v>
      </c>
      <c r="D304" s="4">
        <v>36.353623810000002</v>
      </c>
      <c r="E304" s="5">
        <v>11.3</v>
      </c>
      <c r="F304" s="5">
        <v>16.100000000000001</v>
      </c>
      <c r="G304" s="5">
        <v>13.4</v>
      </c>
      <c r="H304" s="5">
        <v>0.6</v>
      </c>
    </row>
    <row r="305" spans="2:8" x14ac:dyDescent="0.3">
      <c r="B305" s="3">
        <v>42290</v>
      </c>
      <c r="C305" s="4">
        <v>122830.38</v>
      </c>
      <c r="D305" s="4">
        <v>41.49816809</v>
      </c>
      <c r="E305" s="5">
        <v>7.9</v>
      </c>
      <c r="F305" s="5">
        <v>17.600000000000001</v>
      </c>
      <c r="G305" s="5">
        <v>24.3</v>
      </c>
      <c r="H305" s="5">
        <v>0.4</v>
      </c>
    </row>
    <row r="306" spans="2:8" x14ac:dyDescent="0.3">
      <c r="B306" s="3">
        <v>42291</v>
      </c>
      <c r="C306" s="4">
        <v>126919.19500000001</v>
      </c>
      <c r="D306" s="4">
        <v>45.563440200000002</v>
      </c>
      <c r="E306" s="5">
        <v>11.2</v>
      </c>
      <c r="F306" s="5">
        <v>28.6</v>
      </c>
      <c r="G306" s="5">
        <v>24.4</v>
      </c>
      <c r="H306" s="5">
        <v>0</v>
      </c>
    </row>
    <row r="307" spans="2:8" x14ac:dyDescent="0.3">
      <c r="B307" s="3">
        <v>42292</v>
      </c>
      <c r="C307" s="4">
        <v>130260.37</v>
      </c>
      <c r="D307" s="4">
        <v>39.066948680000003</v>
      </c>
      <c r="E307" s="5">
        <v>14.4</v>
      </c>
      <c r="F307" s="5">
        <v>34</v>
      </c>
      <c r="G307" s="5">
        <v>22.2</v>
      </c>
      <c r="H307" s="5">
        <v>0</v>
      </c>
    </row>
    <row r="308" spans="2:8" x14ac:dyDescent="0.3">
      <c r="B308" s="3">
        <v>42293</v>
      </c>
      <c r="C308" s="4">
        <v>123985.97</v>
      </c>
      <c r="D308" s="4">
        <v>43.80436083</v>
      </c>
      <c r="E308" s="5">
        <v>17</v>
      </c>
      <c r="F308" s="5">
        <v>23.8</v>
      </c>
      <c r="G308" s="5">
        <v>8.4</v>
      </c>
      <c r="H308" s="5">
        <v>0</v>
      </c>
    </row>
    <row r="309" spans="2:8" x14ac:dyDescent="0.3">
      <c r="B309" s="3">
        <v>42294</v>
      </c>
      <c r="C309" s="4">
        <v>104916.345</v>
      </c>
      <c r="D309" s="4">
        <v>29.673610060000001</v>
      </c>
      <c r="E309" s="5">
        <v>11.5</v>
      </c>
      <c r="F309" s="5">
        <v>20.5</v>
      </c>
      <c r="G309" s="5">
        <v>20.399999999999999</v>
      </c>
      <c r="H309" s="5">
        <v>0</v>
      </c>
    </row>
    <row r="310" spans="2:8" x14ac:dyDescent="0.3">
      <c r="B310" s="3">
        <v>42295</v>
      </c>
      <c r="C310" s="4">
        <v>100812.04</v>
      </c>
      <c r="D310" s="4">
        <v>29.120867570000001</v>
      </c>
      <c r="E310" s="5">
        <v>12.6</v>
      </c>
      <c r="F310" s="5">
        <v>17.7</v>
      </c>
      <c r="G310" s="5">
        <v>24.2</v>
      </c>
      <c r="H310" s="5">
        <v>0</v>
      </c>
    </row>
    <row r="311" spans="2:8" x14ac:dyDescent="0.3">
      <c r="B311" s="3">
        <v>42296</v>
      </c>
      <c r="C311" s="4">
        <v>120795</v>
      </c>
      <c r="D311" s="4">
        <v>43.510676320000002</v>
      </c>
      <c r="E311" s="5">
        <v>8.3000000000000007</v>
      </c>
      <c r="F311" s="5">
        <v>26.7</v>
      </c>
      <c r="G311" s="5">
        <v>25.8</v>
      </c>
      <c r="H311" s="5">
        <v>0</v>
      </c>
    </row>
    <row r="312" spans="2:8" x14ac:dyDescent="0.3">
      <c r="B312" s="3">
        <v>42297</v>
      </c>
      <c r="C312" s="4">
        <v>126655.49</v>
      </c>
      <c r="D312" s="4">
        <v>43.332869199999998</v>
      </c>
      <c r="E312" s="5">
        <v>12.9</v>
      </c>
      <c r="F312" s="5">
        <v>31.8</v>
      </c>
      <c r="G312" s="5">
        <v>14.4</v>
      </c>
      <c r="H312" s="5">
        <v>0</v>
      </c>
    </row>
    <row r="313" spans="2:8" x14ac:dyDescent="0.3">
      <c r="B313" s="3">
        <v>42298</v>
      </c>
      <c r="C313" s="4">
        <v>122368.88499999999</v>
      </c>
      <c r="D313" s="4">
        <v>39.681894030000002</v>
      </c>
      <c r="E313" s="5">
        <v>17.600000000000001</v>
      </c>
      <c r="F313" s="5">
        <v>18.3</v>
      </c>
      <c r="G313" s="5">
        <v>7.3</v>
      </c>
      <c r="H313" s="5">
        <v>2.4</v>
      </c>
    </row>
    <row r="314" spans="2:8" x14ac:dyDescent="0.3">
      <c r="B314" s="3">
        <v>42299</v>
      </c>
      <c r="C314" s="4">
        <v>121471.64</v>
      </c>
      <c r="D314" s="4">
        <v>44.033046460000001</v>
      </c>
      <c r="E314" s="5">
        <v>11.4</v>
      </c>
      <c r="F314" s="5">
        <v>16.7</v>
      </c>
      <c r="G314" s="5">
        <v>8.5</v>
      </c>
      <c r="H314" s="5">
        <v>7</v>
      </c>
    </row>
    <row r="315" spans="2:8" x14ac:dyDescent="0.3">
      <c r="B315" s="3">
        <v>42300</v>
      </c>
      <c r="C315" s="4">
        <v>120420.7</v>
      </c>
      <c r="D315" s="4">
        <v>48.169896799999997</v>
      </c>
      <c r="E315" s="5">
        <v>11.8</v>
      </c>
      <c r="F315" s="5">
        <v>16.399999999999999</v>
      </c>
      <c r="G315" s="5">
        <v>21</v>
      </c>
      <c r="H315" s="5">
        <v>0</v>
      </c>
    </row>
    <row r="316" spans="2:8" x14ac:dyDescent="0.3">
      <c r="B316" s="3">
        <v>42301</v>
      </c>
      <c r="C316" s="4">
        <v>106813.03</v>
      </c>
      <c r="D316" s="4">
        <v>32.192051970000001</v>
      </c>
      <c r="E316" s="5">
        <v>9.1999999999999993</v>
      </c>
      <c r="F316" s="5">
        <v>19.5</v>
      </c>
      <c r="G316" s="5">
        <v>25.1</v>
      </c>
      <c r="H316" s="5">
        <v>0</v>
      </c>
    </row>
    <row r="317" spans="2:8" x14ac:dyDescent="0.3">
      <c r="B317" s="3">
        <v>42302</v>
      </c>
      <c r="C317" s="4">
        <v>102279.745</v>
      </c>
      <c r="D317" s="4">
        <v>17.4659695</v>
      </c>
      <c r="E317" s="5">
        <v>10.199999999999999</v>
      </c>
      <c r="F317" s="5">
        <v>31.3</v>
      </c>
      <c r="G317" s="5">
        <v>20.100000000000001</v>
      </c>
      <c r="H317" s="5">
        <v>0</v>
      </c>
    </row>
    <row r="318" spans="2:8" x14ac:dyDescent="0.3">
      <c r="B318" s="3">
        <v>42303</v>
      </c>
      <c r="C318" s="4">
        <v>115297.34</v>
      </c>
      <c r="D318" s="4">
        <v>29.398516279999999</v>
      </c>
      <c r="E318" s="5">
        <v>14</v>
      </c>
      <c r="F318" s="5">
        <v>15.9</v>
      </c>
      <c r="G318" s="5">
        <v>14.5</v>
      </c>
      <c r="H318" s="5">
        <v>0.2</v>
      </c>
    </row>
    <row r="319" spans="2:8" x14ac:dyDescent="0.3">
      <c r="B319" s="3">
        <v>42304</v>
      </c>
      <c r="C319" s="4">
        <v>116619.57</v>
      </c>
      <c r="D319" s="4">
        <v>31.32939962</v>
      </c>
      <c r="E319" s="5">
        <v>10.4</v>
      </c>
      <c r="F319" s="5">
        <v>23.3</v>
      </c>
      <c r="G319" s="5">
        <v>28.1</v>
      </c>
      <c r="H319" s="5">
        <v>0.2</v>
      </c>
    </row>
    <row r="320" spans="2:8" x14ac:dyDescent="0.3">
      <c r="B320" s="3">
        <v>42305</v>
      </c>
      <c r="C320" s="4">
        <v>122887.41</v>
      </c>
      <c r="D320" s="4">
        <v>39.51380992</v>
      </c>
      <c r="E320" s="5">
        <v>10.1</v>
      </c>
      <c r="F320" s="5">
        <v>26.8</v>
      </c>
      <c r="G320" s="5">
        <v>27.6</v>
      </c>
      <c r="H320" s="5">
        <v>0</v>
      </c>
    </row>
    <row r="321" spans="2:8" x14ac:dyDescent="0.3">
      <c r="B321" s="3">
        <v>42306</v>
      </c>
      <c r="C321" s="4">
        <v>124222.935</v>
      </c>
      <c r="D321" s="4">
        <v>62.320128279999999</v>
      </c>
      <c r="E321" s="5">
        <v>13.7</v>
      </c>
      <c r="F321" s="5">
        <v>26.1</v>
      </c>
      <c r="G321" s="5">
        <v>26.8</v>
      </c>
      <c r="H321" s="5">
        <v>0</v>
      </c>
    </row>
    <row r="322" spans="2:8" x14ac:dyDescent="0.3">
      <c r="B322" s="3">
        <v>42307</v>
      </c>
      <c r="C322" s="4">
        <v>121256.97</v>
      </c>
      <c r="D322" s="4">
        <v>35.875550349999997</v>
      </c>
      <c r="E322" s="5">
        <v>12.6</v>
      </c>
      <c r="F322" s="5">
        <v>27.4</v>
      </c>
      <c r="G322" s="5">
        <v>22.6</v>
      </c>
      <c r="H322" s="5">
        <v>0</v>
      </c>
    </row>
    <row r="323" spans="2:8" x14ac:dyDescent="0.3">
      <c r="B323" s="3">
        <v>42308</v>
      </c>
      <c r="C323" s="4">
        <v>106353.44</v>
      </c>
      <c r="D323" s="4">
        <v>18.374790109999999</v>
      </c>
      <c r="E323" s="5">
        <v>15.7</v>
      </c>
      <c r="F323" s="5">
        <v>25.9</v>
      </c>
      <c r="G323" s="5">
        <v>13.5</v>
      </c>
      <c r="H323" s="5">
        <v>1</v>
      </c>
    </row>
    <row r="324" spans="2:8" ht="15" thickBot="1" x14ac:dyDescent="0.35"/>
    <row r="325" spans="2:8" ht="15" thickBot="1" x14ac:dyDescent="0.35">
      <c r="B325" s="20" t="s">
        <v>0</v>
      </c>
      <c r="C325" s="21" t="s">
        <v>1</v>
      </c>
      <c r="D325" s="21" t="s">
        <v>2</v>
      </c>
      <c r="E325" s="22" t="s">
        <v>3</v>
      </c>
      <c r="F325" s="22" t="s">
        <v>4</v>
      </c>
      <c r="G325" s="22" t="s">
        <v>5</v>
      </c>
      <c r="H325" s="23" t="s">
        <v>6</v>
      </c>
    </row>
    <row r="326" spans="2:8" x14ac:dyDescent="0.3">
      <c r="B326" s="6">
        <v>42309</v>
      </c>
      <c r="C326" s="7">
        <v>103629.645</v>
      </c>
      <c r="D326" s="7">
        <v>14.68483973</v>
      </c>
      <c r="E326" s="8">
        <v>16.399999999999999</v>
      </c>
      <c r="F326" s="8">
        <v>26</v>
      </c>
      <c r="G326" s="8">
        <v>10</v>
      </c>
      <c r="H326" s="8">
        <v>4.4000000000000004</v>
      </c>
    </row>
    <row r="327" spans="2:8" x14ac:dyDescent="0.3">
      <c r="B327" s="3">
        <v>42310</v>
      </c>
      <c r="C327" s="4">
        <v>113791.75</v>
      </c>
      <c r="D327" s="4">
        <v>25.017848959999998</v>
      </c>
      <c r="E327" s="5">
        <v>14.5</v>
      </c>
      <c r="F327" s="5">
        <v>16</v>
      </c>
      <c r="G327" s="5">
        <v>8.1999999999999993</v>
      </c>
      <c r="H327" s="5">
        <v>0</v>
      </c>
    </row>
    <row r="328" spans="2:8" x14ac:dyDescent="0.3">
      <c r="B328" s="3">
        <v>42311</v>
      </c>
      <c r="C328" s="4">
        <v>101793.035</v>
      </c>
      <c r="D328" s="4">
        <v>14.15794771</v>
      </c>
      <c r="E328" s="5">
        <v>8</v>
      </c>
      <c r="F328" s="5">
        <v>17.899999999999999</v>
      </c>
      <c r="G328" s="5">
        <v>25.4</v>
      </c>
      <c r="H328" s="5">
        <v>0.2</v>
      </c>
    </row>
    <row r="329" spans="2:8" x14ac:dyDescent="0.3">
      <c r="B329" s="3">
        <v>42312</v>
      </c>
      <c r="C329" s="4">
        <v>120177.94500000001</v>
      </c>
      <c r="D329" s="4">
        <v>29.237633089999999</v>
      </c>
      <c r="E329" s="5">
        <v>10.9</v>
      </c>
      <c r="F329" s="5">
        <v>27.2</v>
      </c>
      <c r="G329" s="5">
        <v>19.600000000000001</v>
      </c>
      <c r="H329" s="5">
        <v>0</v>
      </c>
    </row>
    <row r="330" spans="2:8" x14ac:dyDescent="0.3">
      <c r="B330" s="3">
        <v>42313</v>
      </c>
      <c r="C330" s="4">
        <v>125985.465</v>
      </c>
      <c r="D330" s="4">
        <v>34.576790760000002</v>
      </c>
      <c r="E330" s="5">
        <v>16.2</v>
      </c>
      <c r="F330" s="5">
        <v>24.7</v>
      </c>
      <c r="G330" s="5">
        <v>16.399999999999999</v>
      </c>
      <c r="H330" s="5">
        <v>12.2</v>
      </c>
    </row>
    <row r="331" spans="2:8" x14ac:dyDescent="0.3">
      <c r="B331" s="3">
        <v>42314</v>
      </c>
      <c r="C331" s="4">
        <v>120505.58500000001</v>
      </c>
      <c r="D331" s="4">
        <v>30.642866869999999</v>
      </c>
      <c r="E331" s="5">
        <v>16.600000000000001</v>
      </c>
      <c r="F331" s="5">
        <v>18.7</v>
      </c>
      <c r="G331" s="5">
        <v>3.7</v>
      </c>
      <c r="H331" s="5">
        <v>17.600000000000001</v>
      </c>
    </row>
    <row r="332" spans="2:8" x14ac:dyDescent="0.3">
      <c r="B332" s="3">
        <v>42315</v>
      </c>
      <c r="C332" s="4">
        <v>104269.79</v>
      </c>
      <c r="D332" s="4">
        <v>18.27265483</v>
      </c>
      <c r="E332" s="5">
        <v>11.9</v>
      </c>
      <c r="F332" s="5">
        <v>16.8</v>
      </c>
      <c r="G332" s="5">
        <v>25.2</v>
      </c>
      <c r="H332" s="5">
        <v>1.2</v>
      </c>
    </row>
    <row r="333" spans="2:8" x14ac:dyDescent="0.3">
      <c r="B333" s="3">
        <v>42316</v>
      </c>
      <c r="C333" s="4">
        <v>103793.08500000001</v>
      </c>
      <c r="D333" s="4">
        <v>21.095360379999999</v>
      </c>
      <c r="E333" s="5">
        <v>8.5</v>
      </c>
      <c r="F333" s="5">
        <v>24.8</v>
      </c>
      <c r="G333" s="5">
        <v>25.1</v>
      </c>
      <c r="H333" s="5">
        <v>0</v>
      </c>
    </row>
    <row r="334" spans="2:8" x14ac:dyDescent="0.3">
      <c r="B334" s="3">
        <v>42317</v>
      </c>
      <c r="C334" s="4">
        <v>127234.72</v>
      </c>
      <c r="D334" s="4">
        <v>35.054800229999998</v>
      </c>
      <c r="E334" s="5">
        <v>13.6</v>
      </c>
      <c r="F334" s="5">
        <v>33.1</v>
      </c>
      <c r="G334" s="5">
        <v>26.4</v>
      </c>
      <c r="H334" s="5">
        <v>0</v>
      </c>
    </row>
    <row r="335" spans="2:8" x14ac:dyDescent="0.3">
      <c r="B335" s="3">
        <v>42318</v>
      </c>
      <c r="C335" s="4">
        <v>121617.28</v>
      </c>
      <c r="D335" s="4">
        <v>32.067076479999997</v>
      </c>
      <c r="E335" s="5">
        <v>15.2</v>
      </c>
      <c r="F335" s="5">
        <v>16.399999999999999</v>
      </c>
      <c r="G335" s="5">
        <v>5.3</v>
      </c>
      <c r="H335" s="5">
        <v>0</v>
      </c>
    </row>
    <row r="336" spans="2:8" x14ac:dyDescent="0.3">
      <c r="B336" s="3">
        <v>42319</v>
      </c>
      <c r="C336" s="4">
        <v>121566.645</v>
      </c>
      <c r="D336" s="4">
        <v>35.224103849999999</v>
      </c>
      <c r="E336" s="5">
        <v>11.5</v>
      </c>
      <c r="F336" s="5">
        <v>20.100000000000001</v>
      </c>
      <c r="G336" s="5">
        <v>16</v>
      </c>
      <c r="H336" s="5">
        <v>2</v>
      </c>
    </row>
    <row r="337" spans="2:8" x14ac:dyDescent="0.3">
      <c r="B337" s="3">
        <v>42320</v>
      </c>
      <c r="C337" s="4">
        <v>123775.16</v>
      </c>
      <c r="D337" s="4">
        <v>38.485258739999999</v>
      </c>
      <c r="E337" s="5">
        <v>13.7</v>
      </c>
      <c r="F337" s="5">
        <v>21.2</v>
      </c>
      <c r="G337" s="5">
        <v>19.2</v>
      </c>
      <c r="H337" s="5">
        <v>0</v>
      </c>
    </row>
    <row r="338" spans="2:8" x14ac:dyDescent="0.3">
      <c r="B338" s="3">
        <v>42321</v>
      </c>
      <c r="C338" s="4">
        <v>117078.58500000001</v>
      </c>
      <c r="D338" s="4">
        <v>32.823096649999997</v>
      </c>
      <c r="E338" s="5">
        <v>13.5</v>
      </c>
      <c r="F338" s="5">
        <v>18.2</v>
      </c>
      <c r="G338" s="5">
        <v>26.1</v>
      </c>
      <c r="H338" s="5">
        <v>0.4</v>
      </c>
    </row>
    <row r="339" spans="2:8" x14ac:dyDescent="0.3">
      <c r="B339" s="3">
        <v>42322</v>
      </c>
      <c r="C339" s="4">
        <v>103646.63499999999</v>
      </c>
      <c r="D339" s="4">
        <v>33.560938610000001</v>
      </c>
      <c r="E339" s="5">
        <v>12.1</v>
      </c>
      <c r="F339" s="5">
        <v>18.3</v>
      </c>
      <c r="G339" s="5">
        <v>27.5</v>
      </c>
      <c r="H339" s="5">
        <v>0.2</v>
      </c>
    </row>
    <row r="340" spans="2:8" x14ac:dyDescent="0.3">
      <c r="B340" s="3">
        <v>42323</v>
      </c>
      <c r="C340" s="4">
        <v>99761.81</v>
      </c>
      <c r="D340" s="4">
        <v>28.298071060000002</v>
      </c>
      <c r="E340" s="5">
        <v>13</v>
      </c>
      <c r="F340" s="5">
        <v>18.5</v>
      </c>
      <c r="G340" s="5">
        <v>27.6</v>
      </c>
      <c r="H340" s="5">
        <v>0.2</v>
      </c>
    </row>
    <row r="341" spans="2:8" x14ac:dyDescent="0.3">
      <c r="B341" s="3">
        <v>42324</v>
      </c>
      <c r="C341" s="4">
        <v>124557.22500000001</v>
      </c>
      <c r="D341" s="4">
        <v>39.127373740000003</v>
      </c>
      <c r="E341" s="5">
        <v>11.4</v>
      </c>
      <c r="F341" s="5">
        <v>26.3</v>
      </c>
      <c r="G341" s="5">
        <v>29.4</v>
      </c>
      <c r="H341" s="5">
        <v>0.2</v>
      </c>
    </row>
    <row r="342" spans="2:8" x14ac:dyDescent="0.3">
      <c r="B342" s="3">
        <v>42325</v>
      </c>
      <c r="C342" s="4">
        <v>131442.20000000001</v>
      </c>
      <c r="D342" s="4">
        <v>36.024547249999998</v>
      </c>
      <c r="E342" s="5">
        <v>15.7</v>
      </c>
      <c r="F342" s="5">
        <v>33.299999999999997</v>
      </c>
      <c r="G342" s="5">
        <v>24</v>
      </c>
      <c r="H342" s="5">
        <v>0</v>
      </c>
    </row>
    <row r="343" spans="2:8" x14ac:dyDescent="0.3">
      <c r="B343" s="3">
        <v>42326</v>
      </c>
      <c r="C343" s="4">
        <v>132353.755</v>
      </c>
      <c r="D343" s="4">
        <v>60.680238269999997</v>
      </c>
      <c r="E343" s="5">
        <v>14.7</v>
      </c>
      <c r="F343" s="5">
        <v>29.5</v>
      </c>
      <c r="G343" s="5">
        <v>29.2</v>
      </c>
      <c r="H343" s="5">
        <v>0</v>
      </c>
    </row>
    <row r="344" spans="2:8" x14ac:dyDescent="0.3">
      <c r="B344" s="3">
        <v>42327</v>
      </c>
      <c r="C344" s="4">
        <v>138118.70499999999</v>
      </c>
      <c r="D344" s="4">
        <v>78.290968070000005</v>
      </c>
      <c r="E344" s="5">
        <v>15.6</v>
      </c>
      <c r="F344" s="5">
        <v>31.5</v>
      </c>
      <c r="G344" s="5">
        <v>20.6</v>
      </c>
      <c r="H344" s="5">
        <v>0</v>
      </c>
    </row>
    <row r="345" spans="2:8" x14ac:dyDescent="0.3">
      <c r="B345" s="3">
        <v>42328</v>
      </c>
      <c r="C345" s="4">
        <v>123412.685</v>
      </c>
      <c r="D345" s="4">
        <v>38.026497679999999</v>
      </c>
      <c r="E345" s="5">
        <v>15.4</v>
      </c>
      <c r="F345" s="5">
        <v>19.100000000000001</v>
      </c>
      <c r="G345" s="5">
        <v>6.4</v>
      </c>
      <c r="H345" s="5">
        <v>0.4</v>
      </c>
    </row>
    <row r="346" spans="2:8" x14ac:dyDescent="0.3">
      <c r="B346" s="3">
        <v>42329</v>
      </c>
      <c r="C346" s="4">
        <v>102647.905</v>
      </c>
      <c r="D346" s="4">
        <v>27.413622409999999</v>
      </c>
      <c r="E346" s="5">
        <v>12.2</v>
      </c>
      <c r="F346" s="5">
        <v>17.5</v>
      </c>
      <c r="G346" s="5">
        <v>20.9</v>
      </c>
      <c r="H346" s="5">
        <v>3.6</v>
      </c>
    </row>
    <row r="347" spans="2:8" x14ac:dyDescent="0.3">
      <c r="B347" s="3">
        <v>42330</v>
      </c>
      <c r="C347" s="4">
        <v>98621.62</v>
      </c>
      <c r="D347" s="4">
        <v>32.34590077</v>
      </c>
      <c r="E347" s="5">
        <v>13.5</v>
      </c>
      <c r="F347" s="5">
        <v>20</v>
      </c>
      <c r="G347" s="5">
        <v>27.3</v>
      </c>
      <c r="H347" s="5">
        <v>0</v>
      </c>
    </row>
    <row r="348" spans="2:8" x14ac:dyDescent="0.3">
      <c r="B348" s="3">
        <v>42331</v>
      </c>
      <c r="C348" s="4">
        <v>114406.825</v>
      </c>
      <c r="D348" s="4">
        <v>41.368772450000002</v>
      </c>
      <c r="E348" s="5">
        <v>13.8</v>
      </c>
      <c r="F348" s="5">
        <v>20.7</v>
      </c>
      <c r="G348" s="5">
        <v>27.3</v>
      </c>
      <c r="H348" s="5">
        <v>0</v>
      </c>
    </row>
    <row r="349" spans="2:8" x14ac:dyDescent="0.3">
      <c r="B349" s="3">
        <v>42332</v>
      </c>
      <c r="C349" s="4">
        <v>118894.30499999999</v>
      </c>
      <c r="D349" s="4">
        <v>48.52152976</v>
      </c>
      <c r="E349" s="5">
        <v>13.6</v>
      </c>
      <c r="F349" s="5">
        <v>24.5</v>
      </c>
      <c r="G349" s="5">
        <v>30</v>
      </c>
      <c r="H349" s="5">
        <v>0</v>
      </c>
    </row>
    <row r="350" spans="2:8" x14ac:dyDescent="0.3">
      <c r="B350" s="3">
        <v>42333</v>
      </c>
      <c r="C350" s="4">
        <v>124728.875</v>
      </c>
      <c r="D350" s="4">
        <v>60.69203392</v>
      </c>
      <c r="E350" s="5">
        <v>13.5</v>
      </c>
      <c r="F350" s="5">
        <v>33.299999999999997</v>
      </c>
      <c r="G350" s="5">
        <v>9.3000000000000007</v>
      </c>
      <c r="H350" s="5">
        <v>0</v>
      </c>
    </row>
    <row r="351" spans="2:8" x14ac:dyDescent="0.3">
      <c r="B351" s="3">
        <v>42334</v>
      </c>
      <c r="C351" s="4">
        <v>112907.145</v>
      </c>
      <c r="D351" s="4">
        <v>30.494174109999999</v>
      </c>
      <c r="E351" s="5">
        <v>10.8</v>
      </c>
      <c r="F351" s="5">
        <v>17.399999999999999</v>
      </c>
      <c r="G351" s="5">
        <v>23.3</v>
      </c>
      <c r="H351" s="5">
        <v>0</v>
      </c>
    </row>
    <row r="352" spans="2:8" x14ac:dyDescent="0.3">
      <c r="B352" s="3">
        <v>42335</v>
      </c>
      <c r="C352" s="4">
        <v>117492.82</v>
      </c>
      <c r="D352" s="4">
        <v>40.366545459999998</v>
      </c>
      <c r="E352" s="5">
        <v>9</v>
      </c>
      <c r="F352" s="5">
        <v>18.2</v>
      </c>
      <c r="G352" s="5">
        <v>16.8</v>
      </c>
      <c r="H352" s="5">
        <v>0.4</v>
      </c>
    </row>
    <row r="353" spans="2:8" x14ac:dyDescent="0.3">
      <c r="B353" s="3">
        <v>42336</v>
      </c>
      <c r="C353" s="4">
        <v>105011.19500000001</v>
      </c>
      <c r="D353" s="4">
        <v>43.326660840000002</v>
      </c>
      <c r="E353" s="5">
        <v>12</v>
      </c>
      <c r="F353" s="5">
        <v>20.100000000000001</v>
      </c>
      <c r="G353" s="5">
        <v>27.1</v>
      </c>
      <c r="H353" s="5">
        <v>0</v>
      </c>
    </row>
    <row r="354" spans="2:8" x14ac:dyDescent="0.3">
      <c r="B354" s="3">
        <v>42337</v>
      </c>
      <c r="C354" s="4">
        <v>102162.53</v>
      </c>
      <c r="D354" s="4">
        <v>39.12126473</v>
      </c>
      <c r="E354" s="5">
        <v>12.6</v>
      </c>
      <c r="F354" s="5">
        <v>20.3</v>
      </c>
      <c r="G354" s="5">
        <v>23.4</v>
      </c>
      <c r="H354" s="5">
        <v>0</v>
      </c>
    </row>
    <row r="355" spans="2:8" x14ac:dyDescent="0.3">
      <c r="B355" s="3">
        <v>42338</v>
      </c>
      <c r="C355" s="4">
        <v>122452.41499999999</v>
      </c>
      <c r="D355" s="4">
        <v>45.57726057</v>
      </c>
      <c r="E355" s="5">
        <v>10</v>
      </c>
      <c r="F355" s="5">
        <v>32.200000000000003</v>
      </c>
      <c r="G355" s="5">
        <v>26.6</v>
      </c>
      <c r="H355" s="5">
        <v>0</v>
      </c>
    </row>
    <row r="356" spans="2:8" ht="15" thickBot="1" x14ac:dyDescent="0.35"/>
    <row r="357" spans="2:8" ht="16.2" thickBot="1" x14ac:dyDescent="0.35">
      <c r="B357" s="15" t="s">
        <v>0</v>
      </c>
      <c r="C357" s="16" t="s">
        <v>1</v>
      </c>
      <c r="D357" s="16" t="s">
        <v>2</v>
      </c>
      <c r="E357" s="17" t="s">
        <v>3</v>
      </c>
      <c r="F357" s="17" t="s">
        <v>4</v>
      </c>
      <c r="G357" s="17" t="s">
        <v>5</v>
      </c>
      <c r="H357" s="18" t="s">
        <v>6</v>
      </c>
    </row>
    <row r="358" spans="2:8" x14ac:dyDescent="0.3">
      <c r="B358" s="6">
        <v>42339</v>
      </c>
      <c r="C358" s="7">
        <v>117115.62</v>
      </c>
      <c r="D358" s="7">
        <v>37.920958990000003</v>
      </c>
      <c r="E358" s="8">
        <v>14.5</v>
      </c>
      <c r="F358" s="8">
        <v>24.6</v>
      </c>
      <c r="G358" s="8">
        <v>24.4</v>
      </c>
      <c r="H358" s="8">
        <v>1.8</v>
      </c>
    </row>
    <row r="359" spans="2:8" x14ac:dyDescent="0.3">
      <c r="B359" s="3">
        <v>42340</v>
      </c>
      <c r="C359" s="4">
        <v>115230.125</v>
      </c>
      <c r="D359" s="4">
        <v>37.470820799999998</v>
      </c>
      <c r="E359" s="5">
        <v>9.1999999999999993</v>
      </c>
      <c r="F359" s="5">
        <v>17.5</v>
      </c>
      <c r="G359" s="5">
        <v>32.4</v>
      </c>
      <c r="H359" s="5">
        <v>0</v>
      </c>
    </row>
    <row r="360" spans="2:8" x14ac:dyDescent="0.3">
      <c r="B360" s="3">
        <v>42341</v>
      </c>
      <c r="C360" s="4">
        <v>121699.425</v>
      </c>
      <c r="D360" s="4">
        <v>43.34422421</v>
      </c>
      <c r="E360" s="5">
        <v>12.2</v>
      </c>
      <c r="F360" s="5">
        <v>21.3</v>
      </c>
      <c r="G360" s="5">
        <v>30.1</v>
      </c>
      <c r="H360" s="5">
        <v>0</v>
      </c>
    </row>
    <row r="361" spans="2:8" x14ac:dyDescent="0.3">
      <c r="B361" s="3">
        <v>42342</v>
      </c>
      <c r="C361" s="4">
        <v>129148.52</v>
      </c>
      <c r="D361" s="4">
        <v>66.533894050000001</v>
      </c>
      <c r="E361" s="5">
        <v>11.3</v>
      </c>
      <c r="F361" s="5">
        <v>30.8</v>
      </c>
      <c r="G361" s="5">
        <v>32.200000000000003</v>
      </c>
      <c r="H361" s="5">
        <v>0</v>
      </c>
    </row>
    <row r="362" spans="2:8" x14ac:dyDescent="0.3">
      <c r="B362" s="3">
        <v>42343</v>
      </c>
      <c r="C362" s="4">
        <v>115606.005</v>
      </c>
      <c r="D362" s="4">
        <v>36.906868619999997</v>
      </c>
      <c r="E362" s="5">
        <v>15.5</v>
      </c>
      <c r="F362" s="5">
        <v>25.3</v>
      </c>
      <c r="G362" s="5">
        <v>27.9</v>
      </c>
      <c r="H362" s="5">
        <v>0</v>
      </c>
    </row>
    <row r="363" spans="2:8" x14ac:dyDescent="0.3">
      <c r="B363" s="3">
        <v>42344</v>
      </c>
      <c r="C363" s="4">
        <v>112025.29</v>
      </c>
      <c r="D363" s="4">
        <v>36.78833221</v>
      </c>
      <c r="E363" s="5">
        <v>15.3</v>
      </c>
      <c r="F363" s="5">
        <v>29.8</v>
      </c>
      <c r="G363" s="5">
        <v>13.5</v>
      </c>
      <c r="H363" s="5">
        <v>0</v>
      </c>
    </row>
    <row r="364" spans="2:8" x14ac:dyDescent="0.3">
      <c r="B364" s="3">
        <v>42345</v>
      </c>
      <c r="C364" s="4">
        <v>129059.645</v>
      </c>
      <c r="D364" s="4">
        <v>53.369098719999997</v>
      </c>
      <c r="E364" s="5">
        <v>18.100000000000001</v>
      </c>
      <c r="F364" s="5">
        <v>27.3</v>
      </c>
      <c r="G364" s="5">
        <v>8.6999999999999993</v>
      </c>
      <c r="H364" s="5">
        <v>0</v>
      </c>
    </row>
    <row r="365" spans="2:8" x14ac:dyDescent="0.3">
      <c r="B365" s="3">
        <v>42346</v>
      </c>
      <c r="C365" s="4">
        <v>136800.91</v>
      </c>
      <c r="D365" s="4">
        <v>57.534246680000003</v>
      </c>
      <c r="E365" s="5">
        <v>20.3</v>
      </c>
      <c r="F365" s="5">
        <v>35.4</v>
      </c>
      <c r="G365" s="5">
        <v>19.8</v>
      </c>
      <c r="H365" s="5">
        <v>0.8</v>
      </c>
    </row>
    <row r="366" spans="2:8" x14ac:dyDescent="0.3">
      <c r="B366" s="3">
        <v>42347</v>
      </c>
      <c r="C366" s="4">
        <v>125965.02</v>
      </c>
      <c r="D366" s="4">
        <v>49.73700573</v>
      </c>
      <c r="E366" s="5">
        <v>15.4</v>
      </c>
      <c r="F366" s="5">
        <v>24.6</v>
      </c>
      <c r="G366" s="5">
        <v>27</v>
      </c>
      <c r="H366" s="5">
        <v>0</v>
      </c>
    </row>
    <row r="367" spans="2:8" x14ac:dyDescent="0.3">
      <c r="B367" s="3">
        <v>42348</v>
      </c>
      <c r="C367" s="4">
        <v>125807.495</v>
      </c>
      <c r="D367" s="4">
        <v>50.806013669999999</v>
      </c>
      <c r="E367" s="5">
        <v>13.1</v>
      </c>
      <c r="F367" s="5">
        <v>26</v>
      </c>
      <c r="G367" s="5">
        <v>32</v>
      </c>
      <c r="H367" s="5">
        <v>0</v>
      </c>
    </row>
    <row r="368" spans="2:8" x14ac:dyDescent="0.3">
      <c r="B368" s="3">
        <v>42349</v>
      </c>
      <c r="C368" s="4">
        <v>116597.81</v>
      </c>
      <c r="D368" s="4">
        <v>32.020129189999999</v>
      </c>
      <c r="E368" s="5">
        <v>14.2</v>
      </c>
      <c r="F368" s="5">
        <v>19.2</v>
      </c>
      <c r="G368" s="5">
        <v>13</v>
      </c>
      <c r="H368" s="5">
        <v>0</v>
      </c>
    </row>
    <row r="369" spans="2:8" x14ac:dyDescent="0.3">
      <c r="B369" s="3">
        <v>42350</v>
      </c>
      <c r="C369" s="4">
        <v>106139.41</v>
      </c>
      <c r="D369" s="4">
        <v>34.142897920000003</v>
      </c>
      <c r="E369" s="5">
        <v>10.1</v>
      </c>
      <c r="F369" s="5">
        <v>18.3</v>
      </c>
      <c r="G369" s="5">
        <v>27.9</v>
      </c>
      <c r="H369" s="5">
        <v>2</v>
      </c>
    </row>
    <row r="370" spans="2:8" x14ac:dyDescent="0.3">
      <c r="B370" s="3">
        <v>42351</v>
      </c>
      <c r="C370" s="4">
        <v>105218.515</v>
      </c>
      <c r="D370" s="4">
        <v>40.306829550000003</v>
      </c>
      <c r="E370" s="5">
        <v>10.3</v>
      </c>
      <c r="F370" s="5">
        <v>28.3</v>
      </c>
      <c r="G370" s="5">
        <v>28.6</v>
      </c>
      <c r="H370" s="5">
        <v>0</v>
      </c>
    </row>
    <row r="371" spans="2:8" x14ac:dyDescent="0.3">
      <c r="B371" s="3">
        <v>42352</v>
      </c>
      <c r="C371" s="4">
        <v>125784.96000000001</v>
      </c>
      <c r="D371" s="4">
        <v>51.747829520000003</v>
      </c>
      <c r="E371" s="5">
        <v>11.9</v>
      </c>
      <c r="F371" s="5">
        <v>22.7</v>
      </c>
      <c r="G371" s="5">
        <v>31.6</v>
      </c>
      <c r="H371" s="5">
        <v>0</v>
      </c>
    </row>
    <row r="372" spans="2:8" x14ac:dyDescent="0.3">
      <c r="B372" s="3">
        <v>42353</v>
      </c>
      <c r="C372" s="4">
        <v>129077.41</v>
      </c>
      <c r="D372" s="4">
        <v>51.660830169999997</v>
      </c>
      <c r="E372" s="5">
        <v>14.4</v>
      </c>
      <c r="F372" s="5">
        <v>24.6</v>
      </c>
      <c r="G372" s="5">
        <v>30.3</v>
      </c>
      <c r="H372" s="5">
        <v>0</v>
      </c>
    </row>
    <row r="373" spans="2:8" x14ac:dyDescent="0.3">
      <c r="B373" s="3">
        <v>42354</v>
      </c>
      <c r="C373" s="4">
        <v>135930.07999999999</v>
      </c>
      <c r="D373" s="4">
        <v>78.645919989999996</v>
      </c>
      <c r="E373" s="5">
        <v>15.6</v>
      </c>
      <c r="F373" s="5">
        <v>27.5</v>
      </c>
      <c r="G373" s="5">
        <v>32.5</v>
      </c>
      <c r="H373" s="5">
        <v>0</v>
      </c>
    </row>
    <row r="374" spans="2:8" x14ac:dyDescent="0.3">
      <c r="B374" s="3">
        <v>42355</v>
      </c>
      <c r="C374" s="4">
        <v>152366.29999999999</v>
      </c>
      <c r="D374" s="4">
        <v>188.0861252</v>
      </c>
      <c r="E374" s="5">
        <v>16.899999999999999</v>
      </c>
      <c r="F374" s="5">
        <v>37.200000000000003</v>
      </c>
      <c r="G374" s="5">
        <v>33.1</v>
      </c>
      <c r="H374" s="5">
        <v>0</v>
      </c>
    </row>
    <row r="375" spans="2:8" x14ac:dyDescent="0.3">
      <c r="B375" s="3">
        <v>42356</v>
      </c>
      <c r="C375" s="4">
        <v>158052.89000000001</v>
      </c>
      <c r="D375" s="4">
        <v>81.192486250000002</v>
      </c>
      <c r="E375" s="5">
        <v>19.399999999999999</v>
      </c>
      <c r="F375" s="5">
        <v>35.4</v>
      </c>
      <c r="G375" s="5">
        <v>31.2</v>
      </c>
      <c r="H375" s="5">
        <v>0</v>
      </c>
    </row>
    <row r="376" spans="2:8" x14ac:dyDescent="0.3">
      <c r="B376" s="3">
        <v>42357</v>
      </c>
      <c r="C376" s="4">
        <v>154924.89000000001</v>
      </c>
      <c r="D376" s="4">
        <v>69.328820820000004</v>
      </c>
      <c r="E376" s="5">
        <v>19.2</v>
      </c>
      <c r="F376" s="5">
        <v>41.2</v>
      </c>
      <c r="G376" s="5">
        <v>20.5</v>
      </c>
      <c r="H376" s="5">
        <v>0</v>
      </c>
    </row>
    <row r="377" spans="2:8" x14ac:dyDescent="0.3">
      <c r="B377" s="3">
        <v>42358</v>
      </c>
      <c r="C377" s="4">
        <v>133421.03</v>
      </c>
      <c r="D377" s="4">
        <v>54.649804289999999</v>
      </c>
      <c r="E377" s="5">
        <v>25.9</v>
      </c>
      <c r="F377" s="5">
        <v>37.799999999999997</v>
      </c>
      <c r="G377" s="5">
        <v>10.4</v>
      </c>
      <c r="H377" s="5">
        <v>0</v>
      </c>
    </row>
    <row r="378" spans="2:8" x14ac:dyDescent="0.3">
      <c r="B378" s="3">
        <v>42359</v>
      </c>
      <c r="C378" s="4">
        <v>113802.21</v>
      </c>
      <c r="D378" s="4">
        <v>49.621251919999999</v>
      </c>
      <c r="E378" s="5">
        <v>15</v>
      </c>
      <c r="F378" s="5">
        <v>20.2</v>
      </c>
      <c r="G378" s="5">
        <v>25.4</v>
      </c>
      <c r="H378" s="5">
        <v>6</v>
      </c>
    </row>
    <row r="379" spans="2:8" x14ac:dyDescent="0.3">
      <c r="B379" s="3">
        <v>42360</v>
      </c>
      <c r="C379" s="4">
        <v>119477.515</v>
      </c>
      <c r="D379" s="4">
        <v>37.53130427</v>
      </c>
      <c r="E379" s="5">
        <v>12</v>
      </c>
      <c r="F379" s="5">
        <v>22.8</v>
      </c>
      <c r="G379" s="5">
        <v>32.9</v>
      </c>
      <c r="H379" s="5">
        <v>0</v>
      </c>
    </row>
    <row r="380" spans="2:8" x14ac:dyDescent="0.3">
      <c r="B380" s="3">
        <v>42361</v>
      </c>
      <c r="C380" s="4">
        <v>126553.11500000001</v>
      </c>
      <c r="D380" s="4">
        <v>39.138220830000002</v>
      </c>
      <c r="E380" s="5">
        <v>15.1</v>
      </c>
      <c r="F380" s="5">
        <v>26</v>
      </c>
      <c r="G380" s="5">
        <v>32.4</v>
      </c>
      <c r="H380" s="5">
        <v>0</v>
      </c>
    </row>
    <row r="381" spans="2:8" x14ac:dyDescent="0.3">
      <c r="B381" s="3">
        <v>42362</v>
      </c>
      <c r="C381" s="4">
        <v>134583.25</v>
      </c>
      <c r="D381" s="4">
        <v>50.81827517</v>
      </c>
      <c r="E381" s="5">
        <v>16.7</v>
      </c>
      <c r="F381" s="5">
        <v>34.6</v>
      </c>
      <c r="G381" s="5">
        <v>32.799999999999997</v>
      </c>
      <c r="H381" s="5">
        <v>0.4</v>
      </c>
    </row>
    <row r="382" spans="2:8" x14ac:dyDescent="0.3">
      <c r="B382" s="3">
        <v>42363</v>
      </c>
      <c r="C382" s="4">
        <v>119950.37</v>
      </c>
      <c r="D382" s="4">
        <v>22.115586239999999</v>
      </c>
      <c r="E382" s="5">
        <v>21.7</v>
      </c>
      <c r="F382" s="5">
        <v>34.1</v>
      </c>
      <c r="G382" s="5">
        <v>33.299999999999997</v>
      </c>
      <c r="H382" s="5">
        <v>0</v>
      </c>
    </row>
    <row r="383" spans="2:8" x14ac:dyDescent="0.3">
      <c r="B383" s="3">
        <v>42364</v>
      </c>
      <c r="C383" s="4">
        <v>95093.294999999998</v>
      </c>
      <c r="D383" s="4">
        <v>14.96710809</v>
      </c>
      <c r="E383" s="5">
        <v>12.7</v>
      </c>
      <c r="F383" s="5">
        <v>20</v>
      </c>
      <c r="G383" s="5">
        <v>19.2</v>
      </c>
      <c r="H383" s="5">
        <v>30.6</v>
      </c>
    </row>
    <row r="384" spans="2:8" x14ac:dyDescent="0.3">
      <c r="B384" s="3">
        <v>42365</v>
      </c>
      <c r="C384" s="4">
        <v>96394.94</v>
      </c>
      <c r="D384" s="4">
        <v>19.823183589999999</v>
      </c>
      <c r="E384" s="5">
        <v>11.9</v>
      </c>
      <c r="F384" s="5">
        <v>19.399999999999999</v>
      </c>
      <c r="G384" s="5">
        <v>27.6</v>
      </c>
      <c r="H384" s="5">
        <v>5.2</v>
      </c>
    </row>
    <row r="385" spans="2:8" x14ac:dyDescent="0.3">
      <c r="B385" s="3">
        <v>42366</v>
      </c>
      <c r="C385" s="4">
        <v>100048.44</v>
      </c>
      <c r="D385" s="4">
        <v>20.097539919999999</v>
      </c>
      <c r="E385" s="5">
        <v>12.8</v>
      </c>
      <c r="F385" s="5">
        <v>20.8</v>
      </c>
      <c r="G385" s="5">
        <v>33.200000000000003</v>
      </c>
      <c r="H385" s="5">
        <v>0</v>
      </c>
    </row>
    <row r="386" spans="2:8" x14ac:dyDescent="0.3">
      <c r="B386" s="3">
        <v>42367</v>
      </c>
      <c r="C386" s="4">
        <v>111647.54</v>
      </c>
      <c r="D386" s="4">
        <v>27.33170157</v>
      </c>
      <c r="E386" s="5">
        <v>12.4</v>
      </c>
      <c r="F386" s="5">
        <v>23.9</v>
      </c>
      <c r="G386" s="5">
        <v>33</v>
      </c>
      <c r="H386" s="5">
        <v>0</v>
      </c>
    </row>
    <row r="387" spans="2:8" x14ac:dyDescent="0.3">
      <c r="B387" s="3">
        <v>42368</v>
      </c>
      <c r="C387" s="4">
        <v>128552.13499999999</v>
      </c>
      <c r="D387" s="4">
        <v>43.826874789999998</v>
      </c>
      <c r="E387" s="5">
        <v>13.9</v>
      </c>
      <c r="F387" s="5">
        <v>34.700000000000003</v>
      </c>
      <c r="G387" s="5">
        <v>32.799999999999997</v>
      </c>
      <c r="H387" s="5">
        <v>0</v>
      </c>
    </row>
    <row r="388" spans="2:8" x14ac:dyDescent="0.3">
      <c r="B388" s="3">
        <v>42369</v>
      </c>
      <c r="C388" s="4">
        <v>146473.83499999999</v>
      </c>
      <c r="D388" s="4">
        <v>101.99155880000001</v>
      </c>
      <c r="E388" s="5">
        <v>19.7</v>
      </c>
      <c r="F388" s="5">
        <v>39.700000000000003</v>
      </c>
      <c r="G388" s="5">
        <v>29.6</v>
      </c>
      <c r="H388" s="5">
        <v>0</v>
      </c>
    </row>
    <row r="389" spans="2:8" ht="15" thickBot="1" x14ac:dyDescent="0.35"/>
    <row r="390" spans="2:8" ht="16.2" thickBot="1" x14ac:dyDescent="0.35">
      <c r="B390" s="15" t="s">
        <v>0</v>
      </c>
      <c r="C390" s="16" t="s">
        <v>1</v>
      </c>
      <c r="D390" s="16" t="s">
        <v>2</v>
      </c>
      <c r="E390" s="17" t="s">
        <v>3</v>
      </c>
      <c r="F390" s="17" t="s">
        <v>4</v>
      </c>
      <c r="G390" s="17" t="s">
        <v>5</v>
      </c>
      <c r="H390" s="18" t="s">
        <v>6</v>
      </c>
    </row>
    <row r="391" spans="2:8" x14ac:dyDescent="0.3">
      <c r="B391" s="6">
        <v>42370</v>
      </c>
      <c r="C391" s="7">
        <v>116040.925</v>
      </c>
      <c r="D391" s="7">
        <v>32.527673360000001</v>
      </c>
      <c r="E391" s="8">
        <v>19.8</v>
      </c>
      <c r="F391" s="8">
        <v>24.2</v>
      </c>
      <c r="G391" s="8">
        <v>22</v>
      </c>
      <c r="H391" s="8">
        <v>0</v>
      </c>
    </row>
    <row r="392" spans="2:8" x14ac:dyDescent="0.3">
      <c r="B392" s="3">
        <v>42371</v>
      </c>
      <c r="C392" s="4">
        <v>99622.64</v>
      </c>
      <c r="D392" s="4">
        <v>21.894560760000001</v>
      </c>
      <c r="E392" s="5">
        <v>17.100000000000001</v>
      </c>
      <c r="F392" s="5">
        <v>27.6</v>
      </c>
      <c r="G392" s="5">
        <v>25.1</v>
      </c>
      <c r="H392" s="5">
        <v>0</v>
      </c>
    </row>
    <row r="393" spans="2:8" x14ac:dyDescent="0.3">
      <c r="B393" s="3">
        <v>42372</v>
      </c>
      <c r="C393" s="4">
        <v>97656.445000000007</v>
      </c>
      <c r="D393" s="4">
        <v>19.895384799999999</v>
      </c>
      <c r="E393" s="5">
        <v>17.5</v>
      </c>
      <c r="F393" s="5">
        <v>27.1</v>
      </c>
      <c r="G393" s="5">
        <v>25.7</v>
      </c>
      <c r="H393" s="5">
        <v>0</v>
      </c>
    </row>
    <row r="394" spans="2:8" x14ac:dyDescent="0.3">
      <c r="B394" s="3">
        <v>42373</v>
      </c>
      <c r="C394" s="4">
        <v>110932.505</v>
      </c>
      <c r="D394" s="4">
        <v>25.443479239999998</v>
      </c>
      <c r="E394" s="5">
        <v>16.3</v>
      </c>
      <c r="F394" s="5">
        <v>26</v>
      </c>
      <c r="G394" s="5">
        <v>15.3</v>
      </c>
      <c r="H394" s="5">
        <v>0</v>
      </c>
    </row>
    <row r="395" spans="2:8" x14ac:dyDescent="0.3">
      <c r="B395" s="3">
        <v>42374</v>
      </c>
      <c r="C395" s="4">
        <v>117873.58</v>
      </c>
      <c r="D395" s="4">
        <v>29.917187370000001</v>
      </c>
      <c r="E395" s="5">
        <v>17.100000000000001</v>
      </c>
      <c r="F395" s="5">
        <v>25.7</v>
      </c>
      <c r="G395" s="5">
        <v>25.8</v>
      </c>
      <c r="H395" s="5">
        <v>0</v>
      </c>
    </row>
    <row r="396" spans="2:8" x14ac:dyDescent="0.3">
      <c r="B396" s="3">
        <v>42375</v>
      </c>
      <c r="C396" s="4">
        <v>115064.265</v>
      </c>
      <c r="D396" s="4">
        <v>31.790252049999999</v>
      </c>
      <c r="E396" s="5">
        <v>17.3</v>
      </c>
      <c r="F396" s="5">
        <v>25.7</v>
      </c>
      <c r="G396" s="5">
        <v>18.100000000000001</v>
      </c>
      <c r="H396" s="5">
        <v>0</v>
      </c>
    </row>
    <row r="397" spans="2:8" x14ac:dyDescent="0.3">
      <c r="B397" s="3">
        <v>42376</v>
      </c>
      <c r="C397" s="4">
        <v>112392.69500000001</v>
      </c>
      <c r="D397" s="4">
        <v>34.445069169999996</v>
      </c>
      <c r="E397" s="5">
        <v>16.3</v>
      </c>
      <c r="F397" s="5">
        <v>21.3</v>
      </c>
      <c r="G397" s="5">
        <v>30.4</v>
      </c>
      <c r="H397" s="5">
        <v>0</v>
      </c>
    </row>
    <row r="398" spans="2:8" x14ac:dyDescent="0.3">
      <c r="B398" s="3">
        <v>42377</v>
      </c>
      <c r="C398" s="4">
        <v>111879.54</v>
      </c>
      <c r="D398" s="4">
        <v>36.888156160000001</v>
      </c>
      <c r="E398" s="5">
        <v>16.2</v>
      </c>
      <c r="F398" s="5">
        <v>20.6</v>
      </c>
      <c r="G398" s="5">
        <v>25.4</v>
      </c>
      <c r="H398" s="5">
        <v>0</v>
      </c>
    </row>
    <row r="399" spans="2:8" x14ac:dyDescent="0.3">
      <c r="B399" s="3">
        <v>42378</v>
      </c>
      <c r="C399" s="4">
        <v>105482.69500000001</v>
      </c>
      <c r="D399" s="4">
        <v>41.987823249999998</v>
      </c>
      <c r="E399" s="5">
        <v>16.8</v>
      </c>
      <c r="F399" s="5">
        <v>21.4</v>
      </c>
      <c r="G399" s="5">
        <v>21.3</v>
      </c>
      <c r="H399" s="5">
        <v>0</v>
      </c>
    </row>
    <row r="400" spans="2:8" x14ac:dyDescent="0.3">
      <c r="B400" s="3">
        <v>42379</v>
      </c>
      <c r="C400" s="4">
        <v>113049.145</v>
      </c>
      <c r="D400" s="4">
        <v>44.479787029999997</v>
      </c>
      <c r="E400" s="5">
        <v>15.7</v>
      </c>
      <c r="F400" s="5">
        <v>31.5</v>
      </c>
      <c r="G400" s="5">
        <v>31.3</v>
      </c>
      <c r="H400" s="5">
        <v>0</v>
      </c>
    </row>
    <row r="401" spans="2:8" x14ac:dyDescent="0.3">
      <c r="B401" s="3">
        <v>42380</v>
      </c>
      <c r="C401" s="4">
        <v>141133.08499999999</v>
      </c>
      <c r="D401" s="4">
        <v>88.116100790000004</v>
      </c>
      <c r="E401" s="5">
        <v>17.2</v>
      </c>
      <c r="F401" s="5">
        <v>36.4</v>
      </c>
      <c r="G401" s="5">
        <v>15.8</v>
      </c>
      <c r="H401" s="5">
        <v>0</v>
      </c>
    </row>
    <row r="402" spans="2:8" x14ac:dyDescent="0.3">
      <c r="B402" s="3">
        <v>42381</v>
      </c>
      <c r="C402" s="4">
        <v>135006.10999999999</v>
      </c>
      <c r="D402" s="4">
        <v>62.53997502</v>
      </c>
      <c r="E402" s="5">
        <v>17.100000000000001</v>
      </c>
      <c r="F402" s="5">
        <v>24.8</v>
      </c>
      <c r="G402" s="5">
        <v>29.1</v>
      </c>
      <c r="H402" s="5">
        <v>0.8</v>
      </c>
    </row>
    <row r="403" spans="2:8" x14ac:dyDescent="0.3">
      <c r="B403" s="3">
        <v>42382</v>
      </c>
      <c r="C403" s="4">
        <v>160011.07500000001</v>
      </c>
      <c r="D403" s="4">
        <v>545.73781959999997</v>
      </c>
      <c r="E403" s="5">
        <v>16.8</v>
      </c>
      <c r="F403" s="5">
        <v>42.2</v>
      </c>
      <c r="G403" s="5">
        <v>25</v>
      </c>
      <c r="H403" s="5">
        <v>0.2</v>
      </c>
    </row>
    <row r="404" spans="2:8" x14ac:dyDescent="0.3">
      <c r="B404" s="3">
        <v>42383</v>
      </c>
      <c r="C404" s="4">
        <v>120396.33500000001</v>
      </c>
      <c r="D404" s="4">
        <v>36.37140419</v>
      </c>
      <c r="E404" s="5">
        <v>16.100000000000001</v>
      </c>
      <c r="F404" s="5">
        <v>18.100000000000001</v>
      </c>
      <c r="G404" s="5">
        <v>3.9</v>
      </c>
      <c r="H404" s="5">
        <v>0.4</v>
      </c>
    </row>
    <row r="405" spans="2:8" x14ac:dyDescent="0.3">
      <c r="B405" s="3">
        <v>42384</v>
      </c>
      <c r="C405" s="4">
        <v>113244.79</v>
      </c>
      <c r="D405" s="4">
        <v>30.203903069999999</v>
      </c>
      <c r="E405" s="5">
        <v>13.6</v>
      </c>
      <c r="F405" s="5">
        <v>19.2</v>
      </c>
      <c r="G405" s="5">
        <v>19.7</v>
      </c>
      <c r="H405" s="5">
        <v>1</v>
      </c>
    </row>
    <row r="406" spans="2:8" x14ac:dyDescent="0.3">
      <c r="B406" s="3">
        <v>42385</v>
      </c>
      <c r="C406" s="4">
        <v>103046.17</v>
      </c>
      <c r="D406" s="4">
        <v>23.67497011</v>
      </c>
      <c r="E406" s="5">
        <v>11.9</v>
      </c>
      <c r="F406" s="5">
        <v>22.3</v>
      </c>
      <c r="G406" s="5">
        <v>32.6</v>
      </c>
      <c r="H406" s="5">
        <v>0</v>
      </c>
    </row>
    <row r="407" spans="2:8" x14ac:dyDescent="0.3">
      <c r="B407" s="3">
        <v>42386</v>
      </c>
      <c r="C407" s="4">
        <v>114097.07</v>
      </c>
      <c r="D407" s="4">
        <v>29.153261950000001</v>
      </c>
      <c r="E407" s="5">
        <v>14.9</v>
      </c>
      <c r="F407" s="5">
        <v>32.700000000000003</v>
      </c>
      <c r="G407" s="5">
        <v>31.5</v>
      </c>
      <c r="H407" s="5">
        <v>0</v>
      </c>
    </row>
    <row r="408" spans="2:8" x14ac:dyDescent="0.3">
      <c r="B408" s="3">
        <v>42387</v>
      </c>
      <c r="C408" s="4">
        <v>147817.58499999999</v>
      </c>
      <c r="D408" s="4">
        <v>43.409358019999999</v>
      </c>
      <c r="E408" s="5">
        <v>18.600000000000001</v>
      </c>
      <c r="F408" s="5">
        <v>35.299999999999997</v>
      </c>
      <c r="G408" s="5">
        <v>30.4</v>
      </c>
      <c r="H408" s="5">
        <v>0</v>
      </c>
    </row>
    <row r="409" spans="2:8" x14ac:dyDescent="0.3">
      <c r="B409" s="3">
        <v>42388</v>
      </c>
      <c r="C409" s="4">
        <v>148612.37</v>
      </c>
      <c r="D409" s="4">
        <v>49.257935250000003</v>
      </c>
      <c r="E409" s="5">
        <v>17.899999999999999</v>
      </c>
      <c r="F409" s="5">
        <v>30.9</v>
      </c>
      <c r="G409" s="5">
        <v>27.2</v>
      </c>
      <c r="H409" s="5">
        <v>0</v>
      </c>
    </row>
    <row r="410" spans="2:8" x14ac:dyDescent="0.3">
      <c r="B410" s="3">
        <v>42389</v>
      </c>
      <c r="C410" s="4">
        <v>142471.51</v>
      </c>
      <c r="D410" s="4">
        <v>53.300398770000001</v>
      </c>
      <c r="E410" s="5">
        <v>19.3</v>
      </c>
      <c r="F410" s="5">
        <v>29.1</v>
      </c>
      <c r="G410" s="5">
        <v>18.600000000000001</v>
      </c>
      <c r="H410" s="5">
        <v>1</v>
      </c>
    </row>
    <row r="411" spans="2:8" x14ac:dyDescent="0.3">
      <c r="B411" s="3">
        <v>42390</v>
      </c>
      <c r="C411" s="4">
        <v>139450.61499999999</v>
      </c>
      <c r="D411" s="4">
        <v>55.470089539999996</v>
      </c>
      <c r="E411" s="5">
        <v>19</v>
      </c>
      <c r="F411" s="5">
        <v>26.7</v>
      </c>
      <c r="G411" s="5">
        <v>14.9</v>
      </c>
      <c r="H411" s="5">
        <v>0.8</v>
      </c>
    </row>
    <row r="412" spans="2:8" x14ac:dyDescent="0.3">
      <c r="B412" s="3">
        <v>42391</v>
      </c>
      <c r="C412" s="4">
        <v>129135.185</v>
      </c>
      <c r="D412" s="4">
        <v>42.337732770000002</v>
      </c>
      <c r="E412" s="5">
        <v>17.5</v>
      </c>
      <c r="F412" s="5">
        <v>22.8</v>
      </c>
      <c r="G412" s="5">
        <v>6.5</v>
      </c>
      <c r="H412" s="5">
        <v>1.6</v>
      </c>
    </row>
    <row r="413" spans="2:8" x14ac:dyDescent="0.3">
      <c r="B413" s="3">
        <v>42392</v>
      </c>
      <c r="C413" s="4">
        <v>108097.845</v>
      </c>
      <c r="D413" s="4">
        <v>26.975023329999999</v>
      </c>
      <c r="E413" s="5">
        <v>17.3</v>
      </c>
      <c r="F413" s="5">
        <v>21.9</v>
      </c>
      <c r="G413" s="5">
        <v>23.2</v>
      </c>
      <c r="H413" s="5">
        <v>7</v>
      </c>
    </row>
    <row r="414" spans="2:8" x14ac:dyDescent="0.3">
      <c r="B414" s="3">
        <v>42393</v>
      </c>
      <c r="C414" s="4">
        <v>103396.3</v>
      </c>
      <c r="D414" s="4">
        <v>26.412209069999999</v>
      </c>
      <c r="E414" s="5">
        <v>16.2</v>
      </c>
      <c r="F414" s="5">
        <v>22.2</v>
      </c>
      <c r="G414" s="5">
        <v>23.4</v>
      </c>
      <c r="H414" s="5">
        <v>5.2</v>
      </c>
    </row>
    <row r="415" spans="2:8" x14ac:dyDescent="0.3">
      <c r="B415" s="3">
        <v>42394</v>
      </c>
      <c r="C415" s="4">
        <v>112649.60000000001</v>
      </c>
      <c r="D415" s="4">
        <v>27.59659014</v>
      </c>
      <c r="E415" s="5">
        <v>16.7</v>
      </c>
      <c r="F415" s="5">
        <v>20.9</v>
      </c>
      <c r="G415" s="5">
        <v>25.7</v>
      </c>
      <c r="H415" s="5">
        <v>0.4</v>
      </c>
    </row>
    <row r="416" spans="2:8" x14ac:dyDescent="0.3">
      <c r="B416" s="3">
        <v>42395</v>
      </c>
      <c r="C416" s="4">
        <v>110152.815</v>
      </c>
      <c r="D416" s="4">
        <v>25.276693940000001</v>
      </c>
      <c r="E416" s="5">
        <v>16.5</v>
      </c>
      <c r="F416" s="5">
        <v>29.4</v>
      </c>
      <c r="G416" s="5">
        <v>28.7</v>
      </c>
      <c r="H416" s="5">
        <v>0</v>
      </c>
    </row>
    <row r="417" spans="2:8" x14ac:dyDescent="0.3">
      <c r="B417" s="3">
        <v>42396</v>
      </c>
      <c r="C417" s="4">
        <v>133718.035</v>
      </c>
      <c r="D417" s="4">
        <v>32.759849449999997</v>
      </c>
      <c r="E417" s="5">
        <v>19.3</v>
      </c>
      <c r="F417" s="5">
        <v>29.5</v>
      </c>
      <c r="G417" s="5">
        <v>22.2</v>
      </c>
      <c r="H417" s="5">
        <v>0</v>
      </c>
    </row>
    <row r="418" spans="2:8" x14ac:dyDescent="0.3">
      <c r="B418" s="3">
        <v>42397</v>
      </c>
      <c r="C418" s="4">
        <v>134169.82999999999</v>
      </c>
      <c r="D418" s="4">
        <v>33.324968159999997</v>
      </c>
      <c r="E418" s="5">
        <v>20.3</v>
      </c>
      <c r="F418" s="5">
        <v>27.5</v>
      </c>
      <c r="G418" s="5">
        <v>19</v>
      </c>
      <c r="H418" s="5">
        <v>3.6</v>
      </c>
    </row>
    <row r="419" spans="2:8" x14ac:dyDescent="0.3">
      <c r="B419" s="3">
        <v>42398</v>
      </c>
      <c r="C419" s="4">
        <v>123615.21</v>
      </c>
      <c r="D419" s="4">
        <v>32.693847210000001</v>
      </c>
      <c r="E419" s="5">
        <v>14.4</v>
      </c>
      <c r="F419" s="5">
        <v>18.3</v>
      </c>
      <c r="G419" s="5">
        <v>14.3</v>
      </c>
      <c r="H419" s="5">
        <v>14.2</v>
      </c>
    </row>
    <row r="420" spans="2:8" x14ac:dyDescent="0.3">
      <c r="B420" s="3">
        <v>42399</v>
      </c>
      <c r="C420" s="4">
        <v>107579.345</v>
      </c>
      <c r="D420" s="4">
        <v>23.84687233</v>
      </c>
      <c r="E420" s="5">
        <v>12.3</v>
      </c>
      <c r="F420" s="5">
        <v>22.4</v>
      </c>
      <c r="G420" s="5">
        <v>24</v>
      </c>
      <c r="H420" s="5">
        <v>1.2</v>
      </c>
    </row>
    <row r="421" spans="2:8" x14ac:dyDescent="0.3">
      <c r="B421" s="3">
        <v>42400</v>
      </c>
      <c r="C421" s="4">
        <v>101279.65</v>
      </c>
      <c r="D421" s="4">
        <v>23.47662571</v>
      </c>
      <c r="E421" s="5">
        <v>13.9</v>
      </c>
      <c r="F421" s="5">
        <v>21.8</v>
      </c>
      <c r="G421" s="5">
        <v>26.3</v>
      </c>
      <c r="H421" s="5">
        <v>10.6</v>
      </c>
    </row>
    <row r="423" spans="2:8" ht="15.6" x14ac:dyDescent="0.3">
      <c r="B423" s="13" t="s">
        <v>0</v>
      </c>
      <c r="C423" s="14" t="s">
        <v>1</v>
      </c>
      <c r="D423" s="14" t="s">
        <v>2</v>
      </c>
      <c r="E423" s="13" t="s">
        <v>3</v>
      </c>
      <c r="F423" s="13" t="s">
        <v>4</v>
      </c>
      <c r="G423" s="13" t="s">
        <v>5</v>
      </c>
      <c r="H423" s="13" t="s">
        <v>6</v>
      </c>
    </row>
    <row r="424" spans="2:8" x14ac:dyDescent="0.3">
      <c r="B424" s="3">
        <v>42401</v>
      </c>
      <c r="C424" s="4">
        <v>121942.895</v>
      </c>
      <c r="D424" s="4">
        <v>31.58876665</v>
      </c>
      <c r="E424" s="5">
        <v>12.5</v>
      </c>
      <c r="F424" s="5">
        <v>23.6</v>
      </c>
      <c r="G424" s="5">
        <v>29.4</v>
      </c>
      <c r="H424" s="5">
        <v>0</v>
      </c>
    </row>
    <row r="425" spans="2:8" x14ac:dyDescent="0.3">
      <c r="B425" s="3">
        <v>42402</v>
      </c>
      <c r="C425" s="4">
        <v>133989.155</v>
      </c>
      <c r="D425" s="4">
        <v>35.64081616</v>
      </c>
      <c r="E425" s="5">
        <v>15.4</v>
      </c>
      <c r="F425" s="5">
        <v>31.5</v>
      </c>
      <c r="G425" s="5">
        <v>25.5</v>
      </c>
      <c r="H425" s="5">
        <v>0</v>
      </c>
    </row>
    <row r="426" spans="2:8" x14ac:dyDescent="0.3">
      <c r="B426" s="3">
        <v>42403</v>
      </c>
      <c r="C426" s="4">
        <v>122594.47500000001</v>
      </c>
      <c r="D426" s="4">
        <v>27.876043979999999</v>
      </c>
      <c r="E426" s="5">
        <v>18.100000000000001</v>
      </c>
      <c r="F426" s="5">
        <v>21</v>
      </c>
      <c r="G426" s="5">
        <v>11</v>
      </c>
      <c r="H426" s="5">
        <v>0.6</v>
      </c>
    </row>
    <row r="427" spans="2:8" x14ac:dyDescent="0.3">
      <c r="B427" s="3">
        <v>42404</v>
      </c>
      <c r="C427" s="4">
        <v>119919.605</v>
      </c>
      <c r="D427" s="4">
        <v>22.3923782</v>
      </c>
      <c r="E427" s="5">
        <v>17.3</v>
      </c>
      <c r="F427" s="5">
        <v>20.9</v>
      </c>
      <c r="G427" s="5">
        <v>21.7</v>
      </c>
      <c r="H427" s="5">
        <v>2.4</v>
      </c>
    </row>
    <row r="428" spans="2:8" x14ac:dyDescent="0.3">
      <c r="B428" s="3">
        <v>42405</v>
      </c>
      <c r="C428" s="4">
        <v>126330.55</v>
      </c>
      <c r="D428" s="4">
        <v>26.854502199999999</v>
      </c>
      <c r="E428" s="5">
        <v>15.3</v>
      </c>
      <c r="F428" s="5">
        <v>29.4</v>
      </c>
      <c r="G428" s="5">
        <v>29</v>
      </c>
      <c r="H428" s="5">
        <v>0</v>
      </c>
    </row>
    <row r="429" spans="2:8" x14ac:dyDescent="0.3">
      <c r="B429" s="3">
        <v>42406</v>
      </c>
      <c r="C429" s="4">
        <v>123737.01</v>
      </c>
      <c r="D429" s="4">
        <v>28.72453436</v>
      </c>
      <c r="E429" s="5">
        <v>16.5</v>
      </c>
      <c r="F429" s="5">
        <v>32.6</v>
      </c>
      <c r="G429" s="5">
        <v>28.8</v>
      </c>
      <c r="H429" s="5">
        <v>0</v>
      </c>
    </row>
    <row r="430" spans="2:8" x14ac:dyDescent="0.3">
      <c r="B430" s="3">
        <v>42407</v>
      </c>
      <c r="C430" s="4">
        <v>124436.81</v>
      </c>
      <c r="D430" s="4">
        <v>33.49284634</v>
      </c>
      <c r="E430" s="5">
        <v>19.100000000000001</v>
      </c>
      <c r="F430" s="5">
        <v>27.7</v>
      </c>
      <c r="G430" s="5">
        <v>28.5</v>
      </c>
      <c r="H430" s="5">
        <v>0</v>
      </c>
    </row>
    <row r="431" spans="2:8" x14ac:dyDescent="0.3">
      <c r="B431" s="3">
        <v>42408</v>
      </c>
      <c r="C431" s="4">
        <v>129327.22500000001</v>
      </c>
      <c r="D431" s="4">
        <v>33.908603100000001</v>
      </c>
      <c r="E431" s="5">
        <v>19.2</v>
      </c>
      <c r="F431" s="5">
        <v>22.9</v>
      </c>
      <c r="G431" s="5">
        <v>23.3</v>
      </c>
      <c r="H431" s="5">
        <v>0</v>
      </c>
    </row>
    <row r="432" spans="2:8" x14ac:dyDescent="0.3">
      <c r="B432" s="3">
        <v>42409</v>
      </c>
      <c r="C432" s="4">
        <v>131271.26500000001</v>
      </c>
      <c r="D432" s="4">
        <v>38.705675849999999</v>
      </c>
      <c r="E432" s="5">
        <v>17.399999999999999</v>
      </c>
      <c r="F432" s="5">
        <v>22.7</v>
      </c>
      <c r="G432" s="5">
        <v>27.7</v>
      </c>
      <c r="H432" s="5">
        <v>0</v>
      </c>
    </row>
    <row r="433" spans="2:8" x14ac:dyDescent="0.3">
      <c r="B433" s="3">
        <v>42410</v>
      </c>
      <c r="C433" s="4">
        <v>132265.005</v>
      </c>
      <c r="D433" s="4">
        <v>41.376079619999999</v>
      </c>
      <c r="E433" s="5">
        <v>17.399999999999999</v>
      </c>
      <c r="F433" s="5">
        <v>23.3</v>
      </c>
      <c r="G433" s="5">
        <v>25.3</v>
      </c>
      <c r="H433" s="5">
        <v>0</v>
      </c>
    </row>
    <row r="434" spans="2:8" x14ac:dyDescent="0.3">
      <c r="B434" s="3">
        <v>42411</v>
      </c>
      <c r="C434" s="4">
        <v>131003.79</v>
      </c>
      <c r="D434" s="4">
        <v>34.389933720000002</v>
      </c>
      <c r="E434" s="5">
        <v>18</v>
      </c>
      <c r="F434" s="5">
        <v>23.8</v>
      </c>
      <c r="G434" s="5">
        <v>27.6</v>
      </c>
      <c r="H434" s="5">
        <v>0</v>
      </c>
    </row>
    <row r="435" spans="2:8" x14ac:dyDescent="0.3">
      <c r="B435" s="3">
        <v>42412</v>
      </c>
      <c r="C435" s="4">
        <v>133845.51999999999</v>
      </c>
      <c r="D435" s="4">
        <v>40.626650689999998</v>
      </c>
      <c r="E435" s="5">
        <v>16.7</v>
      </c>
      <c r="F435" s="5">
        <v>24.9</v>
      </c>
      <c r="G435" s="5">
        <v>27.9</v>
      </c>
      <c r="H435" s="5">
        <v>0</v>
      </c>
    </row>
    <row r="436" spans="2:8" x14ac:dyDescent="0.3">
      <c r="B436" s="3">
        <v>42413</v>
      </c>
      <c r="C436" s="4">
        <v>120839.995</v>
      </c>
      <c r="D436" s="4">
        <v>32.231397960000002</v>
      </c>
      <c r="E436" s="5">
        <v>17.7</v>
      </c>
      <c r="F436" s="5">
        <v>30.3</v>
      </c>
      <c r="G436" s="5">
        <v>23.4</v>
      </c>
      <c r="H436" s="5">
        <v>0</v>
      </c>
    </row>
    <row r="437" spans="2:8" x14ac:dyDescent="0.3">
      <c r="B437" s="3">
        <v>42414</v>
      </c>
      <c r="C437" s="4">
        <v>104364.735</v>
      </c>
      <c r="D437" s="4">
        <v>26.267269679999998</v>
      </c>
      <c r="E437" s="5">
        <v>16.399999999999999</v>
      </c>
      <c r="F437" s="5">
        <v>24.5</v>
      </c>
      <c r="G437" s="5">
        <v>22.9</v>
      </c>
      <c r="H437" s="5">
        <v>0</v>
      </c>
    </row>
    <row r="438" spans="2:8" x14ac:dyDescent="0.3">
      <c r="B438" s="3">
        <v>42415</v>
      </c>
      <c r="C438" s="4">
        <v>120863.325</v>
      </c>
      <c r="D438" s="4">
        <v>32.56207053</v>
      </c>
      <c r="E438" s="5">
        <v>14</v>
      </c>
      <c r="F438" s="5">
        <v>26.1</v>
      </c>
      <c r="G438" s="5">
        <v>25.4</v>
      </c>
      <c r="H438" s="5">
        <v>0</v>
      </c>
    </row>
    <row r="439" spans="2:8" x14ac:dyDescent="0.3">
      <c r="B439" s="3">
        <v>42416</v>
      </c>
      <c r="C439" s="4">
        <v>117062.035</v>
      </c>
      <c r="D439" s="4">
        <v>29.585353430000001</v>
      </c>
      <c r="E439" s="5">
        <v>13.7</v>
      </c>
      <c r="F439" s="5">
        <v>18.399999999999999</v>
      </c>
      <c r="G439" s="5">
        <v>14.5</v>
      </c>
      <c r="H439" s="5">
        <v>3.6</v>
      </c>
    </row>
    <row r="440" spans="2:8" x14ac:dyDescent="0.3">
      <c r="B440" s="3">
        <v>42417</v>
      </c>
      <c r="C440" s="4">
        <v>119481.79</v>
      </c>
      <c r="D440" s="4">
        <v>32.504514059999998</v>
      </c>
      <c r="E440" s="5">
        <v>12.7</v>
      </c>
      <c r="F440" s="5">
        <v>21.1</v>
      </c>
      <c r="G440" s="5">
        <v>16.2</v>
      </c>
      <c r="H440" s="5">
        <v>0.6</v>
      </c>
    </row>
    <row r="441" spans="2:8" x14ac:dyDescent="0.3">
      <c r="B441" s="3">
        <v>42418</v>
      </c>
      <c r="C441" s="4">
        <v>125964.185</v>
      </c>
      <c r="D441" s="4">
        <v>47.404309140000002</v>
      </c>
      <c r="E441" s="5">
        <v>15.5</v>
      </c>
      <c r="F441" s="5">
        <v>22.6</v>
      </c>
      <c r="G441" s="5">
        <v>20.6</v>
      </c>
      <c r="H441" s="5">
        <v>1.2</v>
      </c>
    </row>
    <row r="442" spans="2:8" x14ac:dyDescent="0.3">
      <c r="B442" s="3">
        <v>42419</v>
      </c>
      <c r="C442" s="4">
        <v>122991.66</v>
      </c>
      <c r="D442" s="4">
        <v>43.694896810000003</v>
      </c>
      <c r="E442" s="5">
        <v>15.8</v>
      </c>
      <c r="F442" s="5">
        <v>22</v>
      </c>
      <c r="G442" s="5">
        <v>11.2</v>
      </c>
      <c r="H442" s="5">
        <v>0.2</v>
      </c>
    </row>
    <row r="443" spans="2:8" x14ac:dyDescent="0.3">
      <c r="B443" s="3">
        <v>42420</v>
      </c>
      <c r="C443" s="4">
        <v>105911.71</v>
      </c>
      <c r="D443" s="4">
        <v>26.30452433</v>
      </c>
      <c r="E443" s="5">
        <v>15.8</v>
      </c>
      <c r="F443" s="5">
        <v>20.8</v>
      </c>
      <c r="G443" s="5">
        <v>23.8</v>
      </c>
      <c r="H443" s="5">
        <v>0</v>
      </c>
    </row>
    <row r="444" spans="2:8" x14ac:dyDescent="0.3">
      <c r="B444" s="3">
        <v>42421</v>
      </c>
      <c r="C444" s="4">
        <v>107884.355</v>
      </c>
      <c r="D444" s="4">
        <v>24.60568176</v>
      </c>
      <c r="E444" s="5">
        <v>12.6</v>
      </c>
      <c r="F444" s="5">
        <v>24.7</v>
      </c>
      <c r="G444" s="5">
        <v>26.5</v>
      </c>
      <c r="H444" s="5">
        <v>0</v>
      </c>
    </row>
    <row r="445" spans="2:8" x14ac:dyDescent="0.3">
      <c r="B445" s="3">
        <v>42422</v>
      </c>
      <c r="C445" s="4">
        <v>130527.325</v>
      </c>
      <c r="D445" s="4">
        <v>55.280231450000002</v>
      </c>
      <c r="E445" s="5">
        <v>15.6</v>
      </c>
      <c r="F445" s="5">
        <v>29.5</v>
      </c>
      <c r="G445" s="5">
        <v>8.4</v>
      </c>
      <c r="H445" s="5">
        <v>0</v>
      </c>
    </row>
    <row r="446" spans="2:8" x14ac:dyDescent="0.3">
      <c r="B446" s="3">
        <v>42423</v>
      </c>
      <c r="C446" s="4">
        <v>156924.82999999999</v>
      </c>
      <c r="D446" s="4">
        <v>66.960656470000004</v>
      </c>
      <c r="E446" s="5">
        <v>18.100000000000001</v>
      </c>
      <c r="F446" s="5">
        <v>39.4</v>
      </c>
      <c r="G446" s="5">
        <v>19.399999999999999</v>
      </c>
      <c r="H446" s="5">
        <v>0</v>
      </c>
    </row>
    <row r="447" spans="2:8" x14ac:dyDescent="0.3">
      <c r="B447" s="3">
        <v>42424</v>
      </c>
      <c r="C447" s="4">
        <v>152419.41500000001</v>
      </c>
      <c r="D447" s="4">
        <v>72.240699939999999</v>
      </c>
      <c r="E447" s="5">
        <v>22.4</v>
      </c>
      <c r="F447" s="5">
        <v>25.6</v>
      </c>
      <c r="G447" s="5">
        <v>15.8</v>
      </c>
      <c r="H447" s="5">
        <v>0</v>
      </c>
    </row>
    <row r="448" spans="2:8" x14ac:dyDescent="0.3">
      <c r="B448" s="3">
        <v>42425</v>
      </c>
      <c r="C448" s="4">
        <v>138064.85500000001</v>
      </c>
      <c r="D448" s="4">
        <v>43.386786059999999</v>
      </c>
      <c r="E448" s="5">
        <v>19.600000000000001</v>
      </c>
      <c r="F448" s="5">
        <v>26.4</v>
      </c>
      <c r="G448" s="5">
        <v>13.8</v>
      </c>
      <c r="H448" s="5">
        <v>0.4</v>
      </c>
    </row>
    <row r="449" spans="2:8" x14ac:dyDescent="0.3">
      <c r="B449" s="3">
        <v>42426</v>
      </c>
      <c r="C449" s="4">
        <v>122575.935</v>
      </c>
      <c r="D449" s="4">
        <v>35.552542870000003</v>
      </c>
      <c r="E449" s="5">
        <v>15.5</v>
      </c>
      <c r="F449" s="5">
        <v>23.5</v>
      </c>
      <c r="G449" s="5">
        <v>19.3</v>
      </c>
      <c r="H449" s="5">
        <v>0</v>
      </c>
    </row>
    <row r="450" spans="2:8" x14ac:dyDescent="0.3">
      <c r="B450" s="3">
        <v>42427</v>
      </c>
      <c r="C450" s="4">
        <v>110545.84</v>
      </c>
      <c r="D450" s="4">
        <v>32.105705630000003</v>
      </c>
      <c r="E450" s="5">
        <v>17.7</v>
      </c>
      <c r="F450" s="5">
        <v>22.2</v>
      </c>
      <c r="G450" s="5">
        <v>17.7</v>
      </c>
      <c r="H450" s="5">
        <v>0</v>
      </c>
    </row>
    <row r="451" spans="2:8" x14ac:dyDescent="0.3">
      <c r="B451" s="3">
        <v>42428</v>
      </c>
      <c r="C451" s="4">
        <v>105781.985</v>
      </c>
      <c r="D451" s="4">
        <v>30.398442679999999</v>
      </c>
      <c r="E451" s="5">
        <v>17.7</v>
      </c>
      <c r="F451" s="5">
        <v>22.7</v>
      </c>
      <c r="G451" s="5">
        <v>21.5</v>
      </c>
      <c r="H451" s="5">
        <v>0</v>
      </c>
    </row>
    <row r="452" spans="2:8" x14ac:dyDescent="0.3">
      <c r="B452" s="3">
        <v>42429</v>
      </c>
      <c r="C452" s="4">
        <v>125400.08</v>
      </c>
      <c r="D452" s="4">
        <v>41.258079010000003</v>
      </c>
      <c r="E452" s="5">
        <v>15</v>
      </c>
      <c r="F452" s="5">
        <v>23.7</v>
      </c>
      <c r="G452" s="5">
        <v>18.2</v>
      </c>
      <c r="H452" s="5">
        <v>0</v>
      </c>
    </row>
    <row r="453" spans="2:8" ht="15" thickBot="1" x14ac:dyDescent="0.35"/>
    <row r="454" spans="2:8" ht="16.2" thickBot="1" x14ac:dyDescent="0.35">
      <c r="B454" s="15" t="s">
        <v>0</v>
      </c>
      <c r="C454" s="16" t="s">
        <v>1</v>
      </c>
      <c r="D454" s="16" t="s">
        <v>2</v>
      </c>
      <c r="E454" s="17" t="s">
        <v>3</v>
      </c>
      <c r="F454" s="17" t="s">
        <v>4</v>
      </c>
      <c r="G454" s="17" t="s">
        <v>5</v>
      </c>
      <c r="H454" s="18" t="s">
        <v>6</v>
      </c>
    </row>
    <row r="455" spans="2:8" x14ac:dyDescent="0.3">
      <c r="B455" s="6">
        <v>42430</v>
      </c>
      <c r="C455" s="7">
        <v>142242.595</v>
      </c>
      <c r="D455" s="7">
        <v>96.287619219999996</v>
      </c>
      <c r="E455" s="8">
        <v>17.3</v>
      </c>
      <c r="F455" s="8">
        <v>33.700000000000003</v>
      </c>
      <c r="G455" s="8">
        <v>23.4</v>
      </c>
      <c r="H455" s="8">
        <v>0</v>
      </c>
    </row>
    <row r="456" spans="2:8" x14ac:dyDescent="0.3">
      <c r="B456" s="3">
        <v>42431</v>
      </c>
      <c r="C456" s="4">
        <v>145182.98000000001</v>
      </c>
      <c r="D456" s="4">
        <v>53.911071139999997</v>
      </c>
      <c r="E456" s="5">
        <v>17.600000000000001</v>
      </c>
      <c r="F456" s="5">
        <v>34.700000000000003</v>
      </c>
      <c r="G456" s="5">
        <v>22.6</v>
      </c>
      <c r="H456" s="5">
        <v>0</v>
      </c>
    </row>
    <row r="457" spans="2:8" x14ac:dyDescent="0.3">
      <c r="B457" s="3">
        <v>42432</v>
      </c>
      <c r="C457" s="4">
        <v>136226.12</v>
      </c>
      <c r="D457" s="4">
        <v>49.552162510000002</v>
      </c>
      <c r="E457" s="5">
        <v>17.399999999999999</v>
      </c>
      <c r="F457" s="5">
        <v>23.9</v>
      </c>
      <c r="G457" s="5">
        <v>21.8</v>
      </c>
      <c r="H457" s="5">
        <v>0.2</v>
      </c>
    </row>
    <row r="458" spans="2:8" x14ac:dyDescent="0.3">
      <c r="B458" s="3">
        <v>42433</v>
      </c>
      <c r="C458" s="4">
        <v>149376.57</v>
      </c>
      <c r="D458" s="4">
        <v>43.227417260000003</v>
      </c>
      <c r="E458" s="5">
        <v>16.5</v>
      </c>
      <c r="F458" s="5">
        <v>33</v>
      </c>
      <c r="G458" s="5">
        <v>21.2</v>
      </c>
      <c r="H458" s="5">
        <v>0.2</v>
      </c>
    </row>
    <row r="459" spans="2:8" x14ac:dyDescent="0.3">
      <c r="B459" s="3">
        <v>42434</v>
      </c>
      <c r="C459" s="4">
        <v>124692.315</v>
      </c>
      <c r="D459" s="4">
        <v>37.425385800000001</v>
      </c>
      <c r="E459" s="5">
        <v>20.399999999999999</v>
      </c>
      <c r="F459" s="5">
        <v>23.7</v>
      </c>
      <c r="G459" s="5">
        <v>11.4</v>
      </c>
      <c r="H459" s="5">
        <v>1.2</v>
      </c>
    </row>
    <row r="460" spans="2:8" x14ac:dyDescent="0.3">
      <c r="B460" s="3">
        <v>42435</v>
      </c>
      <c r="C460" s="4">
        <v>117707.95</v>
      </c>
      <c r="D460" s="4">
        <v>41.320647800000003</v>
      </c>
      <c r="E460" s="5">
        <v>17.399999999999999</v>
      </c>
      <c r="F460" s="5">
        <v>25.2</v>
      </c>
      <c r="G460" s="5">
        <v>21.3</v>
      </c>
      <c r="H460" s="5">
        <v>0</v>
      </c>
    </row>
    <row r="461" spans="2:8" x14ac:dyDescent="0.3">
      <c r="B461" s="3">
        <v>42436</v>
      </c>
      <c r="C461" s="4">
        <v>131465.82500000001</v>
      </c>
      <c r="D461" s="4">
        <v>41.149502560000002</v>
      </c>
      <c r="E461" s="5">
        <v>18.600000000000001</v>
      </c>
      <c r="F461" s="5">
        <v>24.9</v>
      </c>
      <c r="G461" s="5">
        <v>7.9</v>
      </c>
      <c r="H461" s="5">
        <v>3.2</v>
      </c>
    </row>
    <row r="462" spans="2:8" x14ac:dyDescent="0.3">
      <c r="B462" s="3">
        <v>42437</v>
      </c>
      <c r="C462" s="4">
        <v>160285.01500000001</v>
      </c>
      <c r="D462" s="4">
        <v>253.0320323</v>
      </c>
      <c r="E462" s="5">
        <v>19.899999999999999</v>
      </c>
      <c r="F462" s="5">
        <v>38.9</v>
      </c>
      <c r="G462" s="5">
        <v>20.8</v>
      </c>
      <c r="H462" s="5">
        <v>0.6</v>
      </c>
    </row>
    <row r="463" spans="2:8" x14ac:dyDescent="0.3">
      <c r="B463" s="3">
        <v>42438</v>
      </c>
      <c r="C463" s="4">
        <v>152599.125</v>
      </c>
      <c r="D463" s="4">
        <v>66.411603389999996</v>
      </c>
      <c r="E463" s="5">
        <v>20.8</v>
      </c>
      <c r="F463" s="5">
        <v>28.5</v>
      </c>
      <c r="G463" s="5">
        <v>10.8</v>
      </c>
      <c r="H463" s="5">
        <v>0</v>
      </c>
    </row>
    <row r="464" spans="2:8" x14ac:dyDescent="0.3">
      <c r="B464" s="3">
        <v>42439</v>
      </c>
      <c r="C464" s="4">
        <v>135635.70499999999</v>
      </c>
      <c r="D464" s="4">
        <v>46.521612349999998</v>
      </c>
      <c r="E464" s="5">
        <v>18.100000000000001</v>
      </c>
      <c r="F464" s="5">
        <v>22.1</v>
      </c>
      <c r="G464" s="5">
        <v>3.9</v>
      </c>
      <c r="H464" s="5">
        <v>0.6</v>
      </c>
    </row>
    <row r="465" spans="2:8" x14ac:dyDescent="0.3">
      <c r="B465" s="3">
        <v>42440</v>
      </c>
      <c r="C465" s="4">
        <v>141414.35</v>
      </c>
      <c r="D465" s="4">
        <v>49.793533140000001</v>
      </c>
      <c r="E465" s="5">
        <v>18.8</v>
      </c>
      <c r="F465" s="5">
        <v>26.1</v>
      </c>
      <c r="G465" s="5">
        <v>19.600000000000001</v>
      </c>
      <c r="H465" s="5">
        <v>8.4</v>
      </c>
    </row>
    <row r="466" spans="2:8" x14ac:dyDescent="0.3">
      <c r="B466" s="3">
        <v>42441</v>
      </c>
      <c r="C466" s="4">
        <v>119690.755</v>
      </c>
      <c r="D466" s="4">
        <v>37.321013860000001</v>
      </c>
      <c r="E466" s="5">
        <v>18.7</v>
      </c>
      <c r="F466" s="5">
        <v>22.3</v>
      </c>
      <c r="G466" s="5">
        <v>7</v>
      </c>
      <c r="H466" s="5">
        <v>0.2</v>
      </c>
    </row>
    <row r="467" spans="2:8" x14ac:dyDescent="0.3">
      <c r="B467" s="3">
        <v>42442</v>
      </c>
      <c r="C467" s="4">
        <v>111329.62</v>
      </c>
      <c r="D467" s="4">
        <v>30.086962100000001</v>
      </c>
      <c r="E467" s="5">
        <v>17.7</v>
      </c>
      <c r="F467" s="5">
        <v>23.2</v>
      </c>
      <c r="G467" s="5">
        <v>13.8</v>
      </c>
      <c r="H467" s="5">
        <v>0</v>
      </c>
    </row>
    <row r="468" spans="2:8" x14ac:dyDescent="0.3">
      <c r="B468" s="3">
        <v>42443</v>
      </c>
      <c r="C468" s="4">
        <v>105388.57</v>
      </c>
      <c r="D468" s="4">
        <v>24.794429990000001</v>
      </c>
      <c r="E468" s="5">
        <v>18.399999999999999</v>
      </c>
      <c r="F468" s="5">
        <v>21.3</v>
      </c>
      <c r="G468" s="5">
        <v>10.6</v>
      </c>
      <c r="H468" s="5">
        <v>0</v>
      </c>
    </row>
    <row r="469" spans="2:8" x14ac:dyDescent="0.3">
      <c r="B469" s="3">
        <v>42444</v>
      </c>
      <c r="C469" s="4">
        <v>123073.98</v>
      </c>
      <c r="D469" s="4">
        <v>28.46012769</v>
      </c>
      <c r="E469" s="5">
        <v>15.1</v>
      </c>
      <c r="F469" s="5">
        <v>26.8</v>
      </c>
      <c r="G469" s="5">
        <v>20.7</v>
      </c>
      <c r="H469" s="5">
        <v>0</v>
      </c>
    </row>
    <row r="470" spans="2:8" x14ac:dyDescent="0.3">
      <c r="B470" s="3">
        <v>42445</v>
      </c>
      <c r="C470" s="4">
        <v>135047.625</v>
      </c>
      <c r="D470" s="4">
        <v>54.353055810000001</v>
      </c>
      <c r="E470" s="5">
        <v>15.3</v>
      </c>
      <c r="F470" s="5">
        <v>31.4</v>
      </c>
      <c r="G470" s="5">
        <v>18.899999999999999</v>
      </c>
      <c r="H470" s="5">
        <v>0</v>
      </c>
    </row>
    <row r="471" spans="2:8" x14ac:dyDescent="0.3">
      <c r="B471" s="3">
        <v>42446</v>
      </c>
      <c r="C471" s="4">
        <v>143184.80499999999</v>
      </c>
      <c r="D471" s="4">
        <v>49.491101499999999</v>
      </c>
      <c r="E471" s="5">
        <v>18.3</v>
      </c>
      <c r="F471" s="5">
        <v>32.5</v>
      </c>
      <c r="G471" s="5">
        <v>19.600000000000001</v>
      </c>
      <c r="H471" s="5">
        <v>0</v>
      </c>
    </row>
    <row r="472" spans="2:8" x14ac:dyDescent="0.3">
      <c r="B472" s="3">
        <v>42447</v>
      </c>
      <c r="C472" s="4">
        <v>118189.72</v>
      </c>
      <c r="D472" s="4">
        <v>33.972023620000002</v>
      </c>
      <c r="E472" s="5">
        <v>15.2</v>
      </c>
      <c r="F472" s="5">
        <v>19.5</v>
      </c>
      <c r="G472" s="5">
        <v>6.7</v>
      </c>
      <c r="H472" s="5">
        <v>13.4</v>
      </c>
    </row>
    <row r="473" spans="2:8" x14ac:dyDescent="0.3">
      <c r="B473" s="3">
        <v>42448</v>
      </c>
      <c r="C473" s="4">
        <v>105484.1</v>
      </c>
      <c r="D473" s="4">
        <v>48.717489980000003</v>
      </c>
      <c r="E473" s="5">
        <v>12</v>
      </c>
      <c r="F473" s="5">
        <v>18.8</v>
      </c>
      <c r="G473" s="5">
        <v>10.7</v>
      </c>
      <c r="H473" s="5">
        <v>5.8</v>
      </c>
    </row>
    <row r="474" spans="2:8" x14ac:dyDescent="0.3">
      <c r="B474" s="3">
        <v>42449</v>
      </c>
      <c r="C474" s="4">
        <v>100394.06</v>
      </c>
      <c r="D474" s="4">
        <v>47.175064120000002</v>
      </c>
      <c r="E474" s="5">
        <v>10.1</v>
      </c>
      <c r="F474" s="5">
        <v>23.3</v>
      </c>
      <c r="G474" s="5">
        <v>19</v>
      </c>
      <c r="H474" s="5">
        <v>0.2</v>
      </c>
    </row>
    <row r="475" spans="2:8" x14ac:dyDescent="0.3">
      <c r="B475" s="3">
        <v>42450</v>
      </c>
      <c r="C475" s="4">
        <v>117796.715</v>
      </c>
      <c r="D475" s="4">
        <v>49.676549350000002</v>
      </c>
      <c r="E475" s="5">
        <v>11.2</v>
      </c>
      <c r="F475" s="5">
        <v>23.5</v>
      </c>
      <c r="G475" s="5">
        <v>19.7</v>
      </c>
      <c r="H475" s="5">
        <v>0</v>
      </c>
    </row>
    <row r="476" spans="2:8" x14ac:dyDescent="0.3">
      <c r="B476" s="3">
        <v>42451</v>
      </c>
      <c r="C476" s="4">
        <v>124081.46</v>
      </c>
      <c r="D476" s="4">
        <v>56.872748209999997</v>
      </c>
      <c r="E476" s="5">
        <v>11.4</v>
      </c>
      <c r="F476" s="5">
        <v>24.3</v>
      </c>
      <c r="G476" s="5">
        <v>21.1</v>
      </c>
      <c r="H476" s="5">
        <v>0</v>
      </c>
    </row>
    <row r="477" spans="2:8" x14ac:dyDescent="0.3">
      <c r="B477" s="3">
        <v>42452</v>
      </c>
      <c r="C477" s="4">
        <v>126074.895</v>
      </c>
      <c r="D477" s="4">
        <v>44.262191379999997</v>
      </c>
      <c r="E477" s="5">
        <v>13.7</v>
      </c>
      <c r="F477" s="5">
        <v>28.8</v>
      </c>
      <c r="G477" s="5">
        <v>12.7</v>
      </c>
      <c r="H477" s="5">
        <v>0</v>
      </c>
    </row>
    <row r="478" spans="2:8" x14ac:dyDescent="0.3">
      <c r="B478" s="3">
        <v>42453</v>
      </c>
      <c r="C478" s="4">
        <v>125072.73</v>
      </c>
      <c r="D478" s="4">
        <v>42.354944320000001</v>
      </c>
      <c r="E478" s="5">
        <v>16.3</v>
      </c>
      <c r="F478" s="5">
        <v>21.2</v>
      </c>
      <c r="G478" s="5">
        <v>10.4</v>
      </c>
      <c r="H478" s="5">
        <v>0</v>
      </c>
    </row>
    <row r="479" spans="2:8" x14ac:dyDescent="0.3">
      <c r="B479" s="3">
        <v>42454</v>
      </c>
      <c r="C479" s="4">
        <v>101740.89</v>
      </c>
      <c r="D479" s="4">
        <v>30.221855479999999</v>
      </c>
      <c r="E479" s="5">
        <v>15.9</v>
      </c>
      <c r="F479" s="5">
        <v>20.399999999999999</v>
      </c>
      <c r="G479" s="5">
        <v>14.4</v>
      </c>
      <c r="H479" s="5">
        <v>0</v>
      </c>
    </row>
    <row r="480" spans="2:8" x14ac:dyDescent="0.3">
      <c r="B480" s="3">
        <v>42455</v>
      </c>
      <c r="C480" s="4">
        <v>102726.745</v>
      </c>
      <c r="D480" s="4">
        <v>30.539497430000001</v>
      </c>
      <c r="E480" s="5">
        <v>14.1</v>
      </c>
      <c r="F480" s="5">
        <v>20.2</v>
      </c>
      <c r="G480" s="5">
        <v>8.1999999999999993</v>
      </c>
      <c r="H480" s="5">
        <v>0.4</v>
      </c>
    </row>
    <row r="481" spans="2:8" x14ac:dyDescent="0.3">
      <c r="B481" s="3">
        <v>42456</v>
      </c>
      <c r="C481" s="4">
        <v>98324.645000000004</v>
      </c>
      <c r="D481" s="4">
        <v>25.861035210000001</v>
      </c>
      <c r="E481" s="5">
        <v>14.3</v>
      </c>
      <c r="F481" s="5">
        <v>19.899999999999999</v>
      </c>
      <c r="G481" s="5">
        <v>14</v>
      </c>
      <c r="H481" s="5">
        <v>1</v>
      </c>
    </row>
    <row r="482" spans="2:8" x14ac:dyDescent="0.3">
      <c r="B482" s="3">
        <v>42457</v>
      </c>
      <c r="C482" s="4">
        <v>102746.6</v>
      </c>
      <c r="D482" s="4">
        <v>27.58617697</v>
      </c>
      <c r="E482" s="5">
        <v>9.4</v>
      </c>
      <c r="F482" s="5">
        <v>19.2</v>
      </c>
      <c r="G482" s="5">
        <v>13</v>
      </c>
      <c r="H482" s="5">
        <v>0.2</v>
      </c>
    </row>
    <row r="483" spans="2:8" x14ac:dyDescent="0.3">
      <c r="B483" s="3">
        <v>42458</v>
      </c>
      <c r="C483" s="4">
        <v>118281.13</v>
      </c>
      <c r="D483" s="4">
        <v>31.070951350000001</v>
      </c>
      <c r="E483" s="5">
        <v>14.5</v>
      </c>
      <c r="F483" s="5">
        <v>17.899999999999999</v>
      </c>
      <c r="G483" s="5">
        <v>5.7</v>
      </c>
      <c r="H483" s="5">
        <v>0</v>
      </c>
    </row>
    <row r="484" spans="2:8" x14ac:dyDescent="0.3">
      <c r="B484" s="3">
        <v>42459</v>
      </c>
      <c r="C484" s="4">
        <v>122625.21</v>
      </c>
      <c r="D484" s="4">
        <v>29.062513819999999</v>
      </c>
      <c r="E484" s="5">
        <v>15.5</v>
      </c>
      <c r="F484" s="5">
        <v>18.7</v>
      </c>
      <c r="G484" s="5">
        <v>8.5</v>
      </c>
      <c r="H484" s="5">
        <v>0</v>
      </c>
    </row>
    <row r="485" spans="2:8" x14ac:dyDescent="0.3">
      <c r="B485" s="3">
        <v>42460</v>
      </c>
      <c r="C485" s="4">
        <v>122964.715</v>
      </c>
      <c r="D485" s="4">
        <v>21.90202897</v>
      </c>
      <c r="E485" s="5">
        <v>11.3</v>
      </c>
      <c r="F485" s="5">
        <v>22.7</v>
      </c>
      <c r="G485" s="5">
        <v>17.100000000000001</v>
      </c>
      <c r="H485" s="5">
        <v>0</v>
      </c>
    </row>
    <row r="487" spans="2:8" x14ac:dyDescent="0.3">
      <c r="B487" s="5" t="s">
        <v>0</v>
      </c>
      <c r="C487" s="4" t="s">
        <v>1</v>
      </c>
      <c r="D487" s="4" t="s">
        <v>2</v>
      </c>
      <c r="E487" s="5" t="s">
        <v>3</v>
      </c>
      <c r="F487" s="5" t="s">
        <v>4</v>
      </c>
      <c r="G487" s="5" t="s">
        <v>5</v>
      </c>
      <c r="H487" s="5" t="s">
        <v>6</v>
      </c>
    </row>
    <row r="488" spans="2:8" x14ac:dyDescent="0.3">
      <c r="B488" s="3">
        <v>42461</v>
      </c>
      <c r="C488" s="4">
        <v>116321.60000000001</v>
      </c>
      <c r="D488" s="4">
        <v>14.49079665</v>
      </c>
      <c r="E488" s="5">
        <v>13.1</v>
      </c>
      <c r="F488" s="5">
        <v>26.5</v>
      </c>
      <c r="G488" s="5">
        <v>16.7</v>
      </c>
      <c r="H488" s="5">
        <v>0</v>
      </c>
    </row>
    <row r="489" spans="2:8" x14ac:dyDescent="0.3">
      <c r="B489" s="3">
        <v>42462</v>
      </c>
      <c r="C489" s="4">
        <v>102832.72</v>
      </c>
      <c r="D489" s="4">
        <v>13.56898646</v>
      </c>
      <c r="E489" s="5">
        <v>15.5</v>
      </c>
      <c r="F489" s="5">
        <v>19.5</v>
      </c>
      <c r="G489" s="5">
        <v>8.3000000000000007</v>
      </c>
      <c r="H489" s="5">
        <v>0</v>
      </c>
    </row>
    <row r="490" spans="2:8" x14ac:dyDescent="0.3">
      <c r="B490" s="3">
        <v>42463</v>
      </c>
      <c r="C490" s="4">
        <v>102084</v>
      </c>
      <c r="D490" s="4">
        <v>15.80399954</v>
      </c>
      <c r="E490" s="5">
        <v>11.3</v>
      </c>
      <c r="F490" s="5">
        <v>18.8</v>
      </c>
      <c r="G490" s="5">
        <v>15.4</v>
      </c>
      <c r="H490" s="5">
        <v>0</v>
      </c>
    </row>
    <row r="491" spans="2:8" x14ac:dyDescent="0.3">
      <c r="B491" s="3">
        <v>42464</v>
      </c>
      <c r="C491" s="4">
        <v>120445.735</v>
      </c>
      <c r="D491" s="4">
        <v>38.468550309999998</v>
      </c>
      <c r="E491" s="5">
        <v>9.6999999999999993</v>
      </c>
      <c r="F491" s="5">
        <v>21.2</v>
      </c>
      <c r="G491" s="5">
        <v>18.399999999999999</v>
      </c>
      <c r="H491" s="5">
        <v>0</v>
      </c>
    </row>
    <row r="492" spans="2:8" x14ac:dyDescent="0.3">
      <c r="B492" s="3">
        <v>42465</v>
      </c>
      <c r="C492" s="4">
        <v>120371.235</v>
      </c>
      <c r="D492" s="4">
        <v>21.423208150000001</v>
      </c>
      <c r="E492" s="5">
        <v>12.3</v>
      </c>
      <c r="F492" s="5">
        <v>29</v>
      </c>
      <c r="G492" s="5">
        <v>17.100000000000001</v>
      </c>
      <c r="H492" s="5">
        <v>0</v>
      </c>
    </row>
    <row r="493" spans="2:8" x14ac:dyDescent="0.3">
      <c r="B493" s="3">
        <v>42466</v>
      </c>
      <c r="C493" s="4">
        <v>125657.125</v>
      </c>
      <c r="D493" s="4">
        <v>45.520804550000001</v>
      </c>
      <c r="E493" s="5">
        <v>13.6</v>
      </c>
      <c r="F493" s="5">
        <v>15.6</v>
      </c>
      <c r="G493" s="5">
        <v>3.9</v>
      </c>
      <c r="H493" s="5">
        <v>12.8</v>
      </c>
    </row>
    <row r="494" spans="2:8" x14ac:dyDescent="0.3">
      <c r="B494" s="3">
        <v>42467</v>
      </c>
      <c r="C494" s="4">
        <v>125663.33</v>
      </c>
      <c r="D494" s="4">
        <v>52.131968520000001</v>
      </c>
      <c r="E494" s="5">
        <v>8.3000000000000007</v>
      </c>
      <c r="F494" s="5">
        <v>18.399999999999999</v>
      </c>
      <c r="G494" s="5">
        <v>13.1</v>
      </c>
      <c r="H494" s="5">
        <v>6.8</v>
      </c>
    </row>
    <row r="495" spans="2:8" x14ac:dyDescent="0.3">
      <c r="B495" s="3">
        <v>42468</v>
      </c>
      <c r="C495" s="4">
        <v>124266.88499999999</v>
      </c>
      <c r="D495" s="4">
        <v>75.357810740000005</v>
      </c>
      <c r="E495" s="5">
        <v>11.9</v>
      </c>
      <c r="F495" s="5">
        <v>20</v>
      </c>
      <c r="G495" s="5">
        <v>9.6</v>
      </c>
      <c r="H495" s="5">
        <v>0</v>
      </c>
    </row>
    <row r="496" spans="2:8" x14ac:dyDescent="0.3">
      <c r="B496" s="3">
        <v>42469</v>
      </c>
      <c r="C496" s="4">
        <v>109044.9</v>
      </c>
      <c r="D496" s="4">
        <v>73.139144529999996</v>
      </c>
      <c r="E496" s="5">
        <v>10.4</v>
      </c>
      <c r="F496" s="5">
        <v>22.3</v>
      </c>
      <c r="G496" s="5">
        <v>13</v>
      </c>
      <c r="H496" s="5">
        <v>0</v>
      </c>
    </row>
    <row r="497" spans="2:8" x14ac:dyDescent="0.3">
      <c r="B497" s="3">
        <v>42470</v>
      </c>
      <c r="C497" s="4">
        <v>99845.345000000001</v>
      </c>
      <c r="D497" s="4">
        <v>35.120545749999998</v>
      </c>
      <c r="E497" s="5">
        <v>13.6</v>
      </c>
      <c r="F497" s="5">
        <v>23.5</v>
      </c>
      <c r="G497" s="5">
        <v>9.6</v>
      </c>
      <c r="H497" s="5">
        <v>0</v>
      </c>
    </row>
    <row r="498" spans="2:8" x14ac:dyDescent="0.3">
      <c r="B498" s="3">
        <v>42471</v>
      </c>
      <c r="C498" s="4">
        <v>118614.005</v>
      </c>
      <c r="D498" s="4">
        <v>62.306510809999999</v>
      </c>
      <c r="E498" s="5">
        <v>14.5</v>
      </c>
      <c r="F498" s="5">
        <v>20.100000000000001</v>
      </c>
      <c r="G498" s="5">
        <v>14.1</v>
      </c>
      <c r="H498" s="5">
        <v>0</v>
      </c>
    </row>
    <row r="499" spans="2:8" x14ac:dyDescent="0.3">
      <c r="B499" s="3">
        <v>42472</v>
      </c>
      <c r="C499" s="4">
        <v>123808.76</v>
      </c>
      <c r="D499" s="4">
        <v>62.964552500000003</v>
      </c>
      <c r="E499" s="5">
        <v>14</v>
      </c>
      <c r="F499" s="5">
        <v>18.7</v>
      </c>
      <c r="G499" s="5">
        <v>13.5</v>
      </c>
      <c r="H499" s="5">
        <v>0.2</v>
      </c>
    </row>
    <row r="500" spans="2:8" x14ac:dyDescent="0.3">
      <c r="B500" s="3">
        <v>42473</v>
      </c>
      <c r="C500" s="4">
        <v>124686.63</v>
      </c>
      <c r="D500" s="4">
        <v>77.21022318</v>
      </c>
      <c r="E500" s="5">
        <v>11.3</v>
      </c>
      <c r="F500" s="5">
        <v>20</v>
      </c>
      <c r="G500" s="5">
        <v>12.6</v>
      </c>
      <c r="H500" s="5">
        <v>0.2</v>
      </c>
    </row>
    <row r="501" spans="2:8" x14ac:dyDescent="0.3">
      <c r="B501" s="3">
        <v>42474</v>
      </c>
      <c r="C501" s="4">
        <v>126519.065</v>
      </c>
      <c r="D501" s="4">
        <v>92.925207040000004</v>
      </c>
      <c r="E501" s="5">
        <v>11.6</v>
      </c>
      <c r="F501" s="5">
        <v>27</v>
      </c>
      <c r="G501" s="5">
        <v>12.7</v>
      </c>
      <c r="H501" s="5">
        <v>0</v>
      </c>
    </row>
    <row r="502" spans="2:8" x14ac:dyDescent="0.3">
      <c r="B502" s="3">
        <v>42475</v>
      </c>
      <c r="C502" s="4">
        <v>124721.485</v>
      </c>
      <c r="D502" s="4">
        <v>81.717847939999999</v>
      </c>
      <c r="E502" s="5">
        <v>13.4</v>
      </c>
      <c r="F502" s="5">
        <v>27</v>
      </c>
      <c r="G502" s="5">
        <v>15.9</v>
      </c>
      <c r="H502" s="5">
        <v>0</v>
      </c>
    </row>
    <row r="503" spans="2:8" x14ac:dyDescent="0.3">
      <c r="B503" s="3">
        <v>42476</v>
      </c>
      <c r="C503" s="4">
        <v>108525.965</v>
      </c>
      <c r="D503" s="4">
        <v>51.528968560000003</v>
      </c>
      <c r="E503" s="5">
        <v>14</v>
      </c>
      <c r="F503" s="5">
        <v>20.3</v>
      </c>
      <c r="G503" s="5">
        <v>8.3000000000000007</v>
      </c>
      <c r="H503" s="5">
        <v>0</v>
      </c>
    </row>
    <row r="504" spans="2:8" x14ac:dyDescent="0.3">
      <c r="B504" s="3">
        <v>42477</v>
      </c>
      <c r="C504" s="4">
        <v>100526.30499999999</v>
      </c>
      <c r="D504" s="4">
        <v>39.129443080000001</v>
      </c>
      <c r="E504" s="5">
        <v>13.1</v>
      </c>
      <c r="F504" s="5">
        <v>19.8</v>
      </c>
      <c r="G504" s="5">
        <v>14.7</v>
      </c>
      <c r="H504" s="5">
        <v>0</v>
      </c>
    </row>
    <row r="505" spans="2:8" x14ac:dyDescent="0.3">
      <c r="B505" s="3">
        <v>42478</v>
      </c>
      <c r="C505" s="4">
        <v>123441.82</v>
      </c>
      <c r="D505" s="4">
        <v>61.629114919999999</v>
      </c>
      <c r="E505" s="5">
        <v>9.8000000000000007</v>
      </c>
      <c r="F505" s="5">
        <v>25</v>
      </c>
      <c r="G505" s="5">
        <v>15</v>
      </c>
      <c r="H505" s="5">
        <v>0</v>
      </c>
    </row>
    <row r="506" spans="2:8" x14ac:dyDescent="0.3">
      <c r="B506" s="3">
        <v>42479</v>
      </c>
      <c r="C506" s="4">
        <v>126846.44500000001</v>
      </c>
      <c r="D506" s="4">
        <v>54.57119179</v>
      </c>
      <c r="E506" s="5">
        <v>13.6</v>
      </c>
      <c r="F506" s="5">
        <v>27.4</v>
      </c>
      <c r="G506" s="5">
        <v>14.5</v>
      </c>
      <c r="H506" s="5">
        <v>0</v>
      </c>
    </row>
    <row r="507" spans="2:8" x14ac:dyDescent="0.3">
      <c r="B507" s="3">
        <v>42480</v>
      </c>
      <c r="C507" s="4">
        <v>125204.785</v>
      </c>
      <c r="D507" s="4">
        <v>40.053662299999999</v>
      </c>
      <c r="E507" s="5">
        <v>15.3</v>
      </c>
      <c r="F507" s="5">
        <v>28</v>
      </c>
      <c r="G507" s="5">
        <v>14</v>
      </c>
      <c r="H507" s="5">
        <v>0</v>
      </c>
    </row>
    <row r="508" spans="2:8" x14ac:dyDescent="0.3">
      <c r="B508" s="3">
        <v>42481</v>
      </c>
      <c r="C508" s="4">
        <v>125514.14</v>
      </c>
      <c r="D508" s="4">
        <v>55.740468579999998</v>
      </c>
      <c r="E508" s="5">
        <v>17.100000000000001</v>
      </c>
      <c r="F508" s="5">
        <v>24.2</v>
      </c>
      <c r="G508" s="5">
        <v>5.6</v>
      </c>
      <c r="H508" s="5">
        <v>0.4</v>
      </c>
    </row>
    <row r="509" spans="2:8" x14ac:dyDescent="0.3">
      <c r="B509" s="3">
        <v>42482</v>
      </c>
      <c r="C509" s="4">
        <v>120124.30499999999</v>
      </c>
      <c r="D509" s="4">
        <v>52.296555179999999</v>
      </c>
      <c r="E509" s="5">
        <v>14.6</v>
      </c>
      <c r="F509" s="5">
        <v>16.7</v>
      </c>
      <c r="G509" s="5">
        <v>7.9</v>
      </c>
      <c r="H509" s="5">
        <v>21.6</v>
      </c>
    </row>
    <row r="510" spans="2:8" x14ac:dyDescent="0.3">
      <c r="B510" s="3">
        <v>42483</v>
      </c>
      <c r="C510" s="4">
        <v>108773.745</v>
      </c>
      <c r="D510" s="4">
        <v>36.734526199999998</v>
      </c>
      <c r="E510" s="5">
        <v>12.3</v>
      </c>
      <c r="F510" s="5">
        <v>18.600000000000001</v>
      </c>
      <c r="G510" s="5">
        <v>8.5</v>
      </c>
      <c r="H510" s="5">
        <v>0</v>
      </c>
    </row>
    <row r="511" spans="2:8" x14ac:dyDescent="0.3">
      <c r="B511" s="3">
        <v>42484</v>
      </c>
      <c r="C511" s="4">
        <v>105642.28</v>
      </c>
      <c r="D511" s="4">
        <v>30.68045485</v>
      </c>
      <c r="E511" s="5">
        <v>9.1</v>
      </c>
      <c r="F511" s="5">
        <v>20</v>
      </c>
      <c r="G511" s="5">
        <v>14.8</v>
      </c>
      <c r="H511" s="5">
        <v>0</v>
      </c>
    </row>
    <row r="512" spans="2:8" x14ac:dyDescent="0.3">
      <c r="B512" s="3">
        <v>42485</v>
      </c>
      <c r="C512" s="4">
        <v>104072.435</v>
      </c>
      <c r="D512" s="4">
        <v>39.087861220000001</v>
      </c>
      <c r="E512" s="5">
        <v>9.9</v>
      </c>
      <c r="F512" s="5">
        <v>25</v>
      </c>
      <c r="G512" s="5">
        <v>14.8</v>
      </c>
      <c r="H512" s="5">
        <v>0</v>
      </c>
    </row>
    <row r="513" spans="2:8" x14ac:dyDescent="0.3">
      <c r="B513" s="3">
        <v>42486</v>
      </c>
      <c r="C513" s="4">
        <v>117437.66499999999</v>
      </c>
      <c r="D513" s="4">
        <v>56.436415140000001</v>
      </c>
      <c r="E513" s="5">
        <v>11.3</v>
      </c>
      <c r="F513" s="5">
        <v>25.6</v>
      </c>
      <c r="G513" s="5">
        <v>14.6</v>
      </c>
      <c r="H513" s="5">
        <v>0</v>
      </c>
    </row>
    <row r="514" spans="2:8" x14ac:dyDescent="0.3">
      <c r="B514" s="3">
        <v>42487</v>
      </c>
      <c r="C514" s="4">
        <v>118531.5</v>
      </c>
      <c r="D514" s="4">
        <v>19.411138099999999</v>
      </c>
      <c r="E514" s="5">
        <v>13</v>
      </c>
      <c r="F514" s="5">
        <v>25.4</v>
      </c>
      <c r="G514" s="5">
        <v>13.5</v>
      </c>
      <c r="H514" s="5">
        <v>0</v>
      </c>
    </row>
    <row r="515" spans="2:8" x14ac:dyDescent="0.3">
      <c r="B515" s="3">
        <v>42488</v>
      </c>
      <c r="C515" s="4">
        <v>126847.02</v>
      </c>
      <c r="D515" s="4">
        <v>60.581978929999998</v>
      </c>
      <c r="E515" s="5">
        <v>19.8</v>
      </c>
      <c r="F515" s="5">
        <v>24.9</v>
      </c>
      <c r="G515" s="5">
        <v>5.3</v>
      </c>
      <c r="H515" s="5">
        <v>0</v>
      </c>
    </row>
    <row r="516" spans="2:8" x14ac:dyDescent="0.3">
      <c r="B516" s="3">
        <v>42489</v>
      </c>
      <c r="C516" s="4">
        <v>122054.13</v>
      </c>
      <c r="D516" s="4">
        <v>51.748341770000003</v>
      </c>
      <c r="E516" s="5">
        <v>16.899999999999999</v>
      </c>
      <c r="F516" s="5">
        <v>20.6</v>
      </c>
      <c r="G516" s="5">
        <v>3.7</v>
      </c>
      <c r="H516" s="5">
        <v>0.4</v>
      </c>
    </row>
    <row r="517" spans="2:8" x14ac:dyDescent="0.3">
      <c r="B517" s="3">
        <v>42490</v>
      </c>
      <c r="C517" s="4">
        <v>103505.19500000001</v>
      </c>
      <c r="D517" s="4">
        <v>27.107906180000001</v>
      </c>
      <c r="E517" s="5">
        <v>16.399999999999999</v>
      </c>
      <c r="F517" s="5">
        <v>24.1</v>
      </c>
      <c r="G517" s="5">
        <v>12.7</v>
      </c>
      <c r="H517" s="5">
        <v>6.2</v>
      </c>
    </row>
    <row r="519" spans="2:8" x14ac:dyDescent="0.3">
      <c r="B519" s="5" t="s">
        <v>0</v>
      </c>
      <c r="C519" s="4" t="s">
        <v>1</v>
      </c>
      <c r="D519" s="4" t="s">
        <v>2</v>
      </c>
      <c r="E519" s="5" t="s">
        <v>3</v>
      </c>
      <c r="F519" s="5" t="s">
        <v>4</v>
      </c>
      <c r="G519" s="5" t="s">
        <v>5</v>
      </c>
      <c r="H519" s="5" t="s">
        <v>6</v>
      </c>
    </row>
    <row r="520" spans="2:8" x14ac:dyDescent="0.3">
      <c r="B520" s="3">
        <v>42491</v>
      </c>
      <c r="C520" s="4">
        <v>98873.535000000003</v>
      </c>
      <c r="D520" s="4">
        <v>31.87421762</v>
      </c>
      <c r="E520" s="5">
        <v>14.4</v>
      </c>
      <c r="F520" s="5">
        <v>17</v>
      </c>
      <c r="G520" s="5">
        <v>9</v>
      </c>
      <c r="H520" s="5">
        <v>9.8000000000000007</v>
      </c>
    </row>
    <row r="521" spans="2:8" x14ac:dyDescent="0.3">
      <c r="B521" s="3">
        <v>42492</v>
      </c>
      <c r="C521" s="4">
        <v>116969.63</v>
      </c>
      <c r="D521" s="4">
        <v>37.348517579999999</v>
      </c>
      <c r="E521" s="5">
        <v>9</v>
      </c>
      <c r="F521" s="5">
        <v>18.399999999999999</v>
      </c>
      <c r="G521" s="5">
        <v>12.3</v>
      </c>
      <c r="H521" s="5">
        <v>0.4</v>
      </c>
    </row>
    <row r="522" spans="2:8" x14ac:dyDescent="0.3">
      <c r="B522" s="3">
        <v>42493</v>
      </c>
      <c r="C522" s="4">
        <v>119014.44500000001</v>
      </c>
      <c r="D522" s="4">
        <v>22.24291908</v>
      </c>
      <c r="E522" s="5">
        <v>12.3</v>
      </c>
      <c r="F522" s="5">
        <v>20.100000000000001</v>
      </c>
      <c r="G522" s="5">
        <v>8.8000000000000007</v>
      </c>
      <c r="H522" s="5">
        <v>0</v>
      </c>
    </row>
    <row r="523" spans="2:8" x14ac:dyDescent="0.3">
      <c r="B523" s="3">
        <v>42494</v>
      </c>
      <c r="C523" s="4">
        <v>124525.185</v>
      </c>
      <c r="D523" s="4">
        <v>47.753842599999999</v>
      </c>
      <c r="E523" s="5">
        <v>9.8000000000000007</v>
      </c>
      <c r="F523" s="5">
        <v>18.2</v>
      </c>
      <c r="G523" s="5">
        <v>11.8</v>
      </c>
      <c r="H523" s="5">
        <v>0.2</v>
      </c>
    </row>
    <row r="524" spans="2:8" x14ac:dyDescent="0.3">
      <c r="B524" s="3">
        <v>42495</v>
      </c>
      <c r="C524" s="4">
        <v>118192.05499999999</v>
      </c>
      <c r="D524" s="4">
        <v>27.232252970000001</v>
      </c>
      <c r="E524" s="5">
        <v>12.6</v>
      </c>
      <c r="F524" s="5">
        <v>20.5</v>
      </c>
      <c r="G524" s="5">
        <v>12.3</v>
      </c>
      <c r="H524" s="5">
        <v>0</v>
      </c>
    </row>
    <row r="525" spans="2:8" x14ac:dyDescent="0.3">
      <c r="B525" s="3">
        <v>42496</v>
      </c>
      <c r="C525" s="4">
        <v>120421.32</v>
      </c>
      <c r="D525" s="4">
        <v>64.317056579999999</v>
      </c>
      <c r="E525" s="5">
        <v>15.9</v>
      </c>
      <c r="F525" s="5">
        <v>24.7</v>
      </c>
      <c r="G525" s="5">
        <v>13.2</v>
      </c>
      <c r="H525" s="5">
        <v>0</v>
      </c>
    </row>
    <row r="526" spans="2:8" x14ac:dyDescent="0.3">
      <c r="B526" s="3">
        <v>42497</v>
      </c>
      <c r="C526" s="4">
        <v>106052.64</v>
      </c>
      <c r="D526" s="4">
        <v>46.627024280000001</v>
      </c>
      <c r="E526" s="5">
        <v>11.4</v>
      </c>
      <c r="F526" s="5">
        <v>25.7</v>
      </c>
      <c r="G526" s="5">
        <v>12.6</v>
      </c>
      <c r="H526" s="5">
        <v>0</v>
      </c>
    </row>
    <row r="527" spans="2:8" x14ac:dyDescent="0.3">
      <c r="B527" s="3">
        <v>42498</v>
      </c>
      <c r="C527" s="4">
        <v>103487.28</v>
      </c>
      <c r="D527" s="4">
        <v>59.14011232</v>
      </c>
      <c r="E527" s="5">
        <v>15.5</v>
      </c>
      <c r="F527" s="5">
        <v>20.399999999999999</v>
      </c>
      <c r="G527" s="5">
        <v>3.5</v>
      </c>
      <c r="H527" s="5">
        <v>5.4</v>
      </c>
    </row>
    <row r="528" spans="2:8" x14ac:dyDescent="0.3">
      <c r="B528" s="3">
        <v>42499</v>
      </c>
      <c r="C528" s="4">
        <v>119781.13499999999</v>
      </c>
      <c r="D528" s="4">
        <v>100.8140427</v>
      </c>
      <c r="E528" s="5">
        <v>15.4</v>
      </c>
      <c r="F528" s="5">
        <v>22.2</v>
      </c>
      <c r="G528" s="5">
        <v>6.7</v>
      </c>
      <c r="H528" s="5">
        <v>0.8</v>
      </c>
    </row>
    <row r="529" spans="2:8" x14ac:dyDescent="0.3">
      <c r="B529" s="3">
        <v>42500</v>
      </c>
      <c r="C529" s="4">
        <v>119611.88</v>
      </c>
      <c r="D529" s="4">
        <v>36.980106599999999</v>
      </c>
      <c r="E529" s="5">
        <v>13.7</v>
      </c>
      <c r="F529" s="5">
        <v>17.2</v>
      </c>
      <c r="G529" s="5">
        <v>7.6</v>
      </c>
      <c r="H529" s="5">
        <v>12</v>
      </c>
    </row>
    <row r="530" spans="2:8" x14ac:dyDescent="0.3">
      <c r="B530" s="3">
        <v>42501</v>
      </c>
      <c r="C530" s="4">
        <v>123616.28</v>
      </c>
      <c r="D530" s="4">
        <v>59.849881660000001</v>
      </c>
      <c r="E530" s="5">
        <v>12.2</v>
      </c>
      <c r="F530" s="5">
        <v>17.399999999999999</v>
      </c>
      <c r="G530" s="5">
        <v>6.3</v>
      </c>
      <c r="H530" s="5">
        <v>0.2</v>
      </c>
    </row>
    <row r="531" spans="2:8" x14ac:dyDescent="0.3">
      <c r="B531" s="3">
        <v>42502</v>
      </c>
      <c r="C531" s="4">
        <v>120693.53</v>
      </c>
      <c r="D531" s="4">
        <v>53.796096839999997</v>
      </c>
      <c r="E531" s="5">
        <v>14.1</v>
      </c>
      <c r="F531" s="5">
        <v>21.4</v>
      </c>
      <c r="G531" s="5">
        <v>6.1</v>
      </c>
      <c r="H531" s="5">
        <v>0.2</v>
      </c>
    </row>
    <row r="532" spans="2:8" x14ac:dyDescent="0.3">
      <c r="B532" s="3">
        <v>42503</v>
      </c>
      <c r="C532" s="4">
        <v>118800.07</v>
      </c>
      <c r="D532" s="4">
        <v>52.36555156</v>
      </c>
      <c r="E532" s="5">
        <v>15.9</v>
      </c>
      <c r="F532" s="5">
        <v>21.6</v>
      </c>
      <c r="G532" s="5">
        <v>9.9</v>
      </c>
      <c r="H532" s="5">
        <v>0</v>
      </c>
    </row>
    <row r="533" spans="2:8" x14ac:dyDescent="0.3">
      <c r="B533" s="3">
        <v>42504</v>
      </c>
      <c r="C533" s="4">
        <v>101945.995</v>
      </c>
      <c r="D533" s="4">
        <v>28.278767370000001</v>
      </c>
      <c r="E533" s="5">
        <v>14.5</v>
      </c>
      <c r="F533" s="5">
        <v>21.7</v>
      </c>
      <c r="G533" s="5">
        <v>12.6</v>
      </c>
      <c r="H533" s="5">
        <v>0</v>
      </c>
    </row>
    <row r="534" spans="2:8" x14ac:dyDescent="0.3">
      <c r="B534" s="3">
        <v>42505</v>
      </c>
      <c r="C534" s="4">
        <v>99697.62</v>
      </c>
      <c r="D534" s="4">
        <v>37.076541059999997</v>
      </c>
      <c r="E534" s="5">
        <v>15</v>
      </c>
      <c r="F534" s="5">
        <v>22</v>
      </c>
      <c r="G534" s="5">
        <v>6.7</v>
      </c>
      <c r="H534" s="5">
        <v>0</v>
      </c>
    </row>
    <row r="535" spans="2:8" x14ac:dyDescent="0.3">
      <c r="B535" s="3">
        <v>42506</v>
      </c>
      <c r="C535" s="4">
        <v>121182.69500000001</v>
      </c>
      <c r="D535" s="4">
        <v>41.916763160000002</v>
      </c>
      <c r="E535" s="5">
        <v>7.7</v>
      </c>
      <c r="F535" s="5">
        <v>19.600000000000001</v>
      </c>
      <c r="G535" s="5">
        <v>8.9</v>
      </c>
      <c r="H535" s="5">
        <v>0</v>
      </c>
    </row>
    <row r="536" spans="2:8" x14ac:dyDescent="0.3">
      <c r="B536" s="3">
        <v>42507</v>
      </c>
      <c r="C536" s="4">
        <v>124209.405</v>
      </c>
      <c r="D536" s="4">
        <v>68.333326549999995</v>
      </c>
      <c r="E536" s="5">
        <v>11.4</v>
      </c>
      <c r="F536" s="5">
        <v>17.100000000000001</v>
      </c>
      <c r="G536" s="5">
        <v>5.4</v>
      </c>
      <c r="H536" s="5">
        <v>0.2</v>
      </c>
    </row>
    <row r="537" spans="2:8" x14ac:dyDescent="0.3">
      <c r="B537" s="3">
        <v>42508</v>
      </c>
      <c r="C537" s="4">
        <v>124352.215</v>
      </c>
      <c r="D537" s="4">
        <v>70.588827640000005</v>
      </c>
      <c r="E537" s="5">
        <v>13</v>
      </c>
      <c r="F537" s="5">
        <v>19.3</v>
      </c>
      <c r="G537" s="5">
        <v>7.2</v>
      </c>
      <c r="H537" s="5">
        <v>0</v>
      </c>
    </row>
    <row r="538" spans="2:8" x14ac:dyDescent="0.3">
      <c r="B538" s="3">
        <v>42509</v>
      </c>
      <c r="C538" s="4">
        <v>124392.29</v>
      </c>
      <c r="D538" s="4">
        <v>44.40335829</v>
      </c>
      <c r="E538" s="5">
        <v>14.6</v>
      </c>
      <c r="F538" s="5">
        <v>18.399999999999999</v>
      </c>
      <c r="G538" s="5">
        <v>2.2000000000000002</v>
      </c>
      <c r="H538" s="5">
        <v>0</v>
      </c>
    </row>
    <row r="539" spans="2:8" x14ac:dyDescent="0.3">
      <c r="B539" s="3">
        <v>42510</v>
      </c>
      <c r="C539" s="4">
        <v>127705.84</v>
      </c>
      <c r="D539" s="4">
        <v>79.795907400000004</v>
      </c>
      <c r="E539" s="5">
        <v>11.6</v>
      </c>
      <c r="F539" s="5">
        <v>17.399999999999999</v>
      </c>
      <c r="G539" s="5">
        <v>8.3000000000000007</v>
      </c>
      <c r="H539" s="5">
        <v>1.8</v>
      </c>
    </row>
    <row r="540" spans="2:8" x14ac:dyDescent="0.3">
      <c r="B540" s="3">
        <v>42511</v>
      </c>
      <c r="C540" s="4">
        <v>112336.78</v>
      </c>
      <c r="D540" s="4">
        <v>45.745271420000002</v>
      </c>
      <c r="E540" s="5">
        <v>8.1</v>
      </c>
      <c r="F540" s="5">
        <v>18.5</v>
      </c>
      <c r="G540" s="5">
        <v>8.9</v>
      </c>
      <c r="H540" s="5">
        <v>0</v>
      </c>
    </row>
    <row r="541" spans="2:8" x14ac:dyDescent="0.3">
      <c r="B541" s="3">
        <v>42512</v>
      </c>
      <c r="C541" s="4">
        <v>101618.98</v>
      </c>
      <c r="D541" s="4">
        <v>24.192652460000001</v>
      </c>
      <c r="E541" s="5">
        <v>9.1999999999999993</v>
      </c>
      <c r="F541" s="5">
        <v>22.2</v>
      </c>
      <c r="G541" s="5">
        <v>8.5</v>
      </c>
      <c r="H541" s="5">
        <v>0</v>
      </c>
    </row>
    <row r="542" spans="2:8" x14ac:dyDescent="0.3">
      <c r="B542" s="3">
        <v>42513</v>
      </c>
      <c r="C542" s="4">
        <v>121424.42</v>
      </c>
      <c r="D542" s="4">
        <v>10.80151908</v>
      </c>
      <c r="E542" s="5">
        <v>12.8</v>
      </c>
      <c r="F542" s="5">
        <v>17.2</v>
      </c>
      <c r="G542" s="5">
        <v>7.1</v>
      </c>
      <c r="H542" s="5">
        <v>2.2000000000000002</v>
      </c>
    </row>
    <row r="543" spans="2:8" x14ac:dyDescent="0.3">
      <c r="B543" s="3">
        <v>42514</v>
      </c>
      <c r="C543" s="4">
        <v>131916.405</v>
      </c>
      <c r="D543" s="4">
        <v>45.213847149999999</v>
      </c>
      <c r="E543" s="5">
        <v>10.7</v>
      </c>
      <c r="F543" s="5">
        <v>15.8</v>
      </c>
      <c r="G543" s="5">
        <v>7.3</v>
      </c>
      <c r="H543" s="5">
        <v>1.8</v>
      </c>
    </row>
    <row r="544" spans="2:8" x14ac:dyDescent="0.3">
      <c r="B544" s="3">
        <v>42515</v>
      </c>
      <c r="C544" s="4">
        <v>132170.04999999999</v>
      </c>
      <c r="D544" s="4">
        <v>66.258534830000002</v>
      </c>
      <c r="E544" s="5">
        <v>7.6</v>
      </c>
      <c r="F544" s="5">
        <v>15.6</v>
      </c>
      <c r="G544" s="5">
        <v>4.9000000000000004</v>
      </c>
      <c r="H544" s="5">
        <v>0</v>
      </c>
    </row>
    <row r="545" spans="2:8" x14ac:dyDescent="0.3">
      <c r="B545" s="3">
        <v>42516</v>
      </c>
      <c r="C545" s="4">
        <v>137080.875</v>
      </c>
      <c r="D545" s="4">
        <v>99.424833129999996</v>
      </c>
      <c r="E545" s="5">
        <v>10.3</v>
      </c>
      <c r="F545" s="5">
        <v>12.5</v>
      </c>
      <c r="G545" s="5">
        <v>3.1</v>
      </c>
      <c r="H545" s="5">
        <v>12.4</v>
      </c>
    </row>
    <row r="546" spans="2:8" x14ac:dyDescent="0.3">
      <c r="B546" s="3">
        <v>42517</v>
      </c>
      <c r="C546" s="4">
        <v>134317.62</v>
      </c>
      <c r="D546" s="4">
        <v>68.193428539999999</v>
      </c>
      <c r="E546" s="5">
        <v>9.1999999999999993</v>
      </c>
      <c r="F546" s="5">
        <v>14.4</v>
      </c>
      <c r="G546" s="5">
        <v>8</v>
      </c>
      <c r="H546" s="5">
        <v>4.8</v>
      </c>
    </row>
    <row r="547" spans="2:8" x14ac:dyDescent="0.3">
      <c r="B547" s="3">
        <v>42518</v>
      </c>
      <c r="C547" s="4">
        <v>119938.795</v>
      </c>
      <c r="D547" s="4">
        <v>81.990134580000003</v>
      </c>
      <c r="E547" s="5">
        <v>5.7</v>
      </c>
      <c r="F547" s="5">
        <v>13.2</v>
      </c>
      <c r="G547" s="5">
        <v>6.2</v>
      </c>
      <c r="H547" s="5">
        <v>0.6</v>
      </c>
    </row>
    <row r="548" spans="2:8" x14ac:dyDescent="0.3">
      <c r="B548" s="3">
        <v>42519</v>
      </c>
      <c r="C548" s="4">
        <v>118751.965</v>
      </c>
      <c r="D548" s="4">
        <v>68.715474040000004</v>
      </c>
      <c r="E548" s="5">
        <v>8.6999999999999993</v>
      </c>
      <c r="F548" s="5">
        <v>13.9</v>
      </c>
      <c r="G548" s="5">
        <v>6.5</v>
      </c>
      <c r="H548" s="5">
        <v>4.2</v>
      </c>
    </row>
    <row r="549" spans="2:8" x14ac:dyDescent="0.3">
      <c r="B549" s="3">
        <v>42520</v>
      </c>
      <c r="C549" s="4">
        <v>134983.95499999999</v>
      </c>
      <c r="D549" s="4">
        <v>115.7846736</v>
      </c>
      <c r="E549" s="5">
        <v>7.2</v>
      </c>
      <c r="F549" s="5">
        <v>15.4</v>
      </c>
      <c r="G549" s="5">
        <v>9.5</v>
      </c>
      <c r="H549" s="5">
        <v>0</v>
      </c>
    </row>
    <row r="550" spans="2:8" x14ac:dyDescent="0.3">
      <c r="B550" s="3">
        <v>42521</v>
      </c>
      <c r="C550" s="4">
        <v>140402.15</v>
      </c>
      <c r="D550" s="4">
        <v>156.46472259999999</v>
      </c>
      <c r="E550" s="5">
        <v>3.6</v>
      </c>
      <c r="F550" s="5">
        <v>17.399999999999999</v>
      </c>
      <c r="G550" s="5">
        <v>9.5</v>
      </c>
      <c r="H550" s="5">
        <v>0</v>
      </c>
    </row>
    <row r="552" spans="2:8" x14ac:dyDescent="0.3">
      <c r="B552" s="5" t="s">
        <v>0</v>
      </c>
      <c r="C552" s="4" t="s">
        <v>1</v>
      </c>
      <c r="D552" s="4" t="s">
        <v>2</v>
      </c>
      <c r="E552" s="5" t="s">
        <v>3</v>
      </c>
      <c r="F552" s="5" t="s">
        <v>4</v>
      </c>
      <c r="G552" s="5" t="s">
        <v>5</v>
      </c>
      <c r="H552" s="5" t="s">
        <v>6</v>
      </c>
    </row>
    <row r="553" spans="2:8" x14ac:dyDescent="0.3">
      <c r="B553" s="3">
        <v>42522</v>
      </c>
      <c r="C553" s="4">
        <v>141195.03</v>
      </c>
      <c r="D553" s="4">
        <v>168.85275920000001</v>
      </c>
      <c r="E553" s="5">
        <v>4.8</v>
      </c>
      <c r="F553" s="5">
        <v>17</v>
      </c>
      <c r="G553" s="5">
        <v>8.1999999999999993</v>
      </c>
      <c r="H553" s="5">
        <v>0</v>
      </c>
    </row>
    <row r="554" spans="2:8" x14ac:dyDescent="0.3">
      <c r="B554" s="3">
        <v>42523</v>
      </c>
      <c r="C554" s="4">
        <v>141292.56</v>
      </c>
      <c r="D554" s="4">
        <v>180.9103503</v>
      </c>
      <c r="E554" s="5">
        <v>4.8</v>
      </c>
      <c r="F554" s="5">
        <v>12.8</v>
      </c>
      <c r="G554" s="5">
        <v>9.1999999999999993</v>
      </c>
      <c r="H554" s="5">
        <v>0</v>
      </c>
    </row>
    <row r="555" spans="2:8" x14ac:dyDescent="0.3">
      <c r="B555" s="3">
        <v>42524</v>
      </c>
      <c r="C555" s="4">
        <v>137717.255</v>
      </c>
      <c r="D555" s="4">
        <v>175.85462989999999</v>
      </c>
      <c r="E555" s="5">
        <v>6.8</v>
      </c>
      <c r="F555" s="5">
        <v>14.1</v>
      </c>
      <c r="G555" s="5">
        <v>8.5</v>
      </c>
      <c r="H555" s="5">
        <v>0</v>
      </c>
    </row>
    <row r="556" spans="2:8" x14ac:dyDescent="0.3">
      <c r="B556" s="3">
        <v>42525</v>
      </c>
      <c r="C556" s="4">
        <v>122764.33</v>
      </c>
      <c r="D556" s="4">
        <v>126.74997190000001</v>
      </c>
      <c r="E556" s="5">
        <v>9.8000000000000007</v>
      </c>
      <c r="F556" s="5">
        <v>13.4</v>
      </c>
      <c r="G556" s="5">
        <v>3.7</v>
      </c>
      <c r="H556" s="5">
        <v>6.2</v>
      </c>
    </row>
    <row r="557" spans="2:8" x14ac:dyDescent="0.3">
      <c r="B557" s="3">
        <v>42526</v>
      </c>
      <c r="C557" s="4">
        <v>116052.80499999999</v>
      </c>
      <c r="D557" s="4">
        <v>122.7887776</v>
      </c>
      <c r="E557" s="5">
        <v>10.5</v>
      </c>
      <c r="F557" s="5">
        <v>14.1</v>
      </c>
      <c r="G557" s="5">
        <v>3.3</v>
      </c>
      <c r="H557" s="5">
        <v>3.4</v>
      </c>
    </row>
    <row r="558" spans="2:8" x14ac:dyDescent="0.3">
      <c r="B558" s="3">
        <v>42527</v>
      </c>
      <c r="C558" s="4">
        <v>134829.755</v>
      </c>
      <c r="D558" s="4">
        <v>107.44561210000001</v>
      </c>
      <c r="E558" s="5">
        <v>8.9</v>
      </c>
      <c r="F558" s="5">
        <v>14.5</v>
      </c>
      <c r="G558" s="5">
        <v>7.1</v>
      </c>
      <c r="H558" s="5">
        <v>1.4</v>
      </c>
    </row>
    <row r="559" spans="2:8" x14ac:dyDescent="0.3">
      <c r="B559" s="3">
        <v>42528</v>
      </c>
      <c r="C559" s="4">
        <v>135306.005</v>
      </c>
      <c r="D559" s="4">
        <v>88.326962910000006</v>
      </c>
      <c r="E559" s="5">
        <v>10.5</v>
      </c>
      <c r="F559" s="5">
        <v>15.3</v>
      </c>
      <c r="G559" s="5">
        <v>4.7</v>
      </c>
      <c r="H559" s="5">
        <v>0</v>
      </c>
    </row>
    <row r="560" spans="2:8" x14ac:dyDescent="0.3">
      <c r="B560" s="3">
        <v>42529</v>
      </c>
      <c r="C560" s="4">
        <v>137305.35500000001</v>
      </c>
      <c r="D560" s="4">
        <v>91.315660199999996</v>
      </c>
      <c r="E560" s="5">
        <v>9.6999999999999993</v>
      </c>
      <c r="F560" s="5">
        <v>14.7</v>
      </c>
      <c r="G560" s="5">
        <v>4.7</v>
      </c>
      <c r="H560" s="5">
        <v>1.2</v>
      </c>
    </row>
    <row r="561" spans="2:8" x14ac:dyDescent="0.3">
      <c r="B561" s="3">
        <v>42530</v>
      </c>
      <c r="C561" s="4">
        <v>132859.30499999999</v>
      </c>
      <c r="D561" s="4">
        <v>50.238971939999999</v>
      </c>
      <c r="E561" s="5">
        <v>10.8</v>
      </c>
      <c r="F561" s="5">
        <v>17.5</v>
      </c>
      <c r="G561" s="5">
        <v>6</v>
      </c>
      <c r="H561" s="5">
        <v>1.4</v>
      </c>
    </row>
    <row r="562" spans="2:8" x14ac:dyDescent="0.3">
      <c r="B562" s="3">
        <v>42531</v>
      </c>
      <c r="C562" s="4">
        <v>132209.51500000001</v>
      </c>
      <c r="D562" s="4">
        <v>47.425798780000001</v>
      </c>
      <c r="E562" s="5">
        <v>10.4</v>
      </c>
      <c r="F562" s="5">
        <v>15.8</v>
      </c>
      <c r="G562" s="5">
        <v>6.6</v>
      </c>
      <c r="H562" s="5">
        <v>0</v>
      </c>
    </row>
    <row r="563" spans="2:8" x14ac:dyDescent="0.3">
      <c r="B563" s="3">
        <v>42532</v>
      </c>
      <c r="C563" s="4">
        <v>120753.43</v>
      </c>
      <c r="D563" s="4">
        <v>55.590969579999999</v>
      </c>
      <c r="E563" s="5">
        <v>9</v>
      </c>
      <c r="F563" s="5">
        <v>13.5</v>
      </c>
      <c r="G563" s="5">
        <v>6.5</v>
      </c>
      <c r="H563" s="5">
        <v>3</v>
      </c>
    </row>
    <row r="564" spans="2:8" x14ac:dyDescent="0.3">
      <c r="B564" s="3">
        <v>42533</v>
      </c>
      <c r="C564" s="4">
        <v>122771.53</v>
      </c>
      <c r="D564" s="4">
        <v>77.215287989999993</v>
      </c>
      <c r="E564" s="5">
        <v>5</v>
      </c>
      <c r="F564" s="5">
        <v>13.8</v>
      </c>
      <c r="G564" s="5">
        <v>7.3</v>
      </c>
      <c r="H564" s="5">
        <v>0.6</v>
      </c>
    </row>
    <row r="565" spans="2:8" x14ac:dyDescent="0.3">
      <c r="B565" s="3">
        <v>42534</v>
      </c>
      <c r="C565" s="4">
        <v>122106.95</v>
      </c>
      <c r="D565" s="4">
        <v>95.064774630000002</v>
      </c>
      <c r="E565" s="5">
        <v>3.8</v>
      </c>
      <c r="F565" s="5">
        <v>13.4</v>
      </c>
      <c r="G565" s="5">
        <v>9</v>
      </c>
      <c r="H565" s="5">
        <v>0</v>
      </c>
    </row>
    <row r="566" spans="2:8" x14ac:dyDescent="0.3">
      <c r="B566" s="3">
        <v>42535</v>
      </c>
      <c r="C566" s="4">
        <v>138466.56</v>
      </c>
      <c r="D566" s="4">
        <v>90.845109260000001</v>
      </c>
      <c r="E566" s="5">
        <v>8.6</v>
      </c>
      <c r="F566" s="5">
        <v>15.6</v>
      </c>
      <c r="G566" s="5">
        <v>8.3000000000000007</v>
      </c>
      <c r="H566" s="5">
        <v>0</v>
      </c>
    </row>
    <row r="567" spans="2:8" x14ac:dyDescent="0.3">
      <c r="B567" s="3">
        <v>42536</v>
      </c>
      <c r="C567" s="4">
        <v>140904.59</v>
      </c>
      <c r="D567" s="4">
        <v>92.416245849999996</v>
      </c>
      <c r="E567" s="5">
        <v>6</v>
      </c>
      <c r="F567" s="5">
        <v>17.899999999999999</v>
      </c>
      <c r="G567" s="5">
        <v>9.1999999999999993</v>
      </c>
      <c r="H567" s="5">
        <v>0</v>
      </c>
    </row>
    <row r="568" spans="2:8" x14ac:dyDescent="0.3">
      <c r="B568" s="3">
        <v>42537</v>
      </c>
      <c r="C568" s="4">
        <v>140741.16500000001</v>
      </c>
      <c r="D568" s="4">
        <v>89.929148949999998</v>
      </c>
      <c r="E568" s="5">
        <v>7.8</v>
      </c>
      <c r="F568" s="5">
        <v>14.3</v>
      </c>
      <c r="G568" s="5">
        <v>5.0999999999999996</v>
      </c>
      <c r="H568" s="5">
        <v>0</v>
      </c>
    </row>
    <row r="569" spans="2:8" x14ac:dyDescent="0.3">
      <c r="B569" s="3">
        <v>42538</v>
      </c>
      <c r="C569" s="4">
        <v>138023.10999999999</v>
      </c>
      <c r="D569" s="4">
        <v>99.573674510000004</v>
      </c>
      <c r="E569" s="5">
        <v>9.3000000000000007</v>
      </c>
      <c r="F569" s="5">
        <v>15.1</v>
      </c>
      <c r="G569" s="5">
        <v>3.5</v>
      </c>
      <c r="H569" s="5">
        <v>4.2</v>
      </c>
    </row>
    <row r="570" spans="2:8" x14ac:dyDescent="0.3">
      <c r="B570" s="3">
        <v>42539</v>
      </c>
      <c r="C570" s="4">
        <v>123162.185</v>
      </c>
      <c r="D570" s="4">
        <v>62.934016130000003</v>
      </c>
      <c r="E570" s="5">
        <v>10</v>
      </c>
      <c r="F570" s="5">
        <v>12.7</v>
      </c>
      <c r="G570" s="5">
        <v>5.3</v>
      </c>
      <c r="H570" s="5">
        <v>8.6</v>
      </c>
    </row>
    <row r="571" spans="2:8" x14ac:dyDescent="0.3">
      <c r="B571" s="3">
        <v>42540</v>
      </c>
      <c r="C571" s="4">
        <v>119662.16499999999</v>
      </c>
      <c r="D571" s="4">
        <v>79.384821770000002</v>
      </c>
      <c r="E571" s="5">
        <v>7.3</v>
      </c>
      <c r="F571" s="5">
        <v>13.5</v>
      </c>
      <c r="G571" s="5">
        <v>7.2</v>
      </c>
      <c r="H571" s="5">
        <v>0.4</v>
      </c>
    </row>
    <row r="572" spans="2:8" x14ac:dyDescent="0.3">
      <c r="B572" s="3">
        <v>42541</v>
      </c>
      <c r="C572" s="4">
        <v>134435.11499999999</v>
      </c>
      <c r="D572" s="4">
        <v>114.875078</v>
      </c>
      <c r="E572" s="5">
        <v>9.1</v>
      </c>
      <c r="F572" s="5">
        <v>13.2</v>
      </c>
      <c r="G572" s="5">
        <v>3.4</v>
      </c>
      <c r="H572" s="5">
        <v>3.6</v>
      </c>
    </row>
    <row r="573" spans="2:8" x14ac:dyDescent="0.3">
      <c r="B573" s="3">
        <v>42542</v>
      </c>
      <c r="C573" s="4">
        <v>137511.315</v>
      </c>
      <c r="D573" s="4">
        <v>62.154764110000002</v>
      </c>
      <c r="E573" s="5">
        <v>10.4</v>
      </c>
      <c r="F573" s="5">
        <v>14.7</v>
      </c>
      <c r="G573" s="5">
        <v>7</v>
      </c>
      <c r="H573" s="5">
        <v>3.2</v>
      </c>
    </row>
    <row r="574" spans="2:8" x14ac:dyDescent="0.3">
      <c r="B574" s="3">
        <v>42543</v>
      </c>
      <c r="C574" s="4">
        <v>133813.285</v>
      </c>
      <c r="D574" s="4">
        <v>58.759038580000002</v>
      </c>
      <c r="E574" s="5">
        <v>11.2</v>
      </c>
      <c r="F574" s="5">
        <v>15.4</v>
      </c>
      <c r="G574" s="5">
        <v>6.6</v>
      </c>
      <c r="H574" s="5">
        <v>0</v>
      </c>
    </row>
    <row r="575" spans="2:8" x14ac:dyDescent="0.3">
      <c r="B575" s="3">
        <v>42544</v>
      </c>
      <c r="C575" s="4">
        <v>136740.005</v>
      </c>
      <c r="D575" s="4">
        <v>78.318980190000005</v>
      </c>
      <c r="E575" s="5">
        <v>10.4</v>
      </c>
      <c r="F575" s="5">
        <v>14.8</v>
      </c>
      <c r="G575" s="5">
        <v>7.2</v>
      </c>
      <c r="H575" s="5">
        <v>0.6</v>
      </c>
    </row>
    <row r="576" spans="2:8" x14ac:dyDescent="0.3">
      <c r="B576" s="3">
        <v>42545</v>
      </c>
      <c r="C576" s="4">
        <v>144658.38</v>
      </c>
      <c r="D576" s="4">
        <v>67.938496200000003</v>
      </c>
      <c r="E576" s="5">
        <v>6.9</v>
      </c>
      <c r="F576" s="5">
        <v>10.7</v>
      </c>
      <c r="G576" s="5">
        <v>5.8</v>
      </c>
      <c r="H576" s="5">
        <v>13.8</v>
      </c>
    </row>
    <row r="577" spans="2:8" x14ac:dyDescent="0.3">
      <c r="B577" s="3">
        <v>42546</v>
      </c>
      <c r="C577" s="4">
        <v>131730.83499999999</v>
      </c>
      <c r="D577" s="4">
        <v>99.763250799999994</v>
      </c>
      <c r="E577" s="5">
        <v>5.6</v>
      </c>
      <c r="F577" s="5">
        <v>12.7</v>
      </c>
      <c r="G577" s="5">
        <v>8.8000000000000007</v>
      </c>
      <c r="H577" s="5">
        <v>2</v>
      </c>
    </row>
    <row r="578" spans="2:8" x14ac:dyDescent="0.3">
      <c r="B578" s="3">
        <v>42547</v>
      </c>
      <c r="C578" s="4">
        <v>126455.935</v>
      </c>
      <c r="D578" s="4">
        <v>120.4411006</v>
      </c>
      <c r="E578" s="5">
        <v>3</v>
      </c>
      <c r="F578" s="5">
        <v>11.1</v>
      </c>
      <c r="G578" s="5">
        <v>7.7</v>
      </c>
      <c r="H578" s="5">
        <v>0.2</v>
      </c>
    </row>
    <row r="579" spans="2:8" x14ac:dyDescent="0.3">
      <c r="B579" s="3">
        <v>42548</v>
      </c>
      <c r="C579" s="4">
        <v>148639.995</v>
      </c>
      <c r="D579" s="4">
        <v>127.3466076</v>
      </c>
      <c r="E579" s="5">
        <v>4.8</v>
      </c>
      <c r="F579" s="5">
        <v>10.6</v>
      </c>
      <c r="G579" s="5">
        <v>4.7</v>
      </c>
      <c r="H579" s="5">
        <v>0.2</v>
      </c>
    </row>
    <row r="580" spans="2:8" x14ac:dyDescent="0.3">
      <c r="B580" s="3">
        <v>42549</v>
      </c>
      <c r="C580" s="4">
        <v>142146.31</v>
      </c>
      <c r="D580" s="4">
        <v>110.28039029999999</v>
      </c>
      <c r="E580" s="5">
        <v>5</v>
      </c>
      <c r="F580" s="5">
        <v>17</v>
      </c>
      <c r="G580" s="5">
        <v>7.8</v>
      </c>
      <c r="H580" s="5">
        <v>0.2</v>
      </c>
    </row>
    <row r="581" spans="2:8" x14ac:dyDescent="0.3">
      <c r="B581" s="3">
        <v>42550</v>
      </c>
      <c r="C581" s="4">
        <v>136071.965</v>
      </c>
      <c r="D581" s="4">
        <v>80.125243080000004</v>
      </c>
      <c r="E581" s="5">
        <v>8.9</v>
      </c>
      <c r="F581" s="5">
        <v>15.8</v>
      </c>
      <c r="G581" s="5">
        <v>8.9</v>
      </c>
      <c r="H581" s="5">
        <v>0.2</v>
      </c>
    </row>
    <row r="582" spans="2:8" x14ac:dyDescent="0.3">
      <c r="B582" s="3">
        <v>42551</v>
      </c>
      <c r="C582" s="4">
        <v>141078.46</v>
      </c>
      <c r="D582" s="4">
        <v>115.1178955</v>
      </c>
      <c r="E582" s="5">
        <v>10.3</v>
      </c>
      <c r="F582" s="5">
        <v>11.7</v>
      </c>
      <c r="G582" s="5">
        <v>5.6</v>
      </c>
      <c r="H582" s="5">
        <v>0</v>
      </c>
    </row>
    <row r="584" spans="2:8" x14ac:dyDescent="0.3">
      <c r="B584" s="5" t="s">
        <v>0</v>
      </c>
      <c r="C584" s="4" t="s">
        <v>1</v>
      </c>
      <c r="D584" s="4" t="s">
        <v>2</v>
      </c>
      <c r="E584" s="5" t="s">
        <v>3</v>
      </c>
      <c r="F584" s="5" t="s">
        <v>4</v>
      </c>
      <c r="G584" s="5" t="s">
        <v>5</v>
      </c>
      <c r="H584" s="5" t="s">
        <v>6</v>
      </c>
    </row>
    <row r="585" spans="2:8" x14ac:dyDescent="0.3">
      <c r="B585" s="3">
        <v>42552</v>
      </c>
      <c r="C585" s="4">
        <v>136676.715</v>
      </c>
      <c r="D585" s="4">
        <v>117.7120479</v>
      </c>
      <c r="E585" s="5">
        <v>7.3</v>
      </c>
      <c r="F585" s="5">
        <v>14.1</v>
      </c>
      <c r="G585" s="5">
        <v>7.1</v>
      </c>
      <c r="H585" s="5">
        <v>6.4</v>
      </c>
    </row>
    <row r="586" spans="2:8" x14ac:dyDescent="0.3">
      <c r="B586" s="3">
        <v>42553</v>
      </c>
      <c r="C586" s="4">
        <v>118683.565</v>
      </c>
      <c r="D586" s="4">
        <v>90.456523779999998</v>
      </c>
      <c r="E586" s="5">
        <v>9.9</v>
      </c>
      <c r="F586" s="5">
        <v>16.5</v>
      </c>
      <c r="G586" s="5">
        <v>6.7</v>
      </c>
      <c r="H586" s="5">
        <v>0.2</v>
      </c>
    </row>
    <row r="587" spans="2:8" x14ac:dyDescent="0.3">
      <c r="B587" s="3">
        <v>42554</v>
      </c>
      <c r="C587" s="4">
        <v>112556.405</v>
      </c>
      <c r="D587" s="4">
        <v>68.597089170000004</v>
      </c>
      <c r="E587" s="5">
        <v>10.9</v>
      </c>
      <c r="F587" s="5">
        <v>16.7</v>
      </c>
      <c r="G587" s="5">
        <v>7.8</v>
      </c>
      <c r="H587" s="5">
        <v>0</v>
      </c>
    </row>
    <row r="588" spans="2:8" x14ac:dyDescent="0.3">
      <c r="B588" s="3">
        <v>42555</v>
      </c>
      <c r="C588" s="4">
        <v>135712.245</v>
      </c>
      <c r="D588" s="4">
        <v>124.1368856</v>
      </c>
      <c r="E588" s="5">
        <v>10.4</v>
      </c>
      <c r="F588" s="5">
        <v>12.7</v>
      </c>
      <c r="G588" s="5">
        <v>3.6</v>
      </c>
      <c r="H588" s="5">
        <v>0</v>
      </c>
    </row>
    <row r="589" spans="2:8" x14ac:dyDescent="0.3">
      <c r="B589" s="3">
        <v>42556</v>
      </c>
      <c r="C589" s="4">
        <v>142401.79500000001</v>
      </c>
      <c r="D589" s="4">
        <v>147.1876919</v>
      </c>
      <c r="E589" s="5">
        <v>8.1999999999999993</v>
      </c>
      <c r="F589" s="5">
        <v>12.8</v>
      </c>
      <c r="G589" s="5">
        <v>1.8</v>
      </c>
      <c r="H589" s="5">
        <v>0.6</v>
      </c>
    </row>
    <row r="590" spans="2:8" x14ac:dyDescent="0.3">
      <c r="B590" s="3">
        <v>42557</v>
      </c>
      <c r="C590" s="4">
        <v>134056.095</v>
      </c>
      <c r="D590" s="4">
        <v>116.6821116</v>
      </c>
      <c r="E590" s="5">
        <v>9.8000000000000007</v>
      </c>
      <c r="F590" s="5">
        <v>13</v>
      </c>
      <c r="G590" s="5">
        <v>4.5999999999999996</v>
      </c>
      <c r="H590" s="5">
        <v>22.6</v>
      </c>
    </row>
    <row r="591" spans="2:8" x14ac:dyDescent="0.3">
      <c r="B591" s="3">
        <v>42558</v>
      </c>
      <c r="C591" s="4">
        <v>138768.04500000001</v>
      </c>
      <c r="D591" s="4">
        <v>176.91203619999999</v>
      </c>
      <c r="E591" s="5">
        <v>10.5</v>
      </c>
      <c r="F591" s="5">
        <v>13.7</v>
      </c>
      <c r="G591" s="5">
        <v>4.0999999999999996</v>
      </c>
      <c r="H591" s="5">
        <v>3.8</v>
      </c>
    </row>
    <row r="592" spans="2:8" x14ac:dyDescent="0.3">
      <c r="B592" s="3">
        <v>42559</v>
      </c>
      <c r="C592" s="4">
        <v>136690.04999999999</v>
      </c>
      <c r="D592" s="4">
        <v>114.84420299999999</v>
      </c>
      <c r="E592" s="5">
        <v>9.6999999999999993</v>
      </c>
      <c r="F592" s="5">
        <v>15.3</v>
      </c>
      <c r="G592" s="5">
        <v>7.4</v>
      </c>
      <c r="H592" s="5">
        <v>0.8</v>
      </c>
    </row>
    <row r="593" spans="2:8" x14ac:dyDescent="0.3">
      <c r="B593" s="3">
        <v>42560</v>
      </c>
      <c r="C593" s="4">
        <v>122369.535</v>
      </c>
      <c r="D593" s="4">
        <v>105.54857610000001</v>
      </c>
      <c r="E593" s="5">
        <v>5.3</v>
      </c>
      <c r="F593" s="5">
        <v>15.2</v>
      </c>
      <c r="G593" s="5">
        <v>9.5</v>
      </c>
      <c r="H593" s="5">
        <v>0.2</v>
      </c>
    </row>
    <row r="594" spans="2:8" x14ac:dyDescent="0.3">
      <c r="B594" s="3">
        <v>42561</v>
      </c>
      <c r="C594" s="4">
        <v>119218.23</v>
      </c>
      <c r="D594" s="4">
        <v>36.167212329999998</v>
      </c>
      <c r="E594" s="5">
        <v>6.5</v>
      </c>
      <c r="F594" s="5">
        <v>14.2</v>
      </c>
      <c r="G594" s="5">
        <v>3.6</v>
      </c>
      <c r="H594" s="5">
        <v>0</v>
      </c>
    </row>
    <row r="595" spans="2:8" x14ac:dyDescent="0.3">
      <c r="B595" s="3">
        <v>42562</v>
      </c>
      <c r="C595" s="4">
        <v>128207.125</v>
      </c>
      <c r="D595" s="4">
        <v>44.858080039999997</v>
      </c>
      <c r="E595" s="5">
        <v>8.3000000000000007</v>
      </c>
      <c r="F595" s="5">
        <v>16</v>
      </c>
      <c r="G595" s="5">
        <v>7.6</v>
      </c>
      <c r="H595" s="5">
        <v>3.6</v>
      </c>
    </row>
    <row r="596" spans="2:8" x14ac:dyDescent="0.3">
      <c r="B596" s="3">
        <v>42563</v>
      </c>
      <c r="C596" s="4">
        <v>137582.19500000001</v>
      </c>
      <c r="D596" s="4">
        <v>49.159485719999999</v>
      </c>
      <c r="E596" s="5">
        <v>10.7</v>
      </c>
      <c r="F596" s="5">
        <v>13.7</v>
      </c>
      <c r="G596" s="5">
        <v>8.1</v>
      </c>
      <c r="H596" s="5">
        <v>0</v>
      </c>
    </row>
    <row r="597" spans="2:8" x14ac:dyDescent="0.3">
      <c r="B597" s="3">
        <v>42564</v>
      </c>
      <c r="C597" s="4">
        <v>145728.26</v>
      </c>
      <c r="D597" s="4">
        <v>65.914964920000003</v>
      </c>
      <c r="E597" s="5">
        <v>4.5</v>
      </c>
      <c r="F597" s="5">
        <v>12</v>
      </c>
      <c r="G597" s="5">
        <v>9</v>
      </c>
      <c r="H597" s="5">
        <v>0.4</v>
      </c>
    </row>
    <row r="598" spans="2:8" x14ac:dyDescent="0.3">
      <c r="B598" s="3">
        <v>42565</v>
      </c>
      <c r="C598" s="4">
        <v>144103.70499999999</v>
      </c>
      <c r="D598" s="4">
        <v>76.117452619999995</v>
      </c>
      <c r="E598" s="5">
        <v>6.6</v>
      </c>
      <c r="F598" s="5">
        <v>14</v>
      </c>
      <c r="G598" s="5">
        <v>7.8</v>
      </c>
      <c r="H598" s="5">
        <v>1</v>
      </c>
    </row>
    <row r="599" spans="2:8" x14ac:dyDescent="0.3">
      <c r="B599" s="3">
        <v>42566</v>
      </c>
      <c r="C599" s="4">
        <v>141166.85</v>
      </c>
      <c r="D599" s="4">
        <v>79.507600479999994</v>
      </c>
      <c r="E599" s="5">
        <v>8.8000000000000007</v>
      </c>
      <c r="F599" s="5">
        <v>14.1</v>
      </c>
      <c r="G599" s="5">
        <v>7.2</v>
      </c>
      <c r="H599" s="5">
        <v>0</v>
      </c>
    </row>
    <row r="600" spans="2:8" x14ac:dyDescent="0.3">
      <c r="B600" s="3">
        <v>42567</v>
      </c>
      <c r="C600" s="4">
        <v>120659.15</v>
      </c>
      <c r="D600" s="4">
        <v>73.694418769999999</v>
      </c>
      <c r="E600" s="5">
        <v>7.8</v>
      </c>
      <c r="F600" s="5">
        <v>13.7</v>
      </c>
      <c r="G600" s="5">
        <v>10.199999999999999</v>
      </c>
      <c r="H600" s="5">
        <v>0</v>
      </c>
    </row>
    <row r="601" spans="2:8" x14ac:dyDescent="0.3">
      <c r="B601" s="3">
        <v>42568</v>
      </c>
      <c r="C601" s="4">
        <v>113418.125</v>
      </c>
      <c r="D601" s="4">
        <v>48.788405300000001</v>
      </c>
      <c r="E601" s="5">
        <v>3.1</v>
      </c>
      <c r="F601" s="5">
        <v>16.100000000000001</v>
      </c>
      <c r="G601" s="5">
        <v>10.3</v>
      </c>
      <c r="H601" s="5">
        <v>0</v>
      </c>
    </row>
    <row r="602" spans="2:8" x14ac:dyDescent="0.3">
      <c r="B602" s="3">
        <v>42569</v>
      </c>
      <c r="C602" s="4">
        <v>127367.015</v>
      </c>
      <c r="D602" s="4">
        <v>43.891518699999999</v>
      </c>
      <c r="E602" s="5">
        <v>9.6</v>
      </c>
      <c r="F602" s="5">
        <v>17.7</v>
      </c>
      <c r="G602" s="5">
        <v>8.8000000000000007</v>
      </c>
      <c r="H602" s="5">
        <v>0</v>
      </c>
    </row>
    <row r="603" spans="2:8" x14ac:dyDescent="0.3">
      <c r="B603" s="3">
        <v>42570</v>
      </c>
      <c r="C603" s="4">
        <v>137028.04999999999</v>
      </c>
      <c r="D603" s="4">
        <v>49.453789790000002</v>
      </c>
      <c r="E603" s="5">
        <v>12.6</v>
      </c>
      <c r="F603" s="5">
        <v>16</v>
      </c>
      <c r="G603" s="5">
        <v>5.7</v>
      </c>
      <c r="H603" s="5">
        <v>0</v>
      </c>
    </row>
    <row r="604" spans="2:8" x14ac:dyDescent="0.3">
      <c r="B604" s="3">
        <v>42571</v>
      </c>
      <c r="C604" s="4">
        <v>136850.14000000001</v>
      </c>
      <c r="D604" s="4">
        <v>52.331551939999997</v>
      </c>
      <c r="E604" s="5">
        <v>9.8000000000000007</v>
      </c>
      <c r="F604" s="5">
        <v>16.100000000000001</v>
      </c>
      <c r="G604" s="5">
        <v>9.1999999999999993</v>
      </c>
      <c r="H604" s="5">
        <v>1.8</v>
      </c>
    </row>
    <row r="605" spans="2:8" x14ac:dyDescent="0.3">
      <c r="B605" s="3">
        <v>42572</v>
      </c>
      <c r="C605" s="4">
        <v>136127.125</v>
      </c>
      <c r="D605" s="4">
        <v>44.92653284</v>
      </c>
      <c r="E605" s="5">
        <v>6.9</v>
      </c>
      <c r="F605" s="5">
        <v>18.100000000000001</v>
      </c>
      <c r="G605" s="5">
        <v>7.4</v>
      </c>
      <c r="H605" s="5">
        <v>1.8</v>
      </c>
    </row>
    <row r="606" spans="2:8" x14ac:dyDescent="0.3">
      <c r="B606" s="3">
        <v>42573</v>
      </c>
      <c r="C606" s="4">
        <v>128777.82</v>
      </c>
      <c r="D606" s="4">
        <v>21.091718870000001</v>
      </c>
      <c r="E606" s="5">
        <v>9.1999999999999993</v>
      </c>
      <c r="F606" s="5">
        <v>18.3</v>
      </c>
      <c r="G606" s="5">
        <v>5.0999999999999996</v>
      </c>
      <c r="H606" s="5">
        <v>7.8</v>
      </c>
    </row>
    <row r="607" spans="2:8" x14ac:dyDescent="0.3">
      <c r="B607" s="3">
        <v>42574</v>
      </c>
      <c r="C607" s="4">
        <v>119888.575</v>
      </c>
      <c r="D607" s="4">
        <v>62.709286929999998</v>
      </c>
      <c r="E607" s="5">
        <v>7.5</v>
      </c>
      <c r="F607" s="5">
        <v>11.6</v>
      </c>
      <c r="G607" s="5">
        <v>9</v>
      </c>
      <c r="H607" s="5">
        <v>2.8</v>
      </c>
    </row>
    <row r="608" spans="2:8" x14ac:dyDescent="0.3">
      <c r="B608" s="3">
        <v>42575</v>
      </c>
      <c r="C608" s="4">
        <v>120126.905</v>
      </c>
      <c r="D608" s="4">
        <v>52.227008529999999</v>
      </c>
      <c r="E608" s="5">
        <v>4.7</v>
      </c>
      <c r="F608" s="5">
        <v>11.4</v>
      </c>
      <c r="G608" s="5">
        <v>10.3</v>
      </c>
      <c r="H608" s="5">
        <v>0.8</v>
      </c>
    </row>
    <row r="609" spans="2:8" x14ac:dyDescent="0.3">
      <c r="B609" s="3">
        <v>42576</v>
      </c>
      <c r="C609" s="4">
        <v>138134.63500000001</v>
      </c>
      <c r="D609" s="4">
        <v>37.980186609999997</v>
      </c>
      <c r="E609" s="5">
        <v>6.3</v>
      </c>
      <c r="F609" s="5">
        <v>14.3</v>
      </c>
      <c r="G609" s="5">
        <v>7.5</v>
      </c>
      <c r="H609" s="5">
        <v>0</v>
      </c>
    </row>
    <row r="610" spans="2:8" x14ac:dyDescent="0.3">
      <c r="B610" s="3">
        <v>42577</v>
      </c>
      <c r="C610" s="4">
        <v>146465.69</v>
      </c>
      <c r="D610" s="4">
        <v>47.971245959999997</v>
      </c>
      <c r="E610" s="5">
        <v>6.5</v>
      </c>
      <c r="F610" s="5">
        <v>11</v>
      </c>
      <c r="G610" s="5">
        <v>7.2</v>
      </c>
      <c r="H610" s="5">
        <v>4.8</v>
      </c>
    </row>
    <row r="611" spans="2:8" x14ac:dyDescent="0.3">
      <c r="B611" s="3">
        <v>42578</v>
      </c>
      <c r="C611" s="4">
        <v>143209.755</v>
      </c>
      <c r="D611" s="4">
        <v>36.397462779999998</v>
      </c>
      <c r="E611" s="5">
        <v>7.5</v>
      </c>
      <c r="F611" s="5">
        <v>12.9</v>
      </c>
      <c r="G611" s="5">
        <v>6.9</v>
      </c>
      <c r="H611" s="5">
        <v>0.4</v>
      </c>
    </row>
    <row r="612" spans="2:8" x14ac:dyDescent="0.3">
      <c r="B612" s="3">
        <v>42579</v>
      </c>
      <c r="C612" s="4">
        <v>142341.63500000001</v>
      </c>
      <c r="D612" s="4">
        <v>41.561898749999997</v>
      </c>
      <c r="E612" s="5">
        <v>6.9</v>
      </c>
      <c r="F612" s="5">
        <v>15.2</v>
      </c>
      <c r="G612" s="5">
        <v>6.3</v>
      </c>
      <c r="H612" s="5">
        <v>0</v>
      </c>
    </row>
    <row r="613" spans="2:8" x14ac:dyDescent="0.3">
      <c r="B613" s="3">
        <v>42580</v>
      </c>
      <c r="C613" s="4">
        <v>139822.93</v>
      </c>
      <c r="D613" s="4">
        <v>33.869681919999998</v>
      </c>
      <c r="E613" s="5">
        <v>10.199999999999999</v>
      </c>
      <c r="F613" s="5">
        <v>15.3</v>
      </c>
      <c r="G613" s="5">
        <v>5</v>
      </c>
      <c r="H613" s="5">
        <v>0</v>
      </c>
    </row>
    <row r="614" spans="2:8" x14ac:dyDescent="0.3">
      <c r="B614" s="3">
        <v>42581</v>
      </c>
      <c r="C614" s="4">
        <v>121548.535</v>
      </c>
      <c r="D614" s="4">
        <v>24.849528429999999</v>
      </c>
      <c r="E614" s="5">
        <v>9.1</v>
      </c>
      <c r="F614" s="5">
        <v>13.8</v>
      </c>
      <c r="G614" s="5">
        <v>8.5</v>
      </c>
      <c r="H614" s="5">
        <v>2.4</v>
      </c>
    </row>
    <row r="615" spans="2:8" x14ac:dyDescent="0.3">
      <c r="B615" s="3">
        <v>42582</v>
      </c>
      <c r="C615" s="4">
        <v>114481.28</v>
      </c>
      <c r="D615" s="4">
        <v>33.778252090000002</v>
      </c>
      <c r="E615" s="5">
        <v>10.3</v>
      </c>
      <c r="F615" s="5">
        <v>17</v>
      </c>
      <c r="G615" s="5">
        <v>11.3</v>
      </c>
      <c r="H615" s="5">
        <v>2</v>
      </c>
    </row>
    <row r="617" spans="2:8" x14ac:dyDescent="0.3">
      <c r="B617" s="5" t="s">
        <v>0</v>
      </c>
      <c r="C617" s="4" t="s">
        <v>1</v>
      </c>
      <c r="D617" s="4" t="s">
        <v>2</v>
      </c>
      <c r="E617" s="5" t="s">
        <v>3</v>
      </c>
      <c r="F617" s="5" t="s">
        <v>4</v>
      </c>
      <c r="G617" s="5" t="s">
        <v>5</v>
      </c>
      <c r="H617" s="5" t="s">
        <v>6</v>
      </c>
    </row>
    <row r="618" spans="2:8" x14ac:dyDescent="0.3">
      <c r="B618" s="3">
        <v>42583</v>
      </c>
      <c r="C618" s="4">
        <v>137934.845</v>
      </c>
      <c r="D618" s="4">
        <v>45.979129370000003</v>
      </c>
      <c r="E618" s="5">
        <v>11.2</v>
      </c>
      <c r="F618" s="5">
        <v>14.4</v>
      </c>
      <c r="G618" s="5">
        <v>5.2</v>
      </c>
      <c r="H618" s="5">
        <v>2.8</v>
      </c>
    </row>
    <row r="619" spans="2:8" x14ac:dyDescent="0.3">
      <c r="B619" s="3">
        <v>42584</v>
      </c>
      <c r="C619" s="4">
        <v>137301.69</v>
      </c>
      <c r="D619" s="4">
        <v>48.597990580000001</v>
      </c>
      <c r="E619" s="5">
        <v>8.5</v>
      </c>
      <c r="F619" s="5">
        <v>13.4</v>
      </c>
      <c r="G619" s="5">
        <v>11.2</v>
      </c>
      <c r="H619" s="5">
        <v>14.4</v>
      </c>
    </row>
    <row r="620" spans="2:8" x14ac:dyDescent="0.3">
      <c r="B620" s="3">
        <v>42585</v>
      </c>
      <c r="C620" s="4">
        <v>140922.715</v>
      </c>
      <c r="D620" s="4">
        <v>58.029549359999997</v>
      </c>
      <c r="E620" s="5">
        <v>8.6999999999999993</v>
      </c>
      <c r="F620" s="5">
        <v>12.8</v>
      </c>
      <c r="G620" s="5">
        <v>8.4</v>
      </c>
      <c r="H620" s="5">
        <v>2.8</v>
      </c>
    </row>
    <row r="621" spans="2:8" x14ac:dyDescent="0.3">
      <c r="B621" s="3">
        <v>42586</v>
      </c>
      <c r="C621" s="4">
        <v>142671.51</v>
      </c>
      <c r="D621" s="4">
        <v>51.565282189999998</v>
      </c>
      <c r="E621" s="5">
        <v>4.9000000000000004</v>
      </c>
      <c r="F621" s="5">
        <v>14.6</v>
      </c>
      <c r="G621" s="5">
        <v>11.1</v>
      </c>
      <c r="H621" s="5">
        <v>0.8</v>
      </c>
    </row>
    <row r="622" spans="2:8" x14ac:dyDescent="0.3">
      <c r="B622" s="3">
        <v>42587</v>
      </c>
      <c r="C622" s="4">
        <v>145491.32999999999</v>
      </c>
      <c r="D622" s="4">
        <v>70.203116499999993</v>
      </c>
      <c r="E622" s="5">
        <v>3.4</v>
      </c>
      <c r="F622" s="5">
        <v>14.6</v>
      </c>
      <c r="G622" s="5">
        <v>8.6999999999999993</v>
      </c>
      <c r="H622" s="5">
        <v>0</v>
      </c>
    </row>
    <row r="623" spans="2:8" x14ac:dyDescent="0.3">
      <c r="B623" s="3">
        <v>42588</v>
      </c>
      <c r="C623" s="4">
        <v>130907.095</v>
      </c>
      <c r="D623" s="4">
        <v>54.398078300000002</v>
      </c>
      <c r="E623" s="5">
        <v>5.8</v>
      </c>
      <c r="F623" s="5">
        <v>14.4</v>
      </c>
      <c r="G623" s="5">
        <v>7</v>
      </c>
      <c r="H623" s="5">
        <v>0</v>
      </c>
    </row>
    <row r="624" spans="2:8" x14ac:dyDescent="0.3">
      <c r="B624" s="3">
        <v>42589</v>
      </c>
      <c r="C624" s="4">
        <v>120379.285</v>
      </c>
      <c r="D624" s="4">
        <v>32.884789920000003</v>
      </c>
      <c r="E624" s="5">
        <v>7.6</v>
      </c>
      <c r="F624" s="5">
        <v>16.600000000000001</v>
      </c>
      <c r="G624" s="5">
        <v>10.4</v>
      </c>
      <c r="H624" s="5">
        <v>0</v>
      </c>
    </row>
    <row r="625" spans="2:8" x14ac:dyDescent="0.3">
      <c r="B625" s="3">
        <v>42590</v>
      </c>
      <c r="C625" s="4">
        <v>138506.45000000001</v>
      </c>
      <c r="D625" s="4">
        <v>35.117820729999998</v>
      </c>
      <c r="E625" s="5">
        <v>5</v>
      </c>
      <c r="F625" s="5">
        <v>14.2</v>
      </c>
      <c r="G625" s="5">
        <v>8</v>
      </c>
      <c r="H625" s="5">
        <v>0</v>
      </c>
    </row>
    <row r="626" spans="2:8" x14ac:dyDescent="0.3">
      <c r="B626" s="3">
        <v>42591</v>
      </c>
      <c r="C626" s="4">
        <v>132819.535</v>
      </c>
      <c r="D626" s="4">
        <v>29.293519740000001</v>
      </c>
      <c r="E626" s="5">
        <v>9.6999999999999993</v>
      </c>
      <c r="F626" s="5">
        <v>18.899999999999999</v>
      </c>
      <c r="G626" s="5">
        <v>7.8</v>
      </c>
      <c r="H626" s="5">
        <v>0</v>
      </c>
    </row>
    <row r="627" spans="2:8" x14ac:dyDescent="0.3">
      <c r="B627" s="3">
        <v>42592</v>
      </c>
      <c r="C627" s="4">
        <v>130616.67</v>
      </c>
      <c r="D627" s="4">
        <v>22.419440789999999</v>
      </c>
      <c r="E627" s="5">
        <v>9.6</v>
      </c>
      <c r="F627" s="5">
        <v>15.3</v>
      </c>
      <c r="G627" s="5">
        <v>11.3</v>
      </c>
      <c r="H627" s="5">
        <v>0</v>
      </c>
    </row>
    <row r="628" spans="2:8" x14ac:dyDescent="0.3">
      <c r="B628" s="3">
        <v>42593</v>
      </c>
      <c r="C628" s="4">
        <v>138368.4</v>
      </c>
      <c r="D628" s="4">
        <v>39.806463620000002</v>
      </c>
      <c r="E628" s="5">
        <v>6.8</v>
      </c>
      <c r="F628" s="5">
        <v>15.7</v>
      </c>
      <c r="G628" s="5">
        <v>10.3</v>
      </c>
      <c r="H628" s="5">
        <v>8.1999999999999993</v>
      </c>
    </row>
    <row r="629" spans="2:8" x14ac:dyDescent="0.3">
      <c r="B629" s="3">
        <v>42594</v>
      </c>
      <c r="C629" s="4">
        <v>134885.67000000001</v>
      </c>
      <c r="D629" s="4">
        <v>41.092200069999997</v>
      </c>
      <c r="E629" s="5">
        <v>7.7</v>
      </c>
      <c r="F629" s="5">
        <v>14.1</v>
      </c>
      <c r="G629" s="5">
        <v>11.7</v>
      </c>
      <c r="H629" s="5">
        <v>0</v>
      </c>
    </row>
    <row r="630" spans="2:8" x14ac:dyDescent="0.3">
      <c r="B630" s="3">
        <v>42595</v>
      </c>
      <c r="C630" s="4">
        <v>120382.80499999999</v>
      </c>
      <c r="D630" s="4">
        <v>38.810956079999997</v>
      </c>
      <c r="E630" s="5">
        <v>7.9</v>
      </c>
      <c r="F630" s="5">
        <v>15.1</v>
      </c>
      <c r="G630" s="5">
        <v>9.5</v>
      </c>
      <c r="H630" s="5">
        <v>1.6</v>
      </c>
    </row>
    <row r="631" spans="2:8" x14ac:dyDescent="0.3">
      <c r="B631" s="3">
        <v>42596</v>
      </c>
      <c r="C631" s="4">
        <v>113066.245</v>
      </c>
      <c r="D631" s="4">
        <v>33.061160000000001</v>
      </c>
      <c r="E631" s="5">
        <v>8.5</v>
      </c>
      <c r="F631" s="5">
        <v>18.7</v>
      </c>
      <c r="G631" s="5">
        <v>11.6</v>
      </c>
      <c r="H631" s="5">
        <v>0.2</v>
      </c>
    </row>
    <row r="632" spans="2:8" x14ac:dyDescent="0.3">
      <c r="B632" s="3">
        <v>42597</v>
      </c>
      <c r="C632" s="4">
        <v>127906.24000000001</v>
      </c>
      <c r="D632" s="4">
        <v>39.838938429999999</v>
      </c>
      <c r="E632" s="5">
        <v>10.199999999999999</v>
      </c>
      <c r="F632" s="5">
        <v>18.100000000000001</v>
      </c>
      <c r="G632" s="5">
        <v>13.4</v>
      </c>
      <c r="H632" s="5">
        <v>0</v>
      </c>
    </row>
    <row r="633" spans="2:8" x14ac:dyDescent="0.3">
      <c r="B633" s="3">
        <v>42598</v>
      </c>
      <c r="C633" s="4">
        <v>124975.11</v>
      </c>
      <c r="D633" s="4">
        <v>24.453904470000001</v>
      </c>
      <c r="E633" s="5">
        <v>10</v>
      </c>
      <c r="F633" s="5">
        <v>18.2</v>
      </c>
      <c r="G633" s="5">
        <v>13.5</v>
      </c>
      <c r="H633" s="5">
        <v>0</v>
      </c>
    </row>
    <row r="634" spans="2:8" x14ac:dyDescent="0.3">
      <c r="B634" s="3">
        <v>42599</v>
      </c>
      <c r="C634" s="4">
        <v>132561.22</v>
      </c>
      <c r="D634" s="4">
        <v>40.89160699</v>
      </c>
      <c r="E634" s="5">
        <v>12.5</v>
      </c>
      <c r="F634" s="5">
        <v>15.6</v>
      </c>
      <c r="G634" s="5">
        <v>9.6</v>
      </c>
      <c r="H634" s="5">
        <v>0.4</v>
      </c>
    </row>
    <row r="635" spans="2:8" x14ac:dyDescent="0.3">
      <c r="B635" s="3">
        <v>42600</v>
      </c>
      <c r="C635" s="4">
        <v>123434.505</v>
      </c>
      <c r="D635" s="4">
        <v>27.471093289999999</v>
      </c>
      <c r="E635" s="5">
        <v>7.1</v>
      </c>
      <c r="F635" s="5">
        <v>21.6</v>
      </c>
      <c r="G635" s="5">
        <v>13.1</v>
      </c>
      <c r="H635" s="5">
        <v>0</v>
      </c>
    </row>
    <row r="636" spans="2:8" x14ac:dyDescent="0.3">
      <c r="B636" s="3">
        <v>42601</v>
      </c>
      <c r="C636" s="4">
        <v>132569.74</v>
      </c>
      <c r="D636" s="4">
        <v>27.60134081</v>
      </c>
      <c r="E636" s="5">
        <v>15.3</v>
      </c>
      <c r="F636" s="5">
        <v>16.399999999999999</v>
      </c>
      <c r="G636" s="5">
        <v>2.7</v>
      </c>
      <c r="H636" s="5">
        <v>0.2</v>
      </c>
    </row>
    <row r="637" spans="2:8" x14ac:dyDescent="0.3">
      <c r="B637" s="3">
        <v>42602</v>
      </c>
      <c r="C637" s="4">
        <v>121052.06</v>
      </c>
      <c r="D637" s="4">
        <v>25.002466940000001</v>
      </c>
      <c r="E637" s="5">
        <v>6.9</v>
      </c>
      <c r="F637" s="5">
        <v>13.6</v>
      </c>
      <c r="G637" s="5">
        <v>9.6999999999999993</v>
      </c>
      <c r="H637" s="5">
        <v>9.4</v>
      </c>
    </row>
    <row r="638" spans="2:8" x14ac:dyDescent="0.3">
      <c r="B638" s="3">
        <v>42603</v>
      </c>
      <c r="C638" s="4">
        <v>119118.545</v>
      </c>
      <c r="D638" s="4">
        <v>38.913255630000002</v>
      </c>
      <c r="E638" s="5">
        <v>9.5</v>
      </c>
      <c r="F638" s="5">
        <v>14.8</v>
      </c>
      <c r="G638" s="5">
        <v>7</v>
      </c>
      <c r="H638" s="5">
        <v>1.2</v>
      </c>
    </row>
    <row r="639" spans="2:8" x14ac:dyDescent="0.3">
      <c r="B639" s="3">
        <v>42604</v>
      </c>
      <c r="C639" s="4">
        <v>139203.5</v>
      </c>
      <c r="D639" s="4">
        <v>59.995340669999997</v>
      </c>
      <c r="E639" s="5">
        <v>7.8</v>
      </c>
      <c r="F639" s="5">
        <v>16</v>
      </c>
      <c r="G639" s="5">
        <v>8.6999999999999993</v>
      </c>
      <c r="H639" s="5">
        <v>5.6</v>
      </c>
    </row>
    <row r="640" spans="2:8" x14ac:dyDescent="0.3">
      <c r="B640" s="3">
        <v>42605</v>
      </c>
      <c r="C640" s="4">
        <v>138640.39000000001</v>
      </c>
      <c r="D640" s="4">
        <v>73.189593709999997</v>
      </c>
      <c r="E640" s="5">
        <v>7</v>
      </c>
      <c r="F640" s="5">
        <v>13.4</v>
      </c>
      <c r="G640" s="5">
        <v>14.2</v>
      </c>
      <c r="H640" s="5">
        <v>11</v>
      </c>
    </row>
    <row r="641" spans="2:8" x14ac:dyDescent="0.3">
      <c r="B641" s="3">
        <v>42606</v>
      </c>
      <c r="C641" s="4">
        <v>141122.79500000001</v>
      </c>
      <c r="D641" s="4">
        <v>114.0039598</v>
      </c>
      <c r="E641" s="5">
        <v>3.7</v>
      </c>
      <c r="F641" s="5">
        <v>12.7</v>
      </c>
      <c r="G641" s="5">
        <v>14</v>
      </c>
      <c r="H641" s="5">
        <v>0</v>
      </c>
    </row>
    <row r="642" spans="2:8" x14ac:dyDescent="0.3">
      <c r="B642" s="3">
        <v>42607</v>
      </c>
      <c r="C642" s="4">
        <v>139724.02499999999</v>
      </c>
      <c r="D642" s="4">
        <v>74.663055139999997</v>
      </c>
      <c r="E642" s="5">
        <v>6.5</v>
      </c>
      <c r="F642" s="5">
        <v>13</v>
      </c>
      <c r="G642" s="5">
        <v>13.5</v>
      </c>
      <c r="H642" s="5">
        <v>1.2</v>
      </c>
    </row>
    <row r="643" spans="2:8" x14ac:dyDescent="0.3">
      <c r="B643" s="3">
        <v>42608</v>
      </c>
      <c r="C643" s="4">
        <v>139920.54500000001</v>
      </c>
      <c r="D643" s="4">
        <v>67.627753299999995</v>
      </c>
      <c r="E643" s="5">
        <v>7.2</v>
      </c>
      <c r="F643" s="5">
        <v>14.4</v>
      </c>
      <c r="G643" s="5">
        <v>8.8000000000000007</v>
      </c>
      <c r="H643" s="5">
        <v>0.6</v>
      </c>
    </row>
    <row r="644" spans="2:8" x14ac:dyDescent="0.3">
      <c r="B644" s="3">
        <v>42609</v>
      </c>
      <c r="C644" s="4">
        <v>119573.22</v>
      </c>
      <c r="D644" s="4">
        <v>31.80817961</v>
      </c>
      <c r="E644" s="5">
        <v>9.3000000000000007</v>
      </c>
      <c r="F644" s="5">
        <v>16.3</v>
      </c>
      <c r="G644" s="5">
        <v>11.7</v>
      </c>
      <c r="H644" s="5">
        <v>0</v>
      </c>
    </row>
    <row r="645" spans="2:8" x14ac:dyDescent="0.3">
      <c r="B645" s="3">
        <v>42610</v>
      </c>
      <c r="C645" s="4">
        <v>114832.425</v>
      </c>
      <c r="D645" s="4">
        <v>29.447681029999998</v>
      </c>
      <c r="E645" s="5">
        <v>10.5</v>
      </c>
      <c r="F645" s="5">
        <v>19</v>
      </c>
      <c r="G645" s="5">
        <v>12.2</v>
      </c>
      <c r="H645" s="5">
        <v>0</v>
      </c>
    </row>
    <row r="646" spans="2:8" x14ac:dyDescent="0.3">
      <c r="B646" s="3">
        <v>42611</v>
      </c>
      <c r="C646" s="4">
        <v>125055.69</v>
      </c>
      <c r="D646" s="4">
        <v>39.142378899999997</v>
      </c>
      <c r="E646" s="5">
        <v>8.6999999999999993</v>
      </c>
      <c r="F646" s="5">
        <v>20.399999999999999</v>
      </c>
      <c r="G646" s="5">
        <v>14.2</v>
      </c>
      <c r="H646" s="5">
        <v>0</v>
      </c>
    </row>
    <row r="647" spans="2:8" x14ac:dyDescent="0.3">
      <c r="B647" s="3">
        <v>42612</v>
      </c>
      <c r="C647" s="4">
        <v>133748.44</v>
      </c>
      <c r="D647" s="4">
        <v>53.186931000000001</v>
      </c>
      <c r="E647" s="5">
        <v>10.199999999999999</v>
      </c>
      <c r="F647" s="5">
        <v>16.8</v>
      </c>
      <c r="G647" s="5">
        <v>5.2</v>
      </c>
      <c r="H647" s="5">
        <v>0</v>
      </c>
    </row>
    <row r="648" spans="2:8" x14ac:dyDescent="0.3">
      <c r="B648" s="3">
        <v>42613</v>
      </c>
      <c r="C648" s="4">
        <v>128834.065</v>
      </c>
      <c r="D648" s="4">
        <v>32.559017400000002</v>
      </c>
      <c r="E648" s="5">
        <v>12.8</v>
      </c>
      <c r="F648" s="5">
        <v>20.2</v>
      </c>
      <c r="G648" s="5">
        <v>10.1</v>
      </c>
      <c r="H648" s="5">
        <v>0.8</v>
      </c>
    </row>
    <row r="650" spans="2:8" x14ac:dyDescent="0.3">
      <c r="B650" s="5" t="s">
        <v>0</v>
      </c>
      <c r="C650" s="4" t="s">
        <v>1</v>
      </c>
      <c r="D650" s="4" t="s">
        <v>2</v>
      </c>
      <c r="E650" s="5" t="s">
        <v>3</v>
      </c>
      <c r="F650" s="5" t="s">
        <v>4</v>
      </c>
      <c r="G650" s="5" t="s">
        <v>5</v>
      </c>
      <c r="H650" s="5" t="s">
        <v>6</v>
      </c>
    </row>
    <row r="651" spans="2:8" x14ac:dyDescent="0.3">
      <c r="B651" s="3">
        <v>42614</v>
      </c>
      <c r="C651" s="4">
        <v>134246.16500000001</v>
      </c>
      <c r="D651" s="4">
        <v>46.808787860000002</v>
      </c>
      <c r="E651" s="5">
        <v>11.6</v>
      </c>
      <c r="F651" s="5">
        <v>15.5</v>
      </c>
      <c r="G651" s="5">
        <v>8.8000000000000007</v>
      </c>
      <c r="H651" s="5">
        <v>0</v>
      </c>
    </row>
    <row r="652" spans="2:8" x14ac:dyDescent="0.3">
      <c r="B652" s="3">
        <v>42615</v>
      </c>
      <c r="C652" s="4">
        <v>135273.32500000001</v>
      </c>
      <c r="D652" s="4">
        <v>52.636792880000002</v>
      </c>
      <c r="E652" s="5">
        <v>9.6</v>
      </c>
      <c r="F652" s="5">
        <v>15</v>
      </c>
      <c r="G652" s="5">
        <v>9.6</v>
      </c>
      <c r="H652" s="5">
        <v>0.4</v>
      </c>
    </row>
    <row r="653" spans="2:8" x14ac:dyDescent="0.3">
      <c r="B653" s="3">
        <v>42616</v>
      </c>
      <c r="C653" s="4">
        <v>118621.96</v>
      </c>
      <c r="D653" s="4">
        <v>35.270782859999997</v>
      </c>
      <c r="E653" s="5">
        <v>10</v>
      </c>
      <c r="F653" s="5">
        <v>15.7</v>
      </c>
      <c r="G653" s="5">
        <v>12.9</v>
      </c>
      <c r="H653" s="5">
        <v>0.2</v>
      </c>
    </row>
    <row r="654" spans="2:8" x14ac:dyDescent="0.3">
      <c r="B654" s="3">
        <v>42617</v>
      </c>
      <c r="C654" s="4">
        <v>110986.005</v>
      </c>
      <c r="D654" s="4">
        <v>24.51210764</v>
      </c>
      <c r="E654" s="5">
        <v>10.1</v>
      </c>
      <c r="F654" s="5">
        <v>16.899999999999999</v>
      </c>
      <c r="G654" s="5">
        <v>10</v>
      </c>
      <c r="H654" s="5">
        <v>0.2</v>
      </c>
    </row>
    <row r="655" spans="2:8" x14ac:dyDescent="0.3">
      <c r="B655" s="3">
        <v>42618</v>
      </c>
      <c r="C655" s="4">
        <v>127275.815</v>
      </c>
      <c r="D655" s="4">
        <v>38.212469630000001</v>
      </c>
      <c r="E655" s="5">
        <v>12.8</v>
      </c>
      <c r="F655" s="5">
        <v>18.399999999999999</v>
      </c>
      <c r="G655" s="5">
        <v>11.7</v>
      </c>
      <c r="H655" s="5">
        <v>0</v>
      </c>
    </row>
    <row r="656" spans="2:8" x14ac:dyDescent="0.3">
      <c r="B656" s="3">
        <v>42619</v>
      </c>
      <c r="C656" s="4">
        <v>129542.36500000001</v>
      </c>
      <c r="D656" s="4">
        <v>28.692645949999999</v>
      </c>
      <c r="E656" s="5">
        <v>9.1999999999999993</v>
      </c>
      <c r="F656" s="5">
        <v>21.5</v>
      </c>
      <c r="G656" s="5">
        <v>15.8</v>
      </c>
      <c r="H656" s="5">
        <v>0</v>
      </c>
    </row>
    <row r="657" spans="2:8" x14ac:dyDescent="0.3">
      <c r="B657" s="3">
        <v>42620</v>
      </c>
      <c r="C657" s="4">
        <v>123307.02</v>
      </c>
      <c r="D657" s="4">
        <v>24.182421389999998</v>
      </c>
      <c r="E657" s="5">
        <v>9.6</v>
      </c>
      <c r="F657" s="5">
        <v>21</v>
      </c>
      <c r="G657" s="5">
        <v>16.7</v>
      </c>
      <c r="H657" s="5">
        <v>0</v>
      </c>
    </row>
    <row r="658" spans="2:8" x14ac:dyDescent="0.3">
      <c r="B658" s="3">
        <v>42621</v>
      </c>
      <c r="C658" s="4">
        <v>117722.95</v>
      </c>
      <c r="D658" s="4">
        <v>12.50431916</v>
      </c>
      <c r="E658" s="5">
        <v>13.1</v>
      </c>
      <c r="F658" s="5">
        <v>23.3</v>
      </c>
      <c r="G658" s="5">
        <v>16</v>
      </c>
      <c r="H658" s="5">
        <v>0</v>
      </c>
    </row>
    <row r="659" spans="2:8" x14ac:dyDescent="0.3">
      <c r="B659" s="3">
        <v>42622</v>
      </c>
      <c r="C659" s="4">
        <v>125432.605</v>
      </c>
      <c r="D659" s="4">
        <v>23.40099927</v>
      </c>
      <c r="E659" s="5">
        <v>16</v>
      </c>
      <c r="F659" s="5">
        <v>16.7</v>
      </c>
      <c r="G659" s="5">
        <v>5.9</v>
      </c>
      <c r="H659" s="5">
        <v>0.6</v>
      </c>
    </row>
    <row r="660" spans="2:8" x14ac:dyDescent="0.3">
      <c r="B660" s="3">
        <v>42623</v>
      </c>
      <c r="C660" s="4">
        <v>111412.995</v>
      </c>
      <c r="D660" s="4">
        <v>38.559908849999999</v>
      </c>
      <c r="E660" s="5">
        <v>11.5</v>
      </c>
      <c r="F660" s="5">
        <v>14.3</v>
      </c>
      <c r="G660" s="5">
        <v>7.9</v>
      </c>
      <c r="H660" s="5">
        <v>9.4</v>
      </c>
    </row>
    <row r="661" spans="2:8" x14ac:dyDescent="0.3">
      <c r="B661" s="3">
        <v>42624</v>
      </c>
      <c r="C661" s="4">
        <v>109125.215</v>
      </c>
      <c r="D661" s="4">
        <v>50.347882009999999</v>
      </c>
      <c r="E661" s="5">
        <v>7.3</v>
      </c>
      <c r="F661" s="5">
        <v>17</v>
      </c>
      <c r="G661" s="5">
        <v>11.8</v>
      </c>
      <c r="H661" s="5">
        <v>1.2</v>
      </c>
    </row>
    <row r="662" spans="2:8" x14ac:dyDescent="0.3">
      <c r="B662" s="3">
        <v>42625</v>
      </c>
      <c r="C662" s="4">
        <v>130967.28</v>
      </c>
      <c r="D662" s="4">
        <v>68.177203239999997</v>
      </c>
      <c r="E662" s="5">
        <v>9.9</v>
      </c>
      <c r="F662" s="5">
        <v>13.6</v>
      </c>
      <c r="G662" s="5">
        <v>7</v>
      </c>
      <c r="H662" s="5">
        <v>1.6</v>
      </c>
    </row>
    <row r="663" spans="2:8" x14ac:dyDescent="0.3">
      <c r="B663" s="3">
        <v>42626</v>
      </c>
      <c r="C663" s="4">
        <v>134720.155</v>
      </c>
      <c r="D663" s="4">
        <v>62.068475560000003</v>
      </c>
      <c r="E663" s="5">
        <v>9.6</v>
      </c>
      <c r="F663" s="5">
        <v>14.6</v>
      </c>
      <c r="G663" s="5">
        <v>2.8</v>
      </c>
      <c r="H663" s="5">
        <v>9</v>
      </c>
    </row>
    <row r="664" spans="2:8" x14ac:dyDescent="0.3">
      <c r="B664" s="3">
        <v>42627</v>
      </c>
      <c r="C664" s="4">
        <v>130650.88</v>
      </c>
      <c r="D664" s="4">
        <v>54.840524199999997</v>
      </c>
      <c r="E664" s="5">
        <v>10.5</v>
      </c>
      <c r="F664" s="5">
        <v>16.100000000000001</v>
      </c>
      <c r="G664" s="5">
        <v>13.2</v>
      </c>
      <c r="H664" s="5">
        <v>20.6</v>
      </c>
    </row>
    <row r="665" spans="2:8" x14ac:dyDescent="0.3">
      <c r="B665" s="3">
        <v>42628</v>
      </c>
      <c r="C665" s="4">
        <v>134234.45000000001</v>
      </c>
      <c r="D665" s="4">
        <v>42.819917580000002</v>
      </c>
      <c r="E665" s="5">
        <v>8.6999999999999993</v>
      </c>
      <c r="F665" s="5">
        <v>14.6</v>
      </c>
      <c r="G665" s="5">
        <v>6.9</v>
      </c>
      <c r="H665" s="5">
        <v>2</v>
      </c>
    </row>
    <row r="666" spans="2:8" x14ac:dyDescent="0.3">
      <c r="B666" s="3">
        <v>42629</v>
      </c>
      <c r="C666" s="4">
        <v>131734.10500000001</v>
      </c>
      <c r="D666" s="4">
        <v>47.043747310000001</v>
      </c>
      <c r="E666" s="5">
        <v>9</v>
      </c>
      <c r="F666" s="5">
        <v>15.7</v>
      </c>
      <c r="G666" s="5">
        <v>12.5</v>
      </c>
      <c r="H666" s="5">
        <v>13.4</v>
      </c>
    </row>
    <row r="667" spans="2:8" x14ac:dyDescent="0.3">
      <c r="B667" s="3">
        <v>42630</v>
      </c>
      <c r="C667" s="4">
        <v>106709.54</v>
      </c>
      <c r="D667" s="4">
        <v>36.028691260000002</v>
      </c>
      <c r="E667" s="5">
        <v>11.1</v>
      </c>
      <c r="F667" s="5">
        <v>19.8</v>
      </c>
      <c r="G667" s="5">
        <v>18.8</v>
      </c>
      <c r="H667" s="5">
        <v>0</v>
      </c>
    </row>
    <row r="668" spans="2:8" x14ac:dyDescent="0.3">
      <c r="B668" s="3">
        <v>42631</v>
      </c>
      <c r="C668" s="4">
        <v>110314.625</v>
      </c>
      <c r="D668" s="4">
        <v>48.344866349999997</v>
      </c>
      <c r="E668" s="5">
        <v>10.8</v>
      </c>
      <c r="F668" s="5">
        <v>12.5</v>
      </c>
      <c r="G668" s="5">
        <v>5.5</v>
      </c>
      <c r="H668" s="5">
        <v>0.4</v>
      </c>
    </row>
    <row r="669" spans="2:8" x14ac:dyDescent="0.3">
      <c r="B669" s="3">
        <v>42632</v>
      </c>
      <c r="C669" s="4">
        <v>127391.09</v>
      </c>
      <c r="D669" s="4">
        <v>56.44254935</v>
      </c>
      <c r="E669" s="5">
        <v>8.5</v>
      </c>
      <c r="F669" s="5">
        <v>16.3</v>
      </c>
      <c r="G669" s="5">
        <v>16.2</v>
      </c>
      <c r="H669" s="5">
        <v>0.2</v>
      </c>
    </row>
    <row r="670" spans="2:8" x14ac:dyDescent="0.3">
      <c r="B670" s="3">
        <v>42633</v>
      </c>
      <c r="C670" s="4">
        <v>122664.30499999999</v>
      </c>
      <c r="D670" s="4">
        <v>43.177379569999999</v>
      </c>
      <c r="E670" s="5">
        <v>9.1</v>
      </c>
      <c r="F670" s="5">
        <v>18.8</v>
      </c>
      <c r="G670" s="5">
        <v>18.5</v>
      </c>
      <c r="H670" s="5">
        <v>0</v>
      </c>
    </row>
    <row r="671" spans="2:8" x14ac:dyDescent="0.3">
      <c r="B671" s="3">
        <v>42634</v>
      </c>
      <c r="C671" s="4">
        <v>127208.57</v>
      </c>
      <c r="D671" s="4">
        <v>52.28283459</v>
      </c>
      <c r="E671" s="5">
        <v>10.9</v>
      </c>
      <c r="F671" s="5">
        <v>15.2</v>
      </c>
      <c r="G671" s="5">
        <v>8.8000000000000007</v>
      </c>
      <c r="H671" s="5">
        <v>1.2</v>
      </c>
    </row>
    <row r="672" spans="2:8" x14ac:dyDescent="0.3">
      <c r="B672" s="3">
        <v>42635</v>
      </c>
      <c r="C672" s="4">
        <v>131357.34</v>
      </c>
      <c r="D672" s="4">
        <v>55.701872710000004</v>
      </c>
      <c r="E672" s="5">
        <v>9.6</v>
      </c>
      <c r="F672" s="5">
        <v>13.4</v>
      </c>
      <c r="G672" s="5">
        <v>9.9</v>
      </c>
      <c r="H672" s="5">
        <v>1.2</v>
      </c>
    </row>
    <row r="673" spans="2:8" x14ac:dyDescent="0.3">
      <c r="B673" s="3">
        <v>42636</v>
      </c>
      <c r="C673" s="4">
        <v>127420.43</v>
      </c>
      <c r="D673" s="4">
        <v>46.538703269999999</v>
      </c>
      <c r="E673" s="5">
        <v>9.8000000000000007</v>
      </c>
      <c r="F673" s="5">
        <v>16.5</v>
      </c>
      <c r="G673" s="5">
        <v>16.5</v>
      </c>
      <c r="H673" s="5">
        <v>0.6</v>
      </c>
    </row>
    <row r="674" spans="2:8" x14ac:dyDescent="0.3">
      <c r="B674" s="3">
        <v>42637</v>
      </c>
      <c r="C674" s="4">
        <v>106776.27499999999</v>
      </c>
      <c r="D674" s="4">
        <v>43.556599820000002</v>
      </c>
      <c r="E674" s="5">
        <v>10</v>
      </c>
      <c r="F674" s="5">
        <v>20.100000000000001</v>
      </c>
      <c r="G674" s="5">
        <v>18.399999999999999</v>
      </c>
      <c r="H674" s="5">
        <v>0</v>
      </c>
    </row>
    <row r="675" spans="2:8" x14ac:dyDescent="0.3">
      <c r="B675" s="3">
        <v>42638</v>
      </c>
      <c r="C675" s="4">
        <v>105931.55499999999</v>
      </c>
      <c r="D675" s="4">
        <v>37.698479470000002</v>
      </c>
      <c r="E675" s="5">
        <v>9.5</v>
      </c>
      <c r="F675" s="5">
        <v>14.7</v>
      </c>
      <c r="G675" s="5">
        <v>17.100000000000001</v>
      </c>
      <c r="H675" s="5">
        <v>5.8</v>
      </c>
    </row>
    <row r="676" spans="2:8" x14ac:dyDescent="0.3">
      <c r="B676" s="3">
        <v>42639</v>
      </c>
      <c r="C676" s="4">
        <v>124343.19</v>
      </c>
      <c r="D676" s="4">
        <v>47.67147027</v>
      </c>
      <c r="E676" s="5">
        <v>8.1</v>
      </c>
      <c r="F676" s="5">
        <v>16.899999999999999</v>
      </c>
      <c r="G676" s="5">
        <v>13.6</v>
      </c>
      <c r="H676" s="5">
        <v>0.6</v>
      </c>
    </row>
    <row r="677" spans="2:8" x14ac:dyDescent="0.3">
      <c r="B677" s="3">
        <v>42640</v>
      </c>
      <c r="C677" s="4">
        <v>126888.77</v>
      </c>
      <c r="D677" s="4">
        <v>49.794504430000003</v>
      </c>
      <c r="E677" s="5">
        <v>7.4</v>
      </c>
      <c r="F677" s="5">
        <v>14.8</v>
      </c>
      <c r="G677" s="5">
        <v>13.4</v>
      </c>
      <c r="H677" s="5">
        <v>12.6</v>
      </c>
    </row>
    <row r="678" spans="2:8" x14ac:dyDescent="0.3">
      <c r="B678" s="3">
        <v>42641</v>
      </c>
      <c r="C678" s="4">
        <v>121143.25</v>
      </c>
      <c r="D678" s="4">
        <v>32.431714720000002</v>
      </c>
      <c r="E678" s="5">
        <v>7.5</v>
      </c>
      <c r="F678" s="5">
        <v>19.3</v>
      </c>
      <c r="G678" s="5">
        <v>19.600000000000001</v>
      </c>
      <c r="H678" s="5">
        <v>2.2000000000000002</v>
      </c>
    </row>
    <row r="679" spans="2:8" x14ac:dyDescent="0.3">
      <c r="B679" s="3">
        <v>42642</v>
      </c>
      <c r="C679" s="4">
        <v>122858.49</v>
      </c>
      <c r="D679" s="4">
        <v>37.596001049999998</v>
      </c>
      <c r="E679" s="5">
        <v>12.5</v>
      </c>
      <c r="F679" s="5">
        <v>16.7</v>
      </c>
      <c r="G679" s="5">
        <v>16.2</v>
      </c>
      <c r="H679" s="5">
        <v>1.8</v>
      </c>
    </row>
    <row r="680" spans="2:8" x14ac:dyDescent="0.3">
      <c r="B680" s="3">
        <v>42643</v>
      </c>
      <c r="C680" s="4">
        <v>113439.77499999999</v>
      </c>
      <c r="D680" s="4">
        <v>33.063692619999998</v>
      </c>
      <c r="E680" s="5">
        <v>9.3000000000000007</v>
      </c>
      <c r="F680" s="5">
        <v>16.399999999999999</v>
      </c>
      <c r="G680" s="5">
        <v>16.600000000000001</v>
      </c>
      <c r="H680" s="5">
        <v>2</v>
      </c>
    </row>
    <row r="682" spans="2:8" x14ac:dyDescent="0.3">
      <c r="B682" s="5" t="s">
        <v>0</v>
      </c>
      <c r="C682" s="4" t="s">
        <v>1</v>
      </c>
      <c r="D682" s="4" t="s">
        <v>2</v>
      </c>
      <c r="E682" s="5" t="s">
        <v>3</v>
      </c>
      <c r="F682" s="5" t="s">
        <v>4</v>
      </c>
      <c r="G682" s="5" t="s">
        <v>5</v>
      </c>
      <c r="H682" s="5" t="s">
        <v>6</v>
      </c>
    </row>
    <row r="683" spans="2:8" x14ac:dyDescent="0.3">
      <c r="B683" s="3">
        <v>42644</v>
      </c>
      <c r="C683" s="4">
        <v>109181.26</v>
      </c>
      <c r="D683" s="4">
        <v>20.48609587</v>
      </c>
      <c r="E683" s="5">
        <v>11.6</v>
      </c>
      <c r="F683" s="5">
        <v>18.600000000000001</v>
      </c>
      <c r="G683" s="5">
        <v>11.9</v>
      </c>
      <c r="H683" s="5">
        <v>1.6</v>
      </c>
    </row>
    <row r="684" spans="2:8" x14ac:dyDescent="0.3">
      <c r="B684" s="3">
        <v>42645</v>
      </c>
      <c r="C684" s="4">
        <v>97992.93</v>
      </c>
      <c r="D684" s="4">
        <v>13.656870189999999</v>
      </c>
      <c r="E684" s="5">
        <v>12.1</v>
      </c>
      <c r="F684" s="5">
        <v>24</v>
      </c>
      <c r="G684" s="5">
        <v>18.7</v>
      </c>
      <c r="H684" s="5">
        <v>0</v>
      </c>
    </row>
    <row r="685" spans="2:8" x14ac:dyDescent="0.3">
      <c r="B685" s="3">
        <v>42646</v>
      </c>
      <c r="C685" s="4">
        <v>115839.01</v>
      </c>
      <c r="D685" s="4">
        <v>21.601743630000001</v>
      </c>
      <c r="E685" s="5">
        <v>11.1</v>
      </c>
      <c r="F685" s="5">
        <v>15.9</v>
      </c>
      <c r="G685" s="5">
        <v>13.7</v>
      </c>
      <c r="H685" s="5">
        <v>9.1999999999999993</v>
      </c>
    </row>
    <row r="686" spans="2:8" x14ac:dyDescent="0.3">
      <c r="B686" s="3">
        <v>42647</v>
      </c>
      <c r="C686" s="4">
        <v>124089.47</v>
      </c>
      <c r="D686" s="4">
        <v>23.001781319999999</v>
      </c>
      <c r="E686" s="5">
        <v>10.6</v>
      </c>
      <c r="F686" s="5">
        <v>17.100000000000001</v>
      </c>
      <c r="G686" s="5">
        <v>13.2</v>
      </c>
      <c r="H686" s="5">
        <v>2</v>
      </c>
    </row>
    <row r="687" spans="2:8" x14ac:dyDescent="0.3">
      <c r="B687" s="3">
        <v>42648</v>
      </c>
      <c r="C687" s="4">
        <v>128558.38499999999</v>
      </c>
      <c r="D687" s="4">
        <v>41.115132719999998</v>
      </c>
      <c r="E687" s="5">
        <v>8</v>
      </c>
      <c r="F687" s="5">
        <v>17.100000000000001</v>
      </c>
      <c r="G687" s="5">
        <v>7.5</v>
      </c>
      <c r="H687" s="5">
        <v>2.8</v>
      </c>
    </row>
    <row r="688" spans="2:8" x14ac:dyDescent="0.3">
      <c r="B688" s="3">
        <v>42649</v>
      </c>
      <c r="C688" s="4">
        <v>115898.54</v>
      </c>
      <c r="D688" s="4">
        <v>30.189572800000001</v>
      </c>
      <c r="E688" s="5">
        <v>9.6999999999999993</v>
      </c>
      <c r="F688" s="5">
        <v>27.2</v>
      </c>
      <c r="G688" s="5">
        <v>22.6</v>
      </c>
      <c r="H688" s="5">
        <v>0</v>
      </c>
    </row>
    <row r="689" spans="2:8" x14ac:dyDescent="0.3">
      <c r="B689" s="3">
        <v>42650</v>
      </c>
      <c r="C689" s="4">
        <v>116197.73</v>
      </c>
      <c r="D689" s="4">
        <v>37.339104300000002</v>
      </c>
      <c r="E689" s="5">
        <v>14.1</v>
      </c>
      <c r="F689" s="5">
        <v>22.5</v>
      </c>
      <c r="G689" s="5">
        <v>7.8</v>
      </c>
      <c r="H689" s="5">
        <v>0</v>
      </c>
    </row>
    <row r="690" spans="2:8" x14ac:dyDescent="0.3">
      <c r="B690" s="3">
        <v>42651</v>
      </c>
      <c r="C690" s="4">
        <v>101300.77499999999</v>
      </c>
      <c r="D690" s="4">
        <v>35.210343819999999</v>
      </c>
      <c r="E690" s="5">
        <v>9.6999999999999993</v>
      </c>
      <c r="F690" s="5">
        <v>16.899999999999999</v>
      </c>
      <c r="G690" s="5">
        <v>23</v>
      </c>
      <c r="H690" s="5">
        <v>0</v>
      </c>
    </row>
    <row r="691" spans="2:8" x14ac:dyDescent="0.3">
      <c r="B691" s="3">
        <v>42652</v>
      </c>
      <c r="C691" s="4">
        <v>94954.16</v>
      </c>
      <c r="D691" s="4">
        <v>15.90301462</v>
      </c>
      <c r="E691" s="5">
        <v>9.5</v>
      </c>
      <c r="F691" s="5">
        <v>22</v>
      </c>
      <c r="G691" s="5">
        <v>14.1</v>
      </c>
      <c r="H691" s="5">
        <v>0</v>
      </c>
    </row>
    <row r="692" spans="2:8" x14ac:dyDescent="0.3">
      <c r="B692" s="3">
        <v>42653</v>
      </c>
      <c r="C692" s="4">
        <v>116831.43</v>
      </c>
      <c r="D692" s="4">
        <v>27.654717770000001</v>
      </c>
      <c r="E692" s="5">
        <v>13</v>
      </c>
      <c r="F692" s="5">
        <v>16.8</v>
      </c>
      <c r="G692" s="5">
        <v>18.399999999999999</v>
      </c>
      <c r="H692" s="5">
        <v>0.8</v>
      </c>
    </row>
    <row r="693" spans="2:8" x14ac:dyDescent="0.3">
      <c r="B693" s="3">
        <v>42654</v>
      </c>
      <c r="C693" s="4">
        <v>124665.82</v>
      </c>
      <c r="D693" s="4">
        <v>38.199945730000003</v>
      </c>
      <c r="E693" s="5">
        <v>7.5</v>
      </c>
      <c r="F693" s="5">
        <v>15.1</v>
      </c>
      <c r="G693" s="5">
        <v>16.7</v>
      </c>
      <c r="H693" s="5">
        <v>1.4</v>
      </c>
    </row>
    <row r="694" spans="2:8" x14ac:dyDescent="0.3">
      <c r="B694" s="3">
        <v>42655</v>
      </c>
      <c r="C694" s="4">
        <v>128612.3</v>
      </c>
      <c r="D694" s="4">
        <v>44.770645539999997</v>
      </c>
      <c r="E694" s="5">
        <v>10.199999999999999</v>
      </c>
      <c r="F694" s="5">
        <v>15.4</v>
      </c>
      <c r="G694" s="5">
        <v>12.9</v>
      </c>
      <c r="H694" s="5">
        <v>0</v>
      </c>
    </row>
    <row r="695" spans="2:8" x14ac:dyDescent="0.3">
      <c r="B695" s="3">
        <v>42656</v>
      </c>
      <c r="C695" s="4">
        <v>128242.765</v>
      </c>
      <c r="D695" s="4">
        <v>58.353085180000001</v>
      </c>
      <c r="E695" s="5">
        <v>6.8</v>
      </c>
      <c r="F695" s="5">
        <v>14.6</v>
      </c>
      <c r="G695" s="5">
        <v>22.8</v>
      </c>
      <c r="H695" s="5">
        <v>4.2</v>
      </c>
    </row>
    <row r="696" spans="2:8" x14ac:dyDescent="0.3">
      <c r="B696" s="3">
        <v>42657</v>
      </c>
      <c r="C696" s="4">
        <v>121731.485</v>
      </c>
      <c r="D696" s="4">
        <v>43.966506600000002</v>
      </c>
      <c r="E696" s="5">
        <v>5.2</v>
      </c>
      <c r="F696" s="5">
        <v>22.7</v>
      </c>
      <c r="G696" s="5">
        <v>24.5</v>
      </c>
      <c r="H696" s="5">
        <v>0.2</v>
      </c>
    </row>
    <row r="697" spans="2:8" x14ac:dyDescent="0.3">
      <c r="B697" s="3">
        <v>42658</v>
      </c>
      <c r="C697" s="4">
        <v>97887.485000000001</v>
      </c>
      <c r="D697" s="4">
        <v>12.698328739999999</v>
      </c>
      <c r="E697" s="5">
        <v>9.4</v>
      </c>
      <c r="F697" s="5">
        <v>24.8</v>
      </c>
      <c r="G697" s="5">
        <v>21.8</v>
      </c>
      <c r="H697" s="5">
        <v>0</v>
      </c>
    </row>
    <row r="698" spans="2:8" x14ac:dyDescent="0.3">
      <c r="B698" s="3">
        <v>42659</v>
      </c>
      <c r="C698" s="4">
        <v>101793.035</v>
      </c>
      <c r="D698" s="4">
        <v>22.029095420000001</v>
      </c>
      <c r="E698" s="5">
        <v>17.399999999999999</v>
      </c>
      <c r="F698" s="5">
        <v>23.1</v>
      </c>
      <c r="G698" s="5">
        <v>8</v>
      </c>
      <c r="H698" s="5">
        <v>0</v>
      </c>
    </row>
    <row r="699" spans="2:8" x14ac:dyDescent="0.3">
      <c r="B699" s="3">
        <v>42660</v>
      </c>
      <c r="C699" s="4">
        <v>116042.845</v>
      </c>
      <c r="D699" s="4">
        <v>29.59668164</v>
      </c>
      <c r="E699" s="5">
        <v>9.8000000000000007</v>
      </c>
      <c r="F699" s="5">
        <v>18.899999999999999</v>
      </c>
      <c r="G699" s="5">
        <v>14.8</v>
      </c>
      <c r="H699" s="5">
        <v>9.8000000000000007</v>
      </c>
    </row>
    <row r="700" spans="2:8" x14ac:dyDescent="0.3">
      <c r="B700" s="3">
        <v>42661</v>
      </c>
      <c r="C700" s="4">
        <v>123265.44</v>
      </c>
      <c r="D700" s="4">
        <v>36.721212710000003</v>
      </c>
      <c r="E700" s="5">
        <v>9.6</v>
      </c>
      <c r="F700" s="5">
        <v>16.600000000000001</v>
      </c>
      <c r="G700" s="5">
        <v>16.5</v>
      </c>
      <c r="H700" s="5">
        <v>1</v>
      </c>
    </row>
    <row r="701" spans="2:8" x14ac:dyDescent="0.3">
      <c r="B701" s="3">
        <v>42662</v>
      </c>
      <c r="C701" s="4">
        <v>126362.045</v>
      </c>
      <c r="D701" s="4">
        <v>60.68302782</v>
      </c>
      <c r="E701" s="5">
        <v>7.5</v>
      </c>
      <c r="F701" s="5">
        <v>16.5</v>
      </c>
      <c r="G701" s="5">
        <v>22.1</v>
      </c>
      <c r="H701" s="5">
        <v>2.6</v>
      </c>
    </row>
    <row r="702" spans="2:8" x14ac:dyDescent="0.3">
      <c r="B702" s="3">
        <v>42663</v>
      </c>
      <c r="C702" s="4">
        <v>114867.16</v>
      </c>
      <c r="D702" s="4">
        <v>27.425826229999998</v>
      </c>
      <c r="E702" s="5">
        <v>6.8</v>
      </c>
      <c r="F702" s="5">
        <v>21.8</v>
      </c>
      <c r="G702" s="5">
        <v>25.6</v>
      </c>
      <c r="H702" s="5">
        <v>0</v>
      </c>
    </row>
    <row r="703" spans="2:8" x14ac:dyDescent="0.3">
      <c r="B703" s="3">
        <v>42664</v>
      </c>
      <c r="C703" s="4">
        <v>122975.285</v>
      </c>
      <c r="D703" s="4">
        <v>43.244732259999999</v>
      </c>
      <c r="E703" s="5">
        <v>14.8</v>
      </c>
      <c r="F703" s="5">
        <v>17.600000000000001</v>
      </c>
      <c r="G703" s="5">
        <v>1.9</v>
      </c>
      <c r="H703" s="5">
        <v>0</v>
      </c>
    </row>
    <row r="704" spans="2:8" x14ac:dyDescent="0.3">
      <c r="B704" s="3">
        <v>42665</v>
      </c>
      <c r="C704" s="4">
        <v>114184.19500000001</v>
      </c>
      <c r="D704" s="4">
        <v>38.711130760000003</v>
      </c>
      <c r="E704" s="5">
        <v>6.9</v>
      </c>
      <c r="F704" s="5">
        <v>13.2</v>
      </c>
      <c r="G704" s="5">
        <v>16.899999999999999</v>
      </c>
      <c r="H704" s="5">
        <v>16.399999999999999</v>
      </c>
    </row>
    <row r="705" spans="2:8" x14ac:dyDescent="0.3">
      <c r="B705" s="3">
        <v>42666</v>
      </c>
      <c r="C705" s="4">
        <v>111289</v>
      </c>
      <c r="D705" s="4">
        <v>40.91855691</v>
      </c>
      <c r="E705" s="5">
        <v>7.9</v>
      </c>
      <c r="F705" s="5">
        <v>14.1</v>
      </c>
      <c r="G705" s="5">
        <v>18.7</v>
      </c>
      <c r="H705" s="5">
        <v>8.8000000000000007</v>
      </c>
    </row>
    <row r="706" spans="2:8" x14ac:dyDescent="0.3">
      <c r="B706" s="3">
        <v>42667</v>
      </c>
      <c r="C706" s="4">
        <v>125270.16499999999</v>
      </c>
      <c r="D706" s="4">
        <v>66.513366149999996</v>
      </c>
      <c r="E706" s="5">
        <v>9.4</v>
      </c>
      <c r="F706" s="5">
        <v>17.100000000000001</v>
      </c>
      <c r="G706" s="5">
        <v>20.3</v>
      </c>
      <c r="H706" s="5">
        <v>0.4</v>
      </c>
    </row>
    <row r="707" spans="2:8" x14ac:dyDescent="0.3">
      <c r="B707" s="3">
        <v>42668</v>
      </c>
      <c r="C707" s="4">
        <v>117138.355</v>
      </c>
      <c r="D707" s="4">
        <v>37.022146409999998</v>
      </c>
      <c r="E707" s="5">
        <v>9.6</v>
      </c>
      <c r="F707" s="5">
        <v>25.7</v>
      </c>
      <c r="G707" s="5">
        <v>23.1</v>
      </c>
      <c r="H707" s="5">
        <v>0.2</v>
      </c>
    </row>
    <row r="708" spans="2:8" x14ac:dyDescent="0.3">
      <c r="B708" s="3">
        <v>42669</v>
      </c>
      <c r="C708" s="4">
        <v>121605.395</v>
      </c>
      <c r="D708" s="4">
        <v>55.416352840000002</v>
      </c>
      <c r="E708" s="5">
        <v>16.5</v>
      </c>
      <c r="F708" s="5">
        <v>18.5</v>
      </c>
      <c r="G708" s="5">
        <v>9</v>
      </c>
      <c r="H708" s="5">
        <v>0</v>
      </c>
    </row>
    <row r="709" spans="2:8" x14ac:dyDescent="0.3">
      <c r="B709" s="3">
        <v>42670</v>
      </c>
      <c r="C709" s="4">
        <v>120142.43</v>
      </c>
      <c r="D709" s="4">
        <v>43.480540499999996</v>
      </c>
      <c r="E709" s="5">
        <v>10.1</v>
      </c>
      <c r="F709" s="5">
        <v>15.4</v>
      </c>
      <c r="G709" s="5">
        <v>25.8</v>
      </c>
      <c r="H709" s="5">
        <v>0.2</v>
      </c>
    </row>
    <row r="710" spans="2:8" x14ac:dyDescent="0.3">
      <c r="B710" s="3">
        <v>42671</v>
      </c>
      <c r="C710" s="4">
        <v>119820.71</v>
      </c>
      <c r="D710" s="4">
        <v>54.509745119999998</v>
      </c>
      <c r="E710" s="5">
        <v>6.3</v>
      </c>
      <c r="F710" s="5">
        <v>16.600000000000001</v>
      </c>
      <c r="G710" s="5">
        <v>26.5</v>
      </c>
      <c r="H710" s="5">
        <v>0</v>
      </c>
    </row>
    <row r="711" spans="2:8" x14ac:dyDescent="0.3">
      <c r="B711" s="3">
        <v>42672</v>
      </c>
      <c r="C711" s="4">
        <v>104191.105</v>
      </c>
      <c r="D711" s="4">
        <v>21.28564824</v>
      </c>
      <c r="E711" s="5">
        <v>9.3000000000000007</v>
      </c>
      <c r="F711" s="5">
        <v>25.6</v>
      </c>
      <c r="G711" s="5">
        <v>25.8</v>
      </c>
      <c r="H711" s="5">
        <v>0</v>
      </c>
    </row>
    <row r="712" spans="2:8" x14ac:dyDescent="0.3">
      <c r="B712" s="3">
        <v>42673</v>
      </c>
      <c r="C712" s="4">
        <v>94325.72</v>
      </c>
      <c r="D712" s="4">
        <v>6.8691345049999999</v>
      </c>
      <c r="E712" s="5">
        <v>12.7</v>
      </c>
      <c r="F712" s="5">
        <v>28</v>
      </c>
      <c r="G712" s="5">
        <v>19.5</v>
      </c>
      <c r="H712" s="5">
        <v>0</v>
      </c>
    </row>
    <row r="713" spans="2:8" x14ac:dyDescent="0.3">
      <c r="B713" s="3">
        <v>42674</v>
      </c>
      <c r="C713" s="4">
        <v>110661.43</v>
      </c>
      <c r="D713" s="4">
        <v>19.08090112</v>
      </c>
      <c r="E713" s="5">
        <v>7.9</v>
      </c>
      <c r="F713" s="5">
        <v>17.5</v>
      </c>
      <c r="G713" s="5">
        <v>19</v>
      </c>
      <c r="H713" s="5">
        <v>1.8</v>
      </c>
    </row>
    <row r="715" spans="2:8" x14ac:dyDescent="0.3">
      <c r="B715" s="5" t="s">
        <v>0</v>
      </c>
      <c r="C715" s="4" t="s">
        <v>1</v>
      </c>
      <c r="D715" s="4" t="s">
        <v>2</v>
      </c>
      <c r="E715" s="5" t="s">
        <v>3</v>
      </c>
      <c r="F715" s="5" t="s">
        <v>4</v>
      </c>
      <c r="G715" s="5" t="s">
        <v>5</v>
      </c>
      <c r="H715" s="5" t="s">
        <v>6</v>
      </c>
    </row>
    <row r="716" spans="2:8" x14ac:dyDescent="0.3">
      <c r="B716" s="3">
        <v>42675</v>
      </c>
      <c r="C716" s="4">
        <v>104976.21</v>
      </c>
      <c r="D716" s="4">
        <v>17.418201960000001</v>
      </c>
      <c r="E716" s="5">
        <v>9.4</v>
      </c>
      <c r="F716" s="5">
        <v>18.399999999999999</v>
      </c>
      <c r="G716" s="5">
        <v>17.7</v>
      </c>
      <c r="H716" s="5">
        <v>0.4</v>
      </c>
    </row>
    <row r="717" spans="2:8" x14ac:dyDescent="0.3">
      <c r="B717" s="3">
        <v>42676</v>
      </c>
      <c r="C717" s="4">
        <v>119904.48</v>
      </c>
      <c r="D717" s="4">
        <v>46.645669009999999</v>
      </c>
      <c r="E717" s="5">
        <v>9.6999999999999993</v>
      </c>
      <c r="F717" s="5">
        <v>18.5</v>
      </c>
      <c r="G717" s="5">
        <v>13.3</v>
      </c>
      <c r="H717" s="5">
        <v>0.4</v>
      </c>
    </row>
    <row r="718" spans="2:8" x14ac:dyDescent="0.3">
      <c r="B718" s="3">
        <v>42677</v>
      </c>
      <c r="C718" s="4">
        <v>118677.495</v>
      </c>
      <c r="D718" s="4">
        <v>60.221047589999998</v>
      </c>
      <c r="E718" s="5">
        <v>10</v>
      </c>
      <c r="F718" s="5">
        <v>19.100000000000001</v>
      </c>
      <c r="G718" s="5">
        <v>28</v>
      </c>
      <c r="H718" s="5">
        <v>0</v>
      </c>
    </row>
    <row r="719" spans="2:8" x14ac:dyDescent="0.3">
      <c r="B719" s="3">
        <v>42678</v>
      </c>
      <c r="C719" s="4">
        <v>113666.485</v>
      </c>
      <c r="D719" s="4">
        <v>25.952350200000001</v>
      </c>
      <c r="E719" s="5">
        <v>10.199999999999999</v>
      </c>
      <c r="F719" s="5">
        <v>29.2</v>
      </c>
      <c r="G719" s="5">
        <v>24.9</v>
      </c>
      <c r="H719" s="5">
        <v>0</v>
      </c>
    </row>
    <row r="720" spans="2:8" x14ac:dyDescent="0.3">
      <c r="B720" s="3">
        <v>42679</v>
      </c>
      <c r="C720" s="4">
        <v>101810.75</v>
      </c>
      <c r="D720" s="4">
        <v>15.26468717</v>
      </c>
      <c r="E720" s="5">
        <v>10</v>
      </c>
      <c r="F720" s="5">
        <v>16.8</v>
      </c>
      <c r="G720" s="5">
        <v>10.8</v>
      </c>
      <c r="H720" s="5">
        <v>0</v>
      </c>
    </row>
    <row r="721" spans="2:8" x14ac:dyDescent="0.3">
      <c r="B721" s="3">
        <v>42680</v>
      </c>
      <c r="C721" s="4">
        <v>96934.925000000003</v>
      </c>
      <c r="D721" s="4">
        <v>24.15876196</v>
      </c>
      <c r="E721" s="5">
        <v>11.5</v>
      </c>
      <c r="F721" s="5">
        <v>21.4</v>
      </c>
      <c r="G721" s="5">
        <v>25.2</v>
      </c>
      <c r="H721" s="5">
        <v>0</v>
      </c>
    </row>
    <row r="722" spans="2:8" x14ac:dyDescent="0.3">
      <c r="B722" s="3">
        <v>42681</v>
      </c>
      <c r="C722" s="4">
        <v>116230.34</v>
      </c>
      <c r="D722" s="4">
        <v>30.36705791</v>
      </c>
      <c r="E722" s="5">
        <v>14.6</v>
      </c>
      <c r="F722" s="5">
        <v>25.9</v>
      </c>
      <c r="G722" s="5">
        <v>15.9</v>
      </c>
      <c r="H722" s="5">
        <v>0</v>
      </c>
    </row>
    <row r="723" spans="2:8" x14ac:dyDescent="0.3">
      <c r="B723" s="3">
        <v>42682</v>
      </c>
      <c r="C723" s="4">
        <v>117794.595</v>
      </c>
      <c r="D723" s="4">
        <v>53.922003029999999</v>
      </c>
      <c r="E723" s="5">
        <v>11</v>
      </c>
      <c r="F723" s="5">
        <v>18.2</v>
      </c>
      <c r="G723" s="5">
        <v>28.9</v>
      </c>
      <c r="H723" s="5">
        <v>0.2</v>
      </c>
    </row>
    <row r="724" spans="2:8" x14ac:dyDescent="0.3">
      <c r="B724" s="3">
        <v>42683</v>
      </c>
      <c r="C724" s="4">
        <v>122131.11500000001</v>
      </c>
      <c r="D724" s="4">
        <v>55.662203390000002</v>
      </c>
      <c r="E724" s="5">
        <v>9.1999999999999993</v>
      </c>
      <c r="F724" s="5">
        <v>17.399999999999999</v>
      </c>
      <c r="G724" s="5">
        <v>22</v>
      </c>
      <c r="H724" s="5">
        <v>0</v>
      </c>
    </row>
    <row r="725" spans="2:8" x14ac:dyDescent="0.3">
      <c r="B725" s="3">
        <v>42684</v>
      </c>
      <c r="C725" s="4">
        <v>122634.53</v>
      </c>
      <c r="D725" s="4">
        <v>48.706971459999998</v>
      </c>
      <c r="E725" s="5">
        <v>11.9</v>
      </c>
      <c r="F725" s="5">
        <v>17.5</v>
      </c>
      <c r="G725" s="5">
        <v>20.3</v>
      </c>
      <c r="H725" s="5">
        <v>0</v>
      </c>
    </row>
    <row r="726" spans="2:8" x14ac:dyDescent="0.3">
      <c r="B726" s="3">
        <v>42685</v>
      </c>
      <c r="C726" s="4">
        <v>117953.88499999999</v>
      </c>
      <c r="D726" s="4">
        <v>26.823982910000002</v>
      </c>
      <c r="E726" s="5">
        <v>8.4</v>
      </c>
      <c r="F726" s="5">
        <v>23.8</v>
      </c>
      <c r="G726" s="5">
        <v>29.1</v>
      </c>
      <c r="H726" s="5">
        <v>0</v>
      </c>
    </row>
    <row r="727" spans="2:8" x14ac:dyDescent="0.3">
      <c r="B727" s="3">
        <v>42686</v>
      </c>
      <c r="C727" s="4">
        <v>99907.32</v>
      </c>
      <c r="D727" s="4">
        <v>10.832116259999999</v>
      </c>
      <c r="E727" s="5">
        <v>13.2</v>
      </c>
      <c r="F727" s="5">
        <v>25.5</v>
      </c>
      <c r="G727" s="5">
        <v>17</v>
      </c>
      <c r="H727" s="5">
        <v>2</v>
      </c>
    </row>
    <row r="728" spans="2:8" x14ac:dyDescent="0.3">
      <c r="B728" s="3">
        <v>42687</v>
      </c>
      <c r="C728" s="4">
        <v>96805.925000000003</v>
      </c>
      <c r="D728" s="4">
        <v>10.725641830000001</v>
      </c>
      <c r="E728" s="5">
        <v>11.7</v>
      </c>
      <c r="F728" s="5">
        <v>19</v>
      </c>
      <c r="G728" s="5">
        <v>9.6999999999999993</v>
      </c>
      <c r="H728" s="5">
        <v>2</v>
      </c>
    </row>
    <row r="729" spans="2:8" x14ac:dyDescent="0.3">
      <c r="B729" s="3">
        <v>42688</v>
      </c>
      <c r="C729" s="4">
        <v>116817.15</v>
      </c>
      <c r="D729" s="4">
        <v>39.499737830000001</v>
      </c>
      <c r="E729" s="5">
        <v>11.5</v>
      </c>
      <c r="F729" s="5">
        <v>15.9</v>
      </c>
      <c r="G729" s="5">
        <v>14.8</v>
      </c>
      <c r="H729" s="5">
        <v>8.6</v>
      </c>
    </row>
    <row r="730" spans="2:8" x14ac:dyDescent="0.3">
      <c r="B730" s="3">
        <v>42689</v>
      </c>
      <c r="C730" s="4">
        <v>119905.59</v>
      </c>
      <c r="D730" s="4">
        <v>26.908387489999999</v>
      </c>
      <c r="E730" s="5">
        <v>11</v>
      </c>
      <c r="F730" s="5">
        <v>19.2</v>
      </c>
      <c r="G730" s="5">
        <v>17.100000000000001</v>
      </c>
      <c r="H730" s="5">
        <v>0</v>
      </c>
    </row>
    <row r="731" spans="2:8" x14ac:dyDescent="0.3">
      <c r="B731" s="3">
        <v>42690</v>
      </c>
      <c r="C731" s="4">
        <v>122146.66</v>
      </c>
      <c r="D731" s="4">
        <v>35.630684420000001</v>
      </c>
      <c r="E731" s="5">
        <v>11.9</v>
      </c>
      <c r="F731" s="5">
        <v>21.6</v>
      </c>
      <c r="G731" s="5">
        <v>25.8</v>
      </c>
      <c r="H731" s="5">
        <v>0</v>
      </c>
    </row>
    <row r="732" spans="2:8" x14ac:dyDescent="0.3">
      <c r="B732" s="3">
        <v>42691</v>
      </c>
      <c r="C732" s="4">
        <v>122464.645</v>
      </c>
      <c r="D732" s="4">
        <v>28.55507656</v>
      </c>
      <c r="E732" s="5">
        <v>12</v>
      </c>
      <c r="F732" s="5">
        <v>31.4</v>
      </c>
      <c r="G732" s="5">
        <v>28.8</v>
      </c>
      <c r="H732" s="5">
        <v>0</v>
      </c>
    </row>
    <row r="733" spans="2:8" x14ac:dyDescent="0.3">
      <c r="B733" s="3">
        <v>42692</v>
      </c>
      <c r="C733" s="4">
        <v>121441.05</v>
      </c>
      <c r="D733" s="4">
        <v>31.775799320000001</v>
      </c>
      <c r="E733" s="5">
        <v>15.3</v>
      </c>
      <c r="F733" s="5">
        <v>18.899999999999999</v>
      </c>
      <c r="G733" s="5">
        <v>15.6</v>
      </c>
      <c r="H733" s="5">
        <v>0</v>
      </c>
    </row>
    <row r="734" spans="2:8" x14ac:dyDescent="0.3">
      <c r="B734" s="3">
        <v>42693</v>
      </c>
      <c r="C734" s="4">
        <v>106868.5</v>
      </c>
      <c r="D734" s="4">
        <v>24.655993039999998</v>
      </c>
      <c r="E734" s="5">
        <v>11.7</v>
      </c>
      <c r="F734" s="5">
        <v>19.399999999999999</v>
      </c>
      <c r="G734" s="5">
        <v>29.9</v>
      </c>
      <c r="H734" s="5">
        <v>0</v>
      </c>
    </row>
    <row r="735" spans="2:8" x14ac:dyDescent="0.3">
      <c r="B735" s="3">
        <v>42694</v>
      </c>
      <c r="C735" s="4">
        <v>112098.33500000001</v>
      </c>
      <c r="D735" s="4">
        <v>43.08594969</v>
      </c>
      <c r="E735" s="5">
        <v>11.9</v>
      </c>
      <c r="F735" s="5">
        <v>33.299999999999997</v>
      </c>
      <c r="G735" s="5">
        <v>22.1</v>
      </c>
      <c r="H735" s="5">
        <v>0</v>
      </c>
    </row>
    <row r="736" spans="2:8" x14ac:dyDescent="0.3">
      <c r="B736" s="3">
        <v>42695</v>
      </c>
      <c r="C736" s="4">
        <v>138681.815</v>
      </c>
      <c r="D736" s="4">
        <v>51.0352654</v>
      </c>
      <c r="E736" s="5">
        <v>17.899999999999999</v>
      </c>
      <c r="F736" s="5">
        <v>35</v>
      </c>
      <c r="G736" s="5">
        <v>19.8</v>
      </c>
      <c r="H736" s="5">
        <v>0</v>
      </c>
    </row>
    <row r="737" spans="2:8" x14ac:dyDescent="0.3">
      <c r="B737" s="3">
        <v>42696</v>
      </c>
      <c r="C737" s="4">
        <v>126617.72</v>
      </c>
      <c r="D737" s="4">
        <v>37.021291779999999</v>
      </c>
      <c r="E737" s="5">
        <v>14.5</v>
      </c>
      <c r="F737" s="5">
        <v>14.9</v>
      </c>
      <c r="G737" s="5">
        <v>1.5</v>
      </c>
      <c r="H737" s="5">
        <v>8.6</v>
      </c>
    </row>
    <row r="738" spans="2:8" x14ac:dyDescent="0.3">
      <c r="B738" s="3">
        <v>42697</v>
      </c>
      <c r="C738" s="4">
        <v>118119.01</v>
      </c>
      <c r="D738" s="4">
        <v>41.912267790000001</v>
      </c>
      <c r="E738" s="5">
        <v>11</v>
      </c>
      <c r="F738" s="5">
        <v>16.8</v>
      </c>
      <c r="G738" s="5">
        <v>16.899999999999999</v>
      </c>
      <c r="H738" s="5">
        <v>5.4</v>
      </c>
    </row>
    <row r="739" spans="2:8" x14ac:dyDescent="0.3">
      <c r="B739" s="3">
        <v>42698</v>
      </c>
      <c r="C739" s="4">
        <v>120308.545</v>
      </c>
      <c r="D739" s="4">
        <v>38.059403269999997</v>
      </c>
      <c r="E739" s="5">
        <v>10.3</v>
      </c>
      <c r="F739" s="5">
        <v>17</v>
      </c>
      <c r="G739" s="5">
        <v>21.6</v>
      </c>
      <c r="H739" s="5">
        <v>2.2000000000000002</v>
      </c>
    </row>
    <row r="740" spans="2:8" x14ac:dyDescent="0.3">
      <c r="B740" s="3">
        <v>42699</v>
      </c>
      <c r="C740" s="4">
        <v>116011.565</v>
      </c>
      <c r="D740" s="4">
        <v>27.61649096</v>
      </c>
      <c r="E740" s="5">
        <v>10.9</v>
      </c>
      <c r="F740" s="5">
        <v>17.899999999999999</v>
      </c>
      <c r="G740" s="5">
        <v>15.7</v>
      </c>
      <c r="H740" s="5">
        <v>0.8</v>
      </c>
    </row>
    <row r="741" spans="2:8" x14ac:dyDescent="0.3">
      <c r="B741" s="3">
        <v>42700</v>
      </c>
      <c r="C741" s="4">
        <v>104700.05499999999</v>
      </c>
      <c r="D741" s="4">
        <v>23.790582969999999</v>
      </c>
      <c r="E741" s="5">
        <v>12.2</v>
      </c>
      <c r="F741" s="5">
        <v>17.399999999999999</v>
      </c>
      <c r="G741" s="5">
        <v>18.8</v>
      </c>
      <c r="H741" s="5">
        <v>0</v>
      </c>
    </row>
    <row r="742" spans="2:8" x14ac:dyDescent="0.3">
      <c r="B742" s="3">
        <v>42701</v>
      </c>
      <c r="C742" s="4">
        <v>102718.9</v>
      </c>
      <c r="D742" s="4">
        <v>37.00394515</v>
      </c>
      <c r="E742" s="5">
        <v>11.6</v>
      </c>
      <c r="F742" s="5">
        <v>16.3</v>
      </c>
      <c r="G742" s="5">
        <v>10.1</v>
      </c>
      <c r="H742" s="5">
        <v>0.4</v>
      </c>
    </row>
    <row r="743" spans="2:8" x14ac:dyDescent="0.3">
      <c r="B743" s="3">
        <v>42702</v>
      </c>
      <c r="C743" s="4">
        <v>118666.37</v>
      </c>
      <c r="D743" s="4">
        <v>65.392779020000006</v>
      </c>
      <c r="E743" s="5">
        <v>12.2</v>
      </c>
      <c r="F743" s="5">
        <v>19.600000000000001</v>
      </c>
      <c r="G743" s="5">
        <v>24.4</v>
      </c>
      <c r="H743" s="5">
        <v>0.2</v>
      </c>
    </row>
    <row r="744" spans="2:8" x14ac:dyDescent="0.3">
      <c r="B744" s="3">
        <v>42703</v>
      </c>
      <c r="C744" s="4">
        <v>119169.17</v>
      </c>
      <c r="D744" s="4">
        <v>63.429964150000004</v>
      </c>
      <c r="E744" s="5">
        <v>10.4</v>
      </c>
      <c r="F744" s="5">
        <v>20</v>
      </c>
      <c r="G744" s="5">
        <v>31</v>
      </c>
      <c r="H744" s="5">
        <v>0.2</v>
      </c>
    </row>
    <row r="745" spans="2:8" x14ac:dyDescent="0.3">
      <c r="B745" s="3">
        <v>42704</v>
      </c>
      <c r="C745" s="4">
        <v>121067.59</v>
      </c>
      <c r="D745" s="4">
        <v>76.02598021</v>
      </c>
      <c r="E745" s="5">
        <v>13.3</v>
      </c>
      <c r="F745" s="5">
        <v>18.899999999999999</v>
      </c>
      <c r="G745" s="5">
        <v>9.6</v>
      </c>
      <c r="H745" s="5">
        <v>0</v>
      </c>
    </row>
    <row r="747" spans="2:8" x14ac:dyDescent="0.3">
      <c r="B747" s="5" t="s">
        <v>0</v>
      </c>
      <c r="C747" s="4" t="s">
        <v>1</v>
      </c>
      <c r="D747" s="4" t="s">
        <v>2</v>
      </c>
      <c r="E747" s="5" t="s">
        <v>3</v>
      </c>
      <c r="F747" s="5" t="s">
        <v>4</v>
      </c>
      <c r="G747" s="5" t="s">
        <v>5</v>
      </c>
      <c r="H747" s="5" t="s">
        <v>6</v>
      </c>
    </row>
    <row r="748" spans="2:8" x14ac:dyDescent="0.3">
      <c r="B748" s="3">
        <v>42705</v>
      </c>
      <c r="C748" s="4">
        <v>113024.02</v>
      </c>
      <c r="D748" s="4">
        <v>56.012306840000001</v>
      </c>
      <c r="E748" s="5">
        <v>12.9</v>
      </c>
      <c r="F748" s="5">
        <v>21.9</v>
      </c>
      <c r="G748" s="5">
        <v>28</v>
      </c>
      <c r="H748" s="5">
        <v>0</v>
      </c>
    </row>
    <row r="749" spans="2:8" x14ac:dyDescent="0.3">
      <c r="B749" s="3">
        <v>42706</v>
      </c>
      <c r="C749" s="4">
        <v>109318.355</v>
      </c>
      <c r="D749" s="4">
        <v>41.499436780000003</v>
      </c>
      <c r="E749" s="5">
        <v>13</v>
      </c>
      <c r="F749" s="5">
        <v>21.6</v>
      </c>
      <c r="G749" s="5">
        <v>29.7</v>
      </c>
      <c r="H749" s="5">
        <v>0</v>
      </c>
    </row>
    <row r="750" spans="2:8" x14ac:dyDescent="0.3">
      <c r="B750" s="3">
        <v>42707</v>
      </c>
      <c r="C750" s="4">
        <v>98899.494999999995</v>
      </c>
      <c r="D750" s="4">
        <v>29.20305213</v>
      </c>
      <c r="E750" s="5">
        <v>9.9</v>
      </c>
      <c r="F750" s="5">
        <v>23.9</v>
      </c>
      <c r="G750" s="5">
        <v>31.2</v>
      </c>
      <c r="H750" s="5">
        <v>0</v>
      </c>
    </row>
    <row r="751" spans="2:8" x14ac:dyDescent="0.3">
      <c r="B751" s="3">
        <v>42708</v>
      </c>
      <c r="C751" s="4">
        <v>97300.36</v>
      </c>
      <c r="D751" s="4">
        <v>43.732741949999998</v>
      </c>
      <c r="E751" s="5">
        <v>12.7</v>
      </c>
      <c r="F751" s="5">
        <v>31.7</v>
      </c>
      <c r="G751" s="5">
        <v>14.1</v>
      </c>
      <c r="H751" s="5">
        <v>0</v>
      </c>
    </row>
    <row r="752" spans="2:8" x14ac:dyDescent="0.3">
      <c r="B752" s="3">
        <v>42709</v>
      </c>
      <c r="C752" s="4">
        <v>109670</v>
      </c>
      <c r="D752" s="4">
        <v>25.294384869999998</v>
      </c>
      <c r="E752" s="5">
        <v>16.899999999999999</v>
      </c>
      <c r="F752" s="5">
        <v>21.5</v>
      </c>
      <c r="G752" s="5">
        <v>21.6</v>
      </c>
      <c r="H752" s="5">
        <v>2.4</v>
      </c>
    </row>
    <row r="753" spans="2:8" x14ac:dyDescent="0.3">
      <c r="B753" s="3">
        <v>42710</v>
      </c>
      <c r="C753" s="4">
        <v>111228.06</v>
      </c>
      <c r="D753" s="4">
        <v>48.412487810000002</v>
      </c>
      <c r="E753" s="5">
        <v>12.8</v>
      </c>
      <c r="F753" s="5">
        <v>20.8</v>
      </c>
      <c r="G753" s="5">
        <v>24.2</v>
      </c>
      <c r="H753" s="5">
        <v>0</v>
      </c>
    </row>
    <row r="754" spans="2:8" x14ac:dyDescent="0.3">
      <c r="B754" s="3">
        <v>42711</v>
      </c>
      <c r="C754" s="4">
        <v>112738.08</v>
      </c>
      <c r="D754" s="4">
        <v>44.722059059999999</v>
      </c>
      <c r="E754" s="5">
        <v>10.5</v>
      </c>
      <c r="F754" s="5">
        <v>28.3</v>
      </c>
      <c r="G754" s="5">
        <v>30.8</v>
      </c>
      <c r="H754" s="5">
        <v>0</v>
      </c>
    </row>
    <row r="755" spans="2:8" x14ac:dyDescent="0.3">
      <c r="B755" s="3">
        <v>42712</v>
      </c>
      <c r="C755" s="4">
        <v>105445.65</v>
      </c>
      <c r="D755" s="4">
        <v>25.853861729999998</v>
      </c>
      <c r="E755" s="5">
        <v>15.4</v>
      </c>
      <c r="F755" s="5">
        <v>23.2</v>
      </c>
      <c r="G755" s="5">
        <v>11.6</v>
      </c>
      <c r="H755" s="5">
        <v>2.2000000000000002</v>
      </c>
    </row>
    <row r="756" spans="2:8" x14ac:dyDescent="0.3">
      <c r="B756" s="3">
        <v>42713</v>
      </c>
      <c r="C756" s="4">
        <v>105664.09</v>
      </c>
      <c r="D756" s="4">
        <v>25.118195310000001</v>
      </c>
      <c r="E756" s="5">
        <v>10</v>
      </c>
      <c r="F756" s="5">
        <v>17.3</v>
      </c>
      <c r="G756" s="5">
        <v>23.2</v>
      </c>
      <c r="H756" s="5">
        <v>6.6</v>
      </c>
    </row>
    <row r="757" spans="2:8" x14ac:dyDescent="0.3">
      <c r="B757" s="3">
        <v>42714</v>
      </c>
      <c r="C757" s="4">
        <v>98622.865000000005</v>
      </c>
      <c r="D757" s="4">
        <v>19.31166859</v>
      </c>
      <c r="E757" s="5">
        <v>11.2</v>
      </c>
      <c r="F757" s="5">
        <v>18.8</v>
      </c>
      <c r="G757" s="5">
        <v>24.2</v>
      </c>
      <c r="H757" s="5">
        <v>0.2</v>
      </c>
    </row>
    <row r="758" spans="2:8" x14ac:dyDescent="0.3">
      <c r="B758" s="3">
        <v>42715</v>
      </c>
      <c r="C758" s="4">
        <v>93673.19</v>
      </c>
      <c r="D758" s="4">
        <v>16.396687880000002</v>
      </c>
      <c r="E758" s="5">
        <v>12.9</v>
      </c>
      <c r="F758" s="5">
        <v>19.3</v>
      </c>
      <c r="G758" s="5">
        <v>27</v>
      </c>
      <c r="H758" s="5">
        <v>1</v>
      </c>
    </row>
    <row r="759" spans="2:8" x14ac:dyDescent="0.3">
      <c r="B759" s="3">
        <v>42716</v>
      </c>
      <c r="C759" s="4">
        <v>120390.11</v>
      </c>
      <c r="D759" s="4">
        <v>45.157572940000001</v>
      </c>
      <c r="E759" s="5">
        <v>10.7</v>
      </c>
      <c r="F759" s="5">
        <v>32.799999999999997</v>
      </c>
      <c r="G759" s="5">
        <v>30</v>
      </c>
      <c r="H759" s="5">
        <v>0</v>
      </c>
    </row>
    <row r="760" spans="2:8" x14ac:dyDescent="0.3">
      <c r="B760" s="3">
        <v>42717</v>
      </c>
      <c r="C760" s="4">
        <v>128831.65</v>
      </c>
      <c r="D760" s="4">
        <v>44.693023539999999</v>
      </c>
      <c r="E760" s="5">
        <v>16.5</v>
      </c>
      <c r="F760" s="5">
        <v>36.299999999999997</v>
      </c>
      <c r="G760" s="5">
        <v>14.1</v>
      </c>
      <c r="H760" s="5">
        <v>0</v>
      </c>
    </row>
    <row r="761" spans="2:8" x14ac:dyDescent="0.3">
      <c r="B761" s="3">
        <v>42718</v>
      </c>
      <c r="C761" s="4">
        <v>111423.765</v>
      </c>
      <c r="D761" s="4">
        <v>19.919106330000002</v>
      </c>
      <c r="E761" s="5">
        <v>15.7</v>
      </c>
      <c r="F761" s="5">
        <v>19.3</v>
      </c>
      <c r="G761" s="5">
        <v>21.3</v>
      </c>
      <c r="H761" s="5">
        <v>0</v>
      </c>
    </row>
    <row r="762" spans="2:8" x14ac:dyDescent="0.3">
      <c r="B762" s="3">
        <v>42719</v>
      </c>
      <c r="C762" s="4">
        <v>107072.36</v>
      </c>
      <c r="D762" s="4">
        <v>31.145308459999999</v>
      </c>
      <c r="E762" s="5">
        <v>11.7</v>
      </c>
      <c r="F762" s="5">
        <v>18.600000000000001</v>
      </c>
      <c r="G762" s="5">
        <v>30.8</v>
      </c>
      <c r="H762" s="5">
        <v>0</v>
      </c>
    </row>
    <row r="763" spans="2:8" x14ac:dyDescent="0.3">
      <c r="B763" s="3">
        <v>42720</v>
      </c>
      <c r="C763" s="4">
        <v>113698.06</v>
      </c>
      <c r="D763" s="4">
        <v>48.856884800000003</v>
      </c>
      <c r="E763" s="5">
        <v>9.6999999999999993</v>
      </c>
      <c r="F763" s="5">
        <v>25.5</v>
      </c>
      <c r="G763" s="5">
        <v>20.5</v>
      </c>
      <c r="H763" s="5">
        <v>0</v>
      </c>
    </row>
    <row r="764" spans="2:8" x14ac:dyDescent="0.3">
      <c r="B764" s="3">
        <v>42721</v>
      </c>
      <c r="C764" s="4">
        <v>90227.48</v>
      </c>
      <c r="D764" s="4">
        <v>23.576231230000001</v>
      </c>
      <c r="E764" s="5">
        <v>15.1</v>
      </c>
      <c r="F764" s="5">
        <v>20.9</v>
      </c>
      <c r="G764" s="5">
        <v>22.5</v>
      </c>
      <c r="H764" s="5">
        <v>0</v>
      </c>
    </row>
    <row r="765" spans="2:8" x14ac:dyDescent="0.3">
      <c r="B765" s="3">
        <v>42722</v>
      </c>
      <c r="C765" s="4">
        <v>90911.085000000006</v>
      </c>
      <c r="D765" s="4">
        <v>26.49359939</v>
      </c>
      <c r="E765" s="5">
        <v>10</v>
      </c>
      <c r="F765" s="5">
        <v>17.5</v>
      </c>
      <c r="G765" s="5">
        <v>30.3</v>
      </c>
      <c r="H765" s="5">
        <v>0</v>
      </c>
    </row>
    <row r="766" spans="2:8" x14ac:dyDescent="0.3">
      <c r="B766" s="3">
        <v>42723</v>
      </c>
      <c r="C766" s="4">
        <v>109260.30499999999</v>
      </c>
      <c r="D766" s="4">
        <v>28.684832369999999</v>
      </c>
      <c r="E766" s="5">
        <v>8.8000000000000007</v>
      </c>
      <c r="F766" s="5">
        <v>30.2</v>
      </c>
      <c r="G766" s="5">
        <v>29.3</v>
      </c>
      <c r="H766" s="5">
        <v>0</v>
      </c>
    </row>
    <row r="767" spans="2:8" x14ac:dyDescent="0.3">
      <c r="B767" s="3">
        <v>42724</v>
      </c>
      <c r="C767" s="4">
        <v>106451.255</v>
      </c>
      <c r="D767" s="4">
        <v>16.129856849999999</v>
      </c>
      <c r="E767" s="5">
        <v>14.4</v>
      </c>
      <c r="F767" s="5">
        <v>21.5</v>
      </c>
      <c r="G767" s="5">
        <v>26</v>
      </c>
      <c r="H767" s="5">
        <v>3</v>
      </c>
    </row>
    <row r="768" spans="2:8" x14ac:dyDescent="0.3">
      <c r="B768" s="3">
        <v>42725</v>
      </c>
      <c r="C768" s="4">
        <v>104389.51</v>
      </c>
      <c r="D768" s="4">
        <v>21.34587505</v>
      </c>
      <c r="E768" s="5">
        <v>13.5</v>
      </c>
      <c r="F768" s="5">
        <v>19.899999999999999</v>
      </c>
      <c r="G768" s="5">
        <v>28.8</v>
      </c>
      <c r="H768" s="5">
        <v>0.2</v>
      </c>
    </row>
    <row r="769" spans="2:8" x14ac:dyDescent="0.3">
      <c r="B769" s="3">
        <v>42726</v>
      </c>
      <c r="C769" s="4">
        <v>105513.235</v>
      </c>
      <c r="D769" s="4">
        <v>20.97623583</v>
      </c>
      <c r="E769" s="5">
        <v>14.6</v>
      </c>
      <c r="F769" s="5">
        <v>20</v>
      </c>
      <c r="G769" s="5">
        <v>29.6</v>
      </c>
      <c r="H769" s="5">
        <v>0</v>
      </c>
    </row>
    <row r="770" spans="2:8" x14ac:dyDescent="0.3">
      <c r="B770" s="3">
        <v>42727</v>
      </c>
      <c r="C770" s="4">
        <v>112247.94500000001</v>
      </c>
      <c r="D770" s="4">
        <v>24.329345190000002</v>
      </c>
      <c r="E770" s="5">
        <v>12.5</v>
      </c>
      <c r="F770" s="5">
        <v>26.3</v>
      </c>
      <c r="G770" s="5">
        <v>28.7</v>
      </c>
      <c r="H770" s="5">
        <v>0</v>
      </c>
    </row>
    <row r="771" spans="2:8" x14ac:dyDescent="0.3">
      <c r="B771" s="3">
        <v>42728</v>
      </c>
      <c r="C771" s="4">
        <v>114843.875</v>
      </c>
      <c r="D771" s="4">
        <v>34.693111190000003</v>
      </c>
      <c r="E771" s="5">
        <v>16.2</v>
      </c>
      <c r="F771" s="5">
        <v>34.9</v>
      </c>
      <c r="G771" s="5">
        <v>26.3</v>
      </c>
      <c r="H771" s="5">
        <v>0.8</v>
      </c>
    </row>
    <row r="772" spans="2:8" x14ac:dyDescent="0.3">
      <c r="B772" s="3">
        <v>42729</v>
      </c>
      <c r="C772" s="4">
        <v>114468.17</v>
      </c>
      <c r="D772" s="4">
        <v>28.64742992</v>
      </c>
      <c r="E772" s="5">
        <v>16.399999999999999</v>
      </c>
      <c r="F772" s="5">
        <v>36.299999999999997</v>
      </c>
      <c r="G772" s="5">
        <v>32.299999999999997</v>
      </c>
      <c r="H772" s="5">
        <v>0.2</v>
      </c>
    </row>
    <row r="773" spans="2:8" x14ac:dyDescent="0.3">
      <c r="B773" s="3">
        <v>42730</v>
      </c>
      <c r="C773" s="4">
        <v>106284.83</v>
      </c>
      <c r="D773" s="4">
        <v>22.910355590000002</v>
      </c>
      <c r="E773" s="5">
        <v>25.4</v>
      </c>
      <c r="F773" s="5">
        <v>29.3</v>
      </c>
      <c r="G773" s="5">
        <v>10.199999999999999</v>
      </c>
      <c r="H773" s="5">
        <v>0</v>
      </c>
    </row>
    <row r="774" spans="2:8" x14ac:dyDescent="0.3">
      <c r="B774" s="3">
        <v>42731</v>
      </c>
      <c r="C774" s="4">
        <v>99701.43</v>
      </c>
      <c r="D774" s="4">
        <v>23.813537400000001</v>
      </c>
      <c r="E774" s="5">
        <v>18</v>
      </c>
      <c r="F774" s="5">
        <v>29.8</v>
      </c>
      <c r="G774" s="5">
        <v>5.8</v>
      </c>
      <c r="H774" s="5">
        <v>1.6</v>
      </c>
    </row>
    <row r="775" spans="2:8" x14ac:dyDescent="0.3">
      <c r="B775" s="3">
        <v>42732</v>
      </c>
      <c r="C775" s="4">
        <v>123693.52</v>
      </c>
      <c r="D775" s="4">
        <v>40.282509820000001</v>
      </c>
      <c r="E775" s="5">
        <v>20.3</v>
      </c>
      <c r="F775" s="5">
        <v>38.200000000000003</v>
      </c>
      <c r="G775" s="5">
        <v>15.1</v>
      </c>
      <c r="H775" s="5">
        <v>1</v>
      </c>
    </row>
    <row r="776" spans="2:8" x14ac:dyDescent="0.3">
      <c r="B776" s="3">
        <v>42733</v>
      </c>
      <c r="C776" s="4">
        <v>135571.79500000001</v>
      </c>
      <c r="D776" s="4">
        <v>47.145005580000003</v>
      </c>
      <c r="E776" s="5">
        <v>27</v>
      </c>
      <c r="F776" s="5">
        <v>33.5</v>
      </c>
      <c r="G776" s="5">
        <v>15.7</v>
      </c>
      <c r="H776" s="5">
        <v>0</v>
      </c>
    </row>
    <row r="777" spans="2:8" x14ac:dyDescent="0.3">
      <c r="B777" s="3">
        <v>42734</v>
      </c>
      <c r="C777" s="4">
        <v>112141.83</v>
      </c>
      <c r="D777" s="4">
        <v>24.065077649999999</v>
      </c>
      <c r="E777" s="5">
        <v>20.100000000000001</v>
      </c>
      <c r="F777" s="5">
        <v>27.8</v>
      </c>
      <c r="G777" s="5">
        <v>28.8</v>
      </c>
      <c r="H777" s="5">
        <v>20.399999999999999</v>
      </c>
    </row>
    <row r="778" spans="2:8" x14ac:dyDescent="0.3">
      <c r="B778" s="3">
        <v>42735</v>
      </c>
      <c r="C778" s="4">
        <v>95728.15</v>
      </c>
      <c r="D778" s="4">
        <v>17.59822922</v>
      </c>
      <c r="E778" s="5">
        <v>17.3</v>
      </c>
      <c r="F778" s="5">
        <v>23.8</v>
      </c>
      <c r="G778" s="5">
        <v>30.8</v>
      </c>
      <c r="H778" s="5">
        <v>0</v>
      </c>
    </row>
    <row r="780" spans="2:8" x14ac:dyDescent="0.3">
      <c r="B780" s="5" t="s">
        <v>0</v>
      </c>
      <c r="C780" s="4" t="s">
        <v>1</v>
      </c>
      <c r="D780" s="4" t="s">
        <v>2</v>
      </c>
      <c r="E780" s="5" t="s">
        <v>3</v>
      </c>
      <c r="F780" s="5" t="s">
        <v>4</v>
      </c>
      <c r="G780" s="5" t="s">
        <v>5</v>
      </c>
      <c r="H780" s="5" t="s">
        <v>6</v>
      </c>
    </row>
    <row r="781" spans="2:8" x14ac:dyDescent="0.3">
      <c r="B781" s="3">
        <v>42736</v>
      </c>
      <c r="C781" s="4">
        <v>89403.145000000004</v>
      </c>
      <c r="D781" s="4">
        <v>25.846761099999998</v>
      </c>
      <c r="E781" s="5">
        <v>16.8</v>
      </c>
      <c r="F781" s="5">
        <v>21.1</v>
      </c>
      <c r="G781" s="5">
        <v>8.5</v>
      </c>
      <c r="H781" s="5">
        <v>0</v>
      </c>
    </row>
    <row r="782" spans="2:8" x14ac:dyDescent="0.3">
      <c r="B782" s="3">
        <v>42737</v>
      </c>
      <c r="C782" s="4">
        <v>86507.47</v>
      </c>
      <c r="D782" s="4">
        <v>30.618702880000001</v>
      </c>
      <c r="E782" s="5">
        <v>14.8</v>
      </c>
      <c r="F782" s="5">
        <v>17.8</v>
      </c>
      <c r="G782" s="5">
        <v>7.8</v>
      </c>
      <c r="H782" s="5">
        <v>0.4</v>
      </c>
    </row>
    <row r="783" spans="2:8" x14ac:dyDescent="0.3">
      <c r="B783" s="3">
        <v>42738</v>
      </c>
      <c r="C783" s="4">
        <v>97564.744999999995</v>
      </c>
      <c r="D783" s="4">
        <v>28.68695469</v>
      </c>
      <c r="E783" s="5">
        <v>14.6</v>
      </c>
      <c r="F783" s="5">
        <v>19.5</v>
      </c>
      <c r="G783" s="5">
        <v>25.9</v>
      </c>
      <c r="H783" s="5">
        <v>0.4</v>
      </c>
    </row>
    <row r="784" spans="2:8" x14ac:dyDescent="0.3">
      <c r="B784" s="3">
        <v>42739</v>
      </c>
      <c r="C784" s="4">
        <v>116606.795</v>
      </c>
      <c r="D784" s="4">
        <v>56.972780710000002</v>
      </c>
      <c r="E784" s="5">
        <v>13.3</v>
      </c>
      <c r="F784" s="5">
        <v>29.3</v>
      </c>
      <c r="G784" s="5">
        <v>31.6</v>
      </c>
      <c r="H784" s="5">
        <v>0</v>
      </c>
    </row>
    <row r="785" spans="2:8" x14ac:dyDescent="0.3">
      <c r="B785" s="3">
        <v>42740</v>
      </c>
      <c r="C785" s="4">
        <v>128079.845</v>
      </c>
      <c r="D785" s="4">
        <v>73.458259870000006</v>
      </c>
      <c r="E785" s="5">
        <v>18.5</v>
      </c>
      <c r="F785" s="5">
        <v>31.7</v>
      </c>
      <c r="G785" s="5">
        <v>29.7</v>
      </c>
      <c r="H785" s="5">
        <v>0</v>
      </c>
    </row>
    <row r="786" spans="2:8" x14ac:dyDescent="0.3">
      <c r="B786" s="3">
        <v>42741</v>
      </c>
      <c r="C786" s="4">
        <v>136308.73499999999</v>
      </c>
      <c r="D786" s="4">
        <v>97.699200840000003</v>
      </c>
      <c r="E786" s="5">
        <v>18.3</v>
      </c>
      <c r="F786" s="5">
        <v>35.200000000000003</v>
      </c>
      <c r="G786" s="5">
        <v>30.1</v>
      </c>
      <c r="H786" s="5">
        <v>0</v>
      </c>
    </row>
    <row r="787" spans="2:8" x14ac:dyDescent="0.3">
      <c r="B787" s="3">
        <v>42742</v>
      </c>
      <c r="C787" s="4">
        <v>134955.01999999999</v>
      </c>
      <c r="D787" s="4">
        <v>77.602997990000006</v>
      </c>
      <c r="E787" s="5">
        <v>20.9</v>
      </c>
      <c r="F787" s="5">
        <v>36.700000000000003</v>
      </c>
      <c r="G787" s="5">
        <v>28.5</v>
      </c>
      <c r="H787" s="5">
        <v>0</v>
      </c>
    </row>
    <row r="788" spans="2:8" x14ac:dyDescent="0.3">
      <c r="B788" s="3">
        <v>42743</v>
      </c>
      <c r="C788" s="4">
        <v>122777.02499999999</v>
      </c>
      <c r="D788" s="4">
        <v>69.224810730000002</v>
      </c>
      <c r="E788" s="5">
        <v>28</v>
      </c>
      <c r="F788" s="5">
        <v>33.1</v>
      </c>
      <c r="G788" s="5">
        <v>29.3</v>
      </c>
      <c r="H788" s="5">
        <v>0</v>
      </c>
    </row>
    <row r="789" spans="2:8" x14ac:dyDescent="0.3">
      <c r="B789" s="3">
        <v>42744</v>
      </c>
      <c r="C789" s="4">
        <v>116211.99</v>
      </c>
      <c r="D789" s="4">
        <v>68.099525220000004</v>
      </c>
      <c r="E789" s="5">
        <v>18.5</v>
      </c>
      <c r="F789" s="5">
        <v>24.4</v>
      </c>
      <c r="G789" s="5">
        <v>14.3</v>
      </c>
      <c r="H789" s="5">
        <v>0</v>
      </c>
    </row>
    <row r="790" spans="2:8" x14ac:dyDescent="0.3">
      <c r="B790" s="3">
        <v>42745</v>
      </c>
      <c r="C790" s="4">
        <v>120366.32</v>
      </c>
      <c r="D790" s="4">
        <v>72.813056849999995</v>
      </c>
      <c r="E790" s="5">
        <v>17.7</v>
      </c>
      <c r="F790" s="5">
        <v>26.2</v>
      </c>
      <c r="G790" s="5">
        <v>28.6</v>
      </c>
      <c r="H790" s="5">
        <v>0</v>
      </c>
    </row>
    <row r="791" spans="2:8" x14ac:dyDescent="0.3">
      <c r="B791" s="3">
        <v>42746</v>
      </c>
      <c r="C791" s="4">
        <v>111595.855</v>
      </c>
      <c r="D791" s="4">
        <v>65.744510939999998</v>
      </c>
      <c r="E791" s="5">
        <v>16.600000000000001</v>
      </c>
      <c r="F791" s="5">
        <v>24.3</v>
      </c>
      <c r="G791" s="5">
        <v>25.9</v>
      </c>
      <c r="H791" s="5">
        <v>0</v>
      </c>
    </row>
    <row r="792" spans="2:8" x14ac:dyDescent="0.3">
      <c r="B792" s="3">
        <v>42747</v>
      </c>
      <c r="C792" s="4">
        <v>118783.94500000001</v>
      </c>
      <c r="D792" s="4">
        <v>70.490405460000005</v>
      </c>
      <c r="E792" s="5">
        <v>14.9</v>
      </c>
      <c r="F792" s="5">
        <v>26.5</v>
      </c>
      <c r="G792" s="5">
        <v>30.7</v>
      </c>
      <c r="H792" s="5">
        <v>0</v>
      </c>
    </row>
    <row r="793" spans="2:8" x14ac:dyDescent="0.3">
      <c r="B793" s="3">
        <v>42748</v>
      </c>
      <c r="C793" s="4">
        <v>111341.675</v>
      </c>
      <c r="D793" s="4">
        <v>70.012194559999998</v>
      </c>
      <c r="E793" s="5">
        <v>17.5</v>
      </c>
      <c r="F793" s="5">
        <v>28.8</v>
      </c>
      <c r="G793" s="5">
        <v>1.3</v>
      </c>
      <c r="H793" s="5">
        <v>1.4</v>
      </c>
    </row>
    <row r="794" spans="2:8" x14ac:dyDescent="0.3">
      <c r="B794" s="3">
        <v>42749</v>
      </c>
      <c r="C794" s="4">
        <v>88996.625</v>
      </c>
      <c r="D794" s="4">
        <v>42.294834850000001</v>
      </c>
      <c r="E794" s="5">
        <v>15.2</v>
      </c>
      <c r="F794" s="5">
        <v>23.5</v>
      </c>
      <c r="G794" s="5">
        <v>16.5</v>
      </c>
      <c r="H794" s="5">
        <v>2.6</v>
      </c>
    </row>
    <row r="795" spans="2:8" x14ac:dyDescent="0.3">
      <c r="B795" s="3">
        <v>42750</v>
      </c>
      <c r="C795" s="4">
        <v>90294</v>
      </c>
      <c r="D795" s="4">
        <v>55.444296340000001</v>
      </c>
      <c r="E795" s="5">
        <v>15.2</v>
      </c>
      <c r="F795" s="5">
        <v>21.5</v>
      </c>
      <c r="G795" s="5">
        <v>22.7</v>
      </c>
      <c r="H795" s="5">
        <v>0</v>
      </c>
    </row>
    <row r="796" spans="2:8" x14ac:dyDescent="0.3">
      <c r="B796" s="3">
        <v>42751</v>
      </c>
      <c r="C796" s="4">
        <v>120928.705</v>
      </c>
      <c r="D796" s="4">
        <v>108.1670628</v>
      </c>
      <c r="E796" s="5">
        <v>12.2</v>
      </c>
      <c r="F796" s="5">
        <v>32.700000000000003</v>
      </c>
      <c r="G796" s="5">
        <v>30.5</v>
      </c>
      <c r="H796" s="5">
        <v>0</v>
      </c>
    </row>
    <row r="797" spans="2:8" x14ac:dyDescent="0.3">
      <c r="B797" s="3">
        <v>42752</v>
      </c>
      <c r="C797" s="4">
        <v>140517.65</v>
      </c>
      <c r="D797" s="4">
        <v>129.23765750000001</v>
      </c>
      <c r="E797" s="5">
        <v>16.399999999999999</v>
      </c>
      <c r="F797" s="5">
        <v>37.799999999999997</v>
      </c>
      <c r="G797" s="5">
        <v>25.5</v>
      </c>
      <c r="H797" s="5">
        <v>0</v>
      </c>
    </row>
    <row r="798" spans="2:8" x14ac:dyDescent="0.3">
      <c r="B798" s="3">
        <v>42753</v>
      </c>
      <c r="C798" s="4">
        <v>111211.35</v>
      </c>
      <c r="D798" s="4">
        <v>75.16561944</v>
      </c>
      <c r="E798" s="5">
        <v>15.6</v>
      </c>
      <c r="F798" s="5">
        <v>20.8</v>
      </c>
      <c r="G798" s="5">
        <v>27.5</v>
      </c>
      <c r="H798" s="5">
        <v>0</v>
      </c>
    </row>
    <row r="799" spans="2:8" x14ac:dyDescent="0.3">
      <c r="B799" s="3">
        <v>42754</v>
      </c>
      <c r="C799" s="4">
        <v>112371.41</v>
      </c>
      <c r="D799" s="4">
        <v>62.885130349999997</v>
      </c>
      <c r="E799" s="5">
        <v>11</v>
      </c>
      <c r="F799" s="5">
        <v>23.4</v>
      </c>
      <c r="G799" s="5">
        <v>29.7</v>
      </c>
      <c r="H799" s="5">
        <v>0</v>
      </c>
    </row>
    <row r="800" spans="2:8" x14ac:dyDescent="0.3">
      <c r="B800" s="3">
        <v>42755</v>
      </c>
      <c r="C800" s="4">
        <v>107937.685</v>
      </c>
      <c r="D800" s="4">
        <v>38.993116039999997</v>
      </c>
      <c r="E800" s="5">
        <v>16.100000000000001</v>
      </c>
      <c r="F800" s="5">
        <v>20.8</v>
      </c>
      <c r="G800" s="5">
        <v>13.2</v>
      </c>
      <c r="H800" s="5">
        <v>22.6</v>
      </c>
    </row>
    <row r="801" spans="2:8" x14ac:dyDescent="0.3">
      <c r="B801" s="3">
        <v>42756</v>
      </c>
      <c r="C801" s="4">
        <v>96779.07</v>
      </c>
      <c r="D801" s="4">
        <v>46.479114430000003</v>
      </c>
      <c r="E801" s="5">
        <v>15.3</v>
      </c>
      <c r="F801" s="5">
        <v>22.6</v>
      </c>
      <c r="G801" s="5">
        <v>25.1</v>
      </c>
      <c r="H801" s="5">
        <v>0.6</v>
      </c>
    </row>
    <row r="802" spans="2:8" x14ac:dyDescent="0.3">
      <c r="B802" s="3">
        <v>42757</v>
      </c>
      <c r="C802" s="4">
        <v>103291.61</v>
      </c>
      <c r="D802" s="4">
        <v>60.78453185</v>
      </c>
      <c r="E802" s="5">
        <v>12.7</v>
      </c>
      <c r="F802" s="5">
        <v>29.6</v>
      </c>
      <c r="G802" s="5">
        <v>30.3</v>
      </c>
      <c r="H802" s="5">
        <v>0</v>
      </c>
    </row>
    <row r="803" spans="2:8" x14ac:dyDescent="0.3">
      <c r="B803" s="3">
        <v>42758</v>
      </c>
      <c r="C803" s="4">
        <v>141332.05499999999</v>
      </c>
      <c r="D803" s="4">
        <v>79.114397690000004</v>
      </c>
      <c r="E803" s="5">
        <v>17.8</v>
      </c>
      <c r="F803" s="5">
        <v>36.700000000000003</v>
      </c>
      <c r="G803" s="5">
        <v>19.2</v>
      </c>
      <c r="H803" s="5">
        <v>0</v>
      </c>
    </row>
    <row r="804" spans="2:8" x14ac:dyDescent="0.3">
      <c r="B804" s="3">
        <v>42759</v>
      </c>
      <c r="C804" s="4">
        <v>115664.16</v>
      </c>
      <c r="D804" s="4">
        <v>59.817182150000001</v>
      </c>
      <c r="E804" s="5">
        <v>19.100000000000001</v>
      </c>
      <c r="F804" s="5">
        <v>22</v>
      </c>
      <c r="G804" s="5">
        <v>27.6</v>
      </c>
      <c r="H804" s="5">
        <v>0.6</v>
      </c>
    </row>
    <row r="805" spans="2:8" x14ac:dyDescent="0.3">
      <c r="B805" s="3">
        <v>42760</v>
      </c>
      <c r="C805" s="4">
        <v>111936.7</v>
      </c>
      <c r="D805" s="4">
        <v>58.875132450000002</v>
      </c>
      <c r="E805" s="5">
        <v>13.5</v>
      </c>
      <c r="F805" s="5">
        <v>21.1</v>
      </c>
      <c r="G805" s="5">
        <v>29.8</v>
      </c>
      <c r="H805" s="5">
        <v>0</v>
      </c>
    </row>
    <row r="806" spans="2:8" x14ac:dyDescent="0.3">
      <c r="B806" s="3">
        <v>42761</v>
      </c>
      <c r="C806" s="4">
        <v>98590.06</v>
      </c>
      <c r="D806" s="4">
        <v>37.844897750000001</v>
      </c>
      <c r="E806" s="5">
        <v>16.399999999999999</v>
      </c>
      <c r="F806" s="5">
        <v>21.2</v>
      </c>
      <c r="G806" s="5">
        <v>16.899999999999999</v>
      </c>
      <c r="H806" s="5">
        <v>0</v>
      </c>
    </row>
    <row r="807" spans="2:8" x14ac:dyDescent="0.3">
      <c r="B807" s="3">
        <v>42762</v>
      </c>
      <c r="C807" s="4">
        <v>112513.82</v>
      </c>
      <c r="D807" s="4">
        <v>69.657181960000003</v>
      </c>
      <c r="E807" s="5">
        <v>17</v>
      </c>
      <c r="F807" s="5">
        <v>23.6</v>
      </c>
      <c r="G807" s="5">
        <v>29.3</v>
      </c>
      <c r="H807" s="5">
        <v>0</v>
      </c>
    </row>
    <row r="808" spans="2:8" x14ac:dyDescent="0.3">
      <c r="B808" s="3">
        <v>42763</v>
      </c>
      <c r="C808" s="4">
        <v>108336.53</v>
      </c>
      <c r="D808" s="4">
        <v>74.062542859999994</v>
      </c>
      <c r="E808" s="5">
        <v>15</v>
      </c>
      <c r="F808" s="5">
        <v>29.2</v>
      </c>
      <c r="G808" s="5">
        <v>29.2</v>
      </c>
      <c r="H808" s="5">
        <v>0</v>
      </c>
    </row>
    <row r="809" spans="2:8" x14ac:dyDescent="0.3">
      <c r="B809" s="3">
        <v>42764</v>
      </c>
      <c r="C809" s="4">
        <v>109020.58</v>
      </c>
      <c r="D809" s="4">
        <v>76.586887250000004</v>
      </c>
      <c r="E809" s="5">
        <v>15.1</v>
      </c>
      <c r="F809" s="5">
        <v>27</v>
      </c>
      <c r="G809" s="5">
        <v>29.4</v>
      </c>
      <c r="H809" s="5">
        <v>0</v>
      </c>
    </row>
    <row r="810" spans="2:8" x14ac:dyDescent="0.3">
      <c r="B810" s="3">
        <v>42765</v>
      </c>
      <c r="C810" s="4">
        <v>124292.955</v>
      </c>
      <c r="D810" s="4">
        <v>96.168584289999998</v>
      </c>
      <c r="E810" s="5">
        <v>17.8</v>
      </c>
      <c r="F810" s="5">
        <v>30</v>
      </c>
      <c r="G810" s="5">
        <v>3.7</v>
      </c>
      <c r="H810" s="5">
        <v>0</v>
      </c>
    </row>
    <row r="811" spans="2:8" x14ac:dyDescent="0.3">
      <c r="B811" s="3">
        <v>42766</v>
      </c>
      <c r="C811" s="4">
        <v>112863.01</v>
      </c>
      <c r="D811" s="4">
        <v>58.791267060000003</v>
      </c>
      <c r="E811" s="5">
        <v>16.5</v>
      </c>
      <c r="F811" s="5">
        <v>22.1</v>
      </c>
      <c r="G811" s="5">
        <v>26.8</v>
      </c>
      <c r="H811" s="5">
        <v>3</v>
      </c>
    </row>
    <row r="813" spans="2:8" x14ac:dyDescent="0.3">
      <c r="B813" s="5" t="s">
        <v>0</v>
      </c>
      <c r="C813" s="4" t="s">
        <v>1</v>
      </c>
      <c r="D813" s="4" t="s">
        <v>2</v>
      </c>
      <c r="E813" s="5" t="s">
        <v>3</v>
      </c>
      <c r="F813" s="5" t="s">
        <v>4</v>
      </c>
      <c r="G813" s="5" t="s">
        <v>5</v>
      </c>
      <c r="H813" s="5" t="s">
        <v>6</v>
      </c>
    </row>
    <row r="814" spans="2:8" x14ac:dyDescent="0.3">
      <c r="B814" s="3">
        <v>42767</v>
      </c>
      <c r="C814" s="4">
        <v>114133.73</v>
      </c>
      <c r="D814" s="4">
        <v>66.863303090000002</v>
      </c>
      <c r="E814" s="5">
        <v>14.3</v>
      </c>
      <c r="F814" s="5">
        <v>20.6</v>
      </c>
      <c r="G814" s="5">
        <v>9.3000000000000007</v>
      </c>
      <c r="H814" s="5">
        <v>0</v>
      </c>
    </row>
    <row r="815" spans="2:8" x14ac:dyDescent="0.3">
      <c r="B815" s="3">
        <v>42768</v>
      </c>
      <c r="C815" s="4">
        <v>110669.27</v>
      </c>
      <c r="D815" s="4">
        <v>82.468013690000006</v>
      </c>
      <c r="E815" s="5">
        <v>14.2</v>
      </c>
      <c r="F815" s="5">
        <v>24.1</v>
      </c>
      <c r="G815" s="5">
        <v>28.2</v>
      </c>
      <c r="H815" s="5">
        <v>0</v>
      </c>
    </row>
    <row r="816" spans="2:8" x14ac:dyDescent="0.3">
      <c r="B816" s="3">
        <v>42769</v>
      </c>
      <c r="C816" s="4">
        <v>117452.27</v>
      </c>
      <c r="D816" s="4">
        <v>87.111014569999995</v>
      </c>
      <c r="E816" s="5">
        <v>15.4</v>
      </c>
      <c r="F816" s="5">
        <v>27.6</v>
      </c>
      <c r="G816" s="5">
        <v>28.1</v>
      </c>
      <c r="H816" s="5">
        <v>0</v>
      </c>
    </row>
    <row r="817" spans="2:8" x14ac:dyDescent="0.3">
      <c r="B817" s="3">
        <v>42770</v>
      </c>
      <c r="C817" s="4">
        <v>117361.7</v>
      </c>
      <c r="D817" s="4">
        <v>80.817312549999997</v>
      </c>
      <c r="E817" s="5">
        <v>14.6</v>
      </c>
      <c r="F817" s="5">
        <v>35.9</v>
      </c>
      <c r="G817" s="5">
        <v>27.3</v>
      </c>
      <c r="H817" s="5">
        <v>0</v>
      </c>
    </row>
    <row r="818" spans="2:8" x14ac:dyDescent="0.3">
      <c r="B818" s="3">
        <v>42771</v>
      </c>
      <c r="C818" s="4">
        <v>110384.27499999999</v>
      </c>
      <c r="D818" s="4">
        <v>113.87036519999999</v>
      </c>
      <c r="E818" s="5">
        <v>18.5</v>
      </c>
      <c r="F818" s="5">
        <v>30.7</v>
      </c>
      <c r="G818" s="5">
        <v>9.3000000000000007</v>
      </c>
      <c r="H818" s="5">
        <v>0</v>
      </c>
    </row>
    <row r="819" spans="2:8" x14ac:dyDescent="0.3">
      <c r="B819" s="3">
        <v>42772</v>
      </c>
      <c r="C819" s="4">
        <v>108761.37</v>
      </c>
      <c r="D819" s="4">
        <v>92.101795850000002</v>
      </c>
      <c r="E819" s="5">
        <v>15.1</v>
      </c>
      <c r="F819" s="5">
        <v>18</v>
      </c>
      <c r="G819" s="5">
        <v>3.9</v>
      </c>
      <c r="H819" s="5">
        <v>32.4</v>
      </c>
    </row>
    <row r="820" spans="2:8" x14ac:dyDescent="0.3">
      <c r="B820" s="3">
        <v>42773</v>
      </c>
      <c r="C820" s="4">
        <v>111543.81</v>
      </c>
      <c r="D820" s="4">
        <v>69.069610850000004</v>
      </c>
      <c r="E820" s="5">
        <v>15.4</v>
      </c>
      <c r="F820" s="5">
        <v>27.6</v>
      </c>
      <c r="G820" s="5">
        <v>27.9</v>
      </c>
      <c r="H820" s="5">
        <v>0</v>
      </c>
    </row>
    <row r="821" spans="2:8" x14ac:dyDescent="0.3">
      <c r="B821" s="3">
        <v>42774</v>
      </c>
      <c r="C821" s="4">
        <v>142213.66</v>
      </c>
      <c r="D821" s="4">
        <v>135.0612793</v>
      </c>
      <c r="E821" s="5">
        <v>16.5</v>
      </c>
      <c r="F821" s="5">
        <v>36</v>
      </c>
      <c r="G821" s="5">
        <v>27.7</v>
      </c>
      <c r="H821" s="5">
        <v>0</v>
      </c>
    </row>
    <row r="822" spans="2:8" x14ac:dyDescent="0.3">
      <c r="B822" s="3">
        <v>42775</v>
      </c>
      <c r="C822" s="4">
        <v>155060.60999999999</v>
      </c>
      <c r="D822" s="4">
        <v>156.69956149999999</v>
      </c>
      <c r="E822" s="5">
        <v>20.3</v>
      </c>
      <c r="F822" s="5">
        <v>36</v>
      </c>
      <c r="G822" s="5">
        <v>24.4</v>
      </c>
      <c r="H822" s="5">
        <v>0</v>
      </c>
    </row>
    <row r="823" spans="2:8" x14ac:dyDescent="0.3">
      <c r="B823" s="3">
        <v>42776</v>
      </c>
      <c r="C823" s="4">
        <v>138793.59</v>
      </c>
      <c r="D823" s="4">
        <v>213.33943170000001</v>
      </c>
      <c r="E823" s="5">
        <v>18.7</v>
      </c>
      <c r="F823" s="5">
        <v>27.1</v>
      </c>
      <c r="G823" s="5">
        <v>21.3</v>
      </c>
      <c r="H823" s="5">
        <v>0</v>
      </c>
    </row>
    <row r="824" spans="2:8" x14ac:dyDescent="0.3">
      <c r="B824" s="3">
        <v>42777</v>
      </c>
      <c r="C824" s="4">
        <v>111983.51</v>
      </c>
      <c r="D824" s="4">
        <v>97.608005399999996</v>
      </c>
      <c r="E824" s="5">
        <v>18.5</v>
      </c>
      <c r="F824" s="5">
        <v>24.6</v>
      </c>
      <c r="G824" s="5">
        <v>21</v>
      </c>
      <c r="H824" s="5">
        <v>0</v>
      </c>
    </row>
    <row r="825" spans="2:8" x14ac:dyDescent="0.3">
      <c r="B825" s="3">
        <v>42778</v>
      </c>
      <c r="C825" s="4">
        <v>89003.15</v>
      </c>
      <c r="D825" s="4">
        <v>19.865113940000001</v>
      </c>
      <c r="E825" s="5">
        <v>15.1</v>
      </c>
      <c r="F825" s="5">
        <v>19.899999999999999</v>
      </c>
      <c r="G825" s="5">
        <v>12.6</v>
      </c>
      <c r="H825" s="5">
        <v>2</v>
      </c>
    </row>
    <row r="826" spans="2:8" x14ac:dyDescent="0.3">
      <c r="B826" s="3">
        <v>42779</v>
      </c>
      <c r="C826" s="4">
        <v>104844.105</v>
      </c>
      <c r="D826" s="4">
        <v>69.041327929999994</v>
      </c>
      <c r="E826" s="5">
        <v>14</v>
      </c>
      <c r="F826" s="5">
        <v>21</v>
      </c>
      <c r="G826" s="5">
        <v>20.5</v>
      </c>
      <c r="H826" s="5">
        <v>0</v>
      </c>
    </row>
    <row r="827" spans="2:8" x14ac:dyDescent="0.3">
      <c r="B827" s="3">
        <v>42780</v>
      </c>
      <c r="C827" s="4">
        <v>111613.05</v>
      </c>
      <c r="D827" s="4">
        <v>90.69389262</v>
      </c>
      <c r="E827" s="5">
        <v>14.5</v>
      </c>
      <c r="F827" s="5">
        <v>19.5</v>
      </c>
      <c r="G827" s="5">
        <v>15.6</v>
      </c>
      <c r="H827" s="5">
        <v>0.6</v>
      </c>
    </row>
    <row r="828" spans="2:8" x14ac:dyDescent="0.3">
      <c r="B828" s="3">
        <v>42781</v>
      </c>
      <c r="C828" s="4">
        <v>116299.39</v>
      </c>
      <c r="D828" s="4">
        <v>79.044379649999996</v>
      </c>
      <c r="E828" s="5">
        <v>10</v>
      </c>
      <c r="F828" s="5">
        <v>31.5</v>
      </c>
      <c r="G828" s="5">
        <v>26</v>
      </c>
      <c r="H828" s="5">
        <v>0</v>
      </c>
    </row>
    <row r="829" spans="2:8" x14ac:dyDescent="0.3">
      <c r="B829" s="3">
        <v>42782</v>
      </c>
      <c r="C829" s="4">
        <v>119947.59</v>
      </c>
      <c r="D829" s="4">
        <v>112.88703289999999</v>
      </c>
      <c r="E829" s="5">
        <v>14.9</v>
      </c>
      <c r="F829" s="5">
        <v>23.6</v>
      </c>
      <c r="G829" s="5">
        <v>23.2</v>
      </c>
      <c r="H829" s="5">
        <v>0</v>
      </c>
    </row>
    <row r="830" spans="2:8" x14ac:dyDescent="0.3">
      <c r="B830" s="3">
        <v>42783</v>
      </c>
      <c r="C830" s="4">
        <v>111885.97</v>
      </c>
      <c r="D830" s="4">
        <v>93.732609629999999</v>
      </c>
      <c r="E830" s="5">
        <v>13.7</v>
      </c>
      <c r="F830" s="5">
        <v>25.5</v>
      </c>
      <c r="G830" s="5">
        <v>18.399999999999999</v>
      </c>
      <c r="H830" s="5">
        <v>0</v>
      </c>
    </row>
    <row r="831" spans="2:8" x14ac:dyDescent="0.3">
      <c r="B831" s="3">
        <v>42784</v>
      </c>
      <c r="C831" s="4">
        <v>95623.35</v>
      </c>
      <c r="D831" s="4">
        <v>49.818158859999997</v>
      </c>
      <c r="E831" s="5">
        <v>13.3</v>
      </c>
      <c r="F831" s="5">
        <v>18.899999999999999</v>
      </c>
      <c r="G831" s="5">
        <v>16.100000000000001</v>
      </c>
      <c r="H831" s="5">
        <v>0</v>
      </c>
    </row>
    <row r="832" spans="2:8" x14ac:dyDescent="0.3">
      <c r="B832" s="3">
        <v>42785</v>
      </c>
      <c r="C832" s="4">
        <v>91280.024999999994</v>
      </c>
      <c r="D832" s="4">
        <v>53.12020553</v>
      </c>
      <c r="E832" s="5">
        <v>11.7</v>
      </c>
      <c r="F832" s="5">
        <v>17.3</v>
      </c>
      <c r="G832" s="5">
        <v>9.9</v>
      </c>
      <c r="H832" s="5">
        <v>0</v>
      </c>
    </row>
    <row r="833" spans="2:8" x14ac:dyDescent="0.3">
      <c r="B833" s="3">
        <v>42786</v>
      </c>
      <c r="C833" s="4">
        <v>105341.86500000001</v>
      </c>
      <c r="D833" s="4">
        <v>93.726701410000004</v>
      </c>
      <c r="E833" s="5">
        <v>11.6</v>
      </c>
      <c r="F833" s="5">
        <v>20.3</v>
      </c>
      <c r="G833" s="5">
        <v>22.4</v>
      </c>
      <c r="H833" s="5">
        <v>3.6</v>
      </c>
    </row>
    <row r="834" spans="2:8" x14ac:dyDescent="0.3">
      <c r="B834" s="3">
        <v>42787</v>
      </c>
      <c r="C834" s="4">
        <v>112351.47</v>
      </c>
      <c r="D834" s="4">
        <v>103.2484286</v>
      </c>
      <c r="E834" s="5">
        <v>10.1</v>
      </c>
      <c r="F834" s="5">
        <v>24</v>
      </c>
      <c r="G834" s="5">
        <v>25</v>
      </c>
      <c r="H834" s="5">
        <v>0.2</v>
      </c>
    </row>
    <row r="835" spans="2:8" x14ac:dyDescent="0.3">
      <c r="B835" s="3">
        <v>42788</v>
      </c>
      <c r="C835" s="4">
        <v>116690.17</v>
      </c>
      <c r="D835" s="4">
        <v>78.057835249999997</v>
      </c>
      <c r="E835" s="5">
        <v>12.8</v>
      </c>
      <c r="F835" s="5">
        <v>33.299999999999997</v>
      </c>
      <c r="G835" s="5">
        <v>23.1</v>
      </c>
      <c r="H835" s="5">
        <v>0</v>
      </c>
    </row>
    <row r="836" spans="2:8" x14ac:dyDescent="0.3">
      <c r="B836" s="3">
        <v>42789</v>
      </c>
      <c r="C836" s="4">
        <v>117948.685</v>
      </c>
      <c r="D836" s="4">
        <v>102.3617733</v>
      </c>
      <c r="E836" s="5">
        <v>15.9</v>
      </c>
      <c r="F836" s="5">
        <v>25</v>
      </c>
      <c r="G836" s="5">
        <v>23.5</v>
      </c>
      <c r="H836" s="5">
        <v>0</v>
      </c>
    </row>
    <row r="837" spans="2:8" x14ac:dyDescent="0.3">
      <c r="B837" s="3">
        <v>42790</v>
      </c>
      <c r="C837" s="4">
        <v>111229.52</v>
      </c>
      <c r="D837" s="4">
        <v>98.210797409999998</v>
      </c>
      <c r="E837" s="5">
        <v>15.8</v>
      </c>
      <c r="F837" s="5">
        <v>20</v>
      </c>
      <c r="G837" s="5">
        <v>13.2</v>
      </c>
      <c r="H837" s="5">
        <v>1.4</v>
      </c>
    </row>
    <row r="838" spans="2:8" x14ac:dyDescent="0.3">
      <c r="B838" s="3">
        <v>42791</v>
      </c>
      <c r="C838" s="4">
        <v>95046.904999999999</v>
      </c>
      <c r="D838" s="4">
        <v>45.609290440000002</v>
      </c>
      <c r="E838" s="5">
        <v>13.7</v>
      </c>
      <c r="F838" s="5">
        <v>19.399999999999999</v>
      </c>
      <c r="G838" s="5">
        <v>23.9</v>
      </c>
      <c r="H838" s="5">
        <v>0</v>
      </c>
    </row>
    <row r="839" spans="2:8" x14ac:dyDescent="0.3">
      <c r="B839" s="3">
        <v>42792</v>
      </c>
      <c r="C839" s="4">
        <v>100495.61500000001</v>
      </c>
      <c r="D839" s="4">
        <v>56.026420170000002</v>
      </c>
      <c r="E839" s="5">
        <v>13.2</v>
      </c>
      <c r="F839" s="5">
        <v>29.8</v>
      </c>
      <c r="G839" s="5">
        <v>24.2</v>
      </c>
      <c r="H839" s="5">
        <v>0</v>
      </c>
    </row>
    <row r="840" spans="2:8" x14ac:dyDescent="0.3">
      <c r="B840" s="3">
        <v>42793</v>
      </c>
      <c r="C840" s="4">
        <v>131090.77499999999</v>
      </c>
      <c r="D840" s="4">
        <v>96.550071590000002</v>
      </c>
      <c r="E840" s="5">
        <v>15.6</v>
      </c>
      <c r="F840" s="5">
        <v>33.1</v>
      </c>
      <c r="G840" s="5">
        <v>23.9</v>
      </c>
      <c r="H840" s="5">
        <v>0</v>
      </c>
    </row>
    <row r="841" spans="2:8" x14ac:dyDescent="0.3">
      <c r="B841" s="3">
        <v>42794</v>
      </c>
      <c r="C841" s="4">
        <v>140167.5</v>
      </c>
      <c r="D841" s="4">
        <v>99.945639459999995</v>
      </c>
      <c r="E841" s="5">
        <v>17.3</v>
      </c>
      <c r="F841" s="5">
        <v>33.6</v>
      </c>
      <c r="G841" s="5">
        <v>23.6</v>
      </c>
      <c r="H841" s="5">
        <v>0</v>
      </c>
    </row>
    <row r="843" spans="2:8" x14ac:dyDescent="0.3">
      <c r="B843" s="5" t="s">
        <v>0</v>
      </c>
      <c r="C843" s="4" t="s">
        <v>1</v>
      </c>
      <c r="D843" s="4" t="s">
        <v>2</v>
      </c>
      <c r="E843" s="5" t="s">
        <v>3</v>
      </c>
      <c r="F843" s="5" t="s">
        <v>4</v>
      </c>
      <c r="G843" s="5" t="s">
        <v>5</v>
      </c>
      <c r="H843" s="5" t="s">
        <v>6</v>
      </c>
    </row>
    <row r="844" spans="2:8" x14ac:dyDescent="0.3">
      <c r="B844" s="3">
        <v>42795</v>
      </c>
      <c r="C844" s="4">
        <v>137291.97</v>
      </c>
      <c r="D844" s="4">
        <v>86.003999010000001</v>
      </c>
      <c r="E844" s="5">
        <v>16.600000000000001</v>
      </c>
      <c r="F844" s="5">
        <v>30.5</v>
      </c>
      <c r="G844" s="5">
        <v>23.7</v>
      </c>
      <c r="H844" s="5">
        <v>0</v>
      </c>
    </row>
    <row r="845" spans="2:8" x14ac:dyDescent="0.3">
      <c r="B845" s="3">
        <v>42796</v>
      </c>
      <c r="C845" s="4">
        <v>127633.27499999999</v>
      </c>
      <c r="D845" s="4">
        <v>85.498445459999999</v>
      </c>
      <c r="E845" s="5">
        <v>17.7</v>
      </c>
      <c r="F845" s="5">
        <v>23.3</v>
      </c>
      <c r="G845" s="5">
        <v>22</v>
      </c>
      <c r="H845" s="5">
        <v>0</v>
      </c>
    </row>
    <row r="846" spans="2:8" x14ac:dyDescent="0.3">
      <c r="B846" s="3">
        <v>42797</v>
      </c>
      <c r="C846" s="4">
        <v>124311.33</v>
      </c>
      <c r="D846" s="4">
        <v>73.929299439999994</v>
      </c>
      <c r="E846" s="5">
        <v>18.100000000000001</v>
      </c>
      <c r="F846" s="5">
        <v>28.6</v>
      </c>
      <c r="G846" s="5">
        <v>18.100000000000001</v>
      </c>
      <c r="H846" s="5">
        <v>0</v>
      </c>
    </row>
    <row r="847" spans="2:8" x14ac:dyDescent="0.3">
      <c r="B847" s="3">
        <v>42798</v>
      </c>
      <c r="C847" s="4">
        <v>116083.295</v>
      </c>
      <c r="D847" s="4">
        <v>77.595643690000003</v>
      </c>
      <c r="E847" s="5">
        <v>16.100000000000001</v>
      </c>
      <c r="F847" s="5">
        <v>27.4</v>
      </c>
      <c r="G847" s="5">
        <v>23</v>
      </c>
      <c r="H847" s="5">
        <v>0</v>
      </c>
    </row>
    <row r="848" spans="2:8" x14ac:dyDescent="0.3">
      <c r="B848" s="3">
        <v>42799</v>
      </c>
      <c r="C848" s="4">
        <v>103539.02</v>
      </c>
      <c r="D848" s="4">
        <v>45.460745699999997</v>
      </c>
      <c r="E848" s="5">
        <v>17.600000000000001</v>
      </c>
      <c r="F848" s="5">
        <v>25.4</v>
      </c>
      <c r="G848" s="5">
        <v>16.8</v>
      </c>
      <c r="H848" s="5">
        <v>0.2</v>
      </c>
    </row>
    <row r="849" spans="2:8" x14ac:dyDescent="0.3">
      <c r="B849" s="3">
        <v>42800</v>
      </c>
      <c r="C849" s="4">
        <v>116447.855</v>
      </c>
      <c r="D849" s="4">
        <v>56.634147380000002</v>
      </c>
      <c r="E849" s="5">
        <v>17.7</v>
      </c>
      <c r="F849" s="5">
        <v>27.4</v>
      </c>
      <c r="G849" s="5">
        <v>22.3</v>
      </c>
      <c r="H849" s="5">
        <v>0</v>
      </c>
    </row>
    <row r="850" spans="2:8" x14ac:dyDescent="0.3">
      <c r="B850" s="3">
        <v>42801</v>
      </c>
      <c r="C850" s="4">
        <v>117931.46</v>
      </c>
      <c r="D850" s="4">
        <v>57.516139000000003</v>
      </c>
      <c r="E850" s="5">
        <v>15</v>
      </c>
      <c r="F850" s="5">
        <v>28.2</v>
      </c>
      <c r="G850" s="5">
        <v>22.4</v>
      </c>
      <c r="H850" s="5">
        <v>0</v>
      </c>
    </row>
    <row r="851" spans="2:8" x14ac:dyDescent="0.3">
      <c r="B851" s="3">
        <v>42802</v>
      </c>
      <c r="C851" s="4">
        <v>124370.765</v>
      </c>
      <c r="D851" s="4">
        <v>73.923132069999994</v>
      </c>
      <c r="E851" s="5">
        <v>14.2</v>
      </c>
      <c r="F851" s="5">
        <v>31.5</v>
      </c>
      <c r="G851" s="5">
        <v>22.1</v>
      </c>
      <c r="H851" s="5">
        <v>0</v>
      </c>
    </row>
    <row r="852" spans="2:8" x14ac:dyDescent="0.3">
      <c r="B852" s="3">
        <v>42803</v>
      </c>
      <c r="C852" s="4">
        <v>129649.25</v>
      </c>
      <c r="D852" s="4">
        <v>83.889686549999993</v>
      </c>
      <c r="E852" s="5">
        <v>15</v>
      </c>
      <c r="F852" s="5">
        <v>32.299999999999997</v>
      </c>
      <c r="G852" s="5">
        <v>21.1</v>
      </c>
      <c r="H852" s="5">
        <v>0</v>
      </c>
    </row>
    <row r="853" spans="2:8" x14ac:dyDescent="0.3">
      <c r="B853" s="3">
        <v>42804</v>
      </c>
      <c r="C853" s="4">
        <v>125346.075</v>
      </c>
      <c r="D853" s="4">
        <v>82.034537619999995</v>
      </c>
      <c r="E853" s="5">
        <v>18.5</v>
      </c>
      <c r="F853" s="5">
        <v>23.8</v>
      </c>
      <c r="G853" s="5">
        <v>19.399999999999999</v>
      </c>
      <c r="H853" s="5">
        <v>0</v>
      </c>
    </row>
    <row r="854" spans="2:8" x14ac:dyDescent="0.3">
      <c r="B854" s="3">
        <v>42805</v>
      </c>
      <c r="C854" s="4">
        <v>108816.81</v>
      </c>
      <c r="D854" s="4">
        <v>50.762326090000002</v>
      </c>
      <c r="E854" s="5">
        <v>18</v>
      </c>
      <c r="F854" s="5">
        <v>26.4</v>
      </c>
      <c r="G854" s="5">
        <v>13.9</v>
      </c>
      <c r="H854" s="5">
        <v>0</v>
      </c>
    </row>
    <row r="855" spans="2:8" x14ac:dyDescent="0.3">
      <c r="B855" s="3">
        <v>42806</v>
      </c>
      <c r="C855" s="4">
        <v>102617.51</v>
      </c>
      <c r="D855" s="4">
        <v>42.480560560000001</v>
      </c>
      <c r="E855" s="5">
        <v>17.899999999999999</v>
      </c>
      <c r="F855" s="5">
        <v>27.1</v>
      </c>
      <c r="G855" s="5">
        <v>19.600000000000001</v>
      </c>
      <c r="H855" s="5">
        <v>0</v>
      </c>
    </row>
    <row r="856" spans="2:8" x14ac:dyDescent="0.3">
      <c r="B856" s="3">
        <v>42807</v>
      </c>
      <c r="C856" s="4">
        <v>104468.9</v>
      </c>
      <c r="D856" s="4">
        <v>66.843722060000005</v>
      </c>
      <c r="E856" s="5">
        <v>15.7</v>
      </c>
      <c r="F856" s="5">
        <v>24.3</v>
      </c>
      <c r="G856" s="5">
        <v>20.7</v>
      </c>
      <c r="H856" s="5">
        <v>0.2</v>
      </c>
    </row>
    <row r="857" spans="2:8" x14ac:dyDescent="0.3">
      <c r="B857" s="3">
        <v>42808</v>
      </c>
      <c r="C857" s="4">
        <v>133227.785</v>
      </c>
      <c r="D857" s="4">
        <v>101.4423563</v>
      </c>
      <c r="E857" s="5">
        <v>18.8</v>
      </c>
      <c r="F857" s="5">
        <v>32.700000000000003</v>
      </c>
      <c r="G857" s="5">
        <v>20.8</v>
      </c>
      <c r="H857" s="5">
        <v>0</v>
      </c>
    </row>
    <row r="858" spans="2:8" x14ac:dyDescent="0.3">
      <c r="B858" s="3">
        <v>42809</v>
      </c>
      <c r="C858" s="4">
        <v>139672.83499999999</v>
      </c>
      <c r="D858" s="4">
        <v>102.0122176</v>
      </c>
      <c r="E858" s="5">
        <v>20.8</v>
      </c>
      <c r="F858" s="5">
        <v>33.200000000000003</v>
      </c>
      <c r="G858" s="5">
        <v>18.899999999999999</v>
      </c>
      <c r="H858" s="5">
        <v>0</v>
      </c>
    </row>
    <row r="859" spans="2:8" x14ac:dyDescent="0.3">
      <c r="B859" s="3">
        <v>42810</v>
      </c>
      <c r="C859" s="4">
        <v>124255.97500000001</v>
      </c>
      <c r="D859" s="4">
        <v>87.894020850000004</v>
      </c>
      <c r="E859" s="5">
        <v>21.7</v>
      </c>
      <c r="F859" s="5">
        <v>23</v>
      </c>
      <c r="G859" s="5">
        <v>4.8</v>
      </c>
      <c r="H859" s="5">
        <v>1.8</v>
      </c>
    </row>
    <row r="860" spans="2:8" x14ac:dyDescent="0.3">
      <c r="B860" s="3">
        <v>42811</v>
      </c>
      <c r="C860" s="4">
        <v>111612.075</v>
      </c>
      <c r="D860" s="4">
        <v>70.74607288</v>
      </c>
      <c r="E860" s="5">
        <v>15.8</v>
      </c>
      <c r="F860" s="5">
        <v>22.1</v>
      </c>
      <c r="G860" s="5">
        <v>20.100000000000001</v>
      </c>
      <c r="H860" s="5">
        <v>0</v>
      </c>
    </row>
    <row r="861" spans="2:8" x14ac:dyDescent="0.3">
      <c r="B861" s="3">
        <v>42812</v>
      </c>
      <c r="C861" s="4">
        <v>107731.78</v>
      </c>
      <c r="D861" s="4">
        <v>68.877097030000002</v>
      </c>
      <c r="E861" s="5">
        <v>12.4</v>
      </c>
      <c r="F861" s="5">
        <v>30.8</v>
      </c>
      <c r="G861" s="5">
        <v>19.899999999999999</v>
      </c>
      <c r="H861" s="5">
        <v>0</v>
      </c>
    </row>
    <row r="862" spans="2:8" x14ac:dyDescent="0.3">
      <c r="B862" s="3">
        <v>42813</v>
      </c>
      <c r="C862" s="4">
        <v>113593.82</v>
      </c>
      <c r="D862" s="4">
        <v>121.12201020000001</v>
      </c>
      <c r="E862" s="5">
        <v>14.5</v>
      </c>
      <c r="F862" s="5">
        <v>33.5</v>
      </c>
      <c r="G862" s="5">
        <v>19.7</v>
      </c>
      <c r="H862" s="5">
        <v>0</v>
      </c>
    </row>
    <row r="863" spans="2:8" x14ac:dyDescent="0.3">
      <c r="B863" s="3">
        <v>42814</v>
      </c>
      <c r="C863" s="4">
        <v>131980.98499999999</v>
      </c>
      <c r="D863" s="4">
        <v>184.82347909999999</v>
      </c>
      <c r="E863" s="5">
        <v>19.3</v>
      </c>
      <c r="F863" s="5">
        <v>28</v>
      </c>
      <c r="G863" s="5">
        <v>11.3</v>
      </c>
      <c r="H863" s="5">
        <v>0</v>
      </c>
    </row>
    <row r="864" spans="2:8" x14ac:dyDescent="0.3">
      <c r="B864" s="3">
        <v>42815</v>
      </c>
      <c r="C864" s="4">
        <v>127625.36500000001</v>
      </c>
      <c r="D864" s="4">
        <v>112.9036926</v>
      </c>
      <c r="E864" s="5">
        <v>19.899999999999999</v>
      </c>
      <c r="F864" s="5">
        <v>26.1</v>
      </c>
      <c r="G864" s="5">
        <v>6.1</v>
      </c>
      <c r="H864" s="5">
        <v>4.4000000000000004</v>
      </c>
    </row>
    <row r="865" spans="2:8" x14ac:dyDescent="0.3">
      <c r="B865" s="3">
        <v>42816</v>
      </c>
      <c r="C865" s="4">
        <v>114696.37</v>
      </c>
      <c r="D865" s="4">
        <v>77.000286310000007</v>
      </c>
      <c r="E865" s="5">
        <v>17.8</v>
      </c>
      <c r="F865" s="5">
        <v>21.8</v>
      </c>
      <c r="G865" s="5">
        <v>7.3</v>
      </c>
      <c r="H865" s="5">
        <v>9.1999999999999993</v>
      </c>
    </row>
    <row r="866" spans="2:8" x14ac:dyDescent="0.3">
      <c r="B866" s="3">
        <v>42817</v>
      </c>
      <c r="C866" s="4">
        <v>111632.83500000001</v>
      </c>
      <c r="D866" s="4">
        <v>97.823059580000006</v>
      </c>
      <c r="E866" s="5">
        <v>16.2</v>
      </c>
      <c r="F866" s="5">
        <v>25.1</v>
      </c>
      <c r="G866" s="5">
        <v>17.2</v>
      </c>
      <c r="H866" s="5">
        <v>0</v>
      </c>
    </row>
    <row r="867" spans="2:8" x14ac:dyDescent="0.3">
      <c r="B867" s="3">
        <v>42818</v>
      </c>
      <c r="C867" s="4">
        <v>115411.41</v>
      </c>
      <c r="D867" s="4">
        <v>118.4496111</v>
      </c>
      <c r="E867" s="5">
        <v>13.9</v>
      </c>
      <c r="F867" s="5">
        <v>24.7</v>
      </c>
      <c r="G867" s="5">
        <v>16.100000000000001</v>
      </c>
      <c r="H867" s="5">
        <v>0</v>
      </c>
    </row>
    <row r="868" spans="2:8" x14ac:dyDescent="0.3">
      <c r="B868" s="3">
        <v>42819</v>
      </c>
      <c r="C868" s="4">
        <v>107465.98</v>
      </c>
      <c r="D868" s="4">
        <v>138.79475579999999</v>
      </c>
      <c r="E868" s="5">
        <v>15.3</v>
      </c>
      <c r="F868" s="5">
        <v>29.7</v>
      </c>
      <c r="G868" s="5">
        <v>13.5</v>
      </c>
      <c r="H868" s="5">
        <v>0</v>
      </c>
    </row>
    <row r="869" spans="2:8" x14ac:dyDescent="0.3">
      <c r="B869" s="3">
        <v>42820</v>
      </c>
      <c r="C869" s="4">
        <v>104189.1</v>
      </c>
      <c r="D869" s="4">
        <v>147.4805929</v>
      </c>
      <c r="E869" s="5">
        <v>19.3</v>
      </c>
      <c r="F869" s="5">
        <v>26.7</v>
      </c>
      <c r="G869" s="5">
        <v>14.6</v>
      </c>
      <c r="H869" s="5">
        <v>0</v>
      </c>
    </row>
    <row r="870" spans="2:8" x14ac:dyDescent="0.3">
      <c r="B870" s="3">
        <v>42821</v>
      </c>
      <c r="C870" s="4">
        <v>116237.22</v>
      </c>
      <c r="D870" s="4">
        <v>118.5621993</v>
      </c>
      <c r="E870" s="5">
        <v>19.3</v>
      </c>
      <c r="F870" s="5">
        <v>31.9</v>
      </c>
      <c r="G870" s="5">
        <v>7.6</v>
      </c>
      <c r="H870" s="5">
        <v>0</v>
      </c>
    </row>
    <row r="871" spans="2:8" x14ac:dyDescent="0.3">
      <c r="B871" s="3">
        <v>42822</v>
      </c>
      <c r="C871" s="4">
        <v>111032.97500000001</v>
      </c>
      <c r="D871" s="4">
        <v>121.90563229999999</v>
      </c>
      <c r="E871" s="5">
        <v>11.9</v>
      </c>
      <c r="F871" s="5">
        <v>24.3</v>
      </c>
      <c r="G871" s="5">
        <v>17.8</v>
      </c>
      <c r="H871" s="5">
        <v>4.2</v>
      </c>
    </row>
    <row r="872" spans="2:8" x14ac:dyDescent="0.3">
      <c r="B872" s="3">
        <v>42823</v>
      </c>
      <c r="C872" s="4">
        <v>109640.33</v>
      </c>
      <c r="D872" s="4">
        <v>133.7982653</v>
      </c>
      <c r="E872" s="5">
        <v>13.9</v>
      </c>
      <c r="F872" s="5">
        <v>27.2</v>
      </c>
      <c r="G872" s="5">
        <v>14.7</v>
      </c>
      <c r="H872" s="5">
        <v>0.2</v>
      </c>
    </row>
    <row r="873" spans="2:8" x14ac:dyDescent="0.3">
      <c r="B873" s="3">
        <v>42824</v>
      </c>
      <c r="C873" s="4">
        <v>107491.87</v>
      </c>
      <c r="D873" s="4">
        <v>115.1902122</v>
      </c>
      <c r="E873" s="5">
        <v>10.199999999999999</v>
      </c>
      <c r="F873" s="5">
        <v>17.899999999999999</v>
      </c>
      <c r="G873" s="5">
        <v>13</v>
      </c>
      <c r="H873" s="5">
        <v>3.4</v>
      </c>
    </row>
    <row r="874" spans="2:8" x14ac:dyDescent="0.3">
      <c r="B874" s="3">
        <v>42825</v>
      </c>
      <c r="C874" s="4">
        <v>110662.245</v>
      </c>
      <c r="D874" s="4">
        <v>145.21906050000001</v>
      </c>
      <c r="E874" s="5">
        <v>10.1</v>
      </c>
      <c r="F874" s="5">
        <v>17.899999999999999</v>
      </c>
      <c r="G874" s="5">
        <v>12.3</v>
      </c>
      <c r="H874" s="5">
        <v>2.8</v>
      </c>
    </row>
    <row r="876" spans="2:8" x14ac:dyDescent="0.3">
      <c r="B876" s="5" t="s">
        <v>0</v>
      </c>
      <c r="C876" s="4" t="s">
        <v>1</v>
      </c>
      <c r="D876" s="4" t="s">
        <v>2</v>
      </c>
      <c r="E876" s="5" t="s">
        <v>3</v>
      </c>
      <c r="F876" s="5" t="s">
        <v>4</v>
      </c>
      <c r="G876" s="5" t="s">
        <v>5</v>
      </c>
      <c r="H876" s="5" t="s">
        <v>6</v>
      </c>
    </row>
    <row r="877" spans="2:8" x14ac:dyDescent="0.3">
      <c r="B877" s="3">
        <v>42826</v>
      </c>
      <c r="C877" s="4">
        <v>97402.264999999999</v>
      </c>
      <c r="D877" s="4">
        <v>99.249181780000001</v>
      </c>
      <c r="E877" s="5">
        <v>10</v>
      </c>
      <c r="F877" s="5">
        <v>19</v>
      </c>
      <c r="G877" s="5">
        <v>13.5</v>
      </c>
      <c r="H877" s="5">
        <v>0</v>
      </c>
    </row>
    <row r="878" spans="2:8" x14ac:dyDescent="0.3">
      <c r="B878" s="3">
        <v>42827</v>
      </c>
      <c r="C878" s="4">
        <v>94477.095000000001</v>
      </c>
      <c r="D878" s="4">
        <v>92.915735170000005</v>
      </c>
      <c r="E878" s="5">
        <v>11.7</v>
      </c>
      <c r="F878" s="5">
        <v>18.2</v>
      </c>
      <c r="G878" s="5">
        <v>10.1</v>
      </c>
      <c r="H878" s="5">
        <v>0.4</v>
      </c>
    </row>
    <row r="879" spans="2:8" x14ac:dyDescent="0.3">
      <c r="B879" s="3">
        <v>42828</v>
      </c>
      <c r="C879" s="4">
        <v>107895.52499999999</v>
      </c>
      <c r="D879" s="4">
        <v>106.4521598</v>
      </c>
      <c r="E879" s="5">
        <v>8.1999999999999993</v>
      </c>
      <c r="F879" s="5">
        <v>21.5</v>
      </c>
      <c r="G879" s="5">
        <v>16.8</v>
      </c>
      <c r="H879" s="5">
        <v>0</v>
      </c>
    </row>
    <row r="880" spans="2:8" x14ac:dyDescent="0.3">
      <c r="B880" s="3">
        <v>42829</v>
      </c>
      <c r="C880" s="4">
        <v>113138.67</v>
      </c>
      <c r="D880" s="4">
        <v>122.6614787</v>
      </c>
      <c r="E880" s="5">
        <v>10</v>
      </c>
      <c r="F880" s="5">
        <v>24.4</v>
      </c>
      <c r="G880" s="5">
        <v>16.399999999999999</v>
      </c>
      <c r="H880" s="5">
        <v>0</v>
      </c>
    </row>
    <row r="881" spans="2:8" x14ac:dyDescent="0.3">
      <c r="B881" s="3">
        <v>42830</v>
      </c>
      <c r="C881" s="4">
        <v>114191.35</v>
      </c>
      <c r="D881" s="4">
        <v>142.28042669999999</v>
      </c>
      <c r="E881" s="5">
        <v>11</v>
      </c>
      <c r="F881" s="5">
        <v>25.4</v>
      </c>
      <c r="G881" s="5">
        <v>15.8</v>
      </c>
      <c r="H881" s="5">
        <v>0</v>
      </c>
    </row>
    <row r="882" spans="2:8" x14ac:dyDescent="0.3">
      <c r="B882" s="3">
        <v>42831</v>
      </c>
      <c r="C882" s="4">
        <v>114817.30499999999</v>
      </c>
      <c r="D882" s="4">
        <v>126.18198750000001</v>
      </c>
      <c r="E882" s="5">
        <v>12</v>
      </c>
      <c r="F882" s="5">
        <v>26.6</v>
      </c>
      <c r="G882" s="5">
        <v>13.5</v>
      </c>
      <c r="H882" s="5">
        <v>0</v>
      </c>
    </row>
    <row r="883" spans="2:8" x14ac:dyDescent="0.3">
      <c r="B883" s="3">
        <v>42832</v>
      </c>
      <c r="C883" s="4">
        <v>110160.02499999999</v>
      </c>
      <c r="D883" s="4">
        <v>101.330421</v>
      </c>
      <c r="E883" s="5">
        <v>12.7</v>
      </c>
      <c r="F883" s="5">
        <v>26.2</v>
      </c>
      <c r="G883" s="5">
        <v>15.6</v>
      </c>
      <c r="H883" s="5">
        <v>0</v>
      </c>
    </row>
    <row r="884" spans="2:8" x14ac:dyDescent="0.3">
      <c r="B884" s="3">
        <v>42833</v>
      </c>
      <c r="C884" s="4">
        <v>99084.74</v>
      </c>
      <c r="D884" s="4">
        <v>95.867977690000004</v>
      </c>
      <c r="E884" s="5">
        <v>18.600000000000001</v>
      </c>
      <c r="F884" s="5">
        <v>28.1</v>
      </c>
      <c r="G884" s="5">
        <v>13.8</v>
      </c>
      <c r="H884" s="5">
        <v>0</v>
      </c>
    </row>
    <row r="885" spans="2:8" x14ac:dyDescent="0.3">
      <c r="B885" s="3">
        <v>42834</v>
      </c>
      <c r="C885" s="4">
        <v>96041.895000000004</v>
      </c>
      <c r="D885" s="4">
        <v>74.591633180000002</v>
      </c>
      <c r="E885" s="5">
        <v>11.7</v>
      </c>
      <c r="F885" s="5">
        <v>15.2</v>
      </c>
      <c r="G885" s="5">
        <v>6.5</v>
      </c>
      <c r="H885" s="5">
        <v>10.6</v>
      </c>
    </row>
    <row r="886" spans="2:8" x14ac:dyDescent="0.3">
      <c r="B886" s="3">
        <v>42835</v>
      </c>
      <c r="C886" s="4">
        <v>113287.05499999999</v>
      </c>
      <c r="D886" s="4">
        <v>111.8004887</v>
      </c>
      <c r="E886" s="5">
        <v>9</v>
      </c>
      <c r="F886" s="5">
        <v>17</v>
      </c>
      <c r="G886" s="5">
        <v>3</v>
      </c>
      <c r="H886" s="5">
        <v>25.4</v>
      </c>
    </row>
    <row r="887" spans="2:8" x14ac:dyDescent="0.3">
      <c r="B887" s="3">
        <v>42836</v>
      </c>
      <c r="C887" s="4">
        <v>114159.965</v>
      </c>
      <c r="D887" s="4">
        <v>130.03687339999999</v>
      </c>
      <c r="E887" s="5">
        <v>12.3</v>
      </c>
      <c r="F887" s="5">
        <v>18.5</v>
      </c>
      <c r="G887" s="5">
        <v>13.5</v>
      </c>
      <c r="H887" s="5">
        <v>15.4</v>
      </c>
    </row>
    <row r="888" spans="2:8" x14ac:dyDescent="0.3">
      <c r="B888" s="3">
        <v>42837</v>
      </c>
      <c r="C888" s="4">
        <v>114335.995</v>
      </c>
      <c r="D888" s="4">
        <v>126.572879</v>
      </c>
      <c r="E888" s="5">
        <v>10.8</v>
      </c>
      <c r="F888" s="5">
        <v>19.3</v>
      </c>
      <c r="G888" s="5">
        <v>14</v>
      </c>
      <c r="H888" s="5">
        <v>0</v>
      </c>
    </row>
    <row r="889" spans="2:8" x14ac:dyDescent="0.3">
      <c r="B889" s="3">
        <v>42838</v>
      </c>
      <c r="C889" s="4">
        <v>112704.045</v>
      </c>
      <c r="D889" s="4">
        <v>117.53565020000001</v>
      </c>
      <c r="E889" s="5">
        <v>10.9</v>
      </c>
      <c r="F889" s="5">
        <v>22.2</v>
      </c>
      <c r="G889" s="5">
        <v>13.9</v>
      </c>
      <c r="H889" s="5">
        <v>0</v>
      </c>
    </row>
    <row r="890" spans="2:8" x14ac:dyDescent="0.3">
      <c r="B890" s="3">
        <v>42839</v>
      </c>
      <c r="C890" s="4">
        <v>97436.41</v>
      </c>
      <c r="D890" s="4">
        <v>109.7650221</v>
      </c>
      <c r="E890" s="5">
        <v>13</v>
      </c>
      <c r="F890" s="5">
        <v>17.899999999999999</v>
      </c>
      <c r="G890" s="5">
        <v>8.9</v>
      </c>
      <c r="H890" s="5">
        <v>0</v>
      </c>
    </row>
    <row r="891" spans="2:8" x14ac:dyDescent="0.3">
      <c r="B891" s="3">
        <v>42840</v>
      </c>
      <c r="C891" s="4">
        <v>99608.57</v>
      </c>
      <c r="D891" s="4">
        <v>116.78284910000001</v>
      </c>
      <c r="E891" s="5">
        <v>11.8</v>
      </c>
      <c r="F891" s="5">
        <v>17.3</v>
      </c>
      <c r="G891" s="5">
        <v>9.6999999999999993</v>
      </c>
      <c r="H891" s="5">
        <v>0</v>
      </c>
    </row>
    <row r="892" spans="2:8" x14ac:dyDescent="0.3">
      <c r="B892" s="3">
        <v>42841</v>
      </c>
      <c r="C892" s="4">
        <v>96594.744999999995</v>
      </c>
      <c r="D892" s="4">
        <v>95.646407010000004</v>
      </c>
      <c r="E892" s="5">
        <v>9.9</v>
      </c>
      <c r="F892" s="5">
        <v>22.6</v>
      </c>
      <c r="G892" s="5">
        <v>10.1</v>
      </c>
      <c r="H892" s="5">
        <v>0</v>
      </c>
    </row>
    <row r="893" spans="2:8" x14ac:dyDescent="0.3">
      <c r="B893" s="3">
        <v>42842</v>
      </c>
      <c r="C893" s="4">
        <v>99945.494999999995</v>
      </c>
      <c r="D893" s="4">
        <v>104.57818949999999</v>
      </c>
      <c r="E893" s="5">
        <v>11.1</v>
      </c>
      <c r="F893" s="5">
        <v>18.3</v>
      </c>
      <c r="G893" s="5">
        <v>10.9</v>
      </c>
      <c r="H893" s="5">
        <v>0</v>
      </c>
    </row>
    <row r="894" spans="2:8" x14ac:dyDescent="0.3">
      <c r="B894" s="3">
        <v>42843</v>
      </c>
      <c r="C894" s="4">
        <v>111955.175</v>
      </c>
      <c r="D894" s="4">
        <v>112.8247059</v>
      </c>
      <c r="E894" s="5">
        <v>9.5</v>
      </c>
      <c r="F894" s="5">
        <v>20.399999999999999</v>
      </c>
      <c r="G894" s="5">
        <v>13.7</v>
      </c>
      <c r="H894" s="5">
        <v>0</v>
      </c>
    </row>
    <row r="895" spans="2:8" x14ac:dyDescent="0.3">
      <c r="B895" s="3">
        <v>42844</v>
      </c>
      <c r="C895" s="4">
        <v>114436.97</v>
      </c>
      <c r="D895" s="4">
        <v>101.3145524</v>
      </c>
      <c r="E895" s="5">
        <v>13</v>
      </c>
      <c r="F895" s="5">
        <v>26.9</v>
      </c>
      <c r="G895" s="5">
        <v>12.7</v>
      </c>
      <c r="H895" s="5">
        <v>0</v>
      </c>
    </row>
    <row r="896" spans="2:8" x14ac:dyDescent="0.3">
      <c r="B896" s="3">
        <v>42845</v>
      </c>
      <c r="C896" s="4">
        <v>112816.68</v>
      </c>
      <c r="D896" s="4">
        <v>104.07810310000001</v>
      </c>
      <c r="E896" s="5">
        <v>14.6</v>
      </c>
      <c r="F896" s="5">
        <v>26.5</v>
      </c>
      <c r="G896" s="5">
        <v>12.4</v>
      </c>
      <c r="H896" s="5">
        <v>0</v>
      </c>
    </row>
    <row r="897" spans="2:8" x14ac:dyDescent="0.3">
      <c r="B897" s="3">
        <v>42846</v>
      </c>
      <c r="C897" s="4">
        <v>114522.44</v>
      </c>
      <c r="D897" s="4">
        <v>133.2265993</v>
      </c>
      <c r="E897" s="5">
        <v>16.5</v>
      </c>
      <c r="F897" s="5">
        <v>20.9</v>
      </c>
      <c r="G897" s="5">
        <v>3.6</v>
      </c>
      <c r="H897" s="5">
        <v>9.4</v>
      </c>
    </row>
    <row r="898" spans="2:8" x14ac:dyDescent="0.3">
      <c r="B898" s="3">
        <v>42847</v>
      </c>
      <c r="C898" s="4">
        <v>102528.4</v>
      </c>
      <c r="D898" s="4">
        <v>111.6671228</v>
      </c>
      <c r="E898" s="5">
        <v>16.899999999999999</v>
      </c>
      <c r="F898" s="5">
        <v>22.5</v>
      </c>
      <c r="G898" s="5">
        <v>11.8</v>
      </c>
      <c r="H898" s="5">
        <v>4.5999999999999996</v>
      </c>
    </row>
    <row r="899" spans="2:8" x14ac:dyDescent="0.3">
      <c r="B899" s="3">
        <v>42848</v>
      </c>
      <c r="C899" s="4">
        <v>97356.565000000002</v>
      </c>
      <c r="D899" s="4">
        <v>90.726651050000001</v>
      </c>
      <c r="E899" s="5">
        <v>14.4</v>
      </c>
      <c r="F899" s="5">
        <v>21.8</v>
      </c>
      <c r="G899" s="5">
        <v>11.9</v>
      </c>
      <c r="H899" s="5">
        <v>0</v>
      </c>
    </row>
    <row r="900" spans="2:8" x14ac:dyDescent="0.3">
      <c r="B900" s="3">
        <v>42849</v>
      </c>
      <c r="C900" s="4">
        <v>109421.815</v>
      </c>
      <c r="D900" s="4">
        <v>113.2589368</v>
      </c>
      <c r="E900" s="5">
        <v>15.9</v>
      </c>
      <c r="F900" s="5">
        <v>24.7</v>
      </c>
      <c r="G900" s="5">
        <v>9.9</v>
      </c>
      <c r="H900" s="5">
        <v>0</v>
      </c>
    </row>
    <row r="901" spans="2:8" x14ac:dyDescent="0.3">
      <c r="B901" s="3">
        <v>42850</v>
      </c>
      <c r="C901" s="4">
        <v>101548.735</v>
      </c>
      <c r="D901" s="4">
        <v>86.790072550000005</v>
      </c>
      <c r="E901" s="5">
        <v>16.2</v>
      </c>
      <c r="F901" s="5">
        <v>17.7</v>
      </c>
      <c r="G901" s="5">
        <v>5.8</v>
      </c>
      <c r="H901" s="5">
        <v>21.6</v>
      </c>
    </row>
    <row r="902" spans="2:8" x14ac:dyDescent="0.3">
      <c r="B902" s="3">
        <v>42851</v>
      </c>
      <c r="C902" s="4">
        <v>116795.245</v>
      </c>
      <c r="D902" s="4">
        <v>100.69868460000001</v>
      </c>
      <c r="E902" s="5">
        <v>10.1</v>
      </c>
      <c r="F902" s="5">
        <v>14.5</v>
      </c>
      <c r="G902" s="5">
        <v>6.4</v>
      </c>
      <c r="H902" s="5">
        <v>20</v>
      </c>
    </row>
    <row r="903" spans="2:8" x14ac:dyDescent="0.3">
      <c r="B903" s="3">
        <v>42852</v>
      </c>
      <c r="C903" s="4">
        <v>126329.53</v>
      </c>
      <c r="D903" s="4">
        <v>145.68273490000001</v>
      </c>
      <c r="E903" s="5">
        <v>8.3000000000000007</v>
      </c>
      <c r="F903" s="5">
        <v>15.6</v>
      </c>
      <c r="G903" s="5">
        <v>7.1</v>
      </c>
      <c r="H903" s="5">
        <v>15.4</v>
      </c>
    </row>
    <row r="904" spans="2:8" x14ac:dyDescent="0.3">
      <c r="B904" s="3">
        <v>42853</v>
      </c>
      <c r="C904" s="4">
        <v>120144.19</v>
      </c>
      <c r="D904" s="4">
        <v>120.8095221</v>
      </c>
      <c r="E904" s="5">
        <v>9.4</v>
      </c>
      <c r="F904" s="5">
        <v>19.8</v>
      </c>
      <c r="G904" s="5">
        <v>6</v>
      </c>
      <c r="H904" s="5">
        <v>0.4</v>
      </c>
    </row>
    <row r="905" spans="2:8" x14ac:dyDescent="0.3">
      <c r="B905" s="3">
        <v>42854</v>
      </c>
      <c r="C905" s="4">
        <v>104864.05</v>
      </c>
      <c r="D905" s="4">
        <v>100.81967</v>
      </c>
      <c r="E905" s="5">
        <v>14.9</v>
      </c>
      <c r="F905" s="5">
        <v>18.100000000000001</v>
      </c>
      <c r="G905" s="5">
        <v>7.9</v>
      </c>
      <c r="H905" s="5">
        <v>0.2</v>
      </c>
    </row>
    <row r="906" spans="2:8" x14ac:dyDescent="0.3">
      <c r="B906" s="3">
        <v>42855</v>
      </c>
      <c r="C906" s="4">
        <v>103756.535</v>
      </c>
      <c r="D906" s="4">
        <v>109.5772954</v>
      </c>
      <c r="E906" s="5">
        <v>13.6</v>
      </c>
      <c r="F906" s="5">
        <v>17.8</v>
      </c>
      <c r="G906" s="5">
        <v>7.3</v>
      </c>
      <c r="H906" s="5">
        <v>0</v>
      </c>
    </row>
    <row r="908" spans="2:8" x14ac:dyDescent="0.3">
      <c r="B908" s="5" t="s">
        <v>0</v>
      </c>
      <c r="C908" s="4" t="s">
        <v>1</v>
      </c>
      <c r="D908" s="4" t="s">
        <v>2</v>
      </c>
      <c r="E908" s="5" t="s">
        <v>3</v>
      </c>
      <c r="F908" s="5" t="s">
        <v>4</v>
      </c>
      <c r="G908" s="5" t="s">
        <v>5</v>
      </c>
      <c r="H908" s="5" t="s">
        <v>6</v>
      </c>
    </row>
    <row r="909" spans="2:8" x14ac:dyDescent="0.3">
      <c r="B909" s="3">
        <v>42856</v>
      </c>
      <c r="C909" s="4">
        <v>115103.77499999999</v>
      </c>
      <c r="D909" s="4">
        <v>99.159474029999998</v>
      </c>
      <c r="E909" s="5">
        <v>13.6</v>
      </c>
      <c r="F909" s="5">
        <v>20.399999999999999</v>
      </c>
      <c r="G909" s="5">
        <v>8.6999999999999993</v>
      </c>
      <c r="H909" s="5">
        <v>0</v>
      </c>
    </row>
    <row r="910" spans="2:8" x14ac:dyDescent="0.3">
      <c r="B910" s="3">
        <v>42857</v>
      </c>
      <c r="C910" s="4">
        <v>120718.64</v>
      </c>
      <c r="D910" s="4">
        <v>109.9227693</v>
      </c>
      <c r="E910" s="5">
        <v>10.4</v>
      </c>
      <c r="F910" s="5">
        <v>15.2</v>
      </c>
      <c r="G910" s="5">
        <v>9.4</v>
      </c>
      <c r="H910" s="5">
        <v>2.4</v>
      </c>
    </row>
    <row r="911" spans="2:8" x14ac:dyDescent="0.3">
      <c r="B911" s="3">
        <v>42858</v>
      </c>
      <c r="C911" s="4">
        <v>129196.44500000001</v>
      </c>
      <c r="D911" s="4">
        <v>128.63995560000001</v>
      </c>
      <c r="E911" s="5">
        <v>7.4</v>
      </c>
      <c r="F911" s="5">
        <v>15.3</v>
      </c>
      <c r="G911" s="5">
        <v>10.8</v>
      </c>
      <c r="H911" s="5">
        <v>0.8</v>
      </c>
    </row>
    <row r="912" spans="2:8" x14ac:dyDescent="0.3">
      <c r="B912" s="3">
        <v>42859</v>
      </c>
      <c r="C912" s="4">
        <v>127260.05</v>
      </c>
      <c r="D912" s="4">
        <v>123.4720662</v>
      </c>
      <c r="E912" s="5">
        <v>5.8</v>
      </c>
      <c r="F912" s="5">
        <v>16.899999999999999</v>
      </c>
      <c r="G912" s="5">
        <v>12</v>
      </c>
      <c r="H912" s="5">
        <v>0</v>
      </c>
    </row>
    <row r="913" spans="2:8" x14ac:dyDescent="0.3">
      <c r="B913" s="3">
        <v>42860</v>
      </c>
      <c r="C913" s="4">
        <v>123150.38499999999</v>
      </c>
      <c r="D913" s="4">
        <v>108.2886014</v>
      </c>
      <c r="E913" s="5">
        <v>6.2</v>
      </c>
      <c r="F913" s="5">
        <v>20.5</v>
      </c>
      <c r="G913" s="5">
        <v>10.6</v>
      </c>
      <c r="H913" s="5">
        <v>0</v>
      </c>
    </row>
    <row r="914" spans="2:8" x14ac:dyDescent="0.3">
      <c r="B914" s="3">
        <v>42861</v>
      </c>
      <c r="C914" s="4">
        <v>105013.07</v>
      </c>
      <c r="D914" s="4">
        <v>81.778327349999998</v>
      </c>
      <c r="E914" s="5">
        <v>9.6</v>
      </c>
      <c r="F914" s="5">
        <v>20</v>
      </c>
      <c r="G914" s="5">
        <v>6.1</v>
      </c>
      <c r="H914" s="5">
        <v>0.2</v>
      </c>
    </row>
    <row r="915" spans="2:8" x14ac:dyDescent="0.3">
      <c r="B915" s="3">
        <v>42862</v>
      </c>
      <c r="C915" s="4">
        <v>107424.07</v>
      </c>
      <c r="D915" s="4">
        <v>104.9084029</v>
      </c>
      <c r="E915" s="5">
        <v>8.9</v>
      </c>
      <c r="F915" s="5">
        <v>14.8</v>
      </c>
      <c r="G915" s="5">
        <v>9.4</v>
      </c>
      <c r="H915" s="5">
        <v>1.4</v>
      </c>
    </row>
    <row r="916" spans="2:8" x14ac:dyDescent="0.3">
      <c r="B916" s="3">
        <v>42863</v>
      </c>
      <c r="C916" s="4">
        <v>125858.27</v>
      </c>
      <c r="D916" s="4">
        <v>132.9735336</v>
      </c>
      <c r="E916" s="5">
        <v>10.1</v>
      </c>
      <c r="F916" s="5">
        <v>15.8</v>
      </c>
      <c r="G916" s="5">
        <v>7.2</v>
      </c>
      <c r="H916" s="5">
        <v>1.8</v>
      </c>
    </row>
    <row r="917" spans="2:8" x14ac:dyDescent="0.3">
      <c r="B917" s="3">
        <v>42864</v>
      </c>
      <c r="C917" s="4">
        <v>126760.71</v>
      </c>
      <c r="D917" s="4">
        <v>138.99141549999999</v>
      </c>
      <c r="E917" s="5">
        <v>10.9</v>
      </c>
      <c r="F917" s="5">
        <v>15.9</v>
      </c>
      <c r="G917" s="5">
        <v>7.3</v>
      </c>
      <c r="H917" s="5">
        <v>1.6</v>
      </c>
    </row>
    <row r="918" spans="2:8" x14ac:dyDescent="0.3">
      <c r="B918" s="3">
        <v>42865</v>
      </c>
      <c r="C918" s="4">
        <v>125747.735</v>
      </c>
      <c r="D918" s="4">
        <v>149.62274859999999</v>
      </c>
      <c r="E918" s="5">
        <v>8.1</v>
      </c>
      <c r="F918" s="5">
        <v>17.7</v>
      </c>
      <c r="G918" s="5">
        <v>11.3</v>
      </c>
      <c r="H918" s="5">
        <v>0</v>
      </c>
    </row>
    <row r="919" spans="2:8" x14ac:dyDescent="0.3">
      <c r="B919" s="3">
        <v>42866</v>
      </c>
      <c r="C919" s="4">
        <v>128753.13</v>
      </c>
      <c r="D919" s="4">
        <v>170.29264480000001</v>
      </c>
      <c r="E919" s="5">
        <v>6.1</v>
      </c>
      <c r="F919" s="5">
        <v>16.5</v>
      </c>
      <c r="G919" s="5">
        <v>8.6</v>
      </c>
      <c r="H919" s="5">
        <v>0</v>
      </c>
    </row>
    <row r="920" spans="2:8" x14ac:dyDescent="0.3">
      <c r="B920" s="3">
        <v>42867</v>
      </c>
      <c r="C920" s="4">
        <v>123523</v>
      </c>
      <c r="D920" s="4">
        <v>129.30937700000001</v>
      </c>
      <c r="E920" s="5">
        <v>5.9</v>
      </c>
      <c r="F920" s="5">
        <v>19.5</v>
      </c>
      <c r="G920" s="5">
        <v>9.9</v>
      </c>
      <c r="H920" s="5">
        <v>0</v>
      </c>
    </row>
    <row r="921" spans="2:8" x14ac:dyDescent="0.3">
      <c r="B921" s="3">
        <v>42868</v>
      </c>
      <c r="C921" s="4">
        <v>109477.42</v>
      </c>
      <c r="D921" s="4">
        <v>130.31682979999999</v>
      </c>
      <c r="E921" s="5">
        <v>8.4</v>
      </c>
      <c r="F921" s="5">
        <v>15.6</v>
      </c>
      <c r="G921" s="5">
        <v>10.1</v>
      </c>
      <c r="H921" s="5">
        <v>0.2</v>
      </c>
    </row>
    <row r="922" spans="2:8" x14ac:dyDescent="0.3">
      <c r="B922" s="3">
        <v>42869</v>
      </c>
      <c r="C922" s="4">
        <v>107497.03</v>
      </c>
      <c r="D922" s="4">
        <v>126.9174946</v>
      </c>
      <c r="E922" s="5">
        <v>6.4</v>
      </c>
      <c r="F922" s="5">
        <v>15.1</v>
      </c>
      <c r="G922" s="5">
        <v>7.7</v>
      </c>
      <c r="H922" s="5">
        <v>0</v>
      </c>
    </row>
    <row r="923" spans="2:8" x14ac:dyDescent="0.3">
      <c r="B923" s="3">
        <v>42870</v>
      </c>
      <c r="C923" s="4">
        <v>125871.91499999999</v>
      </c>
      <c r="D923" s="4">
        <v>134.64203240000001</v>
      </c>
      <c r="E923" s="5">
        <v>6.3</v>
      </c>
      <c r="F923" s="5">
        <v>16.899999999999999</v>
      </c>
      <c r="G923" s="5">
        <v>8.1999999999999993</v>
      </c>
      <c r="H923" s="5">
        <v>0</v>
      </c>
    </row>
    <row r="924" spans="2:8" x14ac:dyDescent="0.3">
      <c r="B924" s="3">
        <v>42871</v>
      </c>
      <c r="C924" s="4">
        <v>127820.715</v>
      </c>
      <c r="D924" s="4">
        <v>128.3149076</v>
      </c>
      <c r="E924" s="5">
        <v>5.6</v>
      </c>
      <c r="F924" s="5">
        <v>18.2</v>
      </c>
      <c r="G924" s="5">
        <v>9</v>
      </c>
      <c r="H924" s="5">
        <v>0</v>
      </c>
    </row>
    <row r="925" spans="2:8" x14ac:dyDescent="0.3">
      <c r="B925" s="3">
        <v>42872</v>
      </c>
      <c r="C925" s="4">
        <v>125072.675</v>
      </c>
      <c r="D925" s="4">
        <v>123.8345994</v>
      </c>
      <c r="E925" s="5">
        <v>7.6</v>
      </c>
      <c r="F925" s="5">
        <v>17</v>
      </c>
      <c r="G925" s="5">
        <v>3.8</v>
      </c>
      <c r="H925" s="5">
        <v>0</v>
      </c>
    </row>
    <row r="926" spans="2:8" x14ac:dyDescent="0.3">
      <c r="B926" s="3">
        <v>42873</v>
      </c>
      <c r="C926" s="4">
        <v>122910.48</v>
      </c>
      <c r="D926" s="4">
        <v>107.8423351</v>
      </c>
      <c r="E926" s="5">
        <v>10.7</v>
      </c>
      <c r="F926" s="5">
        <v>20.2</v>
      </c>
      <c r="G926" s="5">
        <v>9.8000000000000007</v>
      </c>
      <c r="H926" s="5">
        <v>0.8</v>
      </c>
    </row>
    <row r="927" spans="2:8" x14ac:dyDescent="0.3">
      <c r="B927" s="3">
        <v>42874</v>
      </c>
      <c r="C927" s="4">
        <v>123351.45</v>
      </c>
      <c r="D927" s="4">
        <v>96.440249769999994</v>
      </c>
      <c r="E927" s="5">
        <v>10.199999999999999</v>
      </c>
      <c r="F927" s="5">
        <v>17.8</v>
      </c>
      <c r="G927" s="5">
        <v>2.5</v>
      </c>
      <c r="H927" s="5">
        <v>0</v>
      </c>
    </row>
    <row r="928" spans="2:8" x14ac:dyDescent="0.3">
      <c r="B928" s="3">
        <v>42875</v>
      </c>
      <c r="C928" s="4">
        <v>109111.61500000001</v>
      </c>
      <c r="D928" s="4">
        <v>88.135879099999997</v>
      </c>
      <c r="E928" s="5">
        <v>10.199999999999999</v>
      </c>
      <c r="F928" s="5">
        <v>19.3</v>
      </c>
      <c r="G928" s="5">
        <v>9.8000000000000007</v>
      </c>
      <c r="H928" s="5">
        <v>0</v>
      </c>
    </row>
    <row r="929" spans="2:8" x14ac:dyDescent="0.3">
      <c r="B929" s="3">
        <v>42876</v>
      </c>
      <c r="C929" s="4">
        <v>105912.16</v>
      </c>
      <c r="D929" s="4">
        <v>76.782179819999996</v>
      </c>
      <c r="E929" s="5">
        <v>10.8</v>
      </c>
      <c r="F929" s="5">
        <v>18.7</v>
      </c>
      <c r="G929" s="5">
        <v>6.8</v>
      </c>
      <c r="H929" s="5">
        <v>0</v>
      </c>
    </row>
    <row r="930" spans="2:8" x14ac:dyDescent="0.3">
      <c r="B930" s="3">
        <v>42877</v>
      </c>
      <c r="C930" s="4">
        <v>113551.03999999999</v>
      </c>
      <c r="D930" s="4">
        <v>72.931488029999997</v>
      </c>
      <c r="E930" s="5">
        <v>10.4</v>
      </c>
      <c r="F930" s="5">
        <v>20.3</v>
      </c>
      <c r="G930" s="5">
        <v>10.1</v>
      </c>
      <c r="H930" s="5">
        <v>0</v>
      </c>
    </row>
    <row r="931" spans="2:8" x14ac:dyDescent="0.3">
      <c r="B931" s="3">
        <v>42878</v>
      </c>
      <c r="C931" s="4">
        <v>119127.205</v>
      </c>
      <c r="D931" s="4">
        <v>96.837634640000005</v>
      </c>
      <c r="E931" s="5">
        <v>12.8</v>
      </c>
      <c r="F931" s="5">
        <v>19.3</v>
      </c>
      <c r="G931" s="5">
        <v>7.4</v>
      </c>
      <c r="H931" s="5">
        <v>0</v>
      </c>
    </row>
    <row r="932" spans="2:8" x14ac:dyDescent="0.3">
      <c r="B932" s="3">
        <v>42879</v>
      </c>
      <c r="C932" s="4">
        <v>121571.97</v>
      </c>
      <c r="D932" s="4">
        <v>103.2410383</v>
      </c>
      <c r="E932" s="5">
        <v>11.7</v>
      </c>
      <c r="F932" s="5">
        <v>17.100000000000001</v>
      </c>
      <c r="G932" s="5">
        <v>8</v>
      </c>
      <c r="H932" s="5">
        <v>0</v>
      </c>
    </row>
    <row r="933" spans="2:8" x14ac:dyDescent="0.3">
      <c r="B933" s="3">
        <v>42880</v>
      </c>
      <c r="C933" s="4">
        <v>124010.03</v>
      </c>
      <c r="D933" s="4">
        <v>108.51901340000001</v>
      </c>
      <c r="E933" s="5">
        <v>13.7</v>
      </c>
      <c r="F933" s="5">
        <v>18.5</v>
      </c>
      <c r="G933" s="5">
        <v>5.7</v>
      </c>
      <c r="H933" s="5">
        <v>0</v>
      </c>
    </row>
    <row r="934" spans="2:8" x14ac:dyDescent="0.3">
      <c r="B934" s="3">
        <v>42881</v>
      </c>
      <c r="C934" s="4">
        <v>123130.6</v>
      </c>
      <c r="D934" s="4">
        <v>94.696229970000005</v>
      </c>
      <c r="E934" s="5">
        <v>13.1</v>
      </c>
      <c r="F934" s="5">
        <v>18</v>
      </c>
      <c r="G934" s="5">
        <v>8.1999999999999993</v>
      </c>
      <c r="H934" s="5">
        <v>0</v>
      </c>
    </row>
    <row r="935" spans="2:8" x14ac:dyDescent="0.3">
      <c r="B935" s="3">
        <v>42882</v>
      </c>
      <c r="C935" s="4">
        <v>104643.675</v>
      </c>
      <c r="D935" s="4">
        <v>60.860101950000001</v>
      </c>
      <c r="E935" s="5">
        <v>11.9</v>
      </c>
      <c r="F935" s="5">
        <v>17.8</v>
      </c>
      <c r="G935" s="5">
        <v>8.3000000000000007</v>
      </c>
      <c r="H935" s="5">
        <v>0</v>
      </c>
    </row>
    <row r="936" spans="2:8" x14ac:dyDescent="0.3">
      <c r="B936" s="3">
        <v>42883</v>
      </c>
      <c r="C936" s="4">
        <v>110029.55</v>
      </c>
      <c r="D936" s="4">
        <v>72.341641420000002</v>
      </c>
      <c r="E936" s="5">
        <v>10.199999999999999</v>
      </c>
      <c r="F936" s="5">
        <v>15.3</v>
      </c>
      <c r="G936" s="5">
        <v>7.6</v>
      </c>
      <c r="H936" s="5">
        <v>6.8</v>
      </c>
    </row>
    <row r="937" spans="2:8" x14ac:dyDescent="0.3">
      <c r="B937" s="3">
        <v>42884</v>
      </c>
      <c r="C937" s="4">
        <v>130516.1</v>
      </c>
      <c r="D937" s="4">
        <v>96.084781000000007</v>
      </c>
      <c r="E937" s="5">
        <v>7.7</v>
      </c>
      <c r="F937" s="5">
        <v>14.8</v>
      </c>
      <c r="G937" s="5">
        <v>8</v>
      </c>
      <c r="H937" s="5">
        <v>1.4</v>
      </c>
    </row>
    <row r="938" spans="2:8" x14ac:dyDescent="0.3">
      <c r="B938" s="3">
        <v>42885</v>
      </c>
      <c r="C938" s="4">
        <v>132762.38</v>
      </c>
      <c r="D938" s="4">
        <v>95.714474339999995</v>
      </c>
      <c r="E938" s="5">
        <v>9.3000000000000007</v>
      </c>
      <c r="F938" s="5">
        <v>13.1</v>
      </c>
      <c r="G938" s="5">
        <v>6.9</v>
      </c>
      <c r="H938" s="5">
        <v>2.2000000000000002</v>
      </c>
    </row>
    <row r="939" spans="2:8" x14ac:dyDescent="0.3">
      <c r="B939" s="3">
        <v>42886</v>
      </c>
      <c r="C939" s="4">
        <v>139030.79500000001</v>
      </c>
      <c r="D939" s="4">
        <v>120.64923159999999</v>
      </c>
      <c r="E939" s="5">
        <v>6.7</v>
      </c>
      <c r="F939" s="5">
        <v>13</v>
      </c>
      <c r="G939" s="5">
        <v>8.5</v>
      </c>
      <c r="H939" s="5">
        <v>5.4</v>
      </c>
    </row>
    <row r="941" spans="2:8" x14ac:dyDescent="0.3">
      <c r="B941" s="5" t="s">
        <v>0</v>
      </c>
      <c r="C941" s="4" t="s">
        <v>1</v>
      </c>
      <c r="D941" s="4" t="s">
        <v>2</v>
      </c>
      <c r="E941" s="5" t="s">
        <v>3</v>
      </c>
      <c r="F941" s="5" t="s">
        <v>4</v>
      </c>
      <c r="G941" s="5" t="s">
        <v>5</v>
      </c>
      <c r="H941" s="5" t="s">
        <v>6</v>
      </c>
    </row>
    <row r="942" spans="2:8" x14ac:dyDescent="0.3">
      <c r="B942" s="3">
        <v>42887</v>
      </c>
      <c r="C942" s="4">
        <v>140202.73499999999</v>
      </c>
      <c r="D942" s="4">
        <v>113.3116143</v>
      </c>
      <c r="E942" s="5">
        <v>7.9</v>
      </c>
      <c r="F942" s="5">
        <v>13.9</v>
      </c>
      <c r="G942" s="5">
        <v>4.7</v>
      </c>
      <c r="H942" s="5">
        <v>0.4</v>
      </c>
    </row>
    <row r="943" spans="2:8" x14ac:dyDescent="0.3">
      <c r="B943" s="3">
        <v>42888</v>
      </c>
      <c r="C943" s="4">
        <v>136856.79999999999</v>
      </c>
      <c r="D943" s="4">
        <v>96.837747410000006</v>
      </c>
      <c r="E943" s="5">
        <v>8</v>
      </c>
      <c r="F943" s="5">
        <v>14.7</v>
      </c>
      <c r="G943" s="5">
        <v>7.3</v>
      </c>
      <c r="H943" s="5">
        <v>0</v>
      </c>
    </row>
    <row r="944" spans="2:8" x14ac:dyDescent="0.3">
      <c r="B944" s="3">
        <v>42889</v>
      </c>
      <c r="C944" s="4">
        <v>122161.405</v>
      </c>
      <c r="D944" s="4">
        <v>107.24572980000001</v>
      </c>
      <c r="E944" s="5">
        <v>9.9</v>
      </c>
      <c r="F944" s="5">
        <v>14.3</v>
      </c>
      <c r="G944" s="5">
        <v>8.3000000000000007</v>
      </c>
      <c r="H944" s="5">
        <v>0</v>
      </c>
    </row>
    <row r="945" spans="2:8" x14ac:dyDescent="0.3">
      <c r="B945" s="3">
        <v>42890</v>
      </c>
      <c r="C945" s="4">
        <v>118953.95</v>
      </c>
      <c r="D945" s="4">
        <v>109.7429759</v>
      </c>
      <c r="E945" s="5">
        <v>4.4000000000000004</v>
      </c>
      <c r="F945" s="5">
        <v>15.8</v>
      </c>
      <c r="G945" s="5">
        <v>9.3000000000000007</v>
      </c>
      <c r="H945" s="5">
        <v>0</v>
      </c>
    </row>
    <row r="946" spans="2:8" x14ac:dyDescent="0.3">
      <c r="B946" s="3">
        <v>42891</v>
      </c>
      <c r="C946" s="4">
        <v>132877.45000000001</v>
      </c>
      <c r="D946" s="4">
        <v>101.13227740000001</v>
      </c>
      <c r="E946" s="5">
        <v>5.6</v>
      </c>
      <c r="F946" s="5">
        <v>17.5</v>
      </c>
      <c r="G946" s="5">
        <v>5</v>
      </c>
      <c r="H946" s="5">
        <v>0</v>
      </c>
    </row>
    <row r="947" spans="2:8" x14ac:dyDescent="0.3">
      <c r="B947" s="3">
        <v>42892</v>
      </c>
      <c r="C947" s="4">
        <v>133274.53</v>
      </c>
      <c r="D947" s="4">
        <v>97.892460380000003</v>
      </c>
      <c r="E947" s="5">
        <v>8.6999999999999993</v>
      </c>
      <c r="F947" s="5">
        <v>13.9</v>
      </c>
      <c r="G947" s="5">
        <v>6.3</v>
      </c>
      <c r="H947" s="5">
        <v>6.4</v>
      </c>
    </row>
    <row r="948" spans="2:8" x14ac:dyDescent="0.3">
      <c r="B948" s="3">
        <v>42893</v>
      </c>
      <c r="C948" s="4">
        <v>136116.12</v>
      </c>
      <c r="D948" s="4">
        <v>105.69616809999999</v>
      </c>
      <c r="E948" s="5">
        <v>5.9</v>
      </c>
      <c r="F948" s="5">
        <v>14.3</v>
      </c>
      <c r="G948" s="5">
        <v>9.1999999999999993</v>
      </c>
      <c r="H948" s="5">
        <v>0</v>
      </c>
    </row>
    <row r="949" spans="2:8" x14ac:dyDescent="0.3">
      <c r="B949" s="3">
        <v>42894</v>
      </c>
      <c r="C949" s="4">
        <v>139511.78</v>
      </c>
      <c r="D949" s="4">
        <v>110.1268719</v>
      </c>
      <c r="E949" s="5">
        <v>3.6</v>
      </c>
      <c r="F949" s="5">
        <v>15</v>
      </c>
      <c r="G949" s="5">
        <v>7.2</v>
      </c>
      <c r="H949" s="5">
        <v>0</v>
      </c>
    </row>
    <row r="950" spans="2:8" x14ac:dyDescent="0.3">
      <c r="B950" s="3">
        <v>42895</v>
      </c>
      <c r="C950" s="4">
        <v>130994.54</v>
      </c>
      <c r="D950" s="4">
        <v>99.977135680000004</v>
      </c>
      <c r="E950" s="5">
        <v>6.6</v>
      </c>
      <c r="F950" s="5">
        <v>15</v>
      </c>
      <c r="G950" s="5">
        <v>7.8</v>
      </c>
      <c r="H950" s="5">
        <v>1.8</v>
      </c>
    </row>
    <row r="951" spans="2:8" x14ac:dyDescent="0.3">
      <c r="B951" s="3">
        <v>42896</v>
      </c>
      <c r="C951" s="4">
        <v>120698.91499999999</v>
      </c>
      <c r="D951" s="4">
        <v>97.622124130000003</v>
      </c>
      <c r="E951" s="5">
        <v>7</v>
      </c>
      <c r="F951" s="5">
        <v>15.8</v>
      </c>
      <c r="G951" s="5">
        <v>8.9</v>
      </c>
      <c r="H951" s="5">
        <v>0</v>
      </c>
    </row>
    <row r="952" spans="2:8" x14ac:dyDescent="0.3">
      <c r="B952" s="3">
        <v>42897</v>
      </c>
      <c r="C952" s="4">
        <v>113374.465</v>
      </c>
      <c r="D952" s="4">
        <v>87.883388569999994</v>
      </c>
      <c r="E952" s="5">
        <v>3.4</v>
      </c>
      <c r="F952" s="5">
        <v>15.5</v>
      </c>
      <c r="G952" s="5">
        <v>8.6</v>
      </c>
      <c r="H952" s="5">
        <v>0.2</v>
      </c>
    </row>
    <row r="953" spans="2:8" x14ac:dyDescent="0.3">
      <c r="B953" s="3">
        <v>42898</v>
      </c>
      <c r="C953" s="4">
        <v>117691.685</v>
      </c>
      <c r="D953" s="4">
        <v>101.70609880000001</v>
      </c>
      <c r="E953" s="5">
        <v>6</v>
      </c>
      <c r="F953" s="5">
        <v>15.9</v>
      </c>
      <c r="G953" s="5">
        <v>5.0999999999999996</v>
      </c>
      <c r="H953" s="5">
        <v>0</v>
      </c>
    </row>
    <row r="954" spans="2:8" x14ac:dyDescent="0.3">
      <c r="B954" s="3">
        <v>42899</v>
      </c>
      <c r="C954" s="4">
        <v>135184.95000000001</v>
      </c>
      <c r="D954" s="4">
        <v>109.9512443</v>
      </c>
      <c r="E954" s="5">
        <v>8.8000000000000007</v>
      </c>
      <c r="F954" s="5">
        <v>15.1</v>
      </c>
      <c r="G954" s="5">
        <v>6.6</v>
      </c>
      <c r="H954" s="5">
        <v>0</v>
      </c>
    </row>
    <row r="955" spans="2:8" x14ac:dyDescent="0.3">
      <c r="B955" s="3">
        <v>42900</v>
      </c>
      <c r="C955" s="4">
        <v>136253.42000000001</v>
      </c>
      <c r="D955" s="4">
        <v>93.589782150000005</v>
      </c>
      <c r="E955" s="5">
        <v>4</v>
      </c>
      <c r="F955" s="5">
        <v>17.399999999999999</v>
      </c>
      <c r="G955" s="5">
        <v>8.9</v>
      </c>
      <c r="H955" s="5">
        <v>0</v>
      </c>
    </row>
    <row r="956" spans="2:8" x14ac:dyDescent="0.3">
      <c r="B956" s="3">
        <v>42901</v>
      </c>
      <c r="C956" s="4">
        <v>135303.255</v>
      </c>
      <c r="D956" s="4">
        <v>102.837272</v>
      </c>
      <c r="E956" s="5">
        <v>7.7</v>
      </c>
      <c r="F956" s="5">
        <v>19</v>
      </c>
      <c r="G956" s="5">
        <v>7.4</v>
      </c>
      <c r="H956" s="5">
        <v>0</v>
      </c>
    </row>
    <row r="957" spans="2:8" x14ac:dyDescent="0.3">
      <c r="B957" s="3">
        <v>42902</v>
      </c>
      <c r="C957" s="4">
        <v>135269.63500000001</v>
      </c>
      <c r="D957" s="4">
        <v>107.362224</v>
      </c>
      <c r="E957" s="5">
        <v>6.6</v>
      </c>
      <c r="F957" s="5">
        <v>17.100000000000001</v>
      </c>
      <c r="G957" s="5">
        <v>8.9</v>
      </c>
      <c r="H957" s="5">
        <v>0</v>
      </c>
    </row>
    <row r="958" spans="2:8" x14ac:dyDescent="0.3">
      <c r="B958" s="3">
        <v>42903</v>
      </c>
      <c r="C958" s="4">
        <v>121178.68</v>
      </c>
      <c r="D958" s="4">
        <v>104.2875868</v>
      </c>
      <c r="E958" s="5">
        <v>4.2</v>
      </c>
      <c r="F958" s="5">
        <v>15.5</v>
      </c>
      <c r="G958" s="5">
        <v>9.1999999999999993</v>
      </c>
      <c r="H958" s="5">
        <v>0</v>
      </c>
    </row>
    <row r="959" spans="2:8" x14ac:dyDescent="0.3">
      <c r="B959" s="3">
        <v>42904</v>
      </c>
      <c r="C959" s="4">
        <v>116112.74</v>
      </c>
      <c r="D959" s="4">
        <v>93.616927630000006</v>
      </c>
      <c r="E959" s="5">
        <v>5.4</v>
      </c>
      <c r="F959" s="5">
        <v>16.3</v>
      </c>
      <c r="G959" s="5">
        <v>7.9</v>
      </c>
      <c r="H959" s="5">
        <v>0</v>
      </c>
    </row>
    <row r="960" spans="2:8" x14ac:dyDescent="0.3">
      <c r="B960" s="3">
        <v>42905</v>
      </c>
      <c r="C960" s="4">
        <v>134925.74</v>
      </c>
      <c r="D960" s="4">
        <v>95.96949334</v>
      </c>
      <c r="E960" s="5">
        <v>7.1</v>
      </c>
      <c r="F960" s="5">
        <v>16.100000000000001</v>
      </c>
      <c r="G960" s="5">
        <v>6</v>
      </c>
      <c r="H960" s="5">
        <v>0</v>
      </c>
    </row>
    <row r="961" spans="2:8" x14ac:dyDescent="0.3">
      <c r="B961" s="3">
        <v>42906</v>
      </c>
      <c r="C961" s="4">
        <v>131996.97</v>
      </c>
      <c r="D961" s="4">
        <v>85.797832029999995</v>
      </c>
      <c r="E961" s="5">
        <v>6.4</v>
      </c>
      <c r="F961" s="5">
        <v>15.8</v>
      </c>
      <c r="G961" s="5">
        <v>9.1999999999999993</v>
      </c>
      <c r="H961" s="5">
        <v>0</v>
      </c>
    </row>
    <row r="962" spans="2:8" x14ac:dyDescent="0.3">
      <c r="B962" s="3">
        <v>42907</v>
      </c>
      <c r="C962" s="4">
        <v>139814.29999999999</v>
      </c>
      <c r="D962" s="4">
        <v>106.9667247</v>
      </c>
      <c r="E962" s="5">
        <v>7.8</v>
      </c>
      <c r="F962" s="5">
        <v>13.5</v>
      </c>
      <c r="G962" s="5">
        <v>5</v>
      </c>
      <c r="H962" s="5">
        <v>0.6</v>
      </c>
    </row>
    <row r="963" spans="2:8" x14ac:dyDescent="0.3">
      <c r="B963" s="3">
        <v>42908</v>
      </c>
      <c r="C963" s="4">
        <v>140348.57</v>
      </c>
      <c r="D963" s="4">
        <v>94.858967509999999</v>
      </c>
      <c r="E963" s="5">
        <v>6.7</v>
      </c>
      <c r="F963" s="5">
        <v>14.1</v>
      </c>
      <c r="G963" s="5">
        <v>6.7</v>
      </c>
      <c r="H963" s="5">
        <v>0.2</v>
      </c>
    </row>
    <row r="964" spans="2:8" x14ac:dyDescent="0.3">
      <c r="B964" s="3">
        <v>42909</v>
      </c>
      <c r="C964" s="4">
        <v>132029.57500000001</v>
      </c>
      <c r="D964" s="4">
        <v>80.269938710000005</v>
      </c>
      <c r="E964" s="5">
        <v>7.4</v>
      </c>
      <c r="F964" s="5">
        <v>14.9</v>
      </c>
      <c r="G964" s="5">
        <v>8.1999999999999993</v>
      </c>
      <c r="H964" s="5">
        <v>0</v>
      </c>
    </row>
    <row r="965" spans="2:8" x14ac:dyDescent="0.3">
      <c r="B965" s="3">
        <v>42910</v>
      </c>
      <c r="C965" s="4">
        <v>122393.325</v>
      </c>
      <c r="D965" s="4">
        <v>84.970944450000005</v>
      </c>
      <c r="E965" s="5">
        <v>8.3000000000000007</v>
      </c>
      <c r="F965" s="5">
        <v>12.3</v>
      </c>
      <c r="G965" s="5">
        <v>7.3</v>
      </c>
      <c r="H965" s="5">
        <v>1.4</v>
      </c>
    </row>
    <row r="966" spans="2:8" x14ac:dyDescent="0.3">
      <c r="B966" s="3">
        <v>42911</v>
      </c>
      <c r="C966" s="4">
        <v>118103.86500000001</v>
      </c>
      <c r="D966" s="4">
        <v>72.870515380000001</v>
      </c>
      <c r="E966" s="5">
        <v>8.6</v>
      </c>
      <c r="F966" s="5">
        <v>14.3</v>
      </c>
      <c r="G966" s="5">
        <v>5.3</v>
      </c>
      <c r="H966" s="5">
        <v>0</v>
      </c>
    </row>
    <row r="967" spans="2:8" x14ac:dyDescent="0.3">
      <c r="B967" s="3">
        <v>42912</v>
      </c>
      <c r="C967" s="4">
        <v>138040.38</v>
      </c>
      <c r="D967" s="4">
        <v>104.3154945</v>
      </c>
      <c r="E967" s="5">
        <v>8.8000000000000007</v>
      </c>
      <c r="F967" s="5">
        <v>12.6</v>
      </c>
      <c r="G967" s="5">
        <v>7.8</v>
      </c>
      <c r="H967" s="5">
        <v>1.4</v>
      </c>
    </row>
    <row r="968" spans="2:8" x14ac:dyDescent="0.3">
      <c r="B968" s="3">
        <v>42913</v>
      </c>
      <c r="C968" s="4">
        <v>144526.63</v>
      </c>
      <c r="D968" s="4">
        <v>100.1993406</v>
      </c>
      <c r="E968" s="5">
        <v>6</v>
      </c>
      <c r="F968" s="5">
        <v>12.1</v>
      </c>
      <c r="G968" s="5">
        <v>4.4000000000000004</v>
      </c>
      <c r="H968" s="5">
        <v>0</v>
      </c>
    </row>
    <row r="969" spans="2:8" x14ac:dyDescent="0.3">
      <c r="B969" s="3">
        <v>42914</v>
      </c>
      <c r="C969" s="4">
        <v>141351.89499999999</v>
      </c>
      <c r="D969" s="4">
        <v>98.538103219999996</v>
      </c>
      <c r="E969" s="5">
        <v>6.8</v>
      </c>
      <c r="F969" s="5">
        <v>14.1</v>
      </c>
      <c r="G969" s="5">
        <v>5.4</v>
      </c>
      <c r="H969" s="5">
        <v>0</v>
      </c>
    </row>
    <row r="970" spans="2:8" x14ac:dyDescent="0.3">
      <c r="B970" s="3">
        <v>42915</v>
      </c>
      <c r="C970" s="4">
        <v>138124.06</v>
      </c>
      <c r="D970" s="4">
        <v>102.52503950000001</v>
      </c>
      <c r="E970" s="5">
        <v>9.1999999999999993</v>
      </c>
      <c r="F970" s="5">
        <v>13.7</v>
      </c>
      <c r="G970" s="5">
        <v>5</v>
      </c>
      <c r="H970" s="5">
        <v>0</v>
      </c>
    </row>
    <row r="971" spans="2:8" x14ac:dyDescent="0.3">
      <c r="B971" s="3">
        <v>42916</v>
      </c>
      <c r="C971" s="4">
        <v>139275.77499999999</v>
      </c>
      <c r="D971" s="4">
        <v>124.6840444</v>
      </c>
      <c r="E971" s="5">
        <v>7.1</v>
      </c>
      <c r="F971" s="5">
        <v>12.3</v>
      </c>
      <c r="G971" s="5">
        <v>8.4</v>
      </c>
      <c r="H971" s="5">
        <v>4.4000000000000004</v>
      </c>
    </row>
    <row r="973" spans="2:8" x14ac:dyDescent="0.3">
      <c r="B973" s="5" t="s">
        <v>0</v>
      </c>
      <c r="C973" s="4" t="s">
        <v>1</v>
      </c>
      <c r="D973" s="4" t="s">
        <v>2</v>
      </c>
      <c r="E973" s="5" t="s">
        <v>3</v>
      </c>
      <c r="F973" s="5" t="s">
        <v>4</v>
      </c>
      <c r="G973" s="5" t="s">
        <v>5</v>
      </c>
      <c r="H973" s="5" t="s">
        <v>6</v>
      </c>
    </row>
    <row r="974" spans="2:8" x14ac:dyDescent="0.3">
      <c r="B974" s="3">
        <v>42917</v>
      </c>
      <c r="C974" s="4">
        <v>125949.5</v>
      </c>
      <c r="D974" s="4">
        <v>114.7570772</v>
      </c>
      <c r="E974" s="5">
        <v>1.1000000000000001</v>
      </c>
      <c r="F974" s="5">
        <v>12.7</v>
      </c>
      <c r="G974" s="5">
        <v>9.3000000000000007</v>
      </c>
      <c r="H974" s="5">
        <v>0</v>
      </c>
    </row>
    <row r="975" spans="2:8" x14ac:dyDescent="0.3">
      <c r="B975" s="3">
        <v>42918</v>
      </c>
      <c r="C975" s="4">
        <v>120137.45</v>
      </c>
      <c r="D975" s="4">
        <v>110.1092823</v>
      </c>
      <c r="E975" s="5">
        <v>0.8</v>
      </c>
      <c r="F975" s="5">
        <v>14.3</v>
      </c>
      <c r="G975" s="5">
        <v>9.1999999999999993</v>
      </c>
      <c r="H975" s="5">
        <v>0</v>
      </c>
    </row>
    <row r="976" spans="2:8" x14ac:dyDescent="0.3">
      <c r="B976" s="3">
        <v>42919</v>
      </c>
      <c r="C976" s="4">
        <v>139765.32</v>
      </c>
      <c r="D976" s="4">
        <v>150.61276599999999</v>
      </c>
      <c r="E976" s="5">
        <v>3.8</v>
      </c>
      <c r="F976" s="5">
        <v>13.9</v>
      </c>
      <c r="G976" s="5">
        <v>3.9</v>
      </c>
      <c r="H976" s="5">
        <v>0</v>
      </c>
    </row>
    <row r="977" spans="2:8" x14ac:dyDescent="0.3">
      <c r="B977" s="3">
        <v>42920</v>
      </c>
      <c r="C977" s="4">
        <v>134029.80499999999</v>
      </c>
      <c r="D977" s="4">
        <v>132.54551810000001</v>
      </c>
      <c r="E977" s="5">
        <v>9</v>
      </c>
      <c r="F977" s="5">
        <v>16.2</v>
      </c>
      <c r="G977" s="5">
        <v>6.4</v>
      </c>
      <c r="H977" s="5">
        <v>3</v>
      </c>
    </row>
    <row r="978" spans="2:8" x14ac:dyDescent="0.3">
      <c r="B978" s="3">
        <v>42921</v>
      </c>
      <c r="C978" s="4">
        <v>134084.66500000001</v>
      </c>
      <c r="D978" s="4">
        <v>146.17612560000001</v>
      </c>
      <c r="E978" s="5">
        <v>10.1</v>
      </c>
      <c r="F978" s="5">
        <v>15.8</v>
      </c>
      <c r="G978" s="5">
        <v>6.5</v>
      </c>
      <c r="H978" s="5">
        <v>0</v>
      </c>
    </row>
    <row r="979" spans="2:8" x14ac:dyDescent="0.3">
      <c r="B979" s="3">
        <v>42922</v>
      </c>
      <c r="C979" s="4">
        <v>137899.715</v>
      </c>
      <c r="D979" s="4">
        <v>141.67937280000001</v>
      </c>
      <c r="E979" s="5">
        <v>4.8</v>
      </c>
      <c r="F979" s="5">
        <v>15</v>
      </c>
      <c r="G979" s="5">
        <v>8.6999999999999993</v>
      </c>
      <c r="H979" s="5">
        <v>0</v>
      </c>
    </row>
    <row r="980" spans="2:8" x14ac:dyDescent="0.3">
      <c r="B980" s="3">
        <v>42923</v>
      </c>
      <c r="C980" s="4">
        <v>134078.07</v>
      </c>
      <c r="D980" s="4">
        <v>131.26538149999999</v>
      </c>
      <c r="E980" s="5">
        <v>8</v>
      </c>
      <c r="F980" s="5">
        <v>14.2</v>
      </c>
      <c r="G980" s="5">
        <v>9.4</v>
      </c>
      <c r="H980" s="5">
        <v>0</v>
      </c>
    </row>
    <row r="981" spans="2:8" x14ac:dyDescent="0.3">
      <c r="B981" s="3">
        <v>42924</v>
      </c>
      <c r="C981" s="4">
        <v>123687.97</v>
      </c>
      <c r="D981" s="4">
        <v>129.135411</v>
      </c>
      <c r="E981" s="5">
        <v>5.3</v>
      </c>
      <c r="F981" s="5">
        <v>13.5</v>
      </c>
      <c r="G981" s="5">
        <v>5.0999999999999996</v>
      </c>
      <c r="H981" s="5">
        <v>0</v>
      </c>
    </row>
    <row r="982" spans="2:8" x14ac:dyDescent="0.3">
      <c r="B982" s="3">
        <v>42925</v>
      </c>
      <c r="C982" s="4">
        <v>116064.03</v>
      </c>
      <c r="D982" s="4">
        <v>115.1296024</v>
      </c>
      <c r="E982" s="5">
        <v>7.3</v>
      </c>
      <c r="F982" s="5">
        <v>14.6</v>
      </c>
      <c r="G982" s="5">
        <v>7.3</v>
      </c>
      <c r="H982" s="5">
        <v>0.8</v>
      </c>
    </row>
    <row r="983" spans="2:8" x14ac:dyDescent="0.3">
      <c r="B983" s="3">
        <v>42926</v>
      </c>
      <c r="C983" s="4">
        <v>133132.32500000001</v>
      </c>
      <c r="D983" s="4">
        <v>123.9739271</v>
      </c>
      <c r="E983" s="5">
        <v>7</v>
      </c>
      <c r="F983" s="5">
        <v>16</v>
      </c>
      <c r="G983" s="5">
        <v>5.7</v>
      </c>
      <c r="H983" s="5">
        <v>0</v>
      </c>
    </row>
    <row r="984" spans="2:8" x14ac:dyDescent="0.3">
      <c r="B984" s="3">
        <v>42927</v>
      </c>
      <c r="C984" s="4">
        <v>137352.78</v>
      </c>
      <c r="D984" s="4">
        <v>148.67949519999999</v>
      </c>
      <c r="E984" s="5">
        <v>6.9</v>
      </c>
      <c r="F984" s="5">
        <v>14.3</v>
      </c>
      <c r="G984" s="5">
        <v>9.6999999999999993</v>
      </c>
      <c r="H984" s="5">
        <v>0.4</v>
      </c>
    </row>
    <row r="985" spans="2:8" x14ac:dyDescent="0.3">
      <c r="B985" s="3">
        <v>42928</v>
      </c>
      <c r="C985" s="4">
        <v>138152.10500000001</v>
      </c>
      <c r="D985" s="4">
        <v>117.9532423</v>
      </c>
      <c r="E985" s="5">
        <v>3.2</v>
      </c>
      <c r="F985" s="5">
        <v>15.1</v>
      </c>
      <c r="G985" s="5">
        <v>9.8000000000000007</v>
      </c>
      <c r="H985" s="5">
        <v>0</v>
      </c>
    </row>
    <row r="986" spans="2:8" x14ac:dyDescent="0.3">
      <c r="B986" s="3">
        <v>42929</v>
      </c>
      <c r="C986" s="4">
        <v>134622.39000000001</v>
      </c>
      <c r="D986" s="4">
        <v>106.14876340000001</v>
      </c>
      <c r="E986" s="5">
        <v>4.8</v>
      </c>
      <c r="F986" s="5">
        <v>13.3</v>
      </c>
      <c r="G986" s="5">
        <v>5.5</v>
      </c>
      <c r="H986" s="5">
        <v>0</v>
      </c>
    </row>
    <row r="987" spans="2:8" x14ac:dyDescent="0.3">
      <c r="B987" s="3">
        <v>42930</v>
      </c>
      <c r="C987" s="4">
        <v>131387.745</v>
      </c>
      <c r="D987" s="4">
        <v>111.39498260000001</v>
      </c>
      <c r="E987" s="5">
        <v>9.9</v>
      </c>
      <c r="F987" s="5">
        <v>15.9</v>
      </c>
      <c r="G987" s="5">
        <v>8.6</v>
      </c>
      <c r="H987" s="5">
        <v>2</v>
      </c>
    </row>
    <row r="988" spans="2:8" x14ac:dyDescent="0.3">
      <c r="B988" s="3">
        <v>42931</v>
      </c>
      <c r="C988" s="4">
        <v>124486.69500000001</v>
      </c>
      <c r="D988" s="4">
        <v>136.10655170000001</v>
      </c>
      <c r="E988" s="5">
        <v>4.5</v>
      </c>
      <c r="F988" s="5">
        <v>12</v>
      </c>
      <c r="G988" s="5">
        <v>9.4</v>
      </c>
      <c r="H988" s="5">
        <v>0</v>
      </c>
    </row>
    <row r="989" spans="2:8" x14ac:dyDescent="0.3">
      <c r="B989" s="3">
        <v>42932</v>
      </c>
      <c r="C989" s="4">
        <v>119927.64</v>
      </c>
      <c r="D989" s="4">
        <v>102.14913730000001</v>
      </c>
      <c r="E989" s="5">
        <v>3</v>
      </c>
      <c r="F989" s="5">
        <v>12.5</v>
      </c>
      <c r="G989" s="5">
        <v>7.8</v>
      </c>
      <c r="H989" s="5">
        <v>0</v>
      </c>
    </row>
    <row r="990" spans="2:8" x14ac:dyDescent="0.3">
      <c r="B990" s="3">
        <v>42933</v>
      </c>
      <c r="C990" s="4">
        <v>131868.24</v>
      </c>
      <c r="D990" s="4">
        <v>99.851637530000005</v>
      </c>
      <c r="E990" s="5">
        <v>5.7</v>
      </c>
      <c r="F990" s="5">
        <v>15.3</v>
      </c>
      <c r="G990" s="5">
        <v>6.3</v>
      </c>
      <c r="H990" s="5">
        <v>0</v>
      </c>
    </row>
    <row r="991" spans="2:8" x14ac:dyDescent="0.3">
      <c r="B991" s="3">
        <v>42934</v>
      </c>
      <c r="C991" s="4">
        <v>136121.83499999999</v>
      </c>
      <c r="D991" s="4">
        <v>109.9969729</v>
      </c>
      <c r="E991" s="5">
        <v>9.6999999999999993</v>
      </c>
      <c r="F991" s="5">
        <v>14.5</v>
      </c>
      <c r="G991" s="5">
        <v>5.8</v>
      </c>
      <c r="H991" s="5">
        <v>0.2</v>
      </c>
    </row>
    <row r="992" spans="2:8" x14ac:dyDescent="0.3">
      <c r="B992" s="3">
        <v>42935</v>
      </c>
      <c r="C992" s="4">
        <v>133906.26</v>
      </c>
      <c r="D992" s="4">
        <v>109.5605504</v>
      </c>
      <c r="E992" s="5">
        <v>8.9</v>
      </c>
      <c r="F992" s="5">
        <v>13.2</v>
      </c>
      <c r="G992" s="5">
        <v>7.7</v>
      </c>
      <c r="H992" s="5">
        <v>5</v>
      </c>
    </row>
    <row r="993" spans="2:8" x14ac:dyDescent="0.3">
      <c r="B993" s="3">
        <v>42936</v>
      </c>
      <c r="C993" s="4">
        <v>139316.29</v>
      </c>
      <c r="D993" s="4">
        <v>133.736501</v>
      </c>
      <c r="E993" s="5">
        <v>7.9</v>
      </c>
      <c r="F993" s="5">
        <v>10.7</v>
      </c>
      <c r="G993" s="5">
        <v>5.9</v>
      </c>
      <c r="H993" s="5">
        <v>0.6</v>
      </c>
    </row>
    <row r="994" spans="2:8" x14ac:dyDescent="0.3">
      <c r="B994" s="3">
        <v>42937</v>
      </c>
      <c r="C994" s="4">
        <v>140073.89499999999</v>
      </c>
      <c r="D994" s="4">
        <v>130.19271090000001</v>
      </c>
      <c r="E994" s="5">
        <v>3.3</v>
      </c>
      <c r="F994" s="5">
        <v>13.8</v>
      </c>
      <c r="G994" s="5">
        <v>10.3</v>
      </c>
      <c r="H994" s="5">
        <v>4.2</v>
      </c>
    </row>
    <row r="995" spans="2:8" x14ac:dyDescent="0.3">
      <c r="B995" s="3">
        <v>42938</v>
      </c>
      <c r="C995" s="4">
        <v>122397.13</v>
      </c>
      <c r="D995" s="4">
        <v>91.656080619999997</v>
      </c>
      <c r="E995" s="5">
        <v>5.4</v>
      </c>
      <c r="F995" s="5">
        <v>12.4</v>
      </c>
      <c r="G995" s="5">
        <v>7</v>
      </c>
      <c r="H995" s="5">
        <v>0</v>
      </c>
    </row>
    <row r="996" spans="2:8" x14ac:dyDescent="0.3">
      <c r="B996" s="3">
        <v>42939</v>
      </c>
      <c r="C996" s="4">
        <v>118007.66499999999</v>
      </c>
      <c r="D996" s="4">
        <v>107.89233230000001</v>
      </c>
      <c r="E996" s="5">
        <v>8.4</v>
      </c>
      <c r="F996" s="5">
        <v>14.1</v>
      </c>
      <c r="G996" s="5">
        <v>5.4</v>
      </c>
      <c r="H996" s="5">
        <v>0</v>
      </c>
    </row>
    <row r="997" spans="2:8" x14ac:dyDescent="0.3">
      <c r="B997" s="3">
        <v>42940</v>
      </c>
      <c r="C997" s="4">
        <v>136330.59</v>
      </c>
      <c r="D997" s="4">
        <v>122.6544774</v>
      </c>
      <c r="E997" s="5">
        <v>8.1</v>
      </c>
      <c r="F997" s="5">
        <v>16.100000000000001</v>
      </c>
      <c r="G997" s="5">
        <v>8.3000000000000007</v>
      </c>
      <c r="H997" s="5">
        <v>7</v>
      </c>
    </row>
    <row r="998" spans="2:8" x14ac:dyDescent="0.3">
      <c r="B998" s="3">
        <v>42941</v>
      </c>
      <c r="C998" s="4">
        <v>129699.265</v>
      </c>
      <c r="D998" s="4">
        <v>113.0336114</v>
      </c>
      <c r="E998" s="5">
        <v>9.8000000000000007</v>
      </c>
      <c r="F998" s="5">
        <v>17.2</v>
      </c>
      <c r="G998" s="5">
        <v>9</v>
      </c>
      <c r="H998" s="5">
        <v>0</v>
      </c>
    </row>
    <row r="999" spans="2:8" x14ac:dyDescent="0.3">
      <c r="B999" s="3">
        <v>42942</v>
      </c>
      <c r="C999" s="4">
        <v>133198.34</v>
      </c>
      <c r="D999" s="4">
        <v>117.2808433</v>
      </c>
      <c r="E999" s="5">
        <v>10.9</v>
      </c>
      <c r="F999" s="5">
        <v>15</v>
      </c>
      <c r="G999" s="5">
        <v>8.6999999999999993</v>
      </c>
      <c r="H999" s="5">
        <v>2.4</v>
      </c>
    </row>
    <row r="1000" spans="2:8" x14ac:dyDescent="0.3">
      <c r="B1000" s="3">
        <v>42943</v>
      </c>
      <c r="C1000" s="4">
        <v>136003.91500000001</v>
      </c>
      <c r="D1000" s="4">
        <v>117.31547380000001</v>
      </c>
      <c r="E1000" s="5">
        <v>4.4000000000000004</v>
      </c>
      <c r="F1000" s="5">
        <v>14.2</v>
      </c>
      <c r="G1000" s="5">
        <v>8.6999999999999993</v>
      </c>
      <c r="H1000" s="5">
        <v>2</v>
      </c>
    </row>
    <row r="1001" spans="2:8" x14ac:dyDescent="0.3">
      <c r="B1001" s="3">
        <v>42944</v>
      </c>
      <c r="C1001" s="4">
        <v>130432.05</v>
      </c>
      <c r="D1001" s="4">
        <v>111.3069682</v>
      </c>
      <c r="E1001" s="5">
        <v>6.2</v>
      </c>
      <c r="F1001" s="5">
        <v>14.3</v>
      </c>
      <c r="G1001" s="5">
        <v>9.8000000000000007</v>
      </c>
      <c r="H1001" s="5">
        <v>2.8</v>
      </c>
    </row>
    <row r="1002" spans="2:8" x14ac:dyDescent="0.3">
      <c r="B1002" s="3">
        <v>42945</v>
      </c>
      <c r="C1002" s="4">
        <v>111331.235</v>
      </c>
      <c r="D1002" s="4">
        <v>93.453100860000006</v>
      </c>
      <c r="E1002" s="5">
        <v>9.6999999999999993</v>
      </c>
      <c r="F1002" s="5">
        <v>17.899999999999999</v>
      </c>
      <c r="G1002" s="5">
        <v>10.1</v>
      </c>
      <c r="H1002" s="5">
        <v>0</v>
      </c>
    </row>
    <row r="1003" spans="2:8" x14ac:dyDescent="0.3">
      <c r="B1003" s="3">
        <v>42946</v>
      </c>
      <c r="C1003" s="4">
        <v>107580.495</v>
      </c>
      <c r="D1003" s="4">
        <v>91.416166270000005</v>
      </c>
      <c r="E1003" s="5">
        <v>11.3</v>
      </c>
      <c r="F1003" s="5">
        <v>18.100000000000001</v>
      </c>
      <c r="G1003" s="5">
        <v>8.3000000000000007</v>
      </c>
      <c r="H1003" s="5">
        <v>0</v>
      </c>
    </row>
    <row r="1004" spans="2:8" x14ac:dyDescent="0.3">
      <c r="B1004" s="3">
        <v>42947</v>
      </c>
      <c r="C1004" s="4">
        <v>132276.88</v>
      </c>
      <c r="D1004" s="4">
        <v>137.47669010000001</v>
      </c>
      <c r="E1004" s="5">
        <v>6.7</v>
      </c>
      <c r="F1004" s="5">
        <v>14.8</v>
      </c>
      <c r="G1004" s="5">
        <v>11.5</v>
      </c>
      <c r="H1004" s="5">
        <v>0</v>
      </c>
    </row>
    <row r="1006" spans="2:8" x14ac:dyDescent="0.3">
      <c r="B1006" s="5" t="s">
        <v>0</v>
      </c>
      <c r="C1006" s="4" t="s">
        <v>1</v>
      </c>
      <c r="D1006" s="4" t="s">
        <v>2</v>
      </c>
      <c r="E1006" s="5" t="s">
        <v>3</v>
      </c>
      <c r="F1006" s="5" t="s">
        <v>4</v>
      </c>
      <c r="G1006" s="5" t="s">
        <v>5</v>
      </c>
      <c r="H1006" s="5" t="s">
        <v>6</v>
      </c>
    </row>
    <row r="1007" spans="2:8" x14ac:dyDescent="0.3">
      <c r="B1007" s="3">
        <v>42948</v>
      </c>
      <c r="C1007" s="4">
        <v>137617.88</v>
      </c>
      <c r="D1007" s="4">
        <v>137.9754246</v>
      </c>
      <c r="E1007" s="5">
        <v>3.5</v>
      </c>
      <c r="F1007" s="5">
        <v>15.5</v>
      </c>
      <c r="G1007" s="5">
        <v>11.5</v>
      </c>
      <c r="H1007" s="5">
        <v>0</v>
      </c>
    </row>
    <row r="1008" spans="2:8" x14ac:dyDescent="0.3">
      <c r="B1008" s="3">
        <v>42949</v>
      </c>
      <c r="C1008" s="4">
        <v>140729.185</v>
      </c>
      <c r="D1008" s="4">
        <v>113.4923335</v>
      </c>
      <c r="E1008" s="5">
        <v>3.4</v>
      </c>
      <c r="F1008" s="5">
        <v>12.9</v>
      </c>
      <c r="G1008" s="5">
        <v>7.5</v>
      </c>
      <c r="H1008" s="5">
        <v>0</v>
      </c>
    </row>
    <row r="1009" spans="2:8" x14ac:dyDescent="0.3">
      <c r="B1009" s="3">
        <v>42950</v>
      </c>
      <c r="C1009" s="4">
        <v>151355.43</v>
      </c>
      <c r="D1009" s="4">
        <v>169.23382710000001</v>
      </c>
      <c r="E1009" s="5">
        <v>3.1</v>
      </c>
      <c r="F1009" s="5">
        <v>9</v>
      </c>
      <c r="G1009" s="5">
        <v>4.4000000000000004</v>
      </c>
      <c r="H1009" s="5">
        <v>0</v>
      </c>
    </row>
    <row r="1010" spans="2:8" x14ac:dyDescent="0.3">
      <c r="B1010" s="3">
        <v>42951</v>
      </c>
      <c r="C1010" s="4">
        <v>141647.89499999999</v>
      </c>
      <c r="D1010" s="4">
        <v>110.3517269</v>
      </c>
      <c r="E1010" s="5">
        <v>4.3</v>
      </c>
      <c r="F1010" s="5">
        <v>12.1</v>
      </c>
      <c r="G1010" s="5">
        <v>7.2</v>
      </c>
      <c r="H1010" s="5">
        <v>6.6</v>
      </c>
    </row>
    <row r="1011" spans="2:8" x14ac:dyDescent="0.3">
      <c r="B1011" s="3">
        <v>42952</v>
      </c>
      <c r="C1011" s="4">
        <v>116696.455</v>
      </c>
      <c r="D1011" s="4">
        <v>82.766673249999997</v>
      </c>
      <c r="E1011" s="5">
        <v>8.8000000000000007</v>
      </c>
      <c r="F1011" s="5">
        <v>14.2</v>
      </c>
      <c r="G1011" s="5">
        <v>11.7</v>
      </c>
      <c r="H1011" s="5">
        <v>0</v>
      </c>
    </row>
    <row r="1012" spans="2:8" x14ac:dyDescent="0.3">
      <c r="B1012" s="3">
        <v>42953</v>
      </c>
      <c r="C1012" s="4">
        <v>117351.14</v>
      </c>
      <c r="D1012" s="4">
        <v>86.202202409999998</v>
      </c>
      <c r="E1012" s="5">
        <v>9</v>
      </c>
      <c r="F1012" s="5">
        <v>13</v>
      </c>
      <c r="G1012" s="5">
        <v>8.1999999999999993</v>
      </c>
      <c r="H1012" s="5">
        <v>0</v>
      </c>
    </row>
    <row r="1013" spans="2:8" x14ac:dyDescent="0.3">
      <c r="B1013" s="3">
        <v>42954</v>
      </c>
      <c r="C1013" s="4">
        <v>138963.17499999999</v>
      </c>
      <c r="D1013" s="4">
        <v>111.4890145</v>
      </c>
      <c r="E1013" s="5">
        <v>7.7</v>
      </c>
      <c r="F1013" s="5">
        <v>12.3</v>
      </c>
      <c r="G1013" s="5">
        <v>7.3</v>
      </c>
      <c r="H1013" s="5">
        <v>4.2</v>
      </c>
    </row>
    <row r="1014" spans="2:8" x14ac:dyDescent="0.3">
      <c r="B1014" s="3">
        <v>42955</v>
      </c>
      <c r="C1014" s="4">
        <v>139108.435</v>
      </c>
      <c r="D1014" s="4">
        <v>111.5513751</v>
      </c>
      <c r="E1014" s="5">
        <v>7.9</v>
      </c>
      <c r="F1014" s="5">
        <v>15</v>
      </c>
      <c r="G1014" s="5">
        <v>7.5</v>
      </c>
      <c r="H1014" s="5">
        <v>2.2000000000000002</v>
      </c>
    </row>
    <row r="1015" spans="2:8" x14ac:dyDescent="0.3">
      <c r="B1015" s="3">
        <v>42956</v>
      </c>
      <c r="C1015" s="4">
        <v>130044.375</v>
      </c>
      <c r="D1015" s="4">
        <v>105.283102</v>
      </c>
      <c r="E1015" s="5">
        <v>8.9</v>
      </c>
      <c r="F1015" s="5">
        <v>16.8</v>
      </c>
      <c r="G1015" s="5">
        <v>11.5</v>
      </c>
      <c r="H1015" s="5">
        <v>0</v>
      </c>
    </row>
    <row r="1016" spans="2:8" x14ac:dyDescent="0.3">
      <c r="B1016" s="3">
        <v>42957</v>
      </c>
      <c r="C1016" s="4">
        <v>122361.925</v>
      </c>
      <c r="D1016" s="4">
        <v>86.916548329999998</v>
      </c>
      <c r="E1016" s="5">
        <v>11.4</v>
      </c>
      <c r="F1016" s="5">
        <v>18.8</v>
      </c>
      <c r="G1016" s="5">
        <v>8.4</v>
      </c>
      <c r="H1016" s="5">
        <v>0</v>
      </c>
    </row>
    <row r="1017" spans="2:8" x14ac:dyDescent="0.3">
      <c r="B1017" s="3">
        <v>42958</v>
      </c>
      <c r="C1017" s="4">
        <v>122862.345</v>
      </c>
      <c r="D1017" s="4">
        <v>78.92563543</v>
      </c>
      <c r="E1017" s="5">
        <v>10.3</v>
      </c>
      <c r="F1017" s="5">
        <v>16.399999999999999</v>
      </c>
      <c r="G1017" s="5">
        <v>9.3000000000000007</v>
      </c>
      <c r="H1017" s="5">
        <v>0</v>
      </c>
    </row>
    <row r="1018" spans="2:8" x14ac:dyDescent="0.3">
      <c r="B1018" s="3">
        <v>42959</v>
      </c>
      <c r="C1018" s="4">
        <v>113669.45</v>
      </c>
      <c r="D1018" s="4">
        <v>77.123590930000006</v>
      </c>
      <c r="E1018" s="5">
        <v>10.3</v>
      </c>
      <c r="F1018" s="5">
        <v>17.899999999999999</v>
      </c>
      <c r="G1018" s="5">
        <v>9.9</v>
      </c>
      <c r="H1018" s="5">
        <v>2.8</v>
      </c>
    </row>
    <row r="1019" spans="2:8" x14ac:dyDescent="0.3">
      <c r="B1019" s="3">
        <v>42960</v>
      </c>
      <c r="C1019" s="4">
        <v>106274.56</v>
      </c>
      <c r="D1019" s="4">
        <v>68.294171739999996</v>
      </c>
      <c r="E1019" s="5">
        <v>9.4</v>
      </c>
      <c r="F1019" s="5">
        <v>18.7</v>
      </c>
      <c r="G1019" s="5">
        <v>11.1</v>
      </c>
      <c r="H1019" s="5">
        <v>2</v>
      </c>
    </row>
    <row r="1020" spans="2:8" x14ac:dyDescent="0.3">
      <c r="B1020" s="3">
        <v>42961</v>
      </c>
      <c r="C1020" s="4">
        <v>121533.955</v>
      </c>
      <c r="D1020" s="4">
        <v>101.399598</v>
      </c>
      <c r="E1020" s="5">
        <v>12.3</v>
      </c>
      <c r="F1020" s="5">
        <v>20.100000000000001</v>
      </c>
      <c r="G1020" s="5">
        <v>12.6</v>
      </c>
      <c r="H1020" s="5">
        <v>0</v>
      </c>
    </row>
    <row r="1021" spans="2:8" x14ac:dyDescent="0.3">
      <c r="B1021" s="3">
        <v>42962</v>
      </c>
      <c r="C1021" s="4">
        <v>127193.3</v>
      </c>
      <c r="D1021" s="4">
        <v>99.086174200000002</v>
      </c>
      <c r="E1021" s="5">
        <v>10.4</v>
      </c>
      <c r="F1021" s="5">
        <v>17.5</v>
      </c>
      <c r="G1021" s="5">
        <v>3.2</v>
      </c>
      <c r="H1021" s="5">
        <v>0.2</v>
      </c>
    </row>
    <row r="1022" spans="2:8" x14ac:dyDescent="0.3">
      <c r="B1022" s="3">
        <v>42963</v>
      </c>
      <c r="C1022" s="4">
        <v>121445.38</v>
      </c>
      <c r="D1022" s="4">
        <v>72.164817319999997</v>
      </c>
      <c r="E1022" s="5">
        <v>12.1</v>
      </c>
      <c r="F1022" s="5">
        <v>18.100000000000001</v>
      </c>
      <c r="G1022" s="5">
        <v>10.9</v>
      </c>
      <c r="H1022" s="5">
        <v>0.8</v>
      </c>
    </row>
    <row r="1023" spans="2:8" x14ac:dyDescent="0.3">
      <c r="B1023" s="3">
        <v>42964</v>
      </c>
      <c r="C1023" s="4">
        <v>129223.80499999999</v>
      </c>
      <c r="D1023" s="4">
        <v>73.714560050000003</v>
      </c>
      <c r="E1023" s="5">
        <v>9.3000000000000007</v>
      </c>
      <c r="F1023" s="5">
        <v>15.6</v>
      </c>
      <c r="G1023" s="5">
        <v>9.1</v>
      </c>
      <c r="H1023" s="5">
        <v>1.8</v>
      </c>
    </row>
    <row r="1024" spans="2:8" x14ac:dyDescent="0.3">
      <c r="B1024" s="3">
        <v>42965</v>
      </c>
      <c r="C1024" s="4">
        <v>133562.98499999999</v>
      </c>
      <c r="D1024" s="4">
        <v>92.107544930000003</v>
      </c>
      <c r="E1024" s="5">
        <v>8</v>
      </c>
      <c r="F1024" s="5">
        <v>12.2</v>
      </c>
      <c r="G1024" s="5">
        <v>9.4</v>
      </c>
      <c r="H1024" s="5">
        <v>2.8</v>
      </c>
    </row>
    <row r="1025" spans="2:8" x14ac:dyDescent="0.3">
      <c r="B1025" s="3">
        <v>42966</v>
      </c>
      <c r="C1025" s="4">
        <v>124852.67</v>
      </c>
      <c r="D1025" s="4">
        <v>97.968935160000001</v>
      </c>
      <c r="E1025" s="5">
        <v>5.9</v>
      </c>
      <c r="F1025" s="5">
        <v>11.8</v>
      </c>
      <c r="G1025" s="5">
        <v>11.6</v>
      </c>
      <c r="H1025" s="5">
        <v>7.2</v>
      </c>
    </row>
    <row r="1026" spans="2:8" x14ac:dyDescent="0.3">
      <c r="B1026" s="3">
        <v>42967</v>
      </c>
      <c r="C1026" s="4">
        <v>119798.995</v>
      </c>
      <c r="D1026" s="4">
        <v>92.815878290000001</v>
      </c>
      <c r="E1026" s="5">
        <v>5.0999999999999996</v>
      </c>
      <c r="F1026" s="5">
        <v>13.3</v>
      </c>
      <c r="G1026" s="5">
        <v>13.9</v>
      </c>
      <c r="H1026" s="5">
        <v>2</v>
      </c>
    </row>
    <row r="1027" spans="2:8" x14ac:dyDescent="0.3">
      <c r="B1027" s="3">
        <v>42968</v>
      </c>
      <c r="C1027" s="4">
        <v>140410.29500000001</v>
      </c>
      <c r="D1027" s="4">
        <v>108.906684</v>
      </c>
      <c r="E1027" s="5">
        <v>6.8</v>
      </c>
      <c r="F1027" s="5">
        <v>12.7</v>
      </c>
      <c r="G1027" s="5">
        <v>7.9</v>
      </c>
      <c r="H1027" s="5">
        <v>0.6</v>
      </c>
    </row>
    <row r="1028" spans="2:8" x14ac:dyDescent="0.3">
      <c r="B1028" s="3">
        <v>42969</v>
      </c>
      <c r="C1028" s="4">
        <v>133809.45499999999</v>
      </c>
      <c r="D1028" s="4">
        <v>107.9380963</v>
      </c>
      <c r="E1028" s="5">
        <v>5.7</v>
      </c>
      <c r="F1028" s="5">
        <v>16.8</v>
      </c>
      <c r="G1028" s="5">
        <v>11.1</v>
      </c>
      <c r="H1028" s="5">
        <v>1.6</v>
      </c>
    </row>
    <row r="1029" spans="2:8" x14ac:dyDescent="0.3">
      <c r="B1029" s="3">
        <v>42970</v>
      </c>
      <c r="C1029" s="4">
        <v>133056.82</v>
      </c>
      <c r="D1029" s="4">
        <v>106.6475104</v>
      </c>
      <c r="E1029" s="5">
        <v>8.3000000000000007</v>
      </c>
      <c r="F1029" s="5">
        <v>18.100000000000001</v>
      </c>
      <c r="G1029" s="5">
        <v>9.6999999999999993</v>
      </c>
      <c r="H1029" s="5">
        <v>0</v>
      </c>
    </row>
    <row r="1030" spans="2:8" x14ac:dyDescent="0.3">
      <c r="B1030" s="3">
        <v>42971</v>
      </c>
      <c r="C1030" s="4">
        <v>135619.94</v>
      </c>
      <c r="D1030" s="4">
        <v>118.9186938</v>
      </c>
      <c r="E1030" s="5">
        <v>5.2</v>
      </c>
      <c r="F1030" s="5">
        <v>13.3</v>
      </c>
      <c r="G1030" s="5">
        <v>13</v>
      </c>
      <c r="H1030" s="5">
        <v>9.1999999999999993</v>
      </c>
    </row>
    <row r="1031" spans="2:8" x14ac:dyDescent="0.3">
      <c r="B1031" s="3">
        <v>42972</v>
      </c>
      <c r="C1031" s="4">
        <v>133666.57500000001</v>
      </c>
      <c r="D1031" s="4">
        <v>120.1723289</v>
      </c>
      <c r="E1031" s="5">
        <v>4.9000000000000004</v>
      </c>
      <c r="F1031" s="5">
        <v>15</v>
      </c>
      <c r="G1031" s="5">
        <v>13.3</v>
      </c>
      <c r="H1031" s="5">
        <v>0.6</v>
      </c>
    </row>
    <row r="1032" spans="2:8" x14ac:dyDescent="0.3">
      <c r="B1032" s="3">
        <v>42973</v>
      </c>
      <c r="C1032" s="4">
        <v>117444.1</v>
      </c>
      <c r="D1032" s="4">
        <v>93.657541890000005</v>
      </c>
      <c r="E1032" s="5">
        <v>9.9</v>
      </c>
      <c r="F1032" s="5">
        <v>15.3</v>
      </c>
      <c r="G1032" s="5">
        <v>8.5</v>
      </c>
      <c r="H1032" s="5">
        <v>0</v>
      </c>
    </row>
    <row r="1033" spans="2:8" x14ac:dyDescent="0.3">
      <c r="B1033" s="3">
        <v>42974</v>
      </c>
      <c r="C1033" s="4">
        <v>115177.935</v>
      </c>
      <c r="D1033" s="4">
        <v>93.117477789999995</v>
      </c>
      <c r="E1033" s="5">
        <v>5.8</v>
      </c>
      <c r="F1033" s="5">
        <v>10.7</v>
      </c>
      <c r="G1033" s="5">
        <v>11.8</v>
      </c>
      <c r="H1033" s="5">
        <v>7.8</v>
      </c>
    </row>
    <row r="1034" spans="2:8" x14ac:dyDescent="0.3">
      <c r="B1034" s="3">
        <v>42975</v>
      </c>
      <c r="C1034" s="4">
        <v>139414.495</v>
      </c>
      <c r="D1034" s="4">
        <v>163.40926049999999</v>
      </c>
      <c r="E1034" s="5">
        <v>5.8</v>
      </c>
      <c r="F1034" s="5">
        <v>11.8</v>
      </c>
      <c r="G1034" s="5">
        <v>14.6</v>
      </c>
      <c r="H1034" s="5">
        <v>0.6</v>
      </c>
    </row>
    <row r="1035" spans="2:8" x14ac:dyDescent="0.3">
      <c r="B1035" s="3">
        <v>42976</v>
      </c>
      <c r="C1035" s="4">
        <v>139814.04</v>
      </c>
      <c r="D1035" s="4">
        <v>143.84804</v>
      </c>
      <c r="E1035" s="5">
        <v>5.4</v>
      </c>
      <c r="F1035" s="5">
        <v>12.9</v>
      </c>
      <c r="G1035" s="5">
        <v>9.1</v>
      </c>
      <c r="H1035" s="5">
        <v>0</v>
      </c>
    </row>
    <row r="1036" spans="2:8" x14ac:dyDescent="0.3">
      <c r="B1036" s="3">
        <v>42977</v>
      </c>
      <c r="C1036" s="4">
        <v>137513.465</v>
      </c>
      <c r="D1036" s="4">
        <v>118.29507649999999</v>
      </c>
      <c r="E1036" s="5">
        <v>7.7</v>
      </c>
      <c r="F1036" s="5">
        <v>13.8</v>
      </c>
      <c r="G1036" s="5">
        <v>12.3</v>
      </c>
      <c r="H1036" s="5">
        <v>0.6</v>
      </c>
    </row>
    <row r="1037" spans="2:8" x14ac:dyDescent="0.3">
      <c r="B1037" s="3">
        <v>42978</v>
      </c>
      <c r="C1037" s="4">
        <v>133982.255</v>
      </c>
      <c r="D1037" s="4">
        <v>115.4257008</v>
      </c>
      <c r="E1037" s="5">
        <v>4</v>
      </c>
      <c r="F1037" s="5">
        <v>16.7</v>
      </c>
      <c r="G1037" s="5">
        <v>15.9</v>
      </c>
      <c r="H1037" s="5">
        <v>0.2</v>
      </c>
    </row>
    <row r="1039" spans="2:8" x14ac:dyDescent="0.3">
      <c r="B1039" s="5" t="s">
        <v>0</v>
      </c>
      <c r="C1039" s="4" t="s">
        <v>1</v>
      </c>
      <c r="D1039" s="4" t="s">
        <v>2</v>
      </c>
      <c r="E1039" s="5" t="s">
        <v>3</v>
      </c>
      <c r="F1039" s="5" t="s">
        <v>4</v>
      </c>
      <c r="G1039" s="5" t="s">
        <v>5</v>
      </c>
      <c r="H1039" s="5" t="s">
        <v>6</v>
      </c>
    </row>
    <row r="1040" spans="2:8" x14ac:dyDescent="0.3">
      <c r="B1040" s="3">
        <v>42979</v>
      </c>
      <c r="C1040" s="4">
        <v>128707.425</v>
      </c>
      <c r="D1040" s="4">
        <v>102.27816319999999</v>
      </c>
      <c r="E1040" s="5">
        <v>3.7</v>
      </c>
      <c r="F1040" s="5">
        <v>17</v>
      </c>
      <c r="G1040" s="5">
        <v>14.4</v>
      </c>
      <c r="H1040" s="5">
        <v>0</v>
      </c>
    </row>
    <row r="1041" spans="2:8" x14ac:dyDescent="0.3">
      <c r="B1041" s="3">
        <v>42980</v>
      </c>
      <c r="C1041" s="4">
        <v>114098.11500000001</v>
      </c>
      <c r="D1041" s="4">
        <v>89.329916780000005</v>
      </c>
      <c r="E1041" s="5">
        <v>7.3</v>
      </c>
      <c r="F1041" s="5">
        <v>18.399999999999999</v>
      </c>
      <c r="G1041" s="5">
        <v>6.3</v>
      </c>
      <c r="H1041" s="5">
        <v>0</v>
      </c>
    </row>
    <row r="1042" spans="2:8" x14ac:dyDescent="0.3">
      <c r="B1042" s="3">
        <v>42981</v>
      </c>
      <c r="C1042" s="4">
        <v>103964.33</v>
      </c>
      <c r="D1042" s="4">
        <v>67.073127529999994</v>
      </c>
      <c r="E1042" s="5">
        <v>13.4</v>
      </c>
      <c r="F1042" s="5">
        <v>17.2</v>
      </c>
      <c r="G1042" s="5">
        <v>6.3</v>
      </c>
      <c r="H1042" s="5">
        <v>0</v>
      </c>
    </row>
    <row r="1043" spans="2:8" x14ac:dyDescent="0.3">
      <c r="B1043" s="3">
        <v>42982</v>
      </c>
      <c r="C1043" s="4">
        <v>128001.05499999999</v>
      </c>
      <c r="D1043" s="4">
        <v>93.826620980000001</v>
      </c>
      <c r="E1043" s="5">
        <v>8.8000000000000007</v>
      </c>
      <c r="F1043" s="5">
        <v>13.7</v>
      </c>
      <c r="G1043" s="5">
        <v>13.4</v>
      </c>
      <c r="H1043" s="5">
        <v>0.4</v>
      </c>
    </row>
    <row r="1044" spans="2:8" x14ac:dyDescent="0.3">
      <c r="B1044" s="3">
        <v>42983</v>
      </c>
      <c r="C1044" s="4">
        <v>137696.67000000001</v>
      </c>
      <c r="D1044" s="4">
        <v>95.602018139999998</v>
      </c>
      <c r="E1044" s="5">
        <v>6.5</v>
      </c>
      <c r="F1044" s="5">
        <v>13.3</v>
      </c>
      <c r="G1044" s="5">
        <v>11</v>
      </c>
      <c r="H1044" s="5">
        <v>0.2</v>
      </c>
    </row>
    <row r="1045" spans="2:8" x14ac:dyDescent="0.3">
      <c r="B1045" s="3">
        <v>42984</v>
      </c>
      <c r="C1045" s="4">
        <v>134819.94500000001</v>
      </c>
      <c r="D1045" s="4">
        <v>101.0173763</v>
      </c>
      <c r="E1045" s="5">
        <v>6.7</v>
      </c>
      <c r="F1045" s="5">
        <v>15.1</v>
      </c>
      <c r="G1045" s="5">
        <v>11</v>
      </c>
      <c r="H1045" s="5">
        <v>4.8</v>
      </c>
    </row>
    <row r="1046" spans="2:8" x14ac:dyDescent="0.3">
      <c r="B1046" s="3">
        <v>42985</v>
      </c>
      <c r="C1046" s="4">
        <v>133405.72</v>
      </c>
      <c r="D1046" s="4">
        <v>93.025254910000001</v>
      </c>
      <c r="E1046" s="5">
        <v>7.9</v>
      </c>
      <c r="F1046" s="5">
        <v>15.2</v>
      </c>
      <c r="G1046" s="5">
        <v>9.5</v>
      </c>
      <c r="H1046" s="5">
        <v>0.8</v>
      </c>
    </row>
    <row r="1047" spans="2:8" x14ac:dyDescent="0.3">
      <c r="B1047" s="3">
        <v>42986</v>
      </c>
      <c r="C1047" s="4">
        <v>132543.1</v>
      </c>
      <c r="D1047" s="4">
        <v>102.4160808</v>
      </c>
      <c r="E1047" s="5">
        <v>8</v>
      </c>
      <c r="F1047" s="5">
        <v>13.5</v>
      </c>
      <c r="G1047" s="5">
        <v>13.1</v>
      </c>
      <c r="H1047" s="5">
        <v>3.2</v>
      </c>
    </row>
    <row r="1048" spans="2:8" x14ac:dyDescent="0.3">
      <c r="B1048" s="3">
        <v>42987</v>
      </c>
      <c r="C1048" s="4">
        <v>120454.01</v>
      </c>
      <c r="D1048" s="4">
        <v>96.910244129999995</v>
      </c>
      <c r="E1048" s="5">
        <v>7.1</v>
      </c>
      <c r="F1048" s="5">
        <v>14.9</v>
      </c>
      <c r="G1048" s="5">
        <v>15.9</v>
      </c>
      <c r="H1048" s="5">
        <v>1.2</v>
      </c>
    </row>
    <row r="1049" spans="2:8" x14ac:dyDescent="0.3">
      <c r="B1049" s="3">
        <v>42988</v>
      </c>
      <c r="C1049" s="4">
        <v>114584.065</v>
      </c>
      <c r="D1049" s="4">
        <v>91.883909369999998</v>
      </c>
      <c r="E1049" s="5">
        <v>5.3</v>
      </c>
      <c r="F1049" s="5">
        <v>16.100000000000001</v>
      </c>
      <c r="G1049" s="5">
        <v>12.3</v>
      </c>
      <c r="H1049" s="5">
        <v>0.2</v>
      </c>
    </row>
    <row r="1050" spans="2:8" x14ac:dyDescent="0.3">
      <c r="B1050" s="3">
        <v>42989</v>
      </c>
      <c r="C1050" s="4">
        <v>127169.03</v>
      </c>
      <c r="D1050" s="4">
        <v>86.68557783</v>
      </c>
      <c r="E1050" s="5">
        <v>8.1</v>
      </c>
      <c r="F1050" s="5">
        <v>18.100000000000001</v>
      </c>
      <c r="G1050" s="5">
        <v>7</v>
      </c>
      <c r="H1050" s="5">
        <v>0</v>
      </c>
    </row>
    <row r="1051" spans="2:8" x14ac:dyDescent="0.3">
      <c r="B1051" s="3">
        <v>42990</v>
      </c>
      <c r="C1051" s="4">
        <v>130906.89</v>
      </c>
      <c r="D1051" s="4">
        <v>94.772968660000004</v>
      </c>
      <c r="E1051" s="5">
        <v>12.2</v>
      </c>
      <c r="F1051" s="5">
        <v>19.899999999999999</v>
      </c>
      <c r="G1051" s="5">
        <v>3.5</v>
      </c>
      <c r="H1051" s="5">
        <v>0.2</v>
      </c>
    </row>
    <row r="1052" spans="2:8" x14ac:dyDescent="0.3">
      <c r="B1052" s="3">
        <v>42991</v>
      </c>
      <c r="C1052" s="4">
        <v>127192.315</v>
      </c>
      <c r="D1052" s="4">
        <v>88.361935939999995</v>
      </c>
      <c r="E1052" s="5">
        <v>13.3</v>
      </c>
      <c r="F1052" s="5">
        <v>16.399999999999999</v>
      </c>
      <c r="G1052" s="5">
        <v>8.1999999999999993</v>
      </c>
      <c r="H1052" s="5">
        <v>2</v>
      </c>
    </row>
    <row r="1053" spans="2:8" x14ac:dyDescent="0.3">
      <c r="B1053" s="3">
        <v>42992</v>
      </c>
      <c r="C1053" s="4">
        <v>131986.80499999999</v>
      </c>
      <c r="D1053" s="4">
        <v>89.57361118</v>
      </c>
      <c r="E1053" s="5">
        <v>5.8</v>
      </c>
      <c r="F1053" s="5">
        <v>15.3</v>
      </c>
      <c r="G1053" s="5">
        <v>10.8</v>
      </c>
      <c r="H1053" s="5">
        <v>1.4</v>
      </c>
    </row>
    <row r="1054" spans="2:8" x14ac:dyDescent="0.3">
      <c r="B1054" s="3">
        <v>42993</v>
      </c>
      <c r="C1054" s="4">
        <v>128761.605</v>
      </c>
      <c r="D1054" s="4">
        <v>89.236201120000004</v>
      </c>
      <c r="E1054" s="5">
        <v>9.6</v>
      </c>
      <c r="F1054" s="5">
        <v>16.7</v>
      </c>
      <c r="G1054" s="5">
        <v>7</v>
      </c>
      <c r="H1054" s="5">
        <v>0</v>
      </c>
    </row>
    <row r="1055" spans="2:8" x14ac:dyDescent="0.3">
      <c r="B1055" s="3">
        <v>42994</v>
      </c>
      <c r="C1055" s="4">
        <v>111301.56</v>
      </c>
      <c r="D1055" s="4">
        <v>89.607587129999999</v>
      </c>
      <c r="E1055" s="5">
        <v>7.4</v>
      </c>
      <c r="F1055" s="5">
        <v>13.3</v>
      </c>
      <c r="G1055" s="5">
        <v>16.7</v>
      </c>
      <c r="H1055" s="5">
        <v>21.4</v>
      </c>
    </row>
    <row r="1056" spans="2:8" x14ac:dyDescent="0.3">
      <c r="B1056" s="3">
        <v>42995</v>
      </c>
      <c r="C1056" s="4">
        <v>104766</v>
      </c>
      <c r="D1056" s="4">
        <v>75.509598890000007</v>
      </c>
      <c r="E1056" s="5">
        <v>4</v>
      </c>
      <c r="F1056" s="5">
        <v>18.100000000000001</v>
      </c>
      <c r="G1056" s="5">
        <v>19</v>
      </c>
      <c r="H1056" s="5">
        <v>0.2</v>
      </c>
    </row>
    <row r="1057" spans="2:8" x14ac:dyDescent="0.3">
      <c r="B1057" s="3">
        <v>42996</v>
      </c>
      <c r="C1057" s="4">
        <v>115123.54</v>
      </c>
      <c r="D1057" s="4">
        <v>79.783447899999999</v>
      </c>
      <c r="E1057" s="5">
        <v>10.5</v>
      </c>
      <c r="F1057" s="5">
        <v>22</v>
      </c>
      <c r="G1057" s="5">
        <v>15.7</v>
      </c>
      <c r="H1057" s="5">
        <v>0</v>
      </c>
    </row>
    <row r="1058" spans="2:8" x14ac:dyDescent="0.3">
      <c r="B1058" s="3">
        <v>42997</v>
      </c>
      <c r="C1058" s="4">
        <v>124033.955</v>
      </c>
      <c r="D1058" s="4">
        <v>92.372768620000002</v>
      </c>
      <c r="E1058" s="5">
        <v>9</v>
      </c>
      <c r="F1058" s="5">
        <v>13.9</v>
      </c>
      <c r="G1058" s="5">
        <v>16.600000000000001</v>
      </c>
      <c r="H1058" s="5">
        <v>0.2</v>
      </c>
    </row>
    <row r="1059" spans="2:8" x14ac:dyDescent="0.3">
      <c r="B1059" s="3">
        <v>42998</v>
      </c>
      <c r="C1059" s="4">
        <v>123461.38</v>
      </c>
      <c r="D1059" s="4">
        <v>82.595610879999995</v>
      </c>
      <c r="E1059" s="5">
        <v>6</v>
      </c>
      <c r="F1059" s="5">
        <v>19.2</v>
      </c>
      <c r="G1059" s="5">
        <v>17.3</v>
      </c>
      <c r="H1059" s="5">
        <v>0</v>
      </c>
    </row>
    <row r="1060" spans="2:8" x14ac:dyDescent="0.3">
      <c r="B1060" s="3">
        <v>42999</v>
      </c>
      <c r="C1060" s="4">
        <v>119309.93</v>
      </c>
      <c r="D1060" s="4">
        <v>74.957769020000001</v>
      </c>
      <c r="E1060" s="5">
        <v>11.6</v>
      </c>
      <c r="F1060" s="5">
        <v>23.6</v>
      </c>
      <c r="G1060" s="5">
        <v>13</v>
      </c>
      <c r="H1060" s="5">
        <v>0</v>
      </c>
    </row>
    <row r="1061" spans="2:8" x14ac:dyDescent="0.3">
      <c r="B1061" s="3">
        <v>43000</v>
      </c>
      <c r="C1061" s="4">
        <v>116611.25</v>
      </c>
      <c r="D1061" s="4">
        <v>75.289119159999998</v>
      </c>
      <c r="E1061" s="5">
        <v>12.8</v>
      </c>
      <c r="F1061" s="5">
        <v>25.6</v>
      </c>
      <c r="G1061" s="5">
        <v>15.6</v>
      </c>
      <c r="H1061" s="5">
        <v>0</v>
      </c>
    </row>
    <row r="1062" spans="2:8" x14ac:dyDescent="0.3">
      <c r="B1062" s="3">
        <v>43001</v>
      </c>
      <c r="C1062" s="4">
        <v>101012.29</v>
      </c>
      <c r="D1062" s="4">
        <v>63.0173962</v>
      </c>
      <c r="E1062" s="5">
        <v>14.8</v>
      </c>
      <c r="F1062" s="5">
        <v>30.6</v>
      </c>
      <c r="G1062" s="5">
        <v>17.3</v>
      </c>
      <c r="H1062" s="5">
        <v>0</v>
      </c>
    </row>
    <row r="1063" spans="2:8" x14ac:dyDescent="0.3">
      <c r="B1063" s="3">
        <v>43002</v>
      </c>
      <c r="C1063" s="4">
        <v>92608.24</v>
      </c>
      <c r="D1063" s="4">
        <v>43.197347600000001</v>
      </c>
      <c r="E1063" s="5">
        <v>12.9</v>
      </c>
      <c r="F1063" s="5">
        <v>19.899999999999999</v>
      </c>
      <c r="G1063" s="5">
        <v>12</v>
      </c>
      <c r="H1063" s="5">
        <v>0.4</v>
      </c>
    </row>
    <row r="1064" spans="2:8" x14ac:dyDescent="0.3">
      <c r="B1064" s="3">
        <v>43003</v>
      </c>
      <c r="C1064" s="4">
        <v>119126.485</v>
      </c>
      <c r="D1064" s="4">
        <v>71.241065710000001</v>
      </c>
      <c r="E1064" s="5">
        <v>10.3</v>
      </c>
      <c r="F1064" s="5">
        <v>14.2</v>
      </c>
      <c r="G1064" s="5">
        <v>10.9</v>
      </c>
      <c r="H1064" s="5">
        <v>1.6</v>
      </c>
    </row>
    <row r="1065" spans="2:8" x14ac:dyDescent="0.3">
      <c r="B1065" s="3">
        <v>43004</v>
      </c>
      <c r="C1065" s="4">
        <v>124452.94</v>
      </c>
      <c r="D1065" s="4">
        <v>79.800225260000005</v>
      </c>
      <c r="E1065" s="5">
        <v>5</v>
      </c>
      <c r="F1065" s="5">
        <v>15.1</v>
      </c>
      <c r="G1065" s="5">
        <v>20.399999999999999</v>
      </c>
      <c r="H1065" s="5">
        <v>0.4</v>
      </c>
    </row>
    <row r="1066" spans="2:8" x14ac:dyDescent="0.3">
      <c r="B1066" s="3">
        <v>43005</v>
      </c>
      <c r="C1066" s="4">
        <v>119028.07</v>
      </c>
      <c r="D1066" s="4">
        <v>72.545509100000004</v>
      </c>
      <c r="E1066" s="5">
        <v>9.6</v>
      </c>
      <c r="F1066" s="5">
        <v>24.6</v>
      </c>
      <c r="G1066" s="5">
        <v>11.7</v>
      </c>
      <c r="H1066" s="5">
        <v>0</v>
      </c>
    </row>
    <row r="1067" spans="2:8" x14ac:dyDescent="0.3">
      <c r="B1067" s="3">
        <v>43006</v>
      </c>
      <c r="C1067" s="4">
        <v>116655.855</v>
      </c>
      <c r="D1067" s="4">
        <v>61.649556580000002</v>
      </c>
      <c r="E1067" s="5">
        <v>10.4</v>
      </c>
      <c r="F1067" s="5">
        <v>18.5</v>
      </c>
      <c r="G1067" s="5">
        <v>12.8</v>
      </c>
      <c r="H1067" s="5">
        <v>0</v>
      </c>
    </row>
    <row r="1068" spans="2:8" x14ac:dyDescent="0.3">
      <c r="B1068" s="3">
        <v>43007</v>
      </c>
      <c r="C1068" s="4">
        <v>102847.255</v>
      </c>
      <c r="D1068" s="4">
        <v>42.634675649999998</v>
      </c>
      <c r="E1068" s="5">
        <v>10.6</v>
      </c>
      <c r="F1068" s="5">
        <v>18.399999999999999</v>
      </c>
      <c r="G1068" s="5">
        <v>14.5</v>
      </c>
      <c r="H1068" s="5">
        <v>0</v>
      </c>
    </row>
    <row r="1069" spans="2:8" x14ac:dyDescent="0.3">
      <c r="B1069" s="3">
        <v>43008</v>
      </c>
      <c r="C1069" s="4">
        <v>100701.82</v>
      </c>
      <c r="D1069" s="4">
        <v>47.309943529999998</v>
      </c>
      <c r="E1069" s="5">
        <v>11</v>
      </c>
      <c r="F1069" s="5">
        <v>15.4</v>
      </c>
      <c r="G1069" s="5">
        <v>16.100000000000001</v>
      </c>
      <c r="H1069" s="5">
        <v>1</v>
      </c>
    </row>
    <row r="1071" spans="2:8" x14ac:dyDescent="0.3">
      <c r="B1071" s="5" t="s">
        <v>0</v>
      </c>
      <c r="C1071" s="4" t="s">
        <v>1</v>
      </c>
      <c r="D1071" s="4" t="s">
        <v>2</v>
      </c>
      <c r="E1071" s="5" t="s">
        <v>3</v>
      </c>
      <c r="F1071" s="5" t="s">
        <v>4</v>
      </c>
      <c r="G1071" s="5" t="s">
        <v>5</v>
      </c>
      <c r="H1071" s="5" t="s">
        <v>6</v>
      </c>
    </row>
    <row r="1072" spans="2:8" x14ac:dyDescent="0.3">
      <c r="B1072" s="3">
        <v>43009</v>
      </c>
      <c r="C1072" s="4">
        <v>103556.74</v>
      </c>
      <c r="D1072" s="4">
        <v>58.989627579999997</v>
      </c>
      <c r="E1072" s="5">
        <v>9.6999999999999993</v>
      </c>
      <c r="F1072" s="5">
        <v>17.2</v>
      </c>
      <c r="G1072" s="5">
        <v>9.1999999999999993</v>
      </c>
      <c r="H1072" s="5">
        <v>0</v>
      </c>
    </row>
    <row r="1073" spans="2:8" x14ac:dyDescent="0.3">
      <c r="B1073" s="3">
        <v>43010</v>
      </c>
      <c r="C1073" s="4">
        <v>119226.42</v>
      </c>
      <c r="D1073" s="4">
        <v>74.497158290000002</v>
      </c>
      <c r="E1073" s="5">
        <v>9.5</v>
      </c>
      <c r="F1073" s="5">
        <v>16.399999999999999</v>
      </c>
      <c r="G1073" s="5">
        <v>16.399999999999999</v>
      </c>
      <c r="H1073" s="5">
        <v>0</v>
      </c>
    </row>
    <row r="1074" spans="2:8" x14ac:dyDescent="0.3">
      <c r="B1074" s="3">
        <v>43011</v>
      </c>
      <c r="C1074" s="4">
        <v>118856.41499999999</v>
      </c>
      <c r="D1074" s="4">
        <v>79.059146049999995</v>
      </c>
      <c r="E1074" s="5">
        <v>6.8</v>
      </c>
      <c r="F1074" s="5">
        <v>22.3</v>
      </c>
      <c r="G1074" s="5">
        <v>21.8</v>
      </c>
      <c r="H1074" s="5">
        <v>0</v>
      </c>
    </row>
    <row r="1075" spans="2:8" x14ac:dyDescent="0.3">
      <c r="B1075" s="3">
        <v>43012</v>
      </c>
      <c r="C1075" s="4">
        <v>114604.62</v>
      </c>
      <c r="D1075" s="4">
        <v>71.108733229999999</v>
      </c>
      <c r="E1075" s="5">
        <v>8.5</v>
      </c>
      <c r="F1075" s="5">
        <v>20.8</v>
      </c>
      <c r="G1075" s="5">
        <v>21.6</v>
      </c>
      <c r="H1075" s="5">
        <v>0</v>
      </c>
    </row>
    <row r="1076" spans="2:8" x14ac:dyDescent="0.3">
      <c r="B1076" s="3">
        <v>43013</v>
      </c>
      <c r="C1076" s="4">
        <v>113134.58</v>
      </c>
      <c r="D1076" s="4">
        <v>65.315736259999994</v>
      </c>
      <c r="E1076" s="5">
        <v>11.7</v>
      </c>
      <c r="F1076" s="5">
        <v>19.399999999999999</v>
      </c>
      <c r="G1076" s="5">
        <v>10.4</v>
      </c>
      <c r="H1076" s="5">
        <v>0</v>
      </c>
    </row>
    <row r="1077" spans="2:8" x14ac:dyDescent="0.3">
      <c r="B1077" s="3">
        <v>43014</v>
      </c>
      <c r="C1077" s="4">
        <v>118359.28</v>
      </c>
      <c r="D1077" s="4">
        <v>53.429039449999998</v>
      </c>
      <c r="E1077" s="5">
        <v>10.1</v>
      </c>
      <c r="F1077" s="5">
        <v>15</v>
      </c>
      <c r="G1077" s="5">
        <v>16.8</v>
      </c>
      <c r="H1077" s="5">
        <v>2.4</v>
      </c>
    </row>
    <row r="1078" spans="2:8" x14ac:dyDescent="0.3">
      <c r="B1078" s="3">
        <v>43015</v>
      </c>
      <c r="C1078" s="4">
        <v>101974.595</v>
      </c>
      <c r="D1078" s="4">
        <v>38.89411226</v>
      </c>
      <c r="E1078" s="5">
        <v>7.2</v>
      </c>
      <c r="F1078" s="5">
        <v>23.7</v>
      </c>
      <c r="G1078" s="5">
        <v>17.3</v>
      </c>
      <c r="H1078" s="5">
        <v>0.2</v>
      </c>
    </row>
    <row r="1079" spans="2:8" x14ac:dyDescent="0.3">
      <c r="B1079" s="3">
        <v>43016</v>
      </c>
      <c r="C1079" s="4">
        <v>97053.544999999998</v>
      </c>
      <c r="D1079" s="4">
        <v>56.16035213</v>
      </c>
      <c r="E1079" s="5">
        <v>11.1</v>
      </c>
      <c r="F1079" s="5">
        <v>25.3</v>
      </c>
      <c r="G1079" s="5">
        <v>19.5</v>
      </c>
      <c r="H1079" s="5">
        <v>0</v>
      </c>
    </row>
    <row r="1080" spans="2:8" x14ac:dyDescent="0.3">
      <c r="B1080" s="3">
        <v>43017</v>
      </c>
      <c r="C1080" s="4">
        <v>111432.36500000001</v>
      </c>
      <c r="D1080" s="4">
        <v>68.87949682</v>
      </c>
      <c r="E1080" s="5">
        <v>14</v>
      </c>
      <c r="F1080" s="5">
        <v>18.7</v>
      </c>
      <c r="G1080" s="5">
        <v>16.7</v>
      </c>
      <c r="H1080" s="5">
        <v>2.4</v>
      </c>
    </row>
    <row r="1081" spans="2:8" x14ac:dyDescent="0.3">
      <c r="B1081" s="3">
        <v>43018</v>
      </c>
      <c r="C1081" s="4">
        <v>116556.425</v>
      </c>
      <c r="D1081" s="4">
        <v>77.452308540000004</v>
      </c>
      <c r="E1081" s="5">
        <v>8</v>
      </c>
      <c r="F1081" s="5">
        <v>18.8</v>
      </c>
      <c r="G1081" s="5">
        <v>23.6</v>
      </c>
      <c r="H1081" s="5">
        <v>0.2</v>
      </c>
    </row>
    <row r="1082" spans="2:8" x14ac:dyDescent="0.3">
      <c r="B1082" s="3">
        <v>43019</v>
      </c>
      <c r="C1082" s="4">
        <v>114133.54</v>
      </c>
      <c r="D1082" s="4">
        <v>55.553221790000002</v>
      </c>
      <c r="E1082" s="5">
        <v>9.8000000000000007</v>
      </c>
      <c r="F1082" s="5">
        <v>25.6</v>
      </c>
      <c r="G1082" s="5">
        <v>7.5</v>
      </c>
      <c r="H1082" s="5">
        <v>0</v>
      </c>
    </row>
    <row r="1083" spans="2:8" x14ac:dyDescent="0.3">
      <c r="B1083" s="3">
        <v>43020</v>
      </c>
      <c r="C1083" s="4">
        <v>113957.735</v>
      </c>
      <c r="D1083" s="4">
        <v>56.959277329999999</v>
      </c>
      <c r="E1083" s="5">
        <v>10.5</v>
      </c>
      <c r="F1083" s="5">
        <v>19.2</v>
      </c>
      <c r="G1083" s="5">
        <v>15.6</v>
      </c>
      <c r="H1083" s="5">
        <v>10</v>
      </c>
    </row>
    <row r="1084" spans="2:8" x14ac:dyDescent="0.3">
      <c r="B1084" s="3">
        <v>43021</v>
      </c>
      <c r="C1084" s="4">
        <v>117048.72500000001</v>
      </c>
      <c r="D1084" s="4">
        <v>83.756746089999993</v>
      </c>
      <c r="E1084" s="5">
        <v>13.1</v>
      </c>
      <c r="F1084" s="5">
        <v>16.7</v>
      </c>
      <c r="G1084" s="5">
        <v>12.5</v>
      </c>
      <c r="H1084" s="5">
        <v>0</v>
      </c>
    </row>
    <row r="1085" spans="2:8" x14ac:dyDescent="0.3">
      <c r="B1085" s="3">
        <v>43022</v>
      </c>
      <c r="C1085" s="4">
        <v>102037.16499999999</v>
      </c>
      <c r="D1085" s="4">
        <v>85.403883269999994</v>
      </c>
      <c r="E1085" s="5">
        <v>8.1999999999999993</v>
      </c>
      <c r="F1085" s="5">
        <v>16.100000000000001</v>
      </c>
      <c r="G1085" s="5">
        <v>23.6</v>
      </c>
      <c r="H1085" s="5">
        <v>0</v>
      </c>
    </row>
    <row r="1086" spans="2:8" x14ac:dyDescent="0.3">
      <c r="B1086" s="3">
        <v>43023</v>
      </c>
      <c r="C1086" s="4">
        <v>98108.815000000002</v>
      </c>
      <c r="D1086" s="4">
        <v>71.602890579999993</v>
      </c>
      <c r="E1086" s="5">
        <v>6.8</v>
      </c>
      <c r="F1086" s="5">
        <v>17.600000000000001</v>
      </c>
      <c r="G1086" s="5">
        <v>24.5</v>
      </c>
      <c r="H1086" s="5">
        <v>0</v>
      </c>
    </row>
    <row r="1087" spans="2:8" x14ac:dyDescent="0.3">
      <c r="B1087" s="3">
        <v>43024</v>
      </c>
      <c r="C1087" s="4">
        <v>115907.395</v>
      </c>
      <c r="D1087" s="4">
        <v>84.013226709999998</v>
      </c>
      <c r="E1087" s="5">
        <v>11.3</v>
      </c>
      <c r="F1087" s="5">
        <v>28.6</v>
      </c>
      <c r="G1087" s="5">
        <v>23.8</v>
      </c>
      <c r="H1087" s="5">
        <v>0</v>
      </c>
    </row>
    <row r="1088" spans="2:8" x14ac:dyDescent="0.3">
      <c r="B1088" s="3">
        <v>43025</v>
      </c>
      <c r="C1088" s="4">
        <v>117470.22</v>
      </c>
      <c r="D1088" s="4">
        <v>76.51584579</v>
      </c>
      <c r="E1088" s="5">
        <v>12.8</v>
      </c>
      <c r="F1088" s="5">
        <v>30.2</v>
      </c>
      <c r="G1088" s="5">
        <v>24.9</v>
      </c>
      <c r="H1088" s="5">
        <v>0</v>
      </c>
    </row>
    <row r="1089" spans="2:8" x14ac:dyDescent="0.3">
      <c r="B1089" s="3">
        <v>43026</v>
      </c>
      <c r="C1089" s="4">
        <v>121087.1</v>
      </c>
      <c r="D1089" s="4">
        <v>92.334121359999997</v>
      </c>
      <c r="E1089" s="5">
        <v>14.5</v>
      </c>
      <c r="F1089" s="5">
        <v>30.9</v>
      </c>
      <c r="G1089" s="5">
        <v>25.1</v>
      </c>
      <c r="H1089" s="5">
        <v>0</v>
      </c>
    </row>
    <row r="1090" spans="2:8" x14ac:dyDescent="0.3">
      <c r="B1090" s="3">
        <v>43027</v>
      </c>
      <c r="C1090" s="4">
        <v>118201.175</v>
      </c>
      <c r="D1090" s="4">
        <v>80.376717099999993</v>
      </c>
      <c r="E1090" s="5">
        <v>21.7</v>
      </c>
      <c r="F1090" s="5">
        <v>25.6</v>
      </c>
      <c r="G1090" s="5">
        <v>9.8000000000000007</v>
      </c>
      <c r="H1090" s="5">
        <v>0</v>
      </c>
    </row>
    <row r="1091" spans="2:8" x14ac:dyDescent="0.3">
      <c r="B1091" s="3">
        <v>43028</v>
      </c>
      <c r="C1091" s="4">
        <v>108412.66499999999</v>
      </c>
      <c r="D1091" s="4">
        <v>72.715846839999998</v>
      </c>
      <c r="E1091" s="5">
        <v>11.3</v>
      </c>
      <c r="F1091" s="5">
        <v>16.2</v>
      </c>
      <c r="G1091" s="5">
        <v>24</v>
      </c>
      <c r="H1091" s="5">
        <v>2.6</v>
      </c>
    </row>
    <row r="1092" spans="2:8" x14ac:dyDescent="0.3">
      <c r="B1092" s="3">
        <v>43029</v>
      </c>
      <c r="C1092" s="4">
        <v>102195.97500000001</v>
      </c>
      <c r="D1092" s="4">
        <v>73.108339409999999</v>
      </c>
      <c r="E1092" s="5">
        <v>11</v>
      </c>
      <c r="F1092" s="5">
        <v>15.4</v>
      </c>
      <c r="G1092" s="5">
        <v>12.8</v>
      </c>
      <c r="H1092" s="5">
        <v>0</v>
      </c>
    </row>
    <row r="1093" spans="2:8" x14ac:dyDescent="0.3">
      <c r="B1093" s="3">
        <v>43030</v>
      </c>
      <c r="C1093" s="4">
        <v>100571.04</v>
      </c>
      <c r="D1093" s="4">
        <v>76.328222569999994</v>
      </c>
      <c r="E1093" s="5">
        <v>11.1</v>
      </c>
      <c r="F1093" s="5">
        <v>16</v>
      </c>
      <c r="G1093" s="5">
        <v>13</v>
      </c>
      <c r="H1093" s="5">
        <v>0</v>
      </c>
    </row>
    <row r="1094" spans="2:8" x14ac:dyDescent="0.3">
      <c r="B1094" s="3">
        <v>43031</v>
      </c>
      <c r="C1094" s="4">
        <v>115549.435</v>
      </c>
      <c r="D1094" s="4">
        <v>90.675665039999998</v>
      </c>
      <c r="E1094" s="5">
        <v>11.9</v>
      </c>
      <c r="F1094" s="5">
        <v>19</v>
      </c>
      <c r="G1094" s="5">
        <v>21.8</v>
      </c>
      <c r="H1094" s="5">
        <v>0</v>
      </c>
    </row>
    <row r="1095" spans="2:8" x14ac:dyDescent="0.3">
      <c r="B1095" s="3">
        <v>43032</v>
      </c>
      <c r="C1095" s="4">
        <v>118010.31</v>
      </c>
      <c r="D1095" s="4">
        <v>91.93047541</v>
      </c>
      <c r="E1095" s="5">
        <v>12.1</v>
      </c>
      <c r="F1095" s="5">
        <v>20.5</v>
      </c>
      <c r="G1095" s="5">
        <v>18.7</v>
      </c>
      <c r="H1095" s="5">
        <v>0.2</v>
      </c>
    </row>
    <row r="1096" spans="2:8" x14ac:dyDescent="0.3">
      <c r="B1096" s="3">
        <v>43033</v>
      </c>
      <c r="C1096" s="4">
        <v>115813.03</v>
      </c>
      <c r="D1096" s="4">
        <v>98.042415309999996</v>
      </c>
      <c r="E1096" s="5">
        <v>13.3</v>
      </c>
      <c r="F1096" s="5">
        <v>18.5</v>
      </c>
      <c r="G1096" s="5">
        <v>12.5</v>
      </c>
      <c r="H1096" s="5">
        <v>11.4</v>
      </c>
    </row>
    <row r="1097" spans="2:8" x14ac:dyDescent="0.3">
      <c r="B1097" s="3">
        <v>43034</v>
      </c>
      <c r="C1097" s="4">
        <v>117333.44500000001</v>
      </c>
      <c r="D1097" s="4">
        <v>89.911230680000003</v>
      </c>
      <c r="E1097" s="5">
        <v>12.9</v>
      </c>
      <c r="F1097" s="5">
        <v>16.8</v>
      </c>
      <c r="G1097" s="5">
        <v>12.2</v>
      </c>
      <c r="H1097" s="5">
        <v>0.2</v>
      </c>
    </row>
    <row r="1098" spans="2:8" x14ac:dyDescent="0.3">
      <c r="B1098" s="3">
        <v>43035</v>
      </c>
      <c r="C1098" s="4">
        <v>112633.265</v>
      </c>
      <c r="D1098" s="4">
        <v>78.660882360000002</v>
      </c>
      <c r="E1098" s="5">
        <v>10.3</v>
      </c>
      <c r="F1098" s="5">
        <v>27.4</v>
      </c>
      <c r="G1098" s="5">
        <v>26.1</v>
      </c>
      <c r="H1098" s="5">
        <v>0</v>
      </c>
    </row>
    <row r="1099" spans="2:8" x14ac:dyDescent="0.3">
      <c r="B1099" s="3">
        <v>43036</v>
      </c>
      <c r="C1099" s="4">
        <v>100746.42</v>
      </c>
      <c r="D1099" s="4">
        <v>81.094467010000002</v>
      </c>
      <c r="E1099" s="5">
        <v>15</v>
      </c>
      <c r="F1099" s="5">
        <v>21.4</v>
      </c>
      <c r="G1099" s="5">
        <v>16.8</v>
      </c>
      <c r="H1099" s="5">
        <v>0.4</v>
      </c>
    </row>
    <row r="1100" spans="2:8" x14ac:dyDescent="0.3">
      <c r="B1100" s="3">
        <v>43037</v>
      </c>
      <c r="C1100" s="4">
        <v>92182.955000000002</v>
      </c>
      <c r="D1100" s="4">
        <v>61.462527489999999</v>
      </c>
      <c r="E1100" s="5">
        <v>11.5</v>
      </c>
      <c r="F1100" s="5">
        <v>28.6</v>
      </c>
      <c r="G1100" s="5">
        <v>27.1</v>
      </c>
      <c r="H1100" s="5">
        <v>0</v>
      </c>
    </row>
    <row r="1101" spans="2:8" x14ac:dyDescent="0.3">
      <c r="B1101" s="3">
        <v>43038</v>
      </c>
      <c r="C1101" s="4">
        <v>112227.65</v>
      </c>
      <c r="D1101" s="4">
        <v>77.42179007</v>
      </c>
      <c r="E1101" s="5">
        <v>8.8000000000000007</v>
      </c>
      <c r="F1101" s="5">
        <v>17</v>
      </c>
      <c r="G1101" s="5">
        <v>17</v>
      </c>
      <c r="H1101" s="5">
        <v>4.4000000000000004</v>
      </c>
    </row>
    <row r="1102" spans="2:8" x14ac:dyDescent="0.3">
      <c r="B1102" s="3">
        <v>43039</v>
      </c>
      <c r="C1102" s="4">
        <v>116179.47</v>
      </c>
      <c r="D1102" s="4">
        <v>86.957257670000004</v>
      </c>
      <c r="E1102" s="5">
        <v>8.1</v>
      </c>
      <c r="F1102" s="5">
        <v>16.399999999999999</v>
      </c>
      <c r="G1102" s="5">
        <v>24.8</v>
      </c>
      <c r="H1102" s="5">
        <v>6</v>
      </c>
    </row>
    <row r="1104" spans="2:8" x14ac:dyDescent="0.3">
      <c r="B1104" s="5" t="s">
        <v>0</v>
      </c>
      <c r="C1104" s="4" t="s">
        <v>1</v>
      </c>
      <c r="D1104" s="4" t="s">
        <v>2</v>
      </c>
      <c r="E1104" s="5" t="s">
        <v>3</v>
      </c>
      <c r="F1104" s="5" t="s">
        <v>4</v>
      </c>
      <c r="G1104" s="5" t="s">
        <v>5</v>
      </c>
      <c r="H1104" s="5" t="s">
        <v>6</v>
      </c>
    </row>
    <row r="1105" spans="2:8" x14ac:dyDescent="0.3">
      <c r="B1105" s="3">
        <v>43040</v>
      </c>
      <c r="C1105" s="4">
        <v>116632.09</v>
      </c>
      <c r="D1105" s="4">
        <v>87.027542560000001</v>
      </c>
      <c r="E1105" s="5">
        <v>11.9</v>
      </c>
      <c r="F1105" s="5">
        <v>18</v>
      </c>
      <c r="G1105" s="5">
        <v>14.2</v>
      </c>
      <c r="H1105" s="5">
        <v>0.4</v>
      </c>
    </row>
    <row r="1106" spans="2:8" x14ac:dyDescent="0.3">
      <c r="B1106" s="3">
        <v>43041</v>
      </c>
      <c r="C1106" s="4">
        <v>120470.785</v>
      </c>
      <c r="D1106" s="4">
        <v>87.510162679999993</v>
      </c>
      <c r="E1106" s="5">
        <v>11.3</v>
      </c>
      <c r="F1106" s="5">
        <v>17.399999999999999</v>
      </c>
      <c r="G1106" s="5">
        <v>17</v>
      </c>
      <c r="H1106" s="5">
        <v>1.4</v>
      </c>
    </row>
    <row r="1107" spans="2:8" x14ac:dyDescent="0.3">
      <c r="B1107" s="3">
        <v>43042</v>
      </c>
      <c r="C1107" s="4">
        <v>113451.995</v>
      </c>
      <c r="D1107" s="4">
        <v>76.925848950000002</v>
      </c>
      <c r="E1107" s="5">
        <v>9.4</v>
      </c>
      <c r="F1107" s="5">
        <v>16.600000000000001</v>
      </c>
      <c r="G1107" s="5">
        <v>20.5</v>
      </c>
      <c r="H1107" s="5">
        <v>1.4</v>
      </c>
    </row>
    <row r="1108" spans="2:8" x14ac:dyDescent="0.3">
      <c r="B1108" s="3">
        <v>43043</v>
      </c>
      <c r="C1108" s="4">
        <v>101610.815</v>
      </c>
      <c r="D1108" s="4">
        <v>78.734581890000001</v>
      </c>
      <c r="E1108" s="5">
        <v>8.3000000000000007</v>
      </c>
      <c r="F1108" s="5">
        <v>15.8</v>
      </c>
      <c r="G1108" s="5">
        <v>24.6</v>
      </c>
      <c r="H1108" s="5">
        <v>0.4</v>
      </c>
    </row>
    <row r="1109" spans="2:8" x14ac:dyDescent="0.3">
      <c r="B1109" s="3">
        <v>43044</v>
      </c>
      <c r="C1109" s="4">
        <v>95368.164999999994</v>
      </c>
      <c r="D1109" s="4">
        <v>77.636602679999996</v>
      </c>
      <c r="E1109" s="5">
        <v>6.4</v>
      </c>
      <c r="F1109" s="5">
        <v>17.600000000000001</v>
      </c>
      <c r="G1109" s="5">
        <v>24.1</v>
      </c>
      <c r="H1109" s="5">
        <v>0</v>
      </c>
    </row>
    <row r="1110" spans="2:8" x14ac:dyDescent="0.3">
      <c r="B1110" s="3">
        <v>43045</v>
      </c>
      <c r="C1110" s="4">
        <v>104632.79</v>
      </c>
      <c r="D1110" s="4">
        <v>80.934221030000003</v>
      </c>
      <c r="E1110" s="5">
        <v>10.9</v>
      </c>
      <c r="F1110" s="5">
        <v>16.100000000000001</v>
      </c>
      <c r="G1110" s="5">
        <v>18.899999999999999</v>
      </c>
      <c r="H1110" s="5">
        <v>0</v>
      </c>
    </row>
    <row r="1111" spans="2:8" x14ac:dyDescent="0.3">
      <c r="B1111" s="3">
        <v>43046</v>
      </c>
      <c r="C1111" s="4">
        <v>100592.295</v>
      </c>
      <c r="D1111" s="4">
        <v>78.317766300000002</v>
      </c>
      <c r="E1111" s="5">
        <v>10</v>
      </c>
      <c r="F1111" s="5">
        <v>15.8</v>
      </c>
      <c r="G1111" s="5">
        <v>18.8</v>
      </c>
      <c r="H1111" s="5">
        <v>3.4</v>
      </c>
    </row>
    <row r="1112" spans="2:8" x14ac:dyDescent="0.3">
      <c r="B1112" s="3">
        <v>43047</v>
      </c>
      <c r="C1112" s="4">
        <v>111738.485</v>
      </c>
      <c r="D1112" s="4">
        <v>90.995755090000003</v>
      </c>
      <c r="E1112" s="5">
        <v>12.1</v>
      </c>
      <c r="F1112" s="5">
        <v>16.899999999999999</v>
      </c>
      <c r="G1112" s="5">
        <v>25.4</v>
      </c>
      <c r="H1112" s="5">
        <v>0</v>
      </c>
    </row>
    <row r="1113" spans="2:8" x14ac:dyDescent="0.3">
      <c r="B1113" s="3">
        <v>43048</v>
      </c>
      <c r="C1113" s="4">
        <v>113539.935</v>
      </c>
      <c r="D1113" s="4">
        <v>85.582594670000006</v>
      </c>
      <c r="E1113" s="5">
        <v>8.6999999999999993</v>
      </c>
      <c r="F1113" s="5">
        <v>21.8</v>
      </c>
      <c r="G1113" s="5">
        <v>28.8</v>
      </c>
      <c r="H1113" s="5">
        <v>0</v>
      </c>
    </row>
    <row r="1114" spans="2:8" x14ac:dyDescent="0.3">
      <c r="B1114" s="3">
        <v>43049</v>
      </c>
      <c r="C1114" s="4">
        <v>115156.44500000001</v>
      </c>
      <c r="D1114" s="4">
        <v>92.615536950000006</v>
      </c>
      <c r="E1114" s="5">
        <v>12.1</v>
      </c>
      <c r="F1114" s="5">
        <v>27.2</v>
      </c>
      <c r="G1114" s="5">
        <v>23.7</v>
      </c>
      <c r="H1114" s="5">
        <v>0</v>
      </c>
    </row>
    <row r="1115" spans="2:8" x14ac:dyDescent="0.3">
      <c r="B1115" s="3">
        <v>43050</v>
      </c>
      <c r="C1115" s="4">
        <v>104194.345</v>
      </c>
      <c r="D1115" s="4">
        <v>83.494939239999994</v>
      </c>
      <c r="E1115" s="5">
        <v>14.8</v>
      </c>
      <c r="F1115" s="5">
        <v>24.7</v>
      </c>
      <c r="G1115" s="5">
        <v>28.8</v>
      </c>
      <c r="H1115" s="5">
        <v>0</v>
      </c>
    </row>
    <row r="1116" spans="2:8" x14ac:dyDescent="0.3">
      <c r="B1116" s="3">
        <v>43051</v>
      </c>
      <c r="C1116" s="4">
        <v>98774.235000000001</v>
      </c>
      <c r="D1116" s="4">
        <v>73.950064819999994</v>
      </c>
      <c r="E1116" s="5">
        <v>13.2</v>
      </c>
      <c r="F1116" s="5">
        <v>23.3</v>
      </c>
      <c r="G1116" s="5">
        <v>25</v>
      </c>
      <c r="H1116" s="5">
        <v>0</v>
      </c>
    </row>
    <row r="1117" spans="2:8" x14ac:dyDescent="0.3">
      <c r="B1117" s="3">
        <v>43052</v>
      </c>
      <c r="C1117" s="4">
        <v>125795.84</v>
      </c>
      <c r="D1117" s="4">
        <v>102.5536814</v>
      </c>
      <c r="E1117" s="5">
        <v>13.7</v>
      </c>
      <c r="F1117" s="5">
        <v>33</v>
      </c>
      <c r="G1117" s="5">
        <v>29.5</v>
      </c>
      <c r="H1117" s="5">
        <v>0</v>
      </c>
    </row>
    <row r="1118" spans="2:8" x14ac:dyDescent="0.3">
      <c r="B1118" s="3">
        <v>43053</v>
      </c>
      <c r="C1118" s="4">
        <v>135420.82</v>
      </c>
      <c r="D1118" s="4">
        <v>94.731684869999995</v>
      </c>
      <c r="E1118" s="5">
        <v>18.2</v>
      </c>
      <c r="F1118" s="5">
        <v>33.9</v>
      </c>
      <c r="G1118" s="5">
        <v>29.5</v>
      </c>
      <c r="H1118" s="5">
        <v>0</v>
      </c>
    </row>
    <row r="1119" spans="2:8" x14ac:dyDescent="0.3">
      <c r="B1119" s="3">
        <v>43054</v>
      </c>
      <c r="C1119" s="4">
        <v>130385.05</v>
      </c>
      <c r="D1119" s="4">
        <v>90.97415977</v>
      </c>
      <c r="E1119" s="5">
        <v>21.5</v>
      </c>
      <c r="F1119" s="5">
        <v>31.4</v>
      </c>
      <c r="G1119" s="5">
        <v>16.899999999999999</v>
      </c>
      <c r="H1119" s="5">
        <v>0</v>
      </c>
    </row>
    <row r="1120" spans="2:8" x14ac:dyDescent="0.3">
      <c r="B1120" s="3">
        <v>43055</v>
      </c>
      <c r="C1120" s="4">
        <v>116715.965</v>
      </c>
      <c r="D1120" s="4">
        <v>88.816107369999997</v>
      </c>
      <c r="E1120" s="5">
        <v>18.100000000000001</v>
      </c>
      <c r="F1120" s="5">
        <v>21.3</v>
      </c>
      <c r="G1120" s="5">
        <v>4.8</v>
      </c>
      <c r="H1120" s="5">
        <v>3.6</v>
      </c>
    </row>
    <row r="1121" spans="2:8" x14ac:dyDescent="0.3">
      <c r="B1121" s="3">
        <v>43056</v>
      </c>
      <c r="C1121" s="4">
        <v>117797.62</v>
      </c>
      <c r="D1121" s="4">
        <v>99.446276760000003</v>
      </c>
      <c r="E1121" s="5">
        <v>16.399999999999999</v>
      </c>
      <c r="F1121" s="5">
        <v>26.8</v>
      </c>
      <c r="G1121" s="5">
        <v>22.9</v>
      </c>
      <c r="H1121" s="5">
        <v>4.2</v>
      </c>
    </row>
    <row r="1122" spans="2:8" x14ac:dyDescent="0.3">
      <c r="B1122" s="3">
        <v>43057</v>
      </c>
      <c r="C1122" s="4">
        <v>106730.21</v>
      </c>
      <c r="D1122" s="4">
        <v>89.770277660000005</v>
      </c>
      <c r="E1122" s="5">
        <v>16.100000000000001</v>
      </c>
      <c r="F1122" s="5">
        <v>28.1</v>
      </c>
      <c r="G1122" s="5">
        <v>20.100000000000001</v>
      </c>
      <c r="H1122" s="5">
        <v>0</v>
      </c>
    </row>
    <row r="1123" spans="2:8" x14ac:dyDescent="0.3">
      <c r="B1123" s="3">
        <v>43058</v>
      </c>
      <c r="C1123" s="4">
        <v>101256.78</v>
      </c>
      <c r="D1123" s="4">
        <v>81.881314270000004</v>
      </c>
      <c r="E1123" s="5">
        <v>15.1</v>
      </c>
      <c r="F1123" s="5">
        <v>29.3</v>
      </c>
      <c r="G1123" s="5">
        <v>27.5</v>
      </c>
      <c r="H1123" s="5">
        <v>24.8</v>
      </c>
    </row>
    <row r="1124" spans="2:8" x14ac:dyDescent="0.3">
      <c r="B1124" s="3">
        <v>43059</v>
      </c>
      <c r="C1124" s="4">
        <v>128658.27</v>
      </c>
      <c r="D1124" s="4">
        <v>131.30094130000001</v>
      </c>
      <c r="E1124" s="5">
        <v>16.600000000000001</v>
      </c>
      <c r="F1124" s="5">
        <v>30.8</v>
      </c>
      <c r="G1124" s="5">
        <v>28.6</v>
      </c>
      <c r="H1124" s="5">
        <v>0</v>
      </c>
    </row>
    <row r="1125" spans="2:8" x14ac:dyDescent="0.3">
      <c r="B1125" s="3">
        <v>43060</v>
      </c>
      <c r="C1125" s="4">
        <v>137151.495</v>
      </c>
      <c r="D1125" s="4">
        <v>152.7547663</v>
      </c>
      <c r="E1125" s="5">
        <v>17.8</v>
      </c>
      <c r="F1125" s="5">
        <v>32.9</v>
      </c>
      <c r="G1125" s="5">
        <v>29.5</v>
      </c>
      <c r="H1125" s="5">
        <v>0</v>
      </c>
    </row>
    <row r="1126" spans="2:8" x14ac:dyDescent="0.3">
      <c r="B1126" s="3">
        <v>43061</v>
      </c>
      <c r="C1126" s="4">
        <v>138882.25</v>
      </c>
      <c r="D1126" s="4">
        <v>116.8798367</v>
      </c>
      <c r="E1126" s="5">
        <v>18.7</v>
      </c>
      <c r="F1126" s="5">
        <v>32.6</v>
      </c>
      <c r="G1126" s="5">
        <v>30.6</v>
      </c>
      <c r="H1126" s="5">
        <v>0</v>
      </c>
    </row>
    <row r="1127" spans="2:8" x14ac:dyDescent="0.3">
      <c r="B1127" s="3">
        <v>43062</v>
      </c>
      <c r="C1127" s="4">
        <v>135162.11499999999</v>
      </c>
      <c r="D1127" s="4">
        <v>105.2716657</v>
      </c>
      <c r="E1127" s="5">
        <v>16.2</v>
      </c>
      <c r="F1127" s="5">
        <v>31.9</v>
      </c>
      <c r="G1127" s="5">
        <v>18.899999999999999</v>
      </c>
      <c r="H1127" s="5">
        <v>0</v>
      </c>
    </row>
    <row r="1128" spans="2:8" x14ac:dyDescent="0.3">
      <c r="B1128" s="3">
        <v>43063</v>
      </c>
      <c r="C1128" s="4">
        <v>133951.29</v>
      </c>
      <c r="D1128" s="4">
        <v>116.56179090000001</v>
      </c>
      <c r="E1128" s="5">
        <v>18.600000000000001</v>
      </c>
      <c r="F1128" s="5">
        <v>30.7</v>
      </c>
      <c r="G1128" s="5">
        <v>13.8</v>
      </c>
      <c r="H1128" s="5">
        <v>1</v>
      </c>
    </row>
    <row r="1129" spans="2:8" x14ac:dyDescent="0.3">
      <c r="B1129" s="3">
        <v>43064</v>
      </c>
      <c r="C1129" s="4">
        <v>121219.595</v>
      </c>
      <c r="D1129" s="4">
        <v>99.010420740000001</v>
      </c>
      <c r="E1129" s="5">
        <v>19.3</v>
      </c>
      <c r="F1129" s="5">
        <v>32.5</v>
      </c>
      <c r="G1129" s="5">
        <v>17</v>
      </c>
      <c r="H1129" s="5">
        <v>0.4</v>
      </c>
    </row>
    <row r="1130" spans="2:8" x14ac:dyDescent="0.3">
      <c r="B1130" s="3">
        <v>43065</v>
      </c>
      <c r="C1130" s="4">
        <v>108717.875</v>
      </c>
      <c r="D1130" s="4">
        <v>83.114514119999996</v>
      </c>
      <c r="E1130" s="5">
        <v>19.399999999999999</v>
      </c>
      <c r="F1130" s="5">
        <v>28.3</v>
      </c>
      <c r="G1130" s="5"/>
      <c r="H1130" s="5">
        <v>3.4</v>
      </c>
    </row>
    <row r="1131" spans="2:8" x14ac:dyDescent="0.3">
      <c r="B1131" s="3">
        <v>43066</v>
      </c>
      <c r="C1131" s="4">
        <v>115429.005</v>
      </c>
      <c r="D1131" s="4">
        <v>84.608923149999995</v>
      </c>
      <c r="E1131" s="5">
        <v>16.5</v>
      </c>
      <c r="F1131" s="5">
        <v>21.2</v>
      </c>
      <c r="G1131" s="5">
        <v>20.5</v>
      </c>
      <c r="H1131" s="5">
        <v>1.4</v>
      </c>
    </row>
    <row r="1132" spans="2:8" x14ac:dyDescent="0.3">
      <c r="B1132" s="3">
        <v>43067</v>
      </c>
      <c r="C1132" s="4">
        <v>129798.47</v>
      </c>
      <c r="D1132" s="4">
        <v>130.50196869999999</v>
      </c>
      <c r="E1132" s="5">
        <v>13.7</v>
      </c>
      <c r="F1132" s="5">
        <v>31</v>
      </c>
      <c r="G1132" s="5">
        <v>31.1</v>
      </c>
      <c r="H1132" s="5">
        <v>0.2</v>
      </c>
    </row>
    <row r="1133" spans="2:8" x14ac:dyDescent="0.3">
      <c r="B1133" s="3">
        <v>43068</v>
      </c>
      <c r="C1133" s="4">
        <v>151730.95000000001</v>
      </c>
      <c r="D1133" s="4">
        <v>166.55264679999999</v>
      </c>
      <c r="E1133" s="5">
        <v>18.5</v>
      </c>
      <c r="F1133" s="5">
        <v>35.799999999999997</v>
      </c>
      <c r="G1133" s="5">
        <v>28.3</v>
      </c>
      <c r="H1133" s="5">
        <v>0</v>
      </c>
    </row>
    <row r="1134" spans="2:8" x14ac:dyDescent="0.3">
      <c r="B1134" s="3">
        <v>43069</v>
      </c>
      <c r="C1134" s="4">
        <v>154632.33499999999</v>
      </c>
      <c r="D1134" s="4">
        <v>131.4914339</v>
      </c>
      <c r="E1134" s="5">
        <v>22.5</v>
      </c>
      <c r="F1134" s="5">
        <v>34.9</v>
      </c>
      <c r="G1134" s="5">
        <v>23.1</v>
      </c>
      <c r="H1134" s="5">
        <v>0</v>
      </c>
    </row>
    <row r="1136" spans="2:8" x14ac:dyDescent="0.3">
      <c r="B1136" s="5" t="s">
        <v>0</v>
      </c>
      <c r="C1136" s="4" t="s">
        <v>1</v>
      </c>
      <c r="D1136" s="4" t="s">
        <v>2</v>
      </c>
      <c r="E1136" s="5" t="s">
        <v>3</v>
      </c>
      <c r="F1136" s="5" t="s">
        <v>4</v>
      </c>
      <c r="G1136" s="5" t="s">
        <v>5</v>
      </c>
      <c r="H1136" s="5" t="s">
        <v>6</v>
      </c>
    </row>
    <row r="1137" spans="2:8" x14ac:dyDescent="0.3">
      <c r="B1137" s="3">
        <v>43070</v>
      </c>
      <c r="C1137" s="4">
        <v>125141.9</v>
      </c>
      <c r="D1137" s="4">
        <v>87.152295949999996</v>
      </c>
      <c r="E1137" s="5">
        <v>21.5</v>
      </c>
      <c r="F1137" s="5">
        <v>23.5</v>
      </c>
      <c r="G1137" s="5">
        <v>1.6</v>
      </c>
      <c r="H1137" s="5">
        <v>1.8</v>
      </c>
    </row>
    <row r="1138" spans="2:8" x14ac:dyDescent="0.3">
      <c r="B1138" s="3">
        <v>43071</v>
      </c>
      <c r="C1138" s="4">
        <v>99234.22</v>
      </c>
      <c r="D1138" s="4">
        <v>66.255858649999993</v>
      </c>
      <c r="E1138" s="5">
        <v>14.7</v>
      </c>
      <c r="F1138" s="5">
        <v>16.399999999999999</v>
      </c>
      <c r="G1138" s="5">
        <v>0.7</v>
      </c>
      <c r="H1138" s="5">
        <v>20.6</v>
      </c>
    </row>
    <row r="1139" spans="2:8" x14ac:dyDescent="0.3">
      <c r="B1139" s="3">
        <v>43072</v>
      </c>
      <c r="C1139" s="4">
        <v>92487.705000000002</v>
      </c>
      <c r="D1139" s="4">
        <v>67.758066369999995</v>
      </c>
      <c r="E1139" s="5">
        <v>11.5</v>
      </c>
      <c r="F1139" s="5">
        <v>17.100000000000001</v>
      </c>
      <c r="G1139" s="5">
        <v>14.4</v>
      </c>
      <c r="H1139" s="5">
        <v>43.8</v>
      </c>
    </row>
    <row r="1140" spans="2:8" x14ac:dyDescent="0.3">
      <c r="B1140" s="3">
        <v>43073</v>
      </c>
      <c r="C1140" s="4">
        <v>111625.98</v>
      </c>
      <c r="D1140" s="4">
        <v>84.041757820000001</v>
      </c>
      <c r="E1140" s="5">
        <v>12.4</v>
      </c>
      <c r="F1140" s="5">
        <v>17.5</v>
      </c>
      <c r="G1140" s="5">
        <v>7.9</v>
      </c>
      <c r="H1140" s="5">
        <v>5.4</v>
      </c>
    </row>
    <row r="1141" spans="2:8" x14ac:dyDescent="0.3">
      <c r="B1141" s="3">
        <v>43074</v>
      </c>
      <c r="C1141" s="4">
        <v>113063.675</v>
      </c>
      <c r="D1141" s="4">
        <v>82.842057909999994</v>
      </c>
      <c r="E1141" s="5">
        <v>10.8</v>
      </c>
      <c r="F1141" s="5">
        <v>22.8</v>
      </c>
      <c r="G1141" s="5">
        <v>22.9</v>
      </c>
      <c r="H1141" s="5">
        <v>1.8</v>
      </c>
    </row>
    <row r="1142" spans="2:8" x14ac:dyDescent="0.3">
      <c r="B1142" s="3">
        <v>43075</v>
      </c>
      <c r="C1142" s="4">
        <v>115383.13</v>
      </c>
      <c r="D1142" s="4">
        <v>89.564050550000005</v>
      </c>
      <c r="E1142" s="5">
        <v>13.6</v>
      </c>
      <c r="F1142" s="5">
        <v>21.3</v>
      </c>
      <c r="G1142" s="5">
        <v>23.6</v>
      </c>
      <c r="H1142" s="5">
        <v>0</v>
      </c>
    </row>
    <row r="1143" spans="2:8" x14ac:dyDescent="0.3">
      <c r="B1143" s="3">
        <v>43076</v>
      </c>
      <c r="C1143" s="4">
        <v>115736.97</v>
      </c>
      <c r="D1143" s="4">
        <v>102.5919318</v>
      </c>
      <c r="E1143" s="5">
        <v>11.6</v>
      </c>
      <c r="F1143" s="5">
        <v>21.9</v>
      </c>
      <c r="G1143" s="5">
        <v>19.8</v>
      </c>
      <c r="H1143" s="5">
        <v>0</v>
      </c>
    </row>
    <row r="1144" spans="2:8" x14ac:dyDescent="0.3">
      <c r="B1144" s="3">
        <v>43077</v>
      </c>
      <c r="C1144" s="4">
        <v>109568.47</v>
      </c>
      <c r="D1144" s="4">
        <v>87.467721979999993</v>
      </c>
      <c r="E1144" s="5">
        <v>11.4</v>
      </c>
      <c r="F1144" s="5">
        <v>18.7</v>
      </c>
      <c r="G1144" s="5">
        <v>28.5</v>
      </c>
      <c r="H1144" s="5">
        <v>25.2</v>
      </c>
    </row>
    <row r="1145" spans="2:8" x14ac:dyDescent="0.3">
      <c r="B1145" s="3">
        <v>43078</v>
      </c>
      <c r="C1145" s="4">
        <v>99334.8</v>
      </c>
      <c r="D1145" s="4">
        <v>82.980837530000002</v>
      </c>
      <c r="E1145" s="5">
        <v>12.7</v>
      </c>
      <c r="F1145" s="5">
        <v>23</v>
      </c>
      <c r="G1145" s="5">
        <v>19.2</v>
      </c>
      <c r="H1145" s="5">
        <v>0</v>
      </c>
    </row>
    <row r="1146" spans="2:8" x14ac:dyDescent="0.3">
      <c r="B1146" s="3">
        <v>43079</v>
      </c>
      <c r="C1146" s="4">
        <v>97715.01</v>
      </c>
      <c r="D1146" s="4">
        <v>81.089163600000006</v>
      </c>
      <c r="E1146" s="5">
        <v>14.5</v>
      </c>
      <c r="F1146" s="5">
        <v>22.2</v>
      </c>
      <c r="G1146" s="5">
        <v>31.4</v>
      </c>
      <c r="H1146" s="5">
        <v>0</v>
      </c>
    </row>
    <row r="1147" spans="2:8" x14ac:dyDescent="0.3">
      <c r="B1147" s="3">
        <v>43080</v>
      </c>
      <c r="C1147" s="4">
        <v>114680.185</v>
      </c>
      <c r="D1147" s="4">
        <v>97.605395759999993</v>
      </c>
      <c r="E1147" s="5">
        <v>16.399999999999999</v>
      </c>
      <c r="F1147" s="5">
        <v>20.7</v>
      </c>
      <c r="G1147" s="5">
        <v>26.3</v>
      </c>
      <c r="H1147" s="5">
        <v>0</v>
      </c>
    </row>
    <row r="1148" spans="2:8" x14ac:dyDescent="0.3">
      <c r="B1148" s="3">
        <v>43081</v>
      </c>
      <c r="C1148" s="4">
        <v>121945.175</v>
      </c>
      <c r="D1148" s="4">
        <v>104.9958379</v>
      </c>
      <c r="E1148" s="5">
        <v>15.8</v>
      </c>
      <c r="F1148" s="5">
        <v>26.4</v>
      </c>
      <c r="G1148" s="5">
        <v>31.3</v>
      </c>
      <c r="H1148" s="5">
        <v>0</v>
      </c>
    </row>
    <row r="1149" spans="2:8" x14ac:dyDescent="0.3">
      <c r="B1149" s="3">
        <v>43082</v>
      </c>
      <c r="C1149" s="4">
        <v>146933.095</v>
      </c>
      <c r="D1149" s="4">
        <v>94.498151980000003</v>
      </c>
      <c r="E1149" s="5">
        <v>15.8</v>
      </c>
      <c r="F1149" s="5">
        <v>37.6</v>
      </c>
      <c r="G1149" s="5">
        <v>32</v>
      </c>
      <c r="H1149" s="5">
        <v>0</v>
      </c>
    </row>
    <row r="1150" spans="2:8" x14ac:dyDescent="0.3">
      <c r="B1150" s="3">
        <v>43083</v>
      </c>
      <c r="C1150" s="4">
        <v>129280.81</v>
      </c>
      <c r="D1150" s="4">
        <v>101.8652498</v>
      </c>
      <c r="E1150" s="5">
        <v>20.5</v>
      </c>
      <c r="F1150" s="5">
        <v>23.1</v>
      </c>
      <c r="G1150" s="5">
        <v>21.7</v>
      </c>
      <c r="H1150" s="5">
        <v>0</v>
      </c>
    </row>
    <row r="1151" spans="2:8" x14ac:dyDescent="0.3">
      <c r="B1151" s="3">
        <v>43084</v>
      </c>
      <c r="C1151" s="4">
        <v>120821.05499999999</v>
      </c>
      <c r="D1151" s="4">
        <v>105.4358596</v>
      </c>
      <c r="E1151" s="5">
        <v>14.1</v>
      </c>
      <c r="F1151" s="5">
        <v>26.4</v>
      </c>
      <c r="G1151" s="5">
        <v>32.1</v>
      </c>
      <c r="H1151" s="5">
        <v>0</v>
      </c>
    </row>
    <row r="1152" spans="2:8" x14ac:dyDescent="0.3">
      <c r="B1152" s="3">
        <v>43085</v>
      </c>
      <c r="C1152" s="4">
        <v>110154.36</v>
      </c>
      <c r="D1152" s="4">
        <v>99.475416330000002</v>
      </c>
      <c r="E1152" s="5">
        <v>13.8</v>
      </c>
      <c r="F1152" s="5">
        <v>24.6</v>
      </c>
      <c r="G1152" s="5">
        <v>31</v>
      </c>
      <c r="H1152" s="5">
        <v>0</v>
      </c>
    </row>
    <row r="1153" spans="2:8" x14ac:dyDescent="0.3">
      <c r="B1153" s="3">
        <v>43086</v>
      </c>
      <c r="C1153" s="4">
        <v>107212.84</v>
      </c>
      <c r="D1153" s="4">
        <v>82.049323279999996</v>
      </c>
      <c r="E1153" s="5">
        <v>15.7</v>
      </c>
      <c r="F1153" s="5">
        <v>24.5</v>
      </c>
      <c r="G1153" s="5">
        <v>30.5</v>
      </c>
      <c r="H1153" s="5">
        <v>0</v>
      </c>
    </row>
    <row r="1154" spans="2:8" x14ac:dyDescent="0.3">
      <c r="B1154" s="3">
        <v>43087</v>
      </c>
      <c r="C1154" s="4">
        <v>138949.67499999999</v>
      </c>
      <c r="D1154" s="4">
        <v>117.26538429999999</v>
      </c>
      <c r="E1154" s="5">
        <v>17.100000000000001</v>
      </c>
      <c r="F1154" s="5">
        <v>33</v>
      </c>
      <c r="G1154" s="5">
        <v>22.1</v>
      </c>
      <c r="H1154" s="5">
        <v>0</v>
      </c>
    </row>
    <row r="1155" spans="2:8" x14ac:dyDescent="0.3">
      <c r="B1155" s="3">
        <v>43088</v>
      </c>
      <c r="C1155" s="4">
        <v>142870.39499999999</v>
      </c>
      <c r="D1155" s="4">
        <v>106.4977263</v>
      </c>
      <c r="E1155" s="5">
        <v>19.7</v>
      </c>
      <c r="F1155" s="5">
        <v>37.4</v>
      </c>
      <c r="G1155" s="5">
        <v>12.1</v>
      </c>
      <c r="H1155" s="5">
        <v>0</v>
      </c>
    </row>
    <row r="1156" spans="2:8" x14ac:dyDescent="0.3">
      <c r="B1156" s="3">
        <v>43089</v>
      </c>
      <c r="C1156" s="4">
        <v>114916.99</v>
      </c>
      <c r="D1156" s="4">
        <v>78.737600779999994</v>
      </c>
      <c r="E1156" s="5">
        <v>15.8</v>
      </c>
      <c r="F1156" s="5">
        <v>24.5</v>
      </c>
      <c r="G1156" s="5">
        <v>19</v>
      </c>
      <c r="H1156" s="5">
        <v>20.6</v>
      </c>
    </row>
    <row r="1157" spans="2:8" x14ac:dyDescent="0.3">
      <c r="B1157" s="3">
        <v>43090</v>
      </c>
      <c r="C1157" s="4">
        <v>114462.53</v>
      </c>
      <c r="D1157" s="4">
        <v>85.775431650000002</v>
      </c>
      <c r="E1157" s="5">
        <v>12.3</v>
      </c>
      <c r="F1157" s="5">
        <v>23.7</v>
      </c>
      <c r="G1157" s="5">
        <v>31.9</v>
      </c>
      <c r="H1157" s="5">
        <v>0</v>
      </c>
    </row>
    <row r="1158" spans="2:8" x14ac:dyDescent="0.3">
      <c r="B1158" s="3">
        <v>43091</v>
      </c>
      <c r="C1158" s="4">
        <v>116428.79</v>
      </c>
      <c r="D1158" s="4">
        <v>81.598862999999994</v>
      </c>
      <c r="E1158" s="5">
        <v>13.6</v>
      </c>
      <c r="F1158" s="5">
        <v>27.7</v>
      </c>
      <c r="G1158" s="5">
        <v>26.6</v>
      </c>
      <c r="H1158" s="5">
        <v>0</v>
      </c>
    </row>
    <row r="1159" spans="2:8" x14ac:dyDescent="0.3">
      <c r="B1159" s="3">
        <v>43092</v>
      </c>
      <c r="C1159" s="4">
        <v>109364.01</v>
      </c>
      <c r="D1159" s="4">
        <v>79.898848340000001</v>
      </c>
      <c r="E1159" s="5">
        <v>14.7</v>
      </c>
      <c r="F1159" s="5">
        <v>30.2</v>
      </c>
      <c r="G1159" s="5">
        <v>21.2</v>
      </c>
      <c r="H1159" s="5">
        <v>0</v>
      </c>
    </row>
    <row r="1160" spans="2:8" x14ac:dyDescent="0.3">
      <c r="B1160" s="3">
        <v>43093</v>
      </c>
      <c r="C1160" s="4">
        <v>92856.23</v>
      </c>
      <c r="D1160" s="4">
        <v>58.939113859999999</v>
      </c>
      <c r="E1160" s="5">
        <v>15.8</v>
      </c>
      <c r="F1160" s="5">
        <v>19.399999999999999</v>
      </c>
      <c r="G1160" s="5">
        <v>25.7</v>
      </c>
      <c r="H1160" s="5">
        <v>0.4</v>
      </c>
    </row>
    <row r="1161" spans="2:8" x14ac:dyDescent="0.3">
      <c r="B1161" s="3">
        <v>43094</v>
      </c>
      <c r="C1161" s="4">
        <v>85094.375</v>
      </c>
      <c r="D1161" s="4">
        <v>44.900300629999997</v>
      </c>
      <c r="E1161" s="5">
        <v>15.1</v>
      </c>
      <c r="F1161" s="5">
        <v>21.4</v>
      </c>
      <c r="G1161" s="5">
        <v>29</v>
      </c>
      <c r="H1161" s="5">
        <v>0</v>
      </c>
    </row>
    <row r="1162" spans="2:8" x14ac:dyDescent="0.3">
      <c r="B1162" s="3">
        <v>43095</v>
      </c>
      <c r="C1162" s="4">
        <v>98638.854999999996</v>
      </c>
      <c r="D1162" s="4">
        <v>72.845242119999995</v>
      </c>
      <c r="E1162" s="5">
        <v>12.5</v>
      </c>
      <c r="F1162" s="5">
        <v>30.5</v>
      </c>
      <c r="G1162" s="5">
        <v>31.9</v>
      </c>
      <c r="H1162" s="5">
        <v>0</v>
      </c>
    </row>
    <row r="1163" spans="2:8" x14ac:dyDescent="0.3">
      <c r="B1163" s="3">
        <v>43096</v>
      </c>
      <c r="C1163" s="4">
        <v>128753.755</v>
      </c>
      <c r="D1163" s="4">
        <v>113.6548037</v>
      </c>
      <c r="E1163" s="5">
        <v>17.3</v>
      </c>
      <c r="F1163" s="5">
        <v>34.5</v>
      </c>
      <c r="G1163" s="5">
        <v>30.6</v>
      </c>
      <c r="H1163" s="5">
        <v>0</v>
      </c>
    </row>
    <row r="1164" spans="2:8" x14ac:dyDescent="0.3">
      <c r="B1164" s="3">
        <v>43097</v>
      </c>
      <c r="C1164" s="4">
        <v>130699.155</v>
      </c>
      <c r="D1164" s="4">
        <v>109.4926892</v>
      </c>
      <c r="E1164" s="5">
        <v>24</v>
      </c>
      <c r="F1164" s="5">
        <v>32.799999999999997</v>
      </c>
      <c r="G1164" s="5">
        <v>13.5</v>
      </c>
      <c r="H1164" s="5">
        <v>0</v>
      </c>
    </row>
    <row r="1165" spans="2:8" x14ac:dyDescent="0.3">
      <c r="B1165" s="3">
        <v>43098</v>
      </c>
      <c r="C1165" s="4">
        <v>115572.045</v>
      </c>
      <c r="D1165" s="4">
        <v>93.834088929999993</v>
      </c>
      <c r="E1165" s="5">
        <v>18.600000000000001</v>
      </c>
      <c r="F1165" s="5">
        <v>24.4</v>
      </c>
      <c r="G1165" s="5">
        <v>9.3000000000000007</v>
      </c>
      <c r="H1165" s="5">
        <v>0.2</v>
      </c>
    </row>
    <row r="1166" spans="2:8" x14ac:dyDescent="0.3">
      <c r="B1166" s="3">
        <v>43099</v>
      </c>
      <c r="C1166" s="4">
        <v>96358.975000000006</v>
      </c>
      <c r="D1166" s="4">
        <v>59.475169020000003</v>
      </c>
      <c r="E1166" s="5">
        <v>15.6</v>
      </c>
      <c r="F1166" s="5">
        <v>21.3</v>
      </c>
      <c r="G1166" s="5">
        <v>13.6</v>
      </c>
      <c r="H1166" s="5">
        <v>8.4</v>
      </c>
    </row>
    <row r="1167" spans="2:8" x14ac:dyDescent="0.3">
      <c r="B1167" s="3">
        <v>43100</v>
      </c>
      <c r="C1167" s="4">
        <v>95700.479999999996</v>
      </c>
      <c r="D1167" s="4">
        <v>61.49347092</v>
      </c>
      <c r="E1167" s="5">
        <v>12</v>
      </c>
      <c r="F1167" s="5">
        <v>25.7</v>
      </c>
      <c r="G1167" s="5">
        <v>31.7</v>
      </c>
      <c r="H1167" s="5">
        <v>0.2</v>
      </c>
    </row>
    <row r="1170" spans="2:8" x14ac:dyDescent="0.3">
      <c r="B1170" s="5" t="s">
        <v>0</v>
      </c>
      <c r="C1170" s="4" t="s">
        <v>1</v>
      </c>
      <c r="D1170" s="4" t="s">
        <v>2</v>
      </c>
      <c r="E1170" s="5" t="s">
        <v>3</v>
      </c>
      <c r="F1170" s="5" t="s">
        <v>4</v>
      </c>
      <c r="G1170" s="5" t="s">
        <v>5</v>
      </c>
      <c r="H1170" s="5" t="s">
        <v>6</v>
      </c>
    </row>
    <row r="1171" spans="2:8" x14ac:dyDescent="0.3">
      <c r="B1171" s="3">
        <v>43101</v>
      </c>
      <c r="C1171" s="4">
        <v>95959.684999999998</v>
      </c>
      <c r="D1171" s="4">
        <v>71.817747299999994</v>
      </c>
      <c r="E1171" s="5">
        <v>16.600000000000001</v>
      </c>
      <c r="F1171" s="5">
        <v>25.3</v>
      </c>
      <c r="G1171" s="5">
        <v>31.4</v>
      </c>
      <c r="H1171" s="5">
        <v>0</v>
      </c>
    </row>
    <row r="1172" spans="2:8" x14ac:dyDescent="0.3">
      <c r="B1172" s="3">
        <v>43102</v>
      </c>
      <c r="C1172" s="4">
        <v>105277.85</v>
      </c>
      <c r="D1172" s="4">
        <v>69.387729629999995</v>
      </c>
      <c r="E1172" s="5">
        <v>16.399999999999999</v>
      </c>
      <c r="F1172" s="5">
        <v>21.8</v>
      </c>
      <c r="G1172" s="5">
        <v>29.7</v>
      </c>
      <c r="H1172" s="5">
        <v>0</v>
      </c>
    </row>
    <row r="1173" spans="2:8" x14ac:dyDescent="0.3">
      <c r="B1173" s="3">
        <v>43103</v>
      </c>
      <c r="C1173" s="4">
        <v>106373.825</v>
      </c>
      <c r="D1173" s="4">
        <v>67.238116770000005</v>
      </c>
      <c r="E1173" s="5">
        <v>14.6</v>
      </c>
      <c r="F1173" s="5">
        <v>21</v>
      </c>
      <c r="G1173" s="5">
        <v>27.2</v>
      </c>
      <c r="H1173" s="5">
        <v>0</v>
      </c>
    </row>
    <row r="1174" spans="2:8" x14ac:dyDescent="0.3">
      <c r="B1174" s="3">
        <v>43104</v>
      </c>
      <c r="C1174" s="4">
        <v>113337.685</v>
      </c>
      <c r="D1174" s="4">
        <v>78.738187400000001</v>
      </c>
      <c r="E1174" s="5">
        <v>14.1</v>
      </c>
      <c r="F1174" s="5">
        <v>23.6</v>
      </c>
      <c r="G1174" s="5">
        <v>31.8</v>
      </c>
      <c r="H1174" s="5">
        <v>0.2</v>
      </c>
    </row>
    <row r="1175" spans="2:8" x14ac:dyDescent="0.3">
      <c r="B1175" s="3">
        <v>43105</v>
      </c>
      <c r="C1175" s="4">
        <v>123247.735</v>
      </c>
      <c r="D1175" s="4">
        <v>90.82817034</v>
      </c>
      <c r="E1175" s="5">
        <v>14.7</v>
      </c>
      <c r="F1175" s="5">
        <v>30.7</v>
      </c>
      <c r="G1175" s="5">
        <v>31.7</v>
      </c>
      <c r="H1175" s="5">
        <v>0</v>
      </c>
    </row>
    <row r="1176" spans="2:8" x14ac:dyDescent="0.3">
      <c r="B1176" s="3">
        <v>43106</v>
      </c>
      <c r="C1176" s="4">
        <v>133705.845</v>
      </c>
      <c r="D1176" s="4">
        <v>75.591386209999996</v>
      </c>
      <c r="E1176" s="5">
        <v>18.8</v>
      </c>
      <c r="F1176" s="5">
        <v>41.7</v>
      </c>
      <c r="G1176" s="5">
        <v>31.5</v>
      </c>
      <c r="H1176" s="5">
        <v>0</v>
      </c>
    </row>
    <row r="1177" spans="2:8" x14ac:dyDescent="0.3">
      <c r="B1177" s="3">
        <v>43107</v>
      </c>
      <c r="C1177" s="4">
        <v>107142.815</v>
      </c>
      <c r="D1177" s="4">
        <v>80.976046170000004</v>
      </c>
      <c r="E1177" s="5">
        <v>18.7</v>
      </c>
      <c r="F1177" s="5">
        <v>21.8</v>
      </c>
      <c r="G1177" s="5">
        <v>11</v>
      </c>
      <c r="H1177" s="5">
        <v>0</v>
      </c>
    </row>
    <row r="1178" spans="2:8" x14ac:dyDescent="0.3">
      <c r="B1178" s="3">
        <v>43108</v>
      </c>
      <c r="C1178" s="4">
        <v>118832.07</v>
      </c>
      <c r="D1178" s="4">
        <v>87.931578639999998</v>
      </c>
      <c r="E1178" s="5">
        <v>17.3</v>
      </c>
      <c r="F1178" s="5">
        <v>21.9</v>
      </c>
      <c r="G1178" s="5">
        <v>17.5</v>
      </c>
      <c r="H1178" s="5">
        <v>0</v>
      </c>
    </row>
    <row r="1179" spans="2:8" x14ac:dyDescent="0.3">
      <c r="B1179" s="3">
        <v>43109</v>
      </c>
      <c r="C1179" s="4">
        <v>111361.05</v>
      </c>
      <c r="D1179" s="4">
        <v>76.717394519999999</v>
      </c>
      <c r="E1179" s="5">
        <v>15.7</v>
      </c>
      <c r="F1179" s="5">
        <v>22.5</v>
      </c>
      <c r="G1179" s="5">
        <v>30</v>
      </c>
      <c r="H1179" s="5">
        <v>0</v>
      </c>
    </row>
    <row r="1180" spans="2:8" x14ac:dyDescent="0.3">
      <c r="B1180" s="3">
        <v>43110</v>
      </c>
      <c r="C1180" s="4">
        <v>116530.04</v>
      </c>
      <c r="D1180" s="4">
        <v>80.212274440000002</v>
      </c>
      <c r="E1180" s="5">
        <v>13.6</v>
      </c>
      <c r="F1180" s="5">
        <v>25.6</v>
      </c>
      <c r="G1180" s="5">
        <v>23.5</v>
      </c>
      <c r="H1180" s="5">
        <v>0</v>
      </c>
    </row>
    <row r="1181" spans="2:8" x14ac:dyDescent="0.3">
      <c r="B1181" s="3">
        <v>43111</v>
      </c>
      <c r="C1181" s="4">
        <v>139607.905</v>
      </c>
      <c r="D1181" s="4">
        <v>87.802658050000005</v>
      </c>
      <c r="E1181" s="5">
        <v>15.5</v>
      </c>
      <c r="F1181" s="5">
        <v>34.5</v>
      </c>
      <c r="G1181" s="5">
        <v>28.6</v>
      </c>
      <c r="H1181" s="5">
        <v>0</v>
      </c>
    </row>
    <row r="1182" spans="2:8" x14ac:dyDescent="0.3">
      <c r="B1182" s="3">
        <v>43112</v>
      </c>
      <c r="C1182" s="4">
        <v>132022.87</v>
      </c>
      <c r="D1182" s="4">
        <v>94.000719250000003</v>
      </c>
      <c r="E1182" s="5">
        <v>20.399999999999999</v>
      </c>
      <c r="F1182" s="5">
        <v>30</v>
      </c>
      <c r="G1182" s="5">
        <v>1.7</v>
      </c>
      <c r="H1182" s="5">
        <v>1</v>
      </c>
    </row>
    <row r="1183" spans="2:8" x14ac:dyDescent="0.3">
      <c r="B1183" s="3">
        <v>43113</v>
      </c>
      <c r="C1183" s="4">
        <v>98977.05</v>
      </c>
      <c r="D1183" s="4">
        <v>73.276545920000004</v>
      </c>
      <c r="E1183" s="5">
        <v>16</v>
      </c>
      <c r="F1183" s="5">
        <v>20.9</v>
      </c>
      <c r="G1183" s="5">
        <v>10.7</v>
      </c>
      <c r="H1183" s="5">
        <v>7</v>
      </c>
    </row>
    <row r="1184" spans="2:8" x14ac:dyDescent="0.3">
      <c r="B1184" s="3">
        <v>43114</v>
      </c>
      <c r="C1184" s="4">
        <v>92021.68</v>
      </c>
      <c r="D1184" s="4">
        <v>66.65958191</v>
      </c>
      <c r="E1184" s="5">
        <v>12.7</v>
      </c>
      <c r="F1184" s="5">
        <v>19.5</v>
      </c>
      <c r="G1184" s="5">
        <v>27.5</v>
      </c>
      <c r="H1184" s="5">
        <v>15</v>
      </c>
    </row>
    <row r="1185" spans="2:8" x14ac:dyDescent="0.3">
      <c r="B1185" s="3">
        <v>43115</v>
      </c>
      <c r="C1185" s="4">
        <v>109389.095</v>
      </c>
      <c r="D1185" s="4">
        <v>86.378514550000006</v>
      </c>
      <c r="E1185" s="5">
        <v>14.6</v>
      </c>
      <c r="F1185" s="5">
        <v>20.9</v>
      </c>
      <c r="G1185" s="5">
        <v>21.1</v>
      </c>
      <c r="H1185" s="5">
        <v>0</v>
      </c>
    </row>
    <row r="1186" spans="2:8" x14ac:dyDescent="0.3">
      <c r="B1186" s="3">
        <v>43116</v>
      </c>
      <c r="C1186" s="4">
        <v>116074.03</v>
      </c>
      <c r="D1186" s="4">
        <v>92.836877680000001</v>
      </c>
      <c r="E1186" s="5">
        <v>12.9</v>
      </c>
      <c r="F1186" s="5">
        <v>26.9</v>
      </c>
      <c r="G1186" s="5">
        <v>31.1</v>
      </c>
      <c r="H1186" s="5">
        <v>0</v>
      </c>
    </row>
    <row r="1187" spans="2:8" x14ac:dyDescent="0.3">
      <c r="B1187" s="3">
        <v>43117</v>
      </c>
      <c r="C1187" s="4">
        <v>129286.36500000001</v>
      </c>
      <c r="D1187" s="4">
        <v>100.2774263</v>
      </c>
      <c r="E1187" s="5">
        <v>12.4</v>
      </c>
      <c r="F1187" s="5">
        <v>30.3</v>
      </c>
      <c r="G1187" s="5">
        <v>30.9</v>
      </c>
      <c r="H1187" s="5">
        <v>0</v>
      </c>
    </row>
    <row r="1188" spans="2:8" x14ac:dyDescent="0.3">
      <c r="B1188" s="3">
        <v>43118</v>
      </c>
      <c r="C1188" s="4">
        <v>154648.065</v>
      </c>
      <c r="D1188" s="4">
        <v>1210.1379199999999</v>
      </c>
      <c r="E1188" s="5">
        <v>16.600000000000001</v>
      </c>
      <c r="F1188" s="5">
        <v>40</v>
      </c>
      <c r="G1188" s="5">
        <v>30.8</v>
      </c>
      <c r="H1188" s="5">
        <v>0</v>
      </c>
    </row>
    <row r="1189" spans="2:8" x14ac:dyDescent="0.3">
      <c r="B1189" s="3">
        <v>43119</v>
      </c>
      <c r="C1189" s="4">
        <v>165070.595</v>
      </c>
      <c r="D1189" s="4">
        <v>647.57416339999997</v>
      </c>
      <c r="E1189" s="5">
        <v>22.5</v>
      </c>
      <c r="F1189" s="5">
        <v>40.299999999999997</v>
      </c>
      <c r="G1189" s="5">
        <v>30.6</v>
      </c>
      <c r="H1189" s="5">
        <v>0</v>
      </c>
    </row>
    <row r="1190" spans="2:8" x14ac:dyDescent="0.3">
      <c r="B1190" s="3">
        <v>43120</v>
      </c>
      <c r="C1190" s="4">
        <v>124825.02499999999</v>
      </c>
      <c r="D1190" s="4">
        <v>94.104814860000005</v>
      </c>
      <c r="E1190" s="5">
        <v>20.3</v>
      </c>
      <c r="F1190" s="5">
        <v>24.6</v>
      </c>
      <c r="G1190" s="5">
        <v>20.2</v>
      </c>
      <c r="H1190" s="5">
        <v>0</v>
      </c>
    </row>
    <row r="1191" spans="2:8" x14ac:dyDescent="0.3">
      <c r="B1191" s="3">
        <v>43121</v>
      </c>
      <c r="C1191" s="4">
        <v>127305.2</v>
      </c>
      <c r="D1191" s="4">
        <v>121.7119723</v>
      </c>
      <c r="E1191" s="5">
        <v>21</v>
      </c>
      <c r="F1191" s="5">
        <v>28.2</v>
      </c>
      <c r="G1191" s="5">
        <v>14.9</v>
      </c>
      <c r="H1191" s="5">
        <v>0</v>
      </c>
    </row>
    <row r="1192" spans="2:8" x14ac:dyDescent="0.3">
      <c r="B1192" s="3">
        <v>43122</v>
      </c>
      <c r="C1192" s="4">
        <v>137955.42499999999</v>
      </c>
      <c r="D1192" s="4">
        <v>115.1294838</v>
      </c>
      <c r="E1192" s="5">
        <v>20.5</v>
      </c>
      <c r="F1192" s="5">
        <v>23.9</v>
      </c>
      <c r="G1192" s="5">
        <v>27.3</v>
      </c>
      <c r="H1192" s="5">
        <v>0</v>
      </c>
    </row>
    <row r="1193" spans="2:8" x14ac:dyDescent="0.3">
      <c r="B1193" s="3">
        <v>43123</v>
      </c>
      <c r="C1193" s="4">
        <v>128314.47</v>
      </c>
      <c r="D1193" s="4">
        <v>102.3741093</v>
      </c>
      <c r="E1193" s="5">
        <v>18</v>
      </c>
      <c r="F1193" s="5">
        <v>23.6</v>
      </c>
      <c r="G1193" s="5">
        <v>28.3</v>
      </c>
      <c r="H1193" s="5">
        <v>0</v>
      </c>
    </row>
    <row r="1194" spans="2:8" x14ac:dyDescent="0.3">
      <c r="B1194" s="3">
        <v>43124</v>
      </c>
      <c r="C1194" s="4">
        <v>128899.765</v>
      </c>
      <c r="D1194" s="4">
        <v>103.427874</v>
      </c>
      <c r="E1194" s="5">
        <v>14.8</v>
      </c>
      <c r="F1194" s="5">
        <v>23.3</v>
      </c>
      <c r="G1194" s="5">
        <v>27.5</v>
      </c>
      <c r="H1194" s="5">
        <v>0</v>
      </c>
    </row>
    <row r="1195" spans="2:8" x14ac:dyDescent="0.3">
      <c r="B1195" s="3">
        <v>43125</v>
      </c>
      <c r="C1195" s="4">
        <v>139245.21</v>
      </c>
      <c r="D1195" s="4">
        <v>155.5028059</v>
      </c>
      <c r="E1195" s="5">
        <v>17.100000000000001</v>
      </c>
      <c r="F1195" s="5">
        <v>26.6</v>
      </c>
      <c r="G1195" s="5">
        <v>28.1</v>
      </c>
      <c r="H1195" s="5">
        <v>0</v>
      </c>
    </row>
    <row r="1196" spans="2:8" x14ac:dyDescent="0.3">
      <c r="B1196" s="3">
        <v>43126</v>
      </c>
      <c r="C1196" s="4">
        <v>128599.46</v>
      </c>
      <c r="D1196" s="4">
        <v>91.434892809999994</v>
      </c>
      <c r="E1196" s="5">
        <v>19.399999999999999</v>
      </c>
      <c r="F1196" s="5">
        <v>28.4</v>
      </c>
      <c r="G1196" s="5">
        <v>19.899999999999999</v>
      </c>
      <c r="H1196" s="5">
        <v>0</v>
      </c>
    </row>
    <row r="1197" spans="2:8" x14ac:dyDescent="0.3">
      <c r="B1197" s="3">
        <v>43127</v>
      </c>
      <c r="C1197" s="4">
        <v>139114.58499999999</v>
      </c>
      <c r="D1197" s="4">
        <v>104.878878</v>
      </c>
      <c r="E1197" s="5">
        <v>21.2</v>
      </c>
      <c r="F1197" s="5">
        <v>33.200000000000003</v>
      </c>
      <c r="G1197" s="5">
        <v>27.5</v>
      </c>
      <c r="H1197" s="5">
        <v>3.4</v>
      </c>
    </row>
    <row r="1198" spans="2:8" x14ac:dyDescent="0.3">
      <c r="B1198" s="3">
        <v>43128</v>
      </c>
      <c r="C1198" s="4">
        <v>159436.69</v>
      </c>
      <c r="D1198" s="4">
        <v>290.41964400000001</v>
      </c>
      <c r="E1198" s="5">
        <v>22.7</v>
      </c>
      <c r="F1198" s="5">
        <v>38.1</v>
      </c>
      <c r="G1198" s="5">
        <v>28.5</v>
      </c>
      <c r="H1198" s="5">
        <v>0</v>
      </c>
    </row>
    <row r="1199" spans="2:8" x14ac:dyDescent="0.3">
      <c r="B1199" s="3">
        <v>43129</v>
      </c>
      <c r="C1199" s="4">
        <v>160437.565</v>
      </c>
      <c r="D1199" s="4">
        <v>107.6574249</v>
      </c>
      <c r="E1199" s="5">
        <v>27.8</v>
      </c>
      <c r="F1199" s="5">
        <v>33.5</v>
      </c>
      <c r="G1199" s="5">
        <v>7.3</v>
      </c>
      <c r="H1199" s="5">
        <v>0</v>
      </c>
    </row>
    <row r="1200" spans="2:8" x14ac:dyDescent="0.3">
      <c r="B1200" s="3">
        <v>43130</v>
      </c>
      <c r="C1200" s="4">
        <v>115239.57</v>
      </c>
      <c r="D1200" s="4">
        <v>78.574438810000004</v>
      </c>
      <c r="E1200" s="5">
        <v>15.6</v>
      </c>
      <c r="F1200" s="5">
        <v>21</v>
      </c>
      <c r="G1200" s="5">
        <v>14.1</v>
      </c>
      <c r="H1200" s="5">
        <v>38.799999999999997</v>
      </c>
    </row>
    <row r="1201" spans="2:8" x14ac:dyDescent="0.3">
      <c r="B1201" s="3">
        <v>43131</v>
      </c>
      <c r="C1201" s="4">
        <v>108524.18</v>
      </c>
      <c r="D1201" s="4">
        <v>65.217558049999994</v>
      </c>
      <c r="E1201" s="5">
        <v>14.6</v>
      </c>
      <c r="F1201" s="5">
        <v>19.100000000000001</v>
      </c>
      <c r="G1201" s="5">
        <v>19.600000000000001</v>
      </c>
      <c r="H1201" s="5">
        <v>0</v>
      </c>
    </row>
    <row r="1203" spans="2:8" x14ac:dyDescent="0.3">
      <c r="B1203" s="5" t="s">
        <v>0</v>
      </c>
      <c r="C1203" s="4" t="s">
        <v>1</v>
      </c>
      <c r="D1203" s="4" t="s">
        <v>2</v>
      </c>
      <c r="E1203" s="5" t="s">
        <v>3</v>
      </c>
      <c r="F1203" s="5" t="s">
        <v>4</v>
      </c>
      <c r="G1203" s="5" t="s">
        <v>5</v>
      </c>
      <c r="H1203" s="5" t="s">
        <v>6</v>
      </c>
    </row>
    <row r="1204" spans="2:8" x14ac:dyDescent="0.3">
      <c r="B1204" s="3">
        <v>43132</v>
      </c>
      <c r="C1204" s="4">
        <v>109949.21</v>
      </c>
      <c r="D1204" s="4">
        <v>72.412229809999999</v>
      </c>
      <c r="E1204" s="5">
        <v>12.1</v>
      </c>
      <c r="F1204" s="5">
        <v>22.5</v>
      </c>
      <c r="G1204" s="5">
        <v>28.9</v>
      </c>
      <c r="H1204" s="5">
        <v>0.2</v>
      </c>
    </row>
    <row r="1205" spans="2:8" x14ac:dyDescent="0.3">
      <c r="B1205" s="3">
        <v>43133</v>
      </c>
      <c r="C1205" s="4">
        <v>112946.34</v>
      </c>
      <c r="D1205" s="4">
        <v>80.454353729999994</v>
      </c>
      <c r="E1205" s="5">
        <v>13.4</v>
      </c>
      <c r="F1205" s="5">
        <v>22.1</v>
      </c>
      <c r="G1205" s="5">
        <v>28.4</v>
      </c>
      <c r="H1205" s="5">
        <v>0</v>
      </c>
    </row>
    <row r="1206" spans="2:8" x14ac:dyDescent="0.3">
      <c r="B1206" s="3">
        <v>43134</v>
      </c>
      <c r="C1206" s="4">
        <v>104947.325</v>
      </c>
      <c r="D1206" s="4">
        <v>86.517007910000004</v>
      </c>
      <c r="E1206" s="5">
        <v>15.8</v>
      </c>
      <c r="F1206" s="5">
        <v>28.1</v>
      </c>
      <c r="G1206" s="5">
        <v>26.7</v>
      </c>
      <c r="H1206" s="5">
        <v>0</v>
      </c>
    </row>
    <row r="1207" spans="2:8" x14ac:dyDescent="0.3">
      <c r="B1207" s="3">
        <v>43135</v>
      </c>
      <c r="C1207" s="4">
        <v>106065.935</v>
      </c>
      <c r="D1207" s="4">
        <v>98.921846560000006</v>
      </c>
      <c r="E1207" s="5">
        <v>14.7</v>
      </c>
      <c r="F1207" s="5">
        <v>25.7</v>
      </c>
      <c r="G1207" s="5">
        <v>28.5</v>
      </c>
      <c r="H1207" s="5">
        <v>0</v>
      </c>
    </row>
    <row r="1208" spans="2:8" x14ac:dyDescent="0.3">
      <c r="B1208" s="3">
        <v>43136</v>
      </c>
      <c r="C1208" s="4">
        <v>126465.96</v>
      </c>
      <c r="D1208" s="4">
        <v>103.83019280000001</v>
      </c>
      <c r="E1208" s="5">
        <v>17</v>
      </c>
      <c r="F1208" s="5">
        <v>25.7</v>
      </c>
      <c r="G1208" s="5">
        <v>24</v>
      </c>
      <c r="H1208" s="5">
        <v>0</v>
      </c>
    </row>
    <row r="1209" spans="2:8" x14ac:dyDescent="0.3">
      <c r="B1209" s="3">
        <v>43137</v>
      </c>
      <c r="C1209" s="4">
        <v>137539.72500000001</v>
      </c>
      <c r="D1209" s="4">
        <v>104.2296312</v>
      </c>
      <c r="E1209" s="5">
        <v>17.7</v>
      </c>
      <c r="F1209" s="5">
        <v>29.9</v>
      </c>
      <c r="G1209" s="5">
        <v>27.6</v>
      </c>
      <c r="H1209" s="5">
        <v>0</v>
      </c>
    </row>
    <row r="1210" spans="2:8" x14ac:dyDescent="0.3">
      <c r="B1210" s="3">
        <v>43138</v>
      </c>
      <c r="C1210" s="4">
        <v>159307.315</v>
      </c>
      <c r="D1210" s="4">
        <v>624.26093430000003</v>
      </c>
      <c r="E1210" s="5">
        <v>18.7</v>
      </c>
      <c r="F1210" s="5">
        <v>37.4</v>
      </c>
      <c r="G1210" s="5">
        <v>27.1</v>
      </c>
      <c r="H1210" s="5">
        <v>0</v>
      </c>
    </row>
    <row r="1211" spans="2:8" x14ac:dyDescent="0.3">
      <c r="B1211" s="3">
        <v>43139</v>
      </c>
      <c r="C1211" s="4">
        <v>149473.01</v>
      </c>
      <c r="D1211" s="4">
        <v>106.6526349</v>
      </c>
      <c r="E1211" s="5">
        <v>20.6</v>
      </c>
      <c r="F1211" s="5">
        <v>27.5</v>
      </c>
      <c r="G1211" s="5">
        <v>15.8</v>
      </c>
      <c r="H1211" s="5">
        <v>0</v>
      </c>
    </row>
    <row r="1212" spans="2:8" x14ac:dyDescent="0.3">
      <c r="B1212" s="3">
        <v>43140</v>
      </c>
      <c r="C1212" s="4">
        <v>137101.87</v>
      </c>
      <c r="D1212" s="4">
        <v>113.7060807</v>
      </c>
      <c r="E1212" s="5">
        <v>20.399999999999999</v>
      </c>
      <c r="F1212" s="5">
        <v>24.9</v>
      </c>
      <c r="G1212" s="5">
        <v>17.2</v>
      </c>
      <c r="H1212" s="5">
        <v>0</v>
      </c>
    </row>
    <row r="1213" spans="2:8" x14ac:dyDescent="0.3">
      <c r="B1213" s="3">
        <v>43141</v>
      </c>
      <c r="C1213" s="4">
        <v>118113.8</v>
      </c>
      <c r="D1213" s="4">
        <v>83.521526919999999</v>
      </c>
      <c r="E1213" s="5">
        <v>18.7</v>
      </c>
      <c r="F1213" s="5">
        <v>30.3</v>
      </c>
      <c r="G1213" s="5">
        <v>6.6</v>
      </c>
      <c r="H1213" s="5">
        <v>0</v>
      </c>
    </row>
    <row r="1214" spans="2:8" x14ac:dyDescent="0.3">
      <c r="B1214" s="3">
        <v>43142</v>
      </c>
      <c r="C1214" s="4">
        <v>100440.29</v>
      </c>
      <c r="D1214" s="4">
        <v>66.272357439999993</v>
      </c>
      <c r="E1214" s="5">
        <v>15.5</v>
      </c>
      <c r="F1214" s="5">
        <v>21.2</v>
      </c>
      <c r="G1214" s="5">
        <v>18.5</v>
      </c>
      <c r="H1214" s="5">
        <v>0</v>
      </c>
    </row>
    <row r="1215" spans="2:8" x14ac:dyDescent="0.3">
      <c r="B1215" s="3">
        <v>43143</v>
      </c>
      <c r="C1215" s="4">
        <v>116209.13</v>
      </c>
      <c r="D1215" s="4">
        <v>93.173935740000005</v>
      </c>
      <c r="E1215" s="5">
        <v>16.3</v>
      </c>
      <c r="F1215" s="5">
        <v>23.6</v>
      </c>
      <c r="G1215" s="5">
        <v>22.2</v>
      </c>
      <c r="H1215" s="5">
        <v>0</v>
      </c>
    </row>
    <row r="1216" spans="2:8" x14ac:dyDescent="0.3">
      <c r="B1216" s="3">
        <v>43144</v>
      </c>
      <c r="C1216" s="4">
        <v>124882.715</v>
      </c>
      <c r="D1216" s="4">
        <v>99.609433350000003</v>
      </c>
      <c r="E1216" s="5">
        <v>13.6</v>
      </c>
      <c r="F1216" s="5">
        <v>29</v>
      </c>
      <c r="G1216" s="5">
        <v>26</v>
      </c>
      <c r="H1216" s="5">
        <v>0</v>
      </c>
    </row>
    <row r="1217" spans="2:8" x14ac:dyDescent="0.3">
      <c r="B1217" s="3">
        <v>43145</v>
      </c>
      <c r="C1217" s="4">
        <v>115269.5</v>
      </c>
      <c r="D1217" s="4">
        <v>72.046428359999993</v>
      </c>
      <c r="E1217" s="5">
        <v>17.5</v>
      </c>
      <c r="F1217" s="5">
        <v>23.3</v>
      </c>
      <c r="G1217" s="5">
        <v>22.8</v>
      </c>
      <c r="H1217" s="5">
        <v>0</v>
      </c>
    </row>
    <row r="1218" spans="2:8" x14ac:dyDescent="0.3">
      <c r="B1218" s="3">
        <v>43146</v>
      </c>
      <c r="C1218" s="4">
        <v>117260.245</v>
      </c>
      <c r="D1218" s="4">
        <v>83.187740950000006</v>
      </c>
      <c r="E1218" s="5">
        <v>13.5</v>
      </c>
      <c r="F1218" s="5">
        <v>24.2</v>
      </c>
      <c r="G1218" s="5">
        <v>18.399999999999999</v>
      </c>
      <c r="H1218" s="5">
        <v>0</v>
      </c>
    </row>
    <row r="1219" spans="2:8" x14ac:dyDescent="0.3">
      <c r="B1219" s="3">
        <v>43147</v>
      </c>
      <c r="C1219" s="4">
        <v>114736.355</v>
      </c>
      <c r="D1219" s="4">
        <v>86.835346319999999</v>
      </c>
      <c r="E1219" s="5">
        <v>15.7</v>
      </c>
      <c r="F1219" s="5">
        <v>22.2</v>
      </c>
      <c r="G1219" s="5">
        <v>24.8</v>
      </c>
      <c r="H1219" s="5">
        <v>0</v>
      </c>
    </row>
    <row r="1220" spans="2:8" x14ac:dyDescent="0.3">
      <c r="B1220" s="3">
        <v>43148</v>
      </c>
      <c r="C1220" s="4">
        <v>105799.935</v>
      </c>
      <c r="D1220" s="4">
        <v>82.758307090000002</v>
      </c>
      <c r="E1220" s="5">
        <v>12.4</v>
      </c>
      <c r="F1220" s="5">
        <v>25.3</v>
      </c>
      <c r="G1220" s="5">
        <v>24.1</v>
      </c>
      <c r="H1220" s="5">
        <v>0</v>
      </c>
    </row>
    <row r="1221" spans="2:8" x14ac:dyDescent="0.3">
      <c r="B1221" s="3">
        <v>43149</v>
      </c>
      <c r="C1221" s="4">
        <v>105085.515</v>
      </c>
      <c r="D1221" s="4">
        <v>77.337616229999995</v>
      </c>
      <c r="E1221" s="5">
        <v>13.6</v>
      </c>
      <c r="F1221" s="5">
        <v>24</v>
      </c>
      <c r="G1221" s="5">
        <v>20.5</v>
      </c>
      <c r="H1221" s="5">
        <v>0</v>
      </c>
    </row>
    <row r="1222" spans="2:8" x14ac:dyDescent="0.3">
      <c r="B1222" s="3">
        <v>43150</v>
      </c>
      <c r="C1222" s="4">
        <v>113116.425</v>
      </c>
      <c r="D1222" s="4">
        <v>74.677828180000006</v>
      </c>
      <c r="E1222" s="5">
        <v>17.600000000000001</v>
      </c>
      <c r="F1222" s="5">
        <v>25.4</v>
      </c>
      <c r="G1222" s="5">
        <v>20.9</v>
      </c>
      <c r="H1222" s="5">
        <v>0.8</v>
      </c>
    </row>
    <row r="1223" spans="2:8" x14ac:dyDescent="0.3">
      <c r="B1223" s="3">
        <v>43151</v>
      </c>
      <c r="C1223" s="4">
        <v>120035.38499999999</v>
      </c>
      <c r="D1223" s="4">
        <v>78.800517830000004</v>
      </c>
      <c r="E1223" s="5">
        <v>14.1</v>
      </c>
      <c r="F1223" s="5">
        <v>29.5</v>
      </c>
      <c r="G1223" s="5">
        <v>25.5</v>
      </c>
      <c r="H1223" s="5">
        <v>0</v>
      </c>
    </row>
    <row r="1224" spans="2:8" x14ac:dyDescent="0.3">
      <c r="B1224" s="3">
        <v>43152</v>
      </c>
      <c r="C1224" s="4">
        <v>124481.41499999999</v>
      </c>
      <c r="D1224" s="4">
        <v>84.555739439999996</v>
      </c>
      <c r="E1224" s="5">
        <v>16</v>
      </c>
      <c r="F1224" s="5">
        <v>29.3</v>
      </c>
      <c r="G1224" s="5">
        <v>16</v>
      </c>
      <c r="H1224" s="5">
        <v>0</v>
      </c>
    </row>
    <row r="1225" spans="2:8" x14ac:dyDescent="0.3">
      <c r="B1225" s="3">
        <v>43153</v>
      </c>
      <c r="C1225" s="4">
        <v>133607.065</v>
      </c>
      <c r="D1225" s="4">
        <v>88.847838789999997</v>
      </c>
      <c r="E1225" s="5">
        <v>20.3</v>
      </c>
      <c r="F1225" s="5">
        <v>31</v>
      </c>
      <c r="G1225" s="5">
        <v>16.8</v>
      </c>
      <c r="H1225" s="5">
        <v>0</v>
      </c>
    </row>
    <row r="1226" spans="2:8" x14ac:dyDescent="0.3">
      <c r="B1226" s="3">
        <v>43154</v>
      </c>
      <c r="C1226" s="4">
        <v>136328.345</v>
      </c>
      <c r="D1226" s="4">
        <v>85.713196379999999</v>
      </c>
      <c r="E1226" s="5">
        <v>21.2</v>
      </c>
      <c r="F1226" s="5">
        <v>33.5</v>
      </c>
      <c r="G1226" s="5">
        <v>13.4</v>
      </c>
      <c r="H1226" s="5">
        <v>0.2</v>
      </c>
    </row>
    <row r="1227" spans="2:8" x14ac:dyDescent="0.3">
      <c r="B1227" s="3">
        <v>43155</v>
      </c>
      <c r="C1227" s="4">
        <v>119226.435</v>
      </c>
      <c r="D1227" s="4">
        <v>75.07065351</v>
      </c>
      <c r="E1227" s="5">
        <v>22.7</v>
      </c>
      <c r="F1227" s="5">
        <v>31.6</v>
      </c>
      <c r="G1227" s="5">
        <v>4.8</v>
      </c>
      <c r="H1227" s="5">
        <v>0.4</v>
      </c>
    </row>
    <row r="1228" spans="2:8" x14ac:dyDescent="0.3">
      <c r="B1228" s="3">
        <v>43156</v>
      </c>
      <c r="C1228" s="4">
        <v>96305.07</v>
      </c>
      <c r="D1228" s="4">
        <v>55.999394809999998</v>
      </c>
      <c r="E1228" s="5">
        <v>16.2</v>
      </c>
      <c r="F1228" s="5">
        <v>19.8</v>
      </c>
      <c r="G1228" s="5">
        <v>10</v>
      </c>
      <c r="H1228" s="5">
        <v>0</v>
      </c>
    </row>
    <row r="1229" spans="2:8" x14ac:dyDescent="0.3">
      <c r="B1229" s="3">
        <v>43157</v>
      </c>
      <c r="C1229" s="4">
        <v>117952.36500000001</v>
      </c>
      <c r="D1229" s="4">
        <v>76.805514340000002</v>
      </c>
      <c r="E1229" s="5">
        <v>14.3</v>
      </c>
      <c r="F1229" s="5">
        <v>26.5</v>
      </c>
      <c r="G1229" s="5">
        <v>24.3</v>
      </c>
      <c r="H1229" s="5">
        <v>0</v>
      </c>
    </row>
    <row r="1230" spans="2:8" x14ac:dyDescent="0.3">
      <c r="B1230" s="3">
        <v>43158</v>
      </c>
      <c r="C1230" s="4">
        <v>127894.285</v>
      </c>
      <c r="D1230" s="4">
        <v>73.635400590000003</v>
      </c>
      <c r="E1230" s="5">
        <v>14.9</v>
      </c>
      <c r="F1230" s="5">
        <v>31.3</v>
      </c>
      <c r="G1230" s="5">
        <v>24</v>
      </c>
      <c r="H1230" s="5">
        <v>0</v>
      </c>
    </row>
    <row r="1231" spans="2:8" x14ac:dyDescent="0.3">
      <c r="B1231" s="3">
        <v>43159</v>
      </c>
      <c r="C1231" s="4">
        <v>123400.17</v>
      </c>
      <c r="D1231" s="4">
        <v>69.092841730000004</v>
      </c>
      <c r="E1231" s="5">
        <v>20</v>
      </c>
      <c r="F1231" s="5">
        <v>30.9</v>
      </c>
      <c r="G1231" s="5">
        <v>19.600000000000001</v>
      </c>
      <c r="H1231" s="5">
        <v>0</v>
      </c>
    </row>
    <row r="1233" spans="2:8" x14ac:dyDescent="0.3">
      <c r="B1233" s="5" t="s">
        <v>0</v>
      </c>
      <c r="C1233" s="4" t="s">
        <v>1</v>
      </c>
      <c r="D1233" s="4" t="s">
        <v>2</v>
      </c>
      <c r="E1233" s="5" t="s">
        <v>3</v>
      </c>
      <c r="F1233" s="5" t="s">
        <v>4</v>
      </c>
      <c r="G1233" s="5" t="s">
        <v>5</v>
      </c>
      <c r="H1233" s="5" t="s">
        <v>6</v>
      </c>
    </row>
    <row r="1234" spans="2:8" x14ac:dyDescent="0.3">
      <c r="B1234" s="3">
        <v>43160</v>
      </c>
      <c r="C1234" s="4">
        <v>117346.26</v>
      </c>
      <c r="D1234" s="4">
        <v>78.60161635</v>
      </c>
      <c r="E1234" s="5">
        <v>16.2</v>
      </c>
      <c r="F1234" s="5">
        <v>20.5</v>
      </c>
      <c r="G1234" s="5">
        <v>17.7</v>
      </c>
      <c r="H1234" s="5">
        <v>0.8</v>
      </c>
    </row>
    <row r="1235" spans="2:8" x14ac:dyDescent="0.3">
      <c r="B1235" s="3">
        <v>43161</v>
      </c>
      <c r="C1235" s="4">
        <v>119960.33</v>
      </c>
      <c r="D1235" s="4">
        <v>91.866531140000006</v>
      </c>
      <c r="E1235" s="5">
        <v>14.5</v>
      </c>
      <c r="F1235" s="5">
        <v>22.8</v>
      </c>
      <c r="G1235" s="5">
        <v>19.600000000000001</v>
      </c>
      <c r="H1235" s="5">
        <v>0.4</v>
      </c>
    </row>
    <row r="1236" spans="2:8" x14ac:dyDescent="0.3">
      <c r="B1236" s="3">
        <v>43162</v>
      </c>
      <c r="C1236" s="4">
        <v>111096.30499999999</v>
      </c>
      <c r="D1236" s="4">
        <v>80.624052259999999</v>
      </c>
      <c r="E1236" s="5">
        <v>13.9</v>
      </c>
      <c r="F1236" s="5">
        <v>32.700000000000003</v>
      </c>
      <c r="G1236" s="5">
        <v>21.8</v>
      </c>
      <c r="H1236" s="5">
        <v>0</v>
      </c>
    </row>
    <row r="1237" spans="2:8" x14ac:dyDescent="0.3">
      <c r="B1237" s="3">
        <v>43163</v>
      </c>
      <c r="C1237" s="4">
        <v>101334.2</v>
      </c>
      <c r="D1237" s="4">
        <v>72.599066879999995</v>
      </c>
      <c r="E1237" s="5">
        <v>15.8</v>
      </c>
      <c r="F1237" s="5">
        <v>21</v>
      </c>
      <c r="G1237" s="5">
        <v>22.2</v>
      </c>
      <c r="H1237" s="5">
        <v>0</v>
      </c>
    </row>
    <row r="1238" spans="2:8" x14ac:dyDescent="0.3">
      <c r="B1238" s="3">
        <v>43164</v>
      </c>
      <c r="C1238" s="4">
        <v>112527.285</v>
      </c>
      <c r="D1238" s="4">
        <v>70.615557719999998</v>
      </c>
      <c r="E1238" s="5">
        <v>14.9</v>
      </c>
      <c r="F1238" s="5">
        <v>21.1</v>
      </c>
      <c r="G1238" s="5">
        <v>16.600000000000001</v>
      </c>
      <c r="H1238" s="5">
        <v>0</v>
      </c>
    </row>
    <row r="1239" spans="2:8" x14ac:dyDescent="0.3">
      <c r="B1239" s="3">
        <v>43165</v>
      </c>
      <c r="C1239" s="4">
        <v>113850.81</v>
      </c>
      <c r="D1239" s="4">
        <v>61.354685359999998</v>
      </c>
      <c r="E1239" s="5">
        <v>12.5</v>
      </c>
      <c r="F1239" s="5">
        <v>27.6</v>
      </c>
      <c r="G1239" s="5">
        <v>22.6</v>
      </c>
      <c r="H1239" s="5">
        <v>0</v>
      </c>
    </row>
    <row r="1240" spans="2:8" x14ac:dyDescent="0.3">
      <c r="B1240" s="3">
        <v>43166</v>
      </c>
      <c r="C1240" s="4">
        <v>122717.5</v>
      </c>
      <c r="D1240" s="4">
        <v>73.26754588</v>
      </c>
      <c r="E1240" s="5">
        <v>14.4</v>
      </c>
      <c r="F1240" s="5">
        <v>28.5</v>
      </c>
      <c r="G1240" s="5">
        <v>22.4</v>
      </c>
      <c r="H1240" s="5">
        <v>0</v>
      </c>
    </row>
    <row r="1241" spans="2:8" x14ac:dyDescent="0.3">
      <c r="B1241" s="3">
        <v>43167</v>
      </c>
      <c r="C1241" s="4">
        <v>128732.59</v>
      </c>
      <c r="D1241" s="4">
        <v>94.574270459999994</v>
      </c>
      <c r="E1241" s="5">
        <v>14.9</v>
      </c>
      <c r="F1241" s="5">
        <v>30.5</v>
      </c>
      <c r="G1241" s="5">
        <v>22.1</v>
      </c>
      <c r="H1241" s="5">
        <v>0</v>
      </c>
    </row>
    <row r="1242" spans="2:8" x14ac:dyDescent="0.3">
      <c r="B1242" s="3">
        <v>43168</v>
      </c>
      <c r="C1242" s="4">
        <v>127805.485</v>
      </c>
      <c r="D1242" s="4">
        <v>99.170499149999998</v>
      </c>
      <c r="E1242" s="5">
        <v>14.6</v>
      </c>
      <c r="F1242" s="5">
        <v>28.8</v>
      </c>
      <c r="G1242" s="5">
        <v>21.9</v>
      </c>
      <c r="H1242" s="5">
        <v>0</v>
      </c>
    </row>
    <row r="1243" spans="2:8" x14ac:dyDescent="0.3">
      <c r="B1243" s="3">
        <v>43169</v>
      </c>
      <c r="C1243" s="4">
        <v>120398.88499999999</v>
      </c>
      <c r="D1243" s="4">
        <v>91.988443200000006</v>
      </c>
      <c r="E1243" s="5">
        <v>14.3</v>
      </c>
      <c r="F1243" s="5">
        <v>35.1</v>
      </c>
      <c r="G1243" s="5">
        <v>21.6</v>
      </c>
      <c r="H1243" s="5">
        <v>0</v>
      </c>
    </row>
    <row r="1244" spans="2:8" x14ac:dyDescent="0.3">
      <c r="B1244" s="3">
        <v>43170</v>
      </c>
      <c r="C1244" s="4">
        <v>104486.18</v>
      </c>
      <c r="D1244" s="4">
        <v>74.152652579999994</v>
      </c>
      <c r="E1244" s="5">
        <v>17</v>
      </c>
      <c r="F1244" s="5">
        <v>22.8</v>
      </c>
      <c r="G1244" s="5">
        <v>14.3</v>
      </c>
      <c r="H1244" s="5">
        <v>0</v>
      </c>
    </row>
    <row r="1245" spans="2:8" x14ac:dyDescent="0.3">
      <c r="B1245" s="3">
        <v>43171</v>
      </c>
      <c r="C1245" s="4">
        <v>97542.31</v>
      </c>
      <c r="D1245" s="4">
        <v>63.452204719999997</v>
      </c>
      <c r="E1245" s="5">
        <v>16.7</v>
      </c>
      <c r="F1245" s="5">
        <v>20.9</v>
      </c>
      <c r="G1245" s="5">
        <v>10.199999999999999</v>
      </c>
      <c r="H1245" s="5">
        <v>0</v>
      </c>
    </row>
    <row r="1246" spans="2:8" x14ac:dyDescent="0.3">
      <c r="B1246" s="3">
        <v>43172</v>
      </c>
      <c r="C1246" s="4">
        <v>112663.625</v>
      </c>
      <c r="D1246" s="4">
        <v>77.094966779999993</v>
      </c>
      <c r="E1246" s="5">
        <v>14.6</v>
      </c>
      <c r="F1246" s="5">
        <v>20.5</v>
      </c>
      <c r="G1246" s="5">
        <v>18.8</v>
      </c>
      <c r="H1246" s="5">
        <v>2.2000000000000002</v>
      </c>
    </row>
    <row r="1247" spans="2:8" x14ac:dyDescent="0.3">
      <c r="B1247" s="3">
        <v>43173</v>
      </c>
      <c r="C1247" s="4">
        <v>114195.35</v>
      </c>
      <c r="D1247" s="4">
        <v>97.281748919999998</v>
      </c>
      <c r="E1247" s="5">
        <v>12.8</v>
      </c>
      <c r="F1247" s="5">
        <v>21.3</v>
      </c>
      <c r="G1247" s="5">
        <v>17.7</v>
      </c>
      <c r="H1247" s="5">
        <v>0</v>
      </c>
    </row>
    <row r="1248" spans="2:8" x14ac:dyDescent="0.3">
      <c r="B1248" s="3">
        <v>43174</v>
      </c>
      <c r="C1248" s="4">
        <v>116045.27</v>
      </c>
      <c r="D1248" s="4">
        <v>101.6909409</v>
      </c>
      <c r="E1248" s="5">
        <v>15.3</v>
      </c>
      <c r="F1248" s="5">
        <v>20.8</v>
      </c>
      <c r="G1248" s="5">
        <v>13.9</v>
      </c>
      <c r="H1248" s="5">
        <v>0</v>
      </c>
    </row>
    <row r="1249" spans="2:8" x14ac:dyDescent="0.3">
      <c r="B1249" s="3">
        <v>43175</v>
      </c>
      <c r="C1249" s="4">
        <v>116284.345</v>
      </c>
      <c r="D1249" s="4">
        <v>92.594232239999997</v>
      </c>
      <c r="E1249" s="5">
        <v>12.5</v>
      </c>
      <c r="F1249" s="5">
        <v>24.4</v>
      </c>
      <c r="G1249" s="5">
        <v>15</v>
      </c>
      <c r="H1249" s="5">
        <v>0</v>
      </c>
    </row>
    <row r="1250" spans="2:8" x14ac:dyDescent="0.3">
      <c r="B1250" s="3">
        <v>43176</v>
      </c>
      <c r="C1250" s="4">
        <v>110715.12</v>
      </c>
      <c r="D1250" s="4">
        <v>75.229994289999993</v>
      </c>
      <c r="E1250" s="5">
        <v>15.4</v>
      </c>
      <c r="F1250" s="5">
        <v>32</v>
      </c>
      <c r="G1250" s="5">
        <v>15.1</v>
      </c>
      <c r="H1250" s="5">
        <v>0</v>
      </c>
    </row>
    <row r="1251" spans="2:8" x14ac:dyDescent="0.3">
      <c r="B1251" s="3">
        <v>43177</v>
      </c>
      <c r="C1251" s="4">
        <v>97262.705000000002</v>
      </c>
      <c r="D1251" s="4">
        <v>62.872760649999996</v>
      </c>
      <c r="E1251" s="5">
        <v>22.6</v>
      </c>
      <c r="F1251" s="5">
        <v>23.1</v>
      </c>
      <c r="G1251" s="5">
        <v>13.4</v>
      </c>
      <c r="H1251" s="5">
        <v>0</v>
      </c>
    </row>
    <row r="1252" spans="2:8" x14ac:dyDescent="0.3">
      <c r="B1252" s="3">
        <v>43178</v>
      </c>
      <c r="C1252" s="4">
        <v>111617.94500000001</v>
      </c>
      <c r="D1252" s="4">
        <v>77.170165359999999</v>
      </c>
      <c r="E1252" s="5">
        <v>13.2</v>
      </c>
      <c r="F1252" s="5">
        <v>28</v>
      </c>
      <c r="G1252" s="5">
        <v>17.8</v>
      </c>
      <c r="H1252" s="5">
        <v>0</v>
      </c>
    </row>
    <row r="1253" spans="2:8" x14ac:dyDescent="0.3">
      <c r="B1253" s="3">
        <v>43179</v>
      </c>
      <c r="C1253" s="4">
        <v>110794.26</v>
      </c>
      <c r="D1253" s="4">
        <v>72.75516331</v>
      </c>
      <c r="E1253" s="5">
        <v>15.4</v>
      </c>
      <c r="F1253" s="5">
        <v>19.2</v>
      </c>
      <c r="G1253" s="5">
        <v>9.5</v>
      </c>
      <c r="H1253" s="5">
        <v>0.2</v>
      </c>
    </row>
    <row r="1254" spans="2:8" x14ac:dyDescent="0.3">
      <c r="B1254" s="3">
        <v>43180</v>
      </c>
      <c r="C1254" s="4">
        <v>111254.315</v>
      </c>
      <c r="D1254" s="4">
        <v>71.198345349999997</v>
      </c>
      <c r="E1254" s="5">
        <v>11.2</v>
      </c>
      <c r="F1254" s="5">
        <v>25.1</v>
      </c>
      <c r="G1254" s="5">
        <v>18.3</v>
      </c>
      <c r="H1254" s="5">
        <v>0</v>
      </c>
    </row>
    <row r="1255" spans="2:8" x14ac:dyDescent="0.3">
      <c r="B1255" s="3">
        <v>43181</v>
      </c>
      <c r="C1255" s="4">
        <v>115020.505</v>
      </c>
      <c r="D1255" s="4">
        <v>77.280427599999996</v>
      </c>
      <c r="E1255" s="5">
        <v>12.3</v>
      </c>
      <c r="F1255" s="5">
        <v>28.1</v>
      </c>
      <c r="G1255" s="5">
        <v>19</v>
      </c>
      <c r="H1255" s="5">
        <v>0</v>
      </c>
    </row>
    <row r="1256" spans="2:8" x14ac:dyDescent="0.3">
      <c r="B1256" s="3">
        <v>43182</v>
      </c>
      <c r="C1256" s="4">
        <v>119298.325</v>
      </c>
      <c r="D1256" s="4">
        <v>78.640442410000006</v>
      </c>
      <c r="E1256" s="5">
        <v>15.2</v>
      </c>
      <c r="F1256" s="5">
        <v>29.4</v>
      </c>
      <c r="G1256" s="5">
        <v>18.8</v>
      </c>
      <c r="H1256" s="5">
        <v>0</v>
      </c>
    </row>
    <row r="1257" spans="2:8" x14ac:dyDescent="0.3">
      <c r="B1257" s="3">
        <v>43183</v>
      </c>
      <c r="C1257" s="4">
        <v>112312.69500000001</v>
      </c>
      <c r="D1257" s="4">
        <v>71.966619069999993</v>
      </c>
      <c r="E1257" s="5">
        <v>20.2</v>
      </c>
      <c r="F1257" s="5">
        <v>24.2</v>
      </c>
      <c r="G1257" s="5">
        <v>5.4</v>
      </c>
      <c r="H1257" s="5">
        <v>0</v>
      </c>
    </row>
    <row r="1258" spans="2:8" x14ac:dyDescent="0.3">
      <c r="B1258" s="3">
        <v>43184</v>
      </c>
      <c r="C1258" s="4">
        <v>98918.514999999999</v>
      </c>
      <c r="D1258" s="4">
        <v>40.2567047</v>
      </c>
      <c r="E1258" s="5">
        <v>17.8</v>
      </c>
      <c r="F1258" s="5">
        <v>25.4</v>
      </c>
      <c r="G1258" s="5">
        <v>11.6</v>
      </c>
      <c r="H1258" s="5">
        <v>13</v>
      </c>
    </row>
    <row r="1259" spans="2:8" x14ac:dyDescent="0.3">
      <c r="B1259" s="3">
        <v>43185</v>
      </c>
      <c r="C1259" s="4">
        <v>112488.215</v>
      </c>
      <c r="D1259" s="4">
        <v>70.830680319999999</v>
      </c>
      <c r="E1259" s="5">
        <v>10.7</v>
      </c>
      <c r="F1259" s="5">
        <v>18.5</v>
      </c>
      <c r="G1259" s="5">
        <v>11.9</v>
      </c>
      <c r="H1259" s="5">
        <v>5.2</v>
      </c>
    </row>
    <row r="1260" spans="2:8" x14ac:dyDescent="0.3">
      <c r="B1260" s="3">
        <v>43186</v>
      </c>
      <c r="C1260" s="4">
        <v>116809.36500000001</v>
      </c>
      <c r="D1260" s="4">
        <v>64.569195899999997</v>
      </c>
      <c r="E1260" s="5">
        <v>9.6</v>
      </c>
      <c r="F1260" s="5">
        <v>22.6</v>
      </c>
      <c r="G1260" s="5">
        <v>14</v>
      </c>
      <c r="H1260" s="5">
        <v>1.2</v>
      </c>
    </row>
    <row r="1261" spans="2:8" x14ac:dyDescent="0.3">
      <c r="B1261" s="3">
        <v>43187</v>
      </c>
      <c r="C1261" s="4">
        <v>117744.005</v>
      </c>
      <c r="D1261" s="4">
        <v>72.111955769999994</v>
      </c>
      <c r="E1261" s="5">
        <v>11.3</v>
      </c>
      <c r="F1261" s="5">
        <v>30.3</v>
      </c>
      <c r="G1261" s="5">
        <v>17.8</v>
      </c>
      <c r="H1261" s="5">
        <v>0</v>
      </c>
    </row>
    <row r="1262" spans="2:8" x14ac:dyDescent="0.3">
      <c r="B1262" s="3">
        <v>43188</v>
      </c>
      <c r="C1262" s="4">
        <v>116457.26</v>
      </c>
      <c r="D1262" s="4">
        <v>79.365081939999996</v>
      </c>
      <c r="E1262" s="5">
        <v>16.5</v>
      </c>
      <c r="F1262" s="5">
        <v>21.8</v>
      </c>
      <c r="G1262" s="5">
        <v>14.2</v>
      </c>
      <c r="H1262" s="5">
        <v>0</v>
      </c>
    </row>
    <row r="1263" spans="2:8" x14ac:dyDescent="0.3">
      <c r="B1263" s="3">
        <v>43189</v>
      </c>
      <c r="C1263" s="4">
        <v>97070.345000000001</v>
      </c>
      <c r="D1263" s="4">
        <v>69.452869660000005</v>
      </c>
      <c r="E1263" s="5">
        <v>12.2</v>
      </c>
      <c r="F1263" s="5">
        <v>23.3</v>
      </c>
      <c r="G1263" s="5">
        <v>14.3</v>
      </c>
      <c r="H1263" s="5">
        <v>0</v>
      </c>
    </row>
    <row r="1264" spans="2:8" x14ac:dyDescent="0.3">
      <c r="B1264" s="3">
        <v>43190</v>
      </c>
      <c r="C1264" s="4">
        <v>99687.64</v>
      </c>
      <c r="D1264" s="4">
        <v>81.406771699999993</v>
      </c>
      <c r="E1264" s="5">
        <v>13.2</v>
      </c>
      <c r="F1264" s="5">
        <v>22.4</v>
      </c>
      <c r="G1264" s="5">
        <v>16.7</v>
      </c>
      <c r="H1264" s="5">
        <v>0</v>
      </c>
    </row>
    <row r="1266" spans="2:8" x14ac:dyDescent="0.3">
      <c r="B1266" s="5" t="s">
        <v>0</v>
      </c>
      <c r="C1266" s="4" t="s">
        <v>1</v>
      </c>
      <c r="D1266" s="4" t="s">
        <v>2</v>
      </c>
      <c r="E1266" s="5" t="s">
        <v>3</v>
      </c>
      <c r="F1266" s="5" t="s">
        <v>4</v>
      </c>
      <c r="G1266" s="5" t="s">
        <v>5</v>
      </c>
      <c r="H1266" s="5" t="s">
        <v>6</v>
      </c>
    </row>
    <row r="1267" spans="2:8" x14ac:dyDescent="0.3">
      <c r="B1267" s="3">
        <v>43191</v>
      </c>
      <c r="C1267" s="4">
        <v>98817.03</v>
      </c>
      <c r="D1267" s="4">
        <v>73.967841899999996</v>
      </c>
      <c r="E1267" s="5">
        <v>13</v>
      </c>
      <c r="F1267" s="5">
        <v>27.7</v>
      </c>
      <c r="G1267" s="5">
        <v>11</v>
      </c>
      <c r="H1267" s="5">
        <v>0</v>
      </c>
    </row>
    <row r="1268" spans="2:8" x14ac:dyDescent="0.3">
      <c r="B1268" s="3">
        <v>43192</v>
      </c>
      <c r="C1268" s="4">
        <v>98258.25</v>
      </c>
      <c r="D1268" s="4">
        <v>62.410101240000003</v>
      </c>
      <c r="E1268" s="5">
        <v>14.9</v>
      </c>
      <c r="F1268" s="5">
        <v>20.9</v>
      </c>
      <c r="G1268" s="5">
        <v>14.4</v>
      </c>
      <c r="H1268" s="5">
        <v>0</v>
      </c>
    </row>
    <row r="1269" spans="2:8" x14ac:dyDescent="0.3">
      <c r="B1269" s="3">
        <v>43193</v>
      </c>
      <c r="C1269" s="4">
        <v>113381.53</v>
      </c>
      <c r="D1269" s="4">
        <v>80.110737060000005</v>
      </c>
      <c r="E1269" s="5">
        <v>13.4</v>
      </c>
      <c r="F1269" s="5">
        <v>19.8</v>
      </c>
      <c r="G1269" s="5">
        <v>13.9</v>
      </c>
      <c r="H1269" s="5">
        <v>0</v>
      </c>
    </row>
    <row r="1270" spans="2:8" x14ac:dyDescent="0.3">
      <c r="B1270" s="3">
        <v>43194</v>
      </c>
      <c r="C1270" s="4">
        <v>115974.61</v>
      </c>
      <c r="D1270" s="4">
        <v>90.073740799999996</v>
      </c>
      <c r="E1270" s="5">
        <v>13.3</v>
      </c>
      <c r="F1270" s="5">
        <v>20.6</v>
      </c>
      <c r="G1270" s="5">
        <v>16.600000000000001</v>
      </c>
      <c r="H1270" s="5">
        <v>0</v>
      </c>
    </row>
    <row r="1271" spans="2:8" x14ac:dyDescent="0.3">
      <c r="B1271" s="3">
        <v>43195</v>
      </c>
      <c r="C1271" s="4">
        <v>117551.69500000001</v>
      </c>
      <c r="D1271" s="4">
        <v>86.891929590000004</v>
      </c>
      <c r="E1271" s="5">
        <v>13.3</v>
      </c>
      <c r="F1271" s="5">
        <v>18.7</v>
      </c>
      <c r="G1271" s="5">
        <v>9</v>
      </c>
      <c r="H1271" s="5">
        <v>0</v>
      </c>
    </row>
    <row r="1272" spans="2:8" x14ac:dyDescent="0.3">
      <c r="B1272" s="3">
        <v>43196</v>
      </c>
      <c r="C1272" s="4">
        <v>115979.07</v>
      </c>
      <c r="D1272" s="4">
        <v>85.687904610000004</v>
      </c>
      <c r="E1272" s="5">
        <v>13.8</v>
      </c>
      <c r="F1272" s="5">
        <v>21.2</v>
      </c>
      <c r="G1272" s="5">
        <v>14.8</v>
      </c>
      <c r="H1272" s="5">
        <v>0</v>
      </c>
    </row>
    <row r="1273" spans="2:8" x14ac:dyDescent="0.3">
      <c r="B1273" s="3">
        <v>43197</v>
      </c>
      <c r="C1273" s="4">
        <v>105938.47500000001</v>
      </c>
      <c r="D1273" s="4">
        <v>84.8974312</v>
      </c>
      <c r="E1273" s="5">
        <v>9.8000000000000007</v>
      </c>
      <c r="F1273" s="5">
        <v>21.6</v>
      </c>
      <c r="G1273" s="5">
        <v>16</v>
      </c>
      <c r="H1273" s="5">
        <v>0</v>
      </c>
    </row>
    <row r="1274" spans="2:8" x14ac:dyDescent="0.3">
      <c r="B1274" s="3">
        <v>43198</v>
      </c>
      <c r="C1274" s="4">
        <v>100571.16499999999</v>
      </c>
      <c r="D1274" s="4">
        <v>58.238721519999999</v>
      </c>
      <c r="E1274" s="5">
        <v>11.8</v>
      </c>
      <c r="F1274" s="5">
        <v>29.9</v>
      </c>
      <c r="G1274" s="5">
        <v>14.7</v>
      </c>
      <c r="H1274" s="5">
        <v>0</v>
      </c>
    </row>
    <row r="1275" spans="2:8" x14ac:dyDescent="0.3">
      <c r="B1275" s="3">
        <v>43199</v>
      </c>
      <c r="C1275" s="4">
        <v>118702.925</v>
      </c>
      <c r="D1275" s="4">
        <v>91.693644509999999</v>
      </c>
      <c r="E1275" s="5">
        <v>15.9</v>
      </c>
      <c r="F1275" s="5">
        <v>25.7</v>
      </c>
      <c r="G1275" s="5">
        <v>13.6</v>
      </c>
      <c r="H1275" s="5">
        <v>0</v>
      </c>
    </row>
    <row r="1276" spans="2:8" x14ac:dyDescent="0.3">
      <c r="B1276" s="3">
        <v>43200</v>
      </c>
      <c r="C1276" s="4">
        <v>122423.01</v>
      </c>
      <c r="D1276" s="4">
        <v>76.333648019999998</v>
      </c>
      <c r="E1276" s="5">
        <v>14.8</v>
      </c>
      <c r="F1276" s="5">
        <v>28.8</v>
      </c>
      <c r="G1276" s="5">
        <v>5.9</v>
      </c>
      <c r="H1276" s="5">
        <v>0</v>
      </c>
    </row>
    <row r="1277" spans="2:8" x14ac:dyDescent="0.3">
      <c r="B1277" s="3">
        <v>43201</v>
      </c>
      <c r="C1277" s="4">
        <v>121944.995</v>
      </c>
      <c r="D1277" s="4">
        <v>75.040945059999999</v>
      </c>
      <c r="E1277" s="5">
        <v>18.100000000000001</v>
      </c>
      <c r="F1277" s="5">
        <v>27.3</v>
      </c>
      <c r="G1277" s="5">
        <v>10.9</v>
      </c>
      <c r="H1277" s="5">
        <v>0</v>
      </c>
    </row>
    <row r="1278" spans="2:8" x14ac:dyDescent="0.3">
      <c r="B1278" s="3">
        <v>43202</v>
      </c>
      <c r="C1278" s="4">
        <v>119876.63</v>
      </c>
      <c r="D1278" s="4">
        <v>77.714523709999995</v>
      </c>
      <c r="E1278" s="5">
        <v>15.9</v>
      </c>
      <c r="F1278" s="5">
        <v>26.5</v>
      </c>
      <c r="G1278" s="5">
        <v>7.4</v>
      </c>
      <c r="H1278" s="5">
        <v>0</v>
      </c>
    </row>
    <row r="1279" spans="2:8" x14ac:dyDescent="0.3">
      <c r="B1279" s="3">
        <v>43203</v>
      </c>
      <c r="C1279" s="4">
        <v>113609.76</v>
      </c>
      <c r="D1279" s="4">
        <v>69.763201089999995</v>
      </c>
      <c r="E1279" s="5">
        <v>11.9</v>
      </c>
      <c r="F1279" s="5">
        <v>25.9</v>
      </c>
      <c r="G1279" s="5">
        <v>14.4</v>
      </c>
      <c r="H1279" s="5">
        <v>0</v>
      </c>
    </row>
    <row r="1280" spans="2:8" x14ac:dyDescent="0.3">
      <c r="B1280" s="3">
        <v>43204</v>
      </c>
      <c r="C1280" s="4">
        <v>105135.30499999999</v>
      </c>
      <c r="D1280" s="4">
        <v>37.741398410000002</v>
      </c>
      <c r="E1280" s="5">
        <v>13.5</v>
      </c>
      <c r="F1280" s="5">
        <v>16.100000000000001</v>
      </c>
      <c r="G1280" s="5">
        <v>3.1</v>
      </c>
      <c r="H1280" s="5">
        <v>0</v>
      </c>
    </row>
    <row r="1281" spans="2:8" x14ac:dyDescent="0.3">
      <c r="B1281" s="3">
        <v>43205</v>
      </c>
      <c r="C1281" s="4">
        <v>104123.39</v>
      </c>
      <c r="D1281" s="4">
        <v>31.682325389999999</v>
      </c>
      <c r="E1281" s="5">
        <v>9.6999999999999993</v>
      </c>
      <c r="F1281" s="5">
        <v>19.100000000000001</v>
      </c>
      <c r="G1281" s="5">
        <v>4.9000000000000004</v>
      </c>
      <c r="H1281" s="5">
        <v>12.2</v>
      </c>
    </row>
    <row r="1282" spans="2:8" x14ac:dyDescent="0.3">
      <c r="B1282" s="3">
        <v>43206</v>
      </c>
      <c r="C1282" s="4">
        <v>115694.64</v>
      </c>
      <c r="D1282" s="4">
        <v>69.360932570000003</v>
      </c>
      <c r="E1282" s="5">
        <v>13.1</v>
      </c>
      <c r="F1282" s="5">
        <v>21</v>
      </c>
      <c r="G1282" s="5">
        <v>7.1</v>
      </c>
      <c r="H1282" s="5">
        <v>3</v>
      </c>
    </row>
    <row r="1283" spans="2:8" x14ac:dyDescent="0.3">
      <c r="B1283" s="3">
        <v>43207</v>
      </c>
      <c r="C1283" s="4">
        <v>121092.855</v>
      </c>
      <c r="D1283" s="4">
        <v>86.534392859999997</v>
      </c>
      <c r="E1283" s="5">
        <v>13.2</v>
      </c>
      <c r="F1283" s="5">
        <v>16.600000000000001</v>
      </c>
      <c r="G1283" s="5">
        <v>8.9</v>
      </c>
      <c r="H1283" s="5">
        <v>0.6</v>
      </c>
    </row>
    <row r="1284" spans="2:8" x14ac:dyDescent="0.3">
      <c r="B1284" s="3">
        <v>43208</v>
      </c>
      <c r="C1284" s="4">
        <v>120784.875</v>
      </c>
      <c r="D1284" s="4">
        <v>82.879097999999999</v>
      </c>
      <c r="E1284" s="5">
        <v>6.2</v>
      </c>
      <c r="F1284" s="5">
        <v>19.399999999999999</v>
      </c>
      <c r="G1284" s="5">
        <v>14.2</v>
      </c>
      <c r="H1284" s="5">
        <v>0</v>
      </c>
    </row>
    <row r="1285" spans="2:8" x14ac:dyDescent="0.3">
      <c r="B1285" s="3">
        <v>43209</v>
      </c>
      <c r="C1285" s="4">
        <v>120448.935</v>
      </c>
      <c r="D1285" s="4">
        <v>93.533142819999995</v>
      </c>
      <c r="E1285" s="5">
        <v>11</v>
      </c>
      <c r="F1285" s="5">
        <v>22.3</v>
      </c>
      <c r="G1285" s="5">
        <v>13</v>
      </c>
      <c r="H1285" s="5">
        <v>0</v>
      </c>
    </row>
    <row r="1286" spans="2:8" x14ac:dyDescent="0.3">
      <c r="B1286" s="3">
        <v>43210</v>
      </c>
      <c r="C1286" s="4">
        <v>118324.09</v>
      </c>
      <c r="D1286" s="4">
        <v>95.73201718</v>
      </c>
      <c r="E1286" s="5">
        <v>8.9</v>
      </c>
      <c r="F1286" s="5">
        <v>20.2</v>
      </c>
      <c r="G1286" s="5">
        <v>13.7</v>
      </c>
      <c r="H1286" s="5">
        <v>0</v>
      </c>
    </row>
    <row r="1287" spans="2:8" x14ac:dyDescent="0.3">
      <c r="B1287" s="3">
        <v>43211</v>
      </c>
      <c r="C1287" s="4">
        <v>107479.26</v>
      </c>
      <c r="D1287" s="4">
        <v>74.439689259999994</v>
      </c>
      <c r="E1287" s="5">
        <v>11.9</v>
      </c>
      <c r="F1287" s="5">
        <v>22.8</v>
      </c>
      <c r="G1287" s="5">
        <v>11.3</v>
      </c>
      <c r="H1287" s="5">
        <v>0</v>
      </c>
    </row>
    <row r="1288" spans="2:8" x14ac:dyDescent="0.3">
      <c r="B1288" s="3">
        <v>43212</v>
      </c>
      <c r="C1288" s="4">
        <v>103662.05</v>
      </c>
      <c r="D1288" s="4">
        <v>76.318245149999996</v>
      </c>
      <c r="E1288" s="5">
        <v>11.2</v>
      </c>
      <c r="F1288" s="5">
        <v>20.399999999999999</v>
      </c>
      <c r="G1288" s="5">
        <v>12.6</v>
      </c>
      <c r="H1288" s="5">
        <v>0</v>
      </c>
    </row>
    <row r="1289" spans="2:8" x14ac:dyDescent="0.3">
      <c r="B1289" s="3">
        <v>43213</v>
      </c>
      <c r="C1289" s="4">
        <v>117799.97</v>
      </c>
      <c r="D1289" s="4">
        <v>72.740947320000004</v>
      </c>
      <c r="E1289" s="5">
        <v>11.9</v>
      </c>
      <c r="F1289" s="5">
        <v>26.9</v>
      </c>
      <c r="G1289" s="5">
        <v>13</v>
      </c>
      <c r="H1289" s="5">
        <v>0</v>
      </c>
    </row>
    <row r="1290" spans="2:8" x14ac:dyDescent="0.3">
      <c r="B1290" s="3">
        <v>43214</v>
      </c>
      <c r="C1290" s="4">
        <v>117642.645</v>
      </c>
      <c r="D1290" s="4">
        <v>88.090941540000003</v>
      </c>
      <c r="E1290" s="5">
        <v>13.7</v>
      </c>
      <c r="F1290" s="5">
        <v>24.6</v>
      </c>
      <c r="G1290" s="5">
        <v>5.2</v>
      </c>
      <c r="H1290" s="5">
        <v>0</v>
      </c>
    </row>
    <row r="1291" spans="2:8" x14ac:dyDescent="0.3">
      <c r="B1291" s="3">
        <v>43215</v>
      </c>
      <c r="C1291" s="4">
        <v>106654.955</v>
      </c>
      <c r="D1291" s="4">
        <v>77.461866439999994</v>
      </c>
      <c r="E1291" s="5">
        <v>15.7</v>
      </c>
      <c r="F1291" s="5">
        <v>20.100000000000001</v>
      </c>
      <c r="G1291" s="5">
        <v>7.7</v>
      </c>
      <c r="H1291" s="5">
        <v>0.6</v>
      </c>
    </row>
    <row r="1292" spans="2:8" x14ac:dyDescent="0.3">
      <c r="B1292" s="3">
        <v>43216</v>
      </c>
      <c r="C1292" s="4">
        <v>117617.51</v>
      </c>
      <c r="D1292" s="4">
        <v>82.433491849999996</v>
      </c>
      <c r="E1292" s="5">
        <v>11.9</v>
      </c>
      <c r="F1292" s="5">
        <v>17.5</v>
      </c>
      <c r="G1292" s="5">
        <v>7.9</v>
      </c>
      <c r="H1292" s="5">
        <v>0</v>
      </c>
    </row>
    <row r="1293" spans="2:8" x14ac:dyDescent="0.3">
      <c r="B1293" s="3">
        <v>43217</v>
      </c>
      <c r="C1293" s="4">
        <v>119079.465</v>
      </c>
      <c r="D1293" s="4">
        <v>78.214854180000003</v>
      </c>
      <c r="E1293" s="5">
        <v>11.6</v>
      </c>
      <c r="F1293" s="5">
        <v>17.8</v>
      </c>
      <c r="G1293" s="5">
        <v>8.8000000000000007</v>
      </c>
      <c r="H1293" s="5">
        <v>0</v>
      </c>
    </row>
    <row r="1294" spans="2:8" x14ac:dyDescent="0.3">
      <c r="B1294" s="3">
        <v>43218</v>
      </c>
      <c r="C1294" s="4">
        <v>108613.38</v>
      </c>
      <c r="D1294" s="4">
        <v>70.000391410000006</v>
      </c>
      <c r="E1294" s="5">
        <v>7.7</v>
      </c>
      <c r="F1294" s="5">
        <v>18.3</v>
      </c>
      <c r="G1294" s="5">
        <v>11.7</v>
      </c>
      <c r="H1294" s="5">
        <v>0</v>
      </c>
    </row>
    <row r="1295" spans="2:8" x14ac:dyDescent="0.3">
      <c r="B1295" s="3">
        <v>43219</v>
      </c>
      <c r="C1295" s="4">
        <v>105277.715</v>
      </c>
      <c r="D1295" s="4">
        <v>64.158974720000003</v>
      </c>
      <c r="E1295" s="5">
        <v>10.5</v>
      </c>
      <c r="F1295" s="5">
        <v>18</v>
      </c>
      <c r="G1295" s="5">
        <v>9.6</v>
      </c>
      <c r="H1295" s="5">
        <v>0</v>
      </c>
    </row>
    <row r="1296" spans="2:8" x14ac:dyDescent="0.3">
      <c r="B1296" s="3">
        <v>43220</v>
      </c>
      <c r="C1296" s="4">
        <v>121551.685</v>
      </c>
      <c r="D1296" s="4">
        <v>77.969150560000003</v>
      </c>
      <c r="E1296" s="5">
        <v>8.8000000000000007</v>
      </c>
      <c r="F1296" s="5">
        <v>19.600000000000001</v>
      </c>
      <c r="G1296" s="5">
        <v>12.3</v>
      </c>
      <c r="H1296" s="5">
        <v>0</v>
      </c>
    </row>
    <row r="1298" spans="2:8" x14ac:dyDescent="0.3">
      <c r="B1298" s="5" t="s">
        <v>0</v>
      </c>
      <c r="C1298" s="4" t="s">
        <v>1</v>
      </c>
      <c r="D1298" s="4" t="s">
        <v>2</v>
      </c>
      <c r="E1298" s="5" t="s">
        <v>3</v>
      </c>
      <c r="F1298" s="5" t="s">
        <v>4</v>
      </c>
      <c r="G1298" s="5" t="s">
        <v>5</v>
      </c>
      <c r="H1298" s="5" t="s">
        <v>6</v>
      </c>
    </row>
    <row r="1299" spans="2:8" x14ac:dyDescent="0.3">
      <c r="B1299" s="3">
        <v>43221</v>
      </c>
      <c r="C1299" s="4">
        <v>122642.235</v>
      </c>
      <c r="D1299" s="4">
        <v>73.974820219999998</v>
      </c>
      <c r="E1299" s="5">
        <v>7.2</v>
      </c>
      <c r="F1299" s="5">
        <v>23.4</v>
      </c>
      <c r="G1299" s="5">
        <v>12.3</v>
      </c>
      <c r="H1299" s="5">
        <v>0</v>
      </c>
    </row>
    <row r="1300" spans="2:8" x14ac:dyDescent="0.3">
      <c r="B1300" s="3">
        <v>43222</v>
      </c>
      <c r="C1300" s="4">
        <v>118716.595</v>
      </c>
      <c r="D1300" s="4">
        <v>67.274902339999997</v>
      </c>
      <c r="E1300" s="5">
        <v>10.199999999999999</v>
      </c>
      <c r="F1300" s="5">
        <v>23.2</v>
      </c>
      <c r="G1300" s="5">
        <v>7.2</v>
      </c>
      <c r="H1300" s="5">
        <v>0</v>
      </c>
    </row>
    <row r="1301" spans="2:8" x14ac:dyDescent="0.3">
      <c r="B1301" s="3">
        <v>43223</v>
      </c>
      <c r="C1301" s="4">
        <v>117357.83500000001</v>
      </c>
      <c r="D1301" s="4">
        <v>52.768311670000003</v>
      </c>
      <c r="E1301" s="5">
        <v>14.5</v>
      </c>
      <c r="F1301" s="5">
        <v>24.4</v>
      </c>
      <c r="G1301" s="5">
        <v>4.4000000000000004</v>
      </c>
      <c r="H1301" s="5">
        <v>0</v>
      </c>
    </row>
    <row r="1302" spans="2:8" x14ac:dyDescent="0.3">
      <c r="B1302" s="3">
        <v>43224</v>
      </c>
      <c r="C1302" s="4">
        <v>116870.46</v>
      </c>
      <c r="D1302" s="4">
        <v>54.639355999999999</v>
      </c>
      <c r="E1302" s="5">
        <v>11.5</v>
      </c>
      <c r="F1302" s="5">
        <v>17.2</v>
      </c>
      <c r="G1302" s="5">
        <v>7.8</v>
      </c>
      <c r="H1302" s="5">
        <v>6.2</v>
      </c>
    </row>
    <row r="1303" spans="2:8" x14ac:dyDescent="0.3">
      <c r="B1303" s="3">
        <v>43225</v>
      </c>
      <c r="C1303" s="4">
        <v>106892.995</v>
      </c>
      <c r="D1303" s="4">
        <v>58.574885250000001</v>
      </c>
      <c r="E1303" s="5">
        <v>12.1</v>
      </c>
      <c r="F1303" s="5">
        <v>21.6</v>
      </c>
      <c r="G1303" s="5">
        <v>6.5</v>
      </c>
      <c r="H1303" s="5">
        <v>2.6</v>
      </c>
    </row>
    <row r="1304" spans="2:8" x14ac:dyDescent="0.3">
      <c r="B1304" s="3">
        <v>43226</v>
      </c>
      <c r="C1304" s="4">
        <v>105840.39</v>
      </c>
      <c r="D1304" s="4">
        <v>61.89517764</v>
      </c>
      <c r="E1304" s="5">
        <v>9.9</v>
      </c>
      <c r="F1304" s="5">
        <v>21.7</v>
      </c>
      <c r="G1304" s="5">
        <v>11</v>
      </c>
      <c r="H1304" s="5">
        <v>0</v>
      </c>
    </row>
    <row r="1305" spans="2:8" x14ac:dyDescent="0.3">
      <c r="B1305" s="3">
        <v>43227</v>
      </c>
      <c r="C1305" s="4">
        <v>118254.55499999999</v>
      </c>
      <c r="D1305" s="4">
        <v>49.41762224</v>
      </c>
      <c r="E1305" s="5">
        <v>12</v>
      </c>
      <c r="F1305" s="5">
        <v>19.5</v>
      </c>
      <c r="G1305" s="5">
        <v>6.2</v>
      </c>
      <c r="H1305" s="5">
        <v>0</v>
      </c>
    </row>
    <row r="1306" spans="2:8" x14ac:dyDescent="0.3">
      <c r="B1306" s="3">
        <v>43228</v>
      </c>
      <c r="C1306" s="4">
        <v>122876.86500000001</v>
      </c>
      <c r="D1306" s="4">
        <v>101.2917412</v>
      </c>
      <c r="E1306" s="5">
        <v>13.4</v>
      </c>
      <c r="F1306" s="5">
        <v>17.899999999999999</v>
      </c>
      <c r="G1306" s="5">
        <v>10.6</v>
      </c>
      <c r="H1306" s="5">
        <v>0.2</v>
      </c>
    </row>
    <row r="1307" spans="2:8" x14ac:dyDescent="0.3">
      <c r="B1307" s="3">
        <v>43229</v>
      </c>
      <c r="C1307" s="4">
        <v>122721.46</v>
      </c>
      <c r="D1307" s="4">
        <v>127.59078030000001</v>
      </c>
      <c r="E1307" s="5">
        <v>8</v>
      </c>
      <c r="F1307" s="5">
        <v>18.399999999999999</v>
      </c>
      <c r="G1307" s="5">
        <v>7.5</v>
      </c>
      <c r="H1307" s="5">
        <v>0</v>
      </c>
    </row>
    <row r="1308" spans="2:8" x14ac:dyDescent="0.3">
      <c r="B1308" s="3">
        <v>43230</v>
      </c>
      <c r="C1308" s="4">
        <v>128518.505</v>
      </c>
      <c r="D1308" s="4">
        <v>62.881023409999997</v>
      </c>
      <c r="E1308" s="5">
        <v>9</v>
      </c>
      <c r="F1308" s="5">
        <v>12.8</v>
      </c>
      <c r="G1308" s="5">
        <v>8.5</v>
      </c>
      <c r="H1308" s="5">
        <v>8</v>
      </c>
    </row>
    <row r="1309" spans="2:8" x14ac:dyDescent="0.3">
      <c r="B1309" s="3">
        <v>43231</v>
      </c>
      <c r="C1309" s="4">
        <v>133467.37</v>
      </c>
      <c r="D1309" s="4">
        <v>63.673069720000001</v>
      </c>
      <c r="E1309" s="5">
        <v>7.4</v>
      </c>
      <c r="F1309" s="5">
        <v>15.1</v>
      </c>
      <c r="G1309" s="5">
        <v>3.7</v>
      </c>
      <c r="H1309" s="5">
        <v>18.600000000000001</v>
      </c>
    </row>
    <row r="1310" spans="2:8" x14ac:dyDescent="0.3">
      <c r="B1310" s="3">
        <v>43232</v>
      </c>
      <c r="C1310" s="4">
        <v>111273.755</v>
      </c>
      <c r="D1310" s="4">
        <v>62.662214910000003</v>
      </c>
      <c r="E1310" s="5">
        <v>11</v>
      </c>
      <c r="F1310" s="5">
        <v>16.899999999999999</v>
      </c>
      <c r="G1310" s="5">
        <v>9</v>
      </c>
      <c r="H1310" s="5">
        <v>8.4</v>
      </c>
    </row>
    <row r="1311" spans="2:8" x14ac:dyDescent="0.3">
      <c r="B1311" s="3">
        <v>43233</v>
      </c>
      <c r="C1311" s="4">
        <v>108729.71</v>
      </c>
      <c r="D1311" s="4">
        <v>65.510003979999993</v>
      </c>
      <c r="E1311" s="5">
        <v>13</v>
      </c>
      <c r="F1311" s="5">
        <v>16.2</v>
      </c>
      <c r="G1311" s="5">
        <v>10.8</v>
      </c>
      <c r="H1311" s="5">
        <v>4</v>
      </c>
    </row>
    <row r="1312" spans="2:8" x14ac:dyDescent="0.3">
      <c r="B1312" s="3">
        <v>43234</v>
      </c>
      <c r="C1312" s="4">
        <v>129885.955</v>
      </c>
      <c r="D1312" s="4">
        <v>111.6666324</v>
      </c>
      <c r="E1312" s="5">
        <v>6.8</v>
      </c>
      <c r="F1312" s="5">
        <v>15.9</v>
      </c>
      <c r="G1312" s="5">
        <v>8.1999999999999993</v>
      </c>
      <c r="H1312" s="5">
        <v>0</v>
      </c>
    </row>
    <row r="1313" spans="2:8" x14ac:dyDescent="0.3">
      <c r="B1313" s="3">
        <v>43235</v>
      </c>
      <c r="C1313" s="4">
        <v>131900.51999999999</v>
      </c>
      <c r="D1313" s="4">
        <v>97.880329009999997</v>
      </c>
      <c r="E1313" s="5">
        <v>8.9</v>
      </c>
      <c r="F1313" s="5">
        <v>14.6</v>
      </c>
      <c r="G1313" s="5">
        <v>4.5999999999999996</v>
      </c>
      <c r="H1313" s="5">
        <v>0</v>
      </c>
    </row>
    <row r="1314" spans="2:8" x14ac:dyDescent="0.3">
      <c r="B1314" s="3">
        <v>43236</v>
      </c>
      <c r="C1314" s="4">
        <v>133399.23000000001</v>
      </c>
      <c r="D1314" s="4">
        <v>124.0856314</v>
      </c>
      <c r="E1314" s="5">
        <v>9.4</v>
      </c>
      <c r="F1314" s="5">
        <v>14.3</v>
      </c>
      <c r="G1314" s="5">
        <v>7.6</v>
      </c>
      <c r="H1314" s="5">
        <v>2</v>
      </c>
    </row>
    <row r="1315" spans="2:8" x14ac:dyDescent="0.3">
      <c r="B1315" s="3">
        <v>43237</v>
      </c>
      <c r="C1315" s="4">
        <v>131757.155</v>
      </c>
      <c r="D1315" s="4">
        <v>108.95155010000001</v>
      </c>
      <c r="E1315" s="5">
        <v>11.7</v>
      </c>
      <c r="F1315" s="5">
        <v>15</v>
      </c>
      <c r="G1315" s="5">
        <v>6.9</v>
      </c>
      <c r="H1315" s="5">
        <v>0</v>
      </c>
    </row>
    <row r="1316" spans="2:8" x14ac:dyDescent="0.3">
      <c r="B1316" s="3">
        <v>43238</v>
      </c>
      <c r="C1316" s="4">
        <v>127353.575</v>
      </c>
      <c r="D1316" s="4">
        <v>96.161656390000005</v>
      </c>
      <c r="E1316" s="5">
        <v>12.3</v>
      </c>
      <c r="F1316" s="5">
        <v>17.7</v>
      </c>
      <c r="G1316" s="5">
        <v>8</v>
      </c>
      <c r="H1316" s="5">
        <v>0.2</v>
      </c>
    </row>
    <row r="1317" spans="2:8" x14ac:dyDescent="0.3">
      <c r="B1317" s="3">
        <v>43239</v>
      </c>
      <c r="C1317" s="4">
        <v>119262.145</v>
      </c>
      <c r="D1317" s="4">
        <v>93.623434770000003</v>
      </c>
      <c r="E1317" s="5">
        <v>10.6</v>
      </c>
      <c r="F1317" s="5">
        <v>15.5</v>
      </c>
      <c r="G1317" s="5">
        <v>6.5</v>
      </c>
      <c r="H1317" s="5">
        <v>2.6</v>
      </c>
    </row>
    <row r="1318" spans="2:8" x14ac:dyDescent="0.3">
      <c r="B1318" s="3">
        <v>43240</v>
      </c>
      <c r="C1318" s="4">
        <v>112349.26</v>
      </c>
      <c r="D1318" s="4">
        <v>78.280735460000002</v>
      </c>
      <c r="E1318" s="5">
        <v>11.8</v>
      </c>
      <c r="F1318" s="5">
        <v>16.2</v>
      </c>
      <c r="G1318" s="5">
        <v>1.7</v>
      </c>
      <c r="H1318" s="5">
        <v>0</v>
      </c>
    </row>
    <row r="1319" spans="2:8" x14ac:dyDescent="0.3">
      <c r="B1319" s="3">
        <v>43241</v>
      </c>
      <c r="C1319" s="4">
        <v>124046.80499999999</v>
      </c>
      <c r="D1319" s="4">
        <v>82.722971250000001</v>
      </c>
      <c r="E1319" s="5">
        <v>12.6</v>
      </c>
      <c r="F1319" s="5">
        <v>16.7</v>
      </c>
      <c r="G1319" s="5">
        <v>5</v>
      </c>
      <c r="H1319" s="5">
        <v>2.4</v>
      </c>
    </row>
    <row r="1320" spans="2:8" x14ac:dyDescent="0.3">
      <c r="B1320" s="3">
        <v>43242</v>
      </c>
      <c r="C1320" s="4">
        <v>126922.995</v>
      </c>
      <c r="D1320" s="4">
        <v>91.621182129999994</v>
      </c>
      <c r="E1320" s="5">
        <v>13</v>
      </c>
      <c r="F1320" s="5">
        <v>17</v>
      </c>
      <c r="G1320" s="5">
        <v>3.6</v>
      </c>
      <c r="H1320" s="5">
        <v>0</v>
      </c>
    </row>
    <row r="1321" spans="2:8" x14ac:dyDescent="0.3">
      <c r="B1321" s="3">
        <v>43243</v>
      </c>
      <c r="C1321" s="4">
        <v>129352.83</v>
      </c>
      <c r="D1321" s="4">
        <v>118.6907459</v>
      </c>
      <c r="E1321" s="5">
        <v>11.8</v>
      </c>
      <c r="F1321" s="5">
        <v>15.3</v>
      </c>
      <c r="G1321" s="5">
        <v>6.5</v>
      </c>
      <c r="H1321" s="5">
        <v>4.5999999999999996</v>
      </c>
    </row>
    <row r="1322" spans="2:8" x14ac:dyDescent="0.3">
      <c r="B1322" s="3">
        <v>43244</v>
      </c>
      <c r="C1322" s="4">
        <v>129553.94</v>
      </c>
      <c r="D1322" s="4">
        <v>99.488060959999999</v>
      </c>
      <c r="E1322" s="5">
        <v>12.9</v>
      </c>
      <c r="F1322" s="5">
        <v>16.100000000000001</v>
      </c>
      <c r="G1322" s="5">
        <v>5.0999999999999996</v>
      </c>
      <c r="H1322" s="5">
        <v>0</v>
      </c>
    </row>
    <row r="1323" spans="2:8" x14ac:dyDescent="0.3">
      <c r="B1323" s="3">
        <v>43245</v>
      </c>
      <c r="C1323" s="4">
        <v>127957.57</v>
      </c>
      <c r="D1323" s="4">
        <v>92.989529200000007</v>
      </c>
      <c r="E1323" s="5">
        <v>9.4</v>
      </c>
      <c r="F1323" s="5">
        <v>14.9</v>
      </c>
      <c r="G1323" s="5">
        <v>9.5</v>
      </c>
      <c r="H1323" s="5">
        <v>0</v>
      </c>
    </row>
    <row r="1324" spans="2:8" x14ac:dyDescent="0.3">
      <c r="B1324" s="3">
        <v>43246</v>
      </c>
      <c r="C1324" s="4">
        <v>115384.08500000001</v>
      </c>
      <c r="D1324" s="4">
        <v>74.746741069999999</v>
      </c>
      <c r="E1324" s="5">
        <v>5.2</v>
      </c>
      <c r="F1324" s="5">
        <v>20.5</v>
      </c>
      <c r="G1324" s="5">
        <v>9.9</v>
      </c>
      <c r="H1324" s="5">
        <v>0</v>
      </c>
    </row>
    <row r="1325" spans="2:8" x14ac:dyDescent="0.3">
      <c r="B1325" s="3">
        <v>43247</v>
      </c>
      <c r="C1325" s="4">
        <v>106044.51</v>
      </c>
      <c r="D1325" s="4">
        <v>54.187031419999997</v>
      </c>
      <c r="E1325" s="5">
        <v>7.3</v>
      </c>
      <c r="F1325" s="5">
        <v>20.7</v>
      </c>
      <c r="G1325" s="5">
        <v>8</v>
      </c>
      <c r="H1325" s="5">
        <v>0</v>
      </c>
    </row>
    <row r="1326" spans="2:8" x14ac:dyDescent="0.3">
      <c r="B1326" s="3">
        <v>43248</v>
      </c>
      <c r="C1326" s="4">
        <v>119360.265</v>
      </c>
      <c r="D1326" s="4">
        <v>70.171557399999998</v>
      </c>
      <c r="E1326" s="5">
        <v>12.9</v>
      </c>
      <c r="F1326" s="5">
        <v>20.5</v>
      </c>
      <c r="G1326" s="5">
        <v>6</v>
      </c>
      <c r="H1326" s="5">
        <v>0</v>
      </c>
    </row>
    <row r="1327" spans="2:8" x14ac:dyDescent="0.3">
      <c r="B1327" s="3">
        <v>43249</v>
      </c>
      <c r="C1327" s="4">
        <v>123142.76</v>
      </c>
      <c r="D1327" s="4">
        <v>81.978399519999996</v>
      </c>
      <c r="E1327" s="5">
        <v>13.7</v>
      </c>
      <c r="F1327" s="5">
        <v>17.899999999999999</v>
      </c>
      <c r="G1327" s="5">
        <v>8.1</v>
      </c>
      <c r="H1327" s="5">
        <v>0.8</v>
      </c>
    </row>
    <row r="1328" spans="2:8" x14ac:dyDescent="0.3">
      <c r="B1328" s="3">
        <v>43250</v>
      </c>
      <c r="C1328" s="4">
        <v>127830.62</v>
      </c>
      <c r="D1328" s="4">
        <v>82.535944020000002</v>
      </c>
      <c r="E1328" s="5">
        <v>7.7</v>
      </c>
      <c r="F1328" s="5">
        <v>15.1</v>
      </c>
      <c r="G1328" s="5">
        <v>7.9</v>
      </c>
      <c r="H1328" s="5">
        <v>0</v>
      </c>
    </row>
    <row r="1329" spans="2:8" x14ac:dyDescent="0.3">
      <c r="B1329" s="3">
        <v>43251</v>
      </c>
      <c r="C1329" s="4">
        <v>131159.94500000001</v>
      </c>
      <c r="D1329" s="4">
        <v>90.357837750000002</v>
      </c>
      <c r="E1329" s="5">
        <v>9.6</v>
      </c>
      <c r="F1329" s="5">
        <v>14.8</v>
      </c>
      <c r="G1329" s="5">
        <v>7.6</v>
      </c>
      <c r="H1329" s="5">
        <v>5</v>
      </c>
    </row>
    <row r="1331" spans="2:8" x14ac:dyDescent="0.3">
      <c r="B1331" s="5" t="s">
        <v>0</v>
      </c>
      <c r="C1331" s="4" t="s">
        <v>1</v>
      </c>
      <c r="D1331" s="4" t="s">
        <v>2</v>
      </c>
      <c r="E1331" s="5" t="s">
        <v>3</v>
      </c>
      <c r="F1331" s="5" t="s">
        <v>4</v>
      </c>
      <c r="G1331" s="5" t="s">
        <v>5</v>
      </c>
      <c r="H1331" s="5" t="s">
        <v>6</v>
      </c>
    </row>
    <row r="1332" spans="2:8" x14ac:dyDescent="0.3">
      <c r="B1332" s="3">
        <v>43252</v>
      </c>
      <c r="C1332" s="4">
        <v>135864.065</v>
      </c>
      <c r="D1332" s="4">
        <v>101.4128802</v>
      </c>
      <c r="E1332" s="5">
        <v>4.0999999999999996</v>
      </c>
      <c r="F1332" s="5">
        <v>13.3</v>
      </c>
      <c r="G1332" s="5">
        <v>9.6</v>
      </c>
      <c r="H1332" s="5">
        <v>0</v>
      </c>
    </row>
    <row r="1333" spans="2:8" x14ac:dyDescent="0.3">
      <c r="B1333" s="3">
        <v>43253</v>
      </c>
      <c r="C1333" s="4">
        <v>123226.075</v>
      </c>
      <c r="D1333" s="4">
        <v>99.853479250000007</v>
      </c>
      <c r="E1333" s="5">
        <v>3.5</v>
      </c>
      <c r="F1333" s="5">
        <v>13.6</v>
      </c>
      <c r="G1333" s="5">
        <v>9.6</v>
      </c>
      <c r="H1333" s="5">
        <v>0.2</v>
      </c>
    </row>
    <row r="1334" spans="2:8" x14ac:dyDescent="0.3">
      <c r="B1334" s="3">
        <v>43254</v>
      </c>
      <c r="C1334" s="4">
        <v>121177.58500000001</v>
      </c>
      <c r="D1334" s="4">
        <v>91.043729630000001</v>
      </c>
      <c r="E1334" s="5">
        <v>4.3</v>
      </c>
      <c r="F1334" s="5">
        <v>13.8</v>
      </c>
      <c r="G1334" s="5">
        <v>8.5</v>
      </c>
      <c r="H1334" s="5">
        <v>0</v>
      </c>
    </row>
    <row r="1335" spans="2:8" x14ac:dyDescent="0.3">
      <c r="B1335" s="3">
        <v>43255</v>
      </c>
      <c r="C1335" s="4">
        <v>135385.41</v>
      </c>
      <c r="D1335" s="4">
        <v>120.25203740000001</v>
      </c>
      <c r="E1335" s="5">
        <v>4.5</v>
      </c>
      <c r="F1335" s="5">
        <v>14.4</v>
      </c>
      <c r="G1335" s="5">
        <v>9.3000000000000007</v>
      </c>
      <c r="H1335" s="5">
        <v>0</v>
      </c>
    </row>
    <row r="1336" spans="2:8" x14ac:dyDescent="0.3">
      <c r="B1336" s="3">
        <v>43256</v>
      </c>
      <c r="C1336" s="4">
        <v>132975.13</v>
      </c>
      <c r="D1336" s="4">
        <v>105.8039052</v>
      </c>
      <c r="E1336" s="5">
        <v>7.5</v>
      </c>
      <c r="F1336" s="5">
        <v>15</v>
      </c>
      <c r="G1336" s="5">
        <v>8.8000000000000007</v>
      </c>
      <c r="H1336" s="5">
        <v>1.6</v>
      </c>
    </row>
    <row r="1337" spans="2:8" x14ac:dyDescent="0.3">
      <c r="B1337" s="3">
        <v>43257</v>
      </c>
      <c r="C1337" s="4">
        <v>132038.42499999999</v>
      </c>
      <c r="D1337" s="4">
        <v>106.2306746</v>
      </c>
      <c r="E1337" s="5">
        <v>5.6</v>
      </c>
      <c r="F1337" s="5">
        <v>19.100000000000001</v>
      </c>
      <c r="G1337" s="5">
        <v>9.4</v>
      </c>
      <c r="H1337" s="5">
        <v>0.4</v>
      </c>
    </row>
    <row r="1338" spans="2:8" x14ac:dyDescent="0.3">
      <c r="B1338" s="3">
        <v>43258</v>
      </c>
      <c r="C1338" s="4">
        <v>128577.63</v>
      </c>
      <c r="D1338" s="4">
        <v>87.710791130000004</v>
      </c>
      <c r="E1338" s="5">
        <v>7.7</v>
      </c>
      <c r="F1338" s="5">
        <v>17.8</v>
      </c>
      <c r="G1338" s="5">
        <v>5.7</v>
      </c>
      <c r="H1338" s="5">
        <v>0.2</v>
      </c>
    </row>
    <row r="1339" spans="2:8" x14ac:dyDescent="0.3">
      <c r="B1339" s="3">
        <v>43259</v>
      </c>
      <c r="C1339" s="4">
        <v>129910.015</v>
      </c>
      <c r="D1339" s="4">
        <v>130.0827333</v>
      </c>
      <c r="E1339" s="5">
        <v>12.4</v>
      </c>
      <c r="F1339" s="5">
        <v>13.6</v>
      </c>
      <c r="G1339" s="5">
        <v>3.3</v>
      </c>
      <c r="H1339" s="5">
        <v>0.6</v>
      </c>
    </row>
    <row r="1340" spans="2:8" x14ac:dyDescent="0.3">
      <c r="B1340" s="3">
        <v>43260</v>
      </c>
      <c r="C1340" s="4">
        <v>120232.19500000001</v>
      </c>
      <c r="D1340" s="4">
        <v>110.6732404</v>
      </c>
      <c r="E1340" s="5">
        <v>11.3</v>
      </c>
      <c r="F1340" s="5">
        <v>15.6</v>
      </c>
      <c r="G1340" s="5">
        <v>8</v>
      </c>
      <c r="H1340" s="5">
        <v>3</v>
      </c>
    </row>
    <row r="1341" spans="2:8" x14ac:dyDescent="0.3">
      <c r="B1341" s="3">
        <v>43261</v>
      </c>
      <c r="C1341" s="4">
        <v>117037.86500000001</v>
      </c>
      <c r="D1341" s="4">
        <v>75.51946753</v>
      </c>
      <c r="E1341" s="5">
        <v>4.0999999999999996</v>
      </c>
      <c r="F1341" s="5">
        <v>15.3</v>
      </c>
      <c r="G1341" s="5">
        <v>9.3000000000000007</v>
      </c>
      <c r="H1341" s="5">
        <v>0</v>
      </c>
    </row>
    <row r="1342" spans="2:8" x14ac:dyDescent="0.3">
      <c r="B1342" s="3">
        <v>43262</v>
      </c>
      <c r="C1342" s="4">
        <v>113420.985</v>
      </c>
      <c r="D1342" s="4">
        <v>56.39994652</v>
      </c>
      <c r="E1342" s="5">
        <v>5.3</v>
      </c>
      <c r="F1342" s="5">
        <v>17.600000000000001</v>
      </c>
      <c r="G1342" s="5">
        <v>8.9</v>
      </c>
      <c r="H1342" s="5">
        <v>0.2</v>
      </c>
    </row>
    <row r="1343" spans="2:8" x14ac:dyDescent="0.3">
      <c r="B1343" s="3">
        <v>43263</v>
      </c>
      <c r="C1343" s="4">
        <v>127261.295</v>
      </c>
      <c r="D1343" s="4">
        <v>78.294416310000003</v>
      </c>
      <c r="E1343" s="5">
        <v>7.9</v>
      </c>
      <c r="F1343" s="5">
        <v>16.600000000000001</v>
      </c>
      <c r="G1343" s="5">
        <v>6.7</v>
      </c>
      <c r="H1343" s="5">
        <v>0.4</v>
      </c>
    </row>
    <row r="1344" spans="2:8" x14ac:dyDescent="0.3">
      <c r="B1344" s="3">
        <v>43264</v>
      </c>
      <c r="C1344" s="4">
        <v>131574.60500000001</v>
      </c>
      <c r="D1344" s="4">
        <v>84.579532720000003</v>
      </c>
      <c r="E1344" s="5">
        <v>9.5</v>
      </c>
      <c r="F1344" s="5">
        <v>14.1</v>
      </c>
      <c r="G1344" s="5">
        <v>7.1</v>
      </c>
      <c r="H1344" s="5">
        <v>0</v>
      </c>
    </row>
    <row r="1345" spans="2:8" x14ac:dyDescent="0.3">
      <c r="B1345" s="3">
        <v>43265</v>
      </c>
      <c r="C1345" s="4">
        <v>130544.485</v>
      </c>
      <c r="D1345" s="4">
        <v>72.49179642</v>
      </c>
      <c r="E1345" s="5">
        <v>8.6</v>
      </c>
      <c r="F1345" s="5">
        <v>14.5</v>
      </c>
      <c r="G1345" s="5">
        <v>7.8</v>
      </c>
      <c r="H1345" s="5">
        <v>5.6</v>
      </c>
    </row>
    <row r="1346" spans="2:8" x14ac:dyDescent="0.3">
      <c r="B1346" s="3">
        <v>43266</v>
      </c>
      <c r="C1346" s="4">
        <v>133009.01</v>
      </c>
      <c r="D1346" s="4">
        <v>74.905585810000005</v>
      </c>
      <c r="E1346" s="5">
        <v>9.6</v>
      </c>
      <c r="F1346" s="5">
        <v>14</v>
      </c>
      <c r="G1346" s="5">
        <v>4.4000000000000004</v>
      </c>
      <c r="H1346" s="5">
        <v>4.5999999999999996</v>
      </c>
    </row>
    <row r="1347" spans="2:8" x14ac:dyDescent="0.3">
      <c r="B1347" s="3">
        <v>43267</v>
      </c>
      <c r="C1347" s="4">
        <v>124351.235</v>
      </c>
      <c r="D1347" s="4">
        <v>81.800766879999998</v>
      </c>
      <c r="E1347" s="5">
        <v>6.9</v>
      </c>
      <c r="F1347" s="5">
        <v>13.1</v>
      </c>
      <c r="G1347" s="5">
        <v>7.1</v>
      </c>
      <c r="H1347" s="5">
        <v>2.2000000000000002</v>
      </c>
    </row>
    <row r="1348" spans="2:8" x14ac:dyDescent="0.3">
      <c r="B1348" s="3">
        <v>43268</v>
      </c>
      <c r="C1348" s="4">
        <v>120785.595</v>
      </c>
      <c r="D1348" s="4">
        <v>62.272671549999998</v>
      </c>
      <c r="E1348" s="5">
        <v>8</v>
      </c>
      <c r="F1348" s="5">
        <v>13.1</v>
      </c>
      <c r="G1348" s="5">
        <v>5.0999999999999996</v>
      </c>
      <c r="H1348" s="5">
        <v>15.6</v>
      </c>
    </row>
    <row r="1349" spans="2:8" x14ac:dyDescent="0.3">
      <c r="B1349" s="3">
        <v>43269</v>
      </c>
      <c r="C1349" s="4">
        <v>138518.73499999999</v>
      </c>
      <c r="D1349" s="4">
        <v>112.5014975</v>
      </c>
      <c r="E1349" s="5">
        <v>9.5</v>
      </c>
      <c r="F1349" s="5">
        <v>12</v>
      </c>
      <c r="G1349" s="5">
        <v>5.9</v>
      </c>
      <c r="H1349" s="5">
        <v>7.2</v>
      </c>
    </row>
    <row r="1350" spans="2:8" x14ac:dyDescent="0.3">
      <c r="B1350" s="3">
        <v>43270</v>
      </c>
      <c r="C1350" s="4">
        <v>143830.12</v>
      </c>
      <c r="D1350" s="4">
        <v>110.05619040000001</v>
      </c>
      <c r="E1350" s="5">
        <v>3</v>
      </c>
      <c r="F1350" s="5">
        <v>14.5</v>
      </c>
      <c r="G1350" s="5">
        <v>9</v>
      </c>
      <c r="H1350" s="5">
        <v>0.4</v>
      </c>
    </row>
    <row r="1351" spans="2:8" x14ac:dyDescent="0.3">
      <c r="B1351" s="3">
        <v>43271</v>
      </c>
      <c r="C1351" s="4">
        <v>141305.88</v>
      </c>
      <c r="D1351" s="4">
        <v>91.289341919999998</v>
      </c>
      <c r="E1351" s="5">
        <v>4.3</v>
      </c>
      <c r="F1351" s="5">
        <v>15.3</v>
      </c>
      <c r="G1351" s="5">
        <v>8</v>
      </c>
      <c r="H1351" s="5">
        <v>0.2</v>
      </c>
    </row>
    <row r="1352" spans="2:8" x14ac:dyDescent="0.3">
      <c r="B1352" s="3">
        <v>43272</v>
      </c>
      <c r="C1352" s="4">
        <v>143542.01999999999</v>
      </c>
      <c r="D1352" s="4">
        <v>141.55697810000001</v>
      </c>
      <c r="E1352" s="5">
        <v>4</v>
      </c>
      <c r="F1352" s="5">
        <v>15.1</v>
      </c>
      <c r="G1352" s="5">
        <v>9.1</v>
      </c>
      <c r="H1352" s="5">
        <v>0</v>
      </c>
    </row>
    <row r="1353" spans="2:8" x14ac:dyDescent="0.3">
      <c r="B1353" s="3">
        <v>43273</v>
      </c>
      <c r="C1353" s="4">
        <v>140296.4</v>
      </c>
      <c r="D1353" s="4">
        <v>131.5621328</v>
      </c>
      <c r="E1353" s="5">
        <v>4.3</v>
      </c>
      <c r="F1353" s="5">
        <v>15</v>
      </c>
      <c r="G1353" s="5">
        <v>8.5</v>
      </c>
      <c r="H1353" s="5">
        <v>0</v>
      </c>
    </row>
    <row r="1354" spans="2:8" x14ac:dyDescent="0.3">
      <c r="B1354" s="3">
        <v>43274</v>
      </c>
      <c r="C1354" s="4">
        <v>132165.42499999999</v>
      </c>
      <c r="D1354" s="4">
        <v>98.836365509999993</v>
      </c>
      <c r="E1354" s="5">
        <v>6</v>
      </c>
      <c r="F1354" s="5">
        <v>12.8</v>
      </c>
      <c r="G1354" s="5">
        <v>3.9</v>
      </c>
      <c r="H1354" s="5">
        <v>0</v>
      </c>
    </row>
    <row r="1355" spans="2:8" x14ac:dyDescent="0.3">
      <c r="B1355" s="3">
        <v>43275</v>
      </c>
      <c r="C1355" s="4">
        <v>125850.58</v>
      </c>
      <c r="D1355" s="4">
        <v>95.155970719999999</v>
      </c>
      <c r="E1355" s="5">
        <v>9</v>
      </c>
      <c r="F1355" s="5">
        <v>13.1</v>
      </c>
      <c r="G1355" s="5">
        <v>5.7</v>
      </c>
      <c r="H1355" s="5">
        <v>0</v>
      </c>
    </row>
    <row r="1356" spans="2:8" x14ac:dyDescent="0.3">
      <c r="B1356" s="3">
        <v>43276</v>
      </c>
      <c r="C1356" s="4">
        <v>141972.715</v>
      </c>
      <c r="D1356" s="4">
        <v>120.2781698</v>
      </c>
      <c r="E1356" s="5">
        <v>8.4</v>
      </c>
      <c r="F1356" s="5">
        <v>12.6</v>
      </c>
      <c r="G1356" s="5">
        <v>7.8</v>
      </c>
      <c r="H1356" s="5">
        <v>0</v>
      </c>
    </row>
    <row r="1357" spans="2:8" x14ac:dyDescent="0.3">
      <c r="B1357" s="3">
        <v>43277</v>
      </c>
      <c r="C1357" s="4">
        <v>142842.4</v>
      </c>
      <c r="D1357" s="4">
        <v>102.3492036</v>
      </c>
      <c r="E1357" s="5">
        <v>8.4</v>
      </c>
      <c r="F1357" s="5">
        <v>14.1</v>
      </c>
      <c r="G1357" s="5">
        <v>6.6</v>
      </c>
      <c r="H1357" s="5">
        <v>0</v>
      </c>
    </row>
    <row r="1358" spans="2:8" x14ac:dyDescent="0.3">
      <c r="B1358" s="3">
        <v>43278</v>
      </c>
      <c r="C1358" s="4">
        <v>148100.13</v>
      </c>
      <c r="D1358" s="4">
        <v>102.4178146</v>
      </c>
      <c r="E1358" s="5">
        <v>4.8</v>
      </c>
      <c r="F1358" s="5">
        <v>11.2</v>
      </c>
      <c r="G1358" s="5">
        <v>6</v>
      </c>
      <c r="H1358" s="5">
        <v>0.2</v>
      </c>
    </row>
    <row r="1359" spans="2:8" x14ac:dyDescent="0.3">
      <c r="B1359" s="3">
        <v>43279</v>
      </c>
      <c r="C1359" s="4">
        <v>150445.47</v>
      </c>
      <c r="D1359" s="4">
        <v>112.8005434</v>
      </c>
      <c r="E1359" s="5">
        <v>5.3</v>
      </c>
      <c r="F1359" s="5">
        <v>10.6</v>
      </c>
      <c r="G1359" s="5">
        <v>5.2</v>
      </c>
      <c r="H1359" s="5">
        <v>0</v>
      </c>
    </row>
    <row r="1360" spans="2:8" x14ac:dyDescent="0.3">
      <c r="B1360" s="3">
        <v>43280</v>
      </c>
      <c r="C1360" s="4">
        <v>139188.48000000001</v>
      </c>
      <c r="D1360" s="4">
        <v>78.806642740000001</v>
      </c>
      <c r="E1360" s="5">
        <v>6.1</v>
      </c>
      <c r="F1360" s="5">
        <v>12.5</v>
      </c>
      <c r="G1360" s="5">
        <v>6.1</v>
      </c>
      <c r="H1360" s="5">
        <v>0.2</v>
      </c>
    </row>
    <row r="1361" spans="2:8" x14ac:dyDescent="0.3">
      <c r="B1361" s="3">
        <v>43281</v>
      </c>
      <c r="C1361" s="4">
        <v>125394.425</v>
      </c>
      <c r="D1361" s="4">
        <v>72.963672560000006</v>
      </c>
      <c r="E1361" s="5">
        <v>9.4</v>
      </c>
      <c r="F1361" s="5">
        <v>14.2</v>
      </c>
      <c r="G1361" s="5">
        <v>4.9000000000000004</v>
      </c>
      <c r="H1361" s="5">
        <v>0.4</v>
      </c>
    </row>
    <row r="1363" spans="2:8" x14ac:dyDescent="0.3">
      <c r="B1363" s="5" t="s">
        <v>0</v>
      </c>
      <c r="C1363" s="4" t="s">
        <v>1</v>
      </c>
      <c r="D1363" s="4" t="s">
        <v>2</v>
      </c>
      <c r="E1363" s="5" t="s">
        <v>3</v>
      </c>
      <c r="F1363" s="5" t="s">
        <v>4</v>
      </c>
      <c r="G1363" s="5" t="s">
        <v>5</v>
      </c>
      <c r="H1363" s="5" t="s">
        <v>6</v>
      </c>
    </row>
    <row r="1364" spans="2:8" x14ac:dyDescent="0.3">
      <c r="B1364" s="3">
        <v>43282</v>
      </c>
      <c r="C1364" s="4">
        <v>124313.07</v>
      </c>
      <c r="D1364" s="4">
        <v>83.374992370000001</v>
      </c>
      <c r="E1364" s="5">
        <v>3.5</v>
      </c>
      <c r="F1364" s="5">
        <v>14.7</v>
      </c>
      <c r="G1364" s="5">
        <v>8.8000000000000007</v>
      </c>
      <c r="H1364" s="5">
        <v>0.4</v>
      </c>
    </row>
    <row r="1365" spans="2:8" x14ac:dyDescent="0.3">
      <c r="B1365" s="3">
        <v>43283</v>
      </c>
      <c r="C1365" s="4">
        <v>140713.255</v>
      </c>
      <c r="D1365" s="4">
        <v>87.324295090000007</v>
      </c>
      <c r="E1365" s="5">
        <v>2.4</v>
      </c>
      <c r="F1365" s="5">
        <v>14.6</v>
      </c>
      <c r="G1365" s="5">
        <v>9.4</v>
      </c>
      <c r="H1365" s="5">
        <v>0</v>
      </c>
    </row>
    <row r="1366" spans="2:8" x14ac:dyDescent="0.3">
      <c r="B1366" s="3">
        <v>43284</v>
      </c>
      <c r="C1366" s="4">
        <v>135759.27499999999</v>
      </c>
      <c r="D1366" s="4">
        <v>64.592088889999999</v>
      </c>
      <c r="E1366" s="5">
        <v>4.0999999999999996</v>
      </c>
      <c r="F1366" s="5">
        <v>14.3</v>
      </c>
      <c r="G1366" s="5">
        <v>6.7</v>
      </c>
      <c r="H1366" s="5">
        <v>0</v>
      </c>
    </row>
    <row r="1367" spans="2:8" x14ac:dyDescent="0.3">
      <c r="B1367" s="3">
        <v>43285</v>
      </c>
      <c r="C1367" s="4">
        <v>128580.97500000001</v>
      </c>
      <c r="D1367" s="4">
        <v>57.008099029999997</v>
      </c>
      <c r="E1367" s="5">
        <v>10.4</v>
      </c>
      <c r="F1367" s="5">
        <v>17.100000000000001</v>
      </c>
      <c r="G1367" s="5">
        <v>6</v>
      </c>
      <c r="H1367" s="5">
        <v>0</v>
      </c>
    </row>
    <row r="1368" spans="2:8" x14ac:dyDescent="0.3">
      <c r="B1368" s="3">
        <v>43286</v>
      </c>
      <c r="C1368" s="4">
        <v>125861.6</v>
      </c>
      <c r="D1368" s="4">
        <v>52.743567519999999</v>
      </c>
      <c r="E1368" s="5">
        <v>12.7</v>
      </c>
      <c r="F1368" s="5">
        <v>18.7</v>
      </c>
      <c r="G1368" s="5">
        <v>2.8</v>
      </c>
      <c r="H1368" s="5">
        <v>0.4</v>
      </c>
    </row>
    <row r="1369" spans="2:8" x14ac:dyDescent="0.3">
      <c r="B1369" s="3">
        <v>43287</v>
      </c>
      <c r="C1369" s="4">
        <v>124242.52</v>
      </c>
      <c r="D1369" s="4">
        <v>52.97184575</v>
      </c>
      <c r="E1369" s="5">
        <v>12.5</v>
      </c>
      <c r="F1369" s="5">
        <v>15.2</v>
      </c>
      <c r="G1369" s="5">
        <v>8.3000000000000007</v>
      </c>
      <c r="H1369" s="5">
        <v>0</v>
      </c>
    </row>
    <row r="1370" spans="2:8" x14ac:dyDescent="0.3">
      <c r="B1370" s="3">
        <v>43288</v>
      </c>
      <c r="C1370" s="4">
        <v>119717.435</v>
      </c>
      <c r="D1370" s="4">
        <v>45.21171494</v>
      </c>
      <c r="E1370" s="5">
        <v>9.6</v>
      </c>
      <c r="F1370" s="5">
        <v>12.9</v>
      </c>
      <c r="G1370" s="5">
        <v>6.5</v>
      </c>
      <c r="H1370" s="5">
        <v>1.2</v>
      </c>
    </row>
    <row r="1371" spans="2:8" x14ac:dyDescent="0.3">
      <c r="B1371" s="3">
        <v>43289</v>
      </c>
      <c r="C1371" s="4">
        <v>114562.215</v>
      </c>
      <c r="D1371" s="4">
        <v>47.891623060000001</v>
      </c>
      <c r="E1371" s="5">
        <v>9.3000000000000007</v>
      </c>
      <c r="F1371" s="5">
        <v>13.9</v>
      </c>
      <c r="G1371" s="5">
        <v>6.2</v>
      </c>
      <c r="H1371" s="5">
        <v>0.8</v>
      </c>
    </row>
    <row r="1372" spans="2:8" x14ac:dyDescent="0.3">
      <c r="B1372" s="3">
        <v>43290</v>
      </c>
      <c r="C1372" s="4">
        <v>133874.47500000001</v>
      </c>
      <c r="D1372" s="4">
        <v>80.825556750000004</v>
      </c>
      <c r="E1372" s="5">
        <v>10.1</v>
      </c>
      <c r="F1372" s="5">
        <v>13.8</v>
      </c>
      <c r="G1372" s="5">
        <v>8.1</v>
      </c>
      <c r="H1372" s="5">
        <v>1.2</v>
      </c>
    </row>
    <row r="1373" spans="2:8" x14ac:dyDescent="0.3">
      <c r="B1373" s="3">
        <v>43291</v>
      </c>
      <c r="C1373" s="4">
        <v>140342.995</v>
      </c>
      <c r="D1373" s="4">
        <v>94.623885849999994</v>
      </c>
      <c r="E1373" s="5">
        <v>9.3000000000000007</v>
      </c>
      <c r="F1373" s="5">
        <v>11.5</v>
      </c>
      <c r="G1373" s="5">
        <v>5.4</v>
      </c>
      <c r="H1373" s="5">
        <v>0</v>
      </c>
    </row>
    <row r="1374" spans="2:8" x14ac:dyDescent="0.3">
      <c r="B1374" s="3">
        <v>43292</v>
      </c>
      <c r="C1374" s="4">
        <v>143461.125</v>
      </c>
      <c r="D1374" s="4">
        <v>81.952519140000007</v>
      </c>
      <c r="E1374" s="5">
        <v>6.6</v>
      </c>
      <c r="F1374" s="5">
        <v>11.6</v>
      </c>
      <c r="G1374" s="5">
        <v>6</v>
      </c>
      <c r="H1374" s="5">
        <v>0</v>
      </c>
    </row>
    <row r="1375" spans="2:8" x14ac:dyDescent="0.3">
      <c r="B1375" s="3">
        <v>43293</v>
      </c>
      <c r="C1375" s="4">
        <v>145767.1</v>
      </c>
      <c r="D1375" s="4">
        <v>111.82051679999999</v>
      </c>
      <c r="E1375" s="5">
        <v>4.3</v>
      </c>
      <c r="F1375" s="5">
        <v>11.3</v>
      </c>
      <c r="G1375" s="5">
        <v>7.5</v>
      </c>
      <c r="H1375" s="5">
        <v>0</v>
      </c>
    </row>
    <row r="1376" spans="2:8" x14ac:dyDescent="0.3">
      <c r="B1376" s="3">
        <v>43294</v>
      </c>
      <c r="C1376" s="4">
        <v>140542.95000000001</v>
      </c>
      <c r="D1376" s="4">
        <v>104.6546578</v>
      </c>
      <c r="E1376" s="5">
        <v>5.8</v>
      </c>
      <c r="F1376" s="5">
        <v>13.9</v>
      </c>
      <c r="G1376" s="5">
        <v>9.3000000000000007</v>
      </c>
      <c r="H1376" s="5">
        <v>0.2</v>
      </c>
    </row>
    <row r="1377" spans="2:8" x14ac:dyDescent="0.3">
      <c r="B1377" s="3">
        <v>43295</v>
      </c>
      <c r="C1377" s="4">
        <v>124491.53</v>
      </c>
      <c r="D1377" s="4">
        <v>85.800950819999997</v>
      </c>
      <c r="E1377" s="5">
        <v>4.4000000000000004</v>
      </c>
      <c r="F1377" s="5">
        <v>15.5</v>
      </c>
      <c r="G1377" s="5">
        <v>10</v>
      </c>
      <c r="H1377" s="5">
        <v>0</v>
      </c>
    </row>
    <row r="1378" spans="2:8" x14ac:dyDescent="0.3">
      <c r="B1378" s="3">
        <v>43296</v>
      </c>
      <c r="C1378" s="4">
        <v>119464.315</v>
      </c>
      <c r="D1378" s="4">
        <v>67.790909940000006</v>
      </c>
      <c r="E1378" s="5">
        <v>6</v>
      </c>
      <c r="F1378" s="5">
        <v>13.8</v>
      </c>
      <c r="G1378" s="5">
        <v>9.8000000000000007</v>
      </c>
      <c r="H1378" s="5">
        <v>0</v>
      </c>
    </row>
    <row r="1379" spans="2:8" x14ac:dyDescent="0.3">
      <c r="B1379" s="3">
        <v>43297</v>
      </c>
      <c r="C1379" s="4">
        <v>137446.75</v>
      </c>
      <c r="D1379" s="4">
        <v>87.634657079999997</v>
      </c>
      <c r="E1379" s="5">
        <v>7.9</v>
      </c>
      <c r="F1379" s="5">
        <v>12.6</v>
      </c>
      <c r="G1379" s="5">
        <v>4.5</v>
      </c>
      <c r="H1379" s="5">
        <v>0</v>
      </c>
    </row>
    <row r="1380" spans="2:8" x14ac:dyDescent="0.3">
      <c r="B1380" s="3">
        <v>43298</v>
      </c>
      <c r="C1380" s="4">
        <v>131367.09</v>
      </c>
      <c r="D1380" s="4">
        <v>71.116373879999998</v>
      </c>
      <c r="E1380" s="5">
        <v>9.1</v>
      </c>
      <c r="F1380" s="5">
        <v>17.5</v>
      </c>
      <c r="G1380" s="5">
        <v>9.1999999999999993</v>
      </c>
      <c r="H1380" s="5">
        <v>0</v>
      </c>
    </row>
    <row r="1381" spans="2:8" x14ac:dyDescent="0.3">
      <c r="B1381" s="3">
        <v>43299</v>
      </c>
      <c r="C1381" s="4">
        <v>132856.72</v>
      </c>
      <c r="D1381" s="4">
        <v>72.337153369999996</v>
      </c>
      <c r="E1381" s="5">
        <v>6.2</v>
      </c>
      <c r="F1381" s="5">
        <v>15.2</v>
      </c>
      <c r="G1381" s="5">
        <v>10.3</v>
      </c>
      <c r="H1381" s="5">
        <v>1.2</v>
      </c>
    </row>
    <row r="1382" spans="2:8" x14ac:dyDescent="0.3">
      <c r="B1382" s="3">
        <v>43300</v>
      </c>
      <c r="C1382" s="4">
        <v>133778.44500000001</v>
      </c>
      <c r="D1382" s="4">
        <v>83.930959619999996</v>
      </c>
      <c r="E1382" s="5">
        <v>8.6999999999999993</v>
      </c>
      <c r="F1382" s="5">
        <v>17.600000000000001</v>
      </c>
      <c r="G1382" s="5">
        <v>8.5</v>
      </c>
      <c r="H1382" s="5">
        <v>0</v>
      </c>
    </row>
    <row r="1383" spans="2:8" x14ac:dyDescent="0.3">
      <c r="B1383" s="3">
        <v>43301</v>
      </c>
      <c r="C1383" s="4">
        <v>135728.405</v>
      </c>
      <c r="D1383" s="4">
        <v>88.908711729999993</v>
      </c>
      <c r="E1383" s="5">
        <v>7.2</v>
      </c>
      <c r="F1383" s="5">
        <v>12.1</v>
      </c>
      <c r="G1383" s="5">
        <v>7.2</v>
      </c>
      <c r="H1383" s="5">
        <v>4.4000000000000004</v>
      </c>
    </row>
    <row r="1384" spans="2:8" x14ac:dyDescent="0.3">
      <c r="B1384" s="3">
        <v>43302</v>
      </c>
      <c r="C1384" s="4">
        <v>125928.62</v>
      </c>
      <c r="D1384" s="4">
        <v>91.699455979999996</v>
      </c>
      <c r="E1384" s="5">
        <v>6.7</v>
      </c>
      <c r="F1384" s="5">
        <v>14</v>
      </c>
      <c r="G1384" s="5">
        <v>7.2</v>
      </c>
      <c r="H1384" s="5">
        <v>0.2</v>
      </c>
    </row>
    <row r="1385" spans="2:8" x14ac:dyDescent="0.3">
      <c r="B1385" s="3">
        <v>43303</v>
      </c>
      <c r="C1385" s="4">
        <v>114186.8</v>
      </c>
      <c r="D1385" s="4">
        <v>73.13566324</v>
      </c>
      <c r="E1385" s="5">
        <v>8</v>
      </c>
      <c r="F1385" s="5">
        <v>14.8</v>
      </c>
      <c r="G1385" s="5">
        <v>10.5</v>
      </c>
      <c r="H1385" s="5">
        <v>0</v>
      </c>
    </row>
    <row r="1386" spans="2:8" x14ac:dyDescent="0.3">
      <c r="B1386" s="3">
        <v>43304</v>
      </c>
      <c r="C1386" s="4">
        <v>134664.655</v>
      </c>
      <c r="D1386" s="4">
        <v>80.355436100000006</v>
      </c>
      <c r="E1386" s="5">
        <v>8.4</v>
      </c>
      <c r="F1386" s="5">
        <v>15.4</v>
      </c>
      <c r="G1386" s="5">
        <v>6.9</v>
      </c>
      <c r="H1386" s="5">
        <v>0.2</v>
      </c>
    </row>
    <row r="1387" spans="2:8" x14ac:dyDescent="0.3">
      <c r="B1387" s="3">
        <v>43305</v>
      </c>
      <c r="C1387" s="4">
        <v>132967.19</v>
      </c>
      <c r="D1387" s="4">
        <v>71.115294320000004</v>
      </c>
      <c r="E1387" s="5">
        <v>8.6</v>
      </c>
      <c r="F1387" s="5">
        <v>15.6</v>
      </c>
      <c r="G1387" s="5">
        <v>7.1</v>
      </c>
      <c r="H1387" s="5">
        <v>0.6</v>
      </c>
    </row>
    <row r="1388" spans="2:8" x14ac:dyDescent="0.3">
      <c r="B1388" s="3">
        <v>43306</v>
      </c>
      <c r="C1388" s="4">
        <v>135308.29500000001</v>
      </c>
      <c r="D1388" s="4">
        <v>76.472503250000003</v>
      </c>
      <c r="E1388" s="5">
        <v>8.3000000000000007</v>
      </c>
      <c r="F1388" s="5">
        <v>15.7</v>
      </c>
      <c r="G1388" s="5">
        <v>9.3000000000000007</v>
      </c>
      <c r="H1388" s="5">
        <v>6.2</v>
      </c>
    </row>
    <row r="1389" spans="2:8" x14ac:dyDescent="0.3">
      <c r="B1389" s="3">
        <v>43307</v>
      </c>
      <c r="C1389" s="4">
        <v>137634.125</v>
      </c>
      <c r="D1389" s="4">
        <v>86.406594089999999</v>
      </c>
      <c r="E1389" s="5">
        <v>7.7</v>
      </c>
      <c r="F1389" s="5">
        <v>15.1</v>
      </c>
      <c r="G1389" s="5">
        <v>8.9</v>
      </c>
      <c r="H1389" s="5">
        <v>0</v>
      </c>
    </row>
    <row r="1390" spans="2:8" x14ac:dyDescent="0.3">
      <c r="B1390" s="3">
        <v>43308</v>
      </c>
      <c r="C1390" s="4">
        <v>130119.5</v>
      </c>
      <c r="D1390" s="4">
        <v>71.869816619999995</v>
      </c>
      <c r="E1390" s="5">
        <v>9.1999999999999993</v>
      </c>
      <c r="F1390" s="5">
        <v>19.5</v>
      </c>
      <c r="G1390" s="5">
        <v>10.3</v>
      </c>
      <c r="H1390" s="5">
        <v>0</v>
      </c>
    </row>
    <row r="1391" spans="2:8" x14ac:dyDescent="0.3">
      <c r="B1391" s="3">
        <v>43309</v>
      </c>
      <c r="C1391" s="4">
        <v>116942.94</v>
      </c>
      <c r="D1391" s="4">
        <v>57.98204775</v>
      </c>
      <c r="E1391" s="5">
        <v>8.4</v>
      </c>
      <c r="F1391" s="5">
        <v>18.600000000000001</v>
      </c>
      <c r="G1391" s="5">
        <v>9.3000000000000007</v>
      </c>
      <c r="H1391" s="5">
        <v>0</v>
      </c>
    </row>
    <row r="1392" spans="2:8" x14ac:dyDescent="0.3">
      <c r="B1392" s="3">
        <v>43310</v>
      </c>
      <c r="C1392" s="4">
        <v>111555</v>
      </c>
      <c r="D1392" s="4">
        <v>29.414282669999999</v>
      </c>
      <c r="E1392" s="5">
        <v>10.8</v>
      </c>
      <c r="F1392" s="5">
        <v>14.6</v>
      </c>
      <c r="G1392" s="5">
        <v>10</v>
      </c>
      <c r="H1392" s="5">
        <v>2</v>
      </c>
    </row>
    <row r="1393" spans="2:8" x14ac:dyDescent="0.3">
      <c r="B1393" s="3">
        <v>43311</v>
      </c>
      <c r="C1393" s="4">
        <v>135422.13500000001</v>
      </c>
      <c r="D1393" s="4">
        <v>60.040308160000002</v>
      </c>
      <c r="E1393" s="5">
        <v>8.1999999999999993</v>
      </c>
      <c r="F1393" s="5">
        <v>12.6</v>
      </c>
      <c r="G1393" s="5">
        <v>7.3</v>
      </c>
      <c r="H1393" s="5">
        <v>0.4</v>
      </c>
    </row>
    <row r="1394" spans="2:8" x14ac:dyDescent="0.3">
      <c r="B1394" s="3">
        <v>43312</v>
      </c>
      <c r="C1394" s="4">
        <v>129519.995</v>
      </c>
      <c r="D1394" s="4">
        <v>60.905552239999999</v>
      </c>
      <c r="E1394" s="5">
        <v>8.3000000000000007</v>
      </c>
      <c r="F1394" s="5">
        <v>16.2</v>
      </c>
      <c r="G1394" s="5">
        <v>10.199999999999999</v>
      </c>
      <c r="H1394" s="5">
        <v>0</v>
      </c>
    </row>
    <row r="1396" spans="2:8" x14ac:dyDescent="0.3">
      <c r="B1396" s="5" t="s">
        <v>0</v>
      </c>
      <c r="C1396" s="4" t="s">
        <v>1</v>
      </c>
      <c r="D1396" s="4" t="s">
        <v>2</v>
      </c>
      <c r="E1396" s="5" t="s">
        <v>3</v>
      </c>
      <c r="F1396" s="5" t="s">
        <v>4</v>
      </c>
      <c r="G1396" s="5" t="s">
        <v>5</v>
      </c>
      <c r="H1396" s="5" t="s">
        <v>6</v>
      </c>
    </row>
    <row r="1397" spans="2:8" x14ac:dyDescent="0.3">
      <c r="B1397" s="3">
        <v>43313</v>
      </c>
      <c r="C1397" s="4">
        <v>134004.96</v>
      </c>
      <c r="D1397" s="4">
        <v>78.761641850000004</v>
      </c>
      <c r="E1397" s="5">
        <v>9.9</v>
      </c>
      <c r="F1397" s="5">
        <v>14.8</v>
      </c>
      <c r="G1397" s="5">
        <v>11.4</v>
      </c>
      <c r="H1397" s="5">
        <v>1.6</v>
      </c>
    </row>
    <row r="1398" spans="2:8" x14ac:dyDescent="0.3">
      <c r="B1398" s="3">
        <v>43314</v>
      </c>
      <c r="C1398" s="4">
        <v>129025</v>
      </c>
      <c r="D1398" s="4">
        <v>68.077372269999998</v>
      </c>
      <c r="E1398" s="5">
        <v>4.9000000000000004</v>
      </c>
      <c r="F1398" s="5">
        <v>16.100000000000001</v>
      </c>
      <c r="G1398" s="5">
        <v>11.7</v>
      </c>
      <c r="H1398" s="5">
        <v>0</v>
      </c>
    </row>
    <row r="1399" spans="2:8" x14ac:dyDescent="0.3">
      <c r="B1399" s="3">
        <v>43315</v>
      </c>
      <c r="C1399" s="4">
        <v>129740.315</v>
      </c>
      <c r="D1399" s="4">
        <v>79.407081439999999</v>
      </c>
      <c r="E1399" s="5">
        <v>7.8</v>
      </c>
      <c r="F1399" s="5">
        <v>18.399999999999999</v>
      </c>
      <c r="G1399" s="5">
        <v>6.3</v>
      </c>
      <c r="H1399" s="5">
        <v>0</v>
      </c>
    </row>
    <row r="1400" spans="2:8" x14ac:dyDescent="0.3">
      <c r="B1400" s="3">
        <v>43316</v>
      </c>
      <c r="C1400" s="4">
        <v>116238.175</v>
      </c>
      <c r="D1400" s="4">
        <v>44.889044869999999</v>
      </c>
      <c r="E1400" s="5">
        <v>8</v>
      </c>
      <c r="F1400" s="5">
        <v>15.3</v>
      </c>
      <c r="G1400" s="5">
        <v>8.6999999999999993</v>
      </c>
      <c r="H1400" s="5">
        <v>1.6</v>
      </c>
    </row>
    <row r="1401" spans="2:8" x14ac:dyDescent="0.3">
      <c r="B1401" s="3">
        <v>43317</v>
      </c>
      <c r="C1401" s="4">
        <v>104912.38</v>
      </c>
      <c r="D1401" s="4">
        <v>37.44398417</v>
      </c>
      <c r="E1401" s="5">
        <v>10.6</v>
      </c>
      <c r="F1401" s="5">
        <v>17.600000000000001</v>
      </c>
      <c r="G1401" s="5">
        <v>11.2</v>
      </c>
      <c r="H1401" s="5">
        <v>0</v>
      </c>
    </row>
    <row r="1402" spans="2:8" x14ac:dyDescent="0.3">
      <c r="B1402" s="3">
        <v>43318</v>
      </c>
      <c r="C1402" s="4">
        <v>127198.78</v>
      </c>
      <c r="D1402" s="4">
        <v>83.712090750000002</v>
      </c>
      <c r="E1402" s="5">
        <v>9.4</v>
      </c>
      <c r="F1402" s="5">
        <v>13.8</v>
      </c>
      <c r="G1402" s="5">
        <v>8.5</v>
      </c>
      <c r="H1402" s="5">
        <v>0</v>
      </c>
    </row>
    <row r="1403" spans="2:8" x14ac:dyDescent="0.3">
      <c r="B1403" s="3">
        <v>43319</v>
      </c>
      <c r="C1403" s="4">
        <v>131851.01500000001</v>
      </c>
      <c r="D1403" s="4">
        <v>75.541241439999993</v>
      </c>
      <c r="E1403" s="5">
        <v>7.3</v>
      </c>
      <c r="F1403" s="5">
        <v>14.8</v>
      </c>
      <c r="G1403" s="5">
        <v>9.6</v>
      </c>
      <c r="H1403" s="5">
        <v>0</v>
      </c>
    </row>
    <row r="1404" spans="2:8" x14ac:dyDescent="0.3">
      <c r="B1404" s="3">
        <v>43320</v>
      </c>
      <c r="C1404" s="4">
        <v>131939.5</v>
      </c>
      <c r="D1404" s="4">
        <v>89.686836400000004</v>
      </c>
      <c r="E1404" s="5">
        <v>9.6</v>
      </c>
      <c r="F1404" s="5">
        <v>16</v>
      </c>
      <c r="G1404" s="5">
        <v>7.2</v>
      </c>
      <c r="H1404" s="5">
        <v>1</v>
      </c>
    </row>
    <row r="1405" spans="2:8" x14ac:dyDescent="0.3">
      <c r="B1405" s="3">
        <v>43321</v>
      </c>
      <c r="C1405" s="4">
        <v>135670.99</v>
      </c>
      <c r="D1405" s="4">
        <v>82.760846979999997</v>
      </c>
      <c r="E1405" s="5">
        <v>5.6</v>
      </c>
      <c r="F1405" s="5">
        <v>15.4</v>
      </c>
      <c r="G1405" s="5">
        <v>8.6</v>
      </c>
      <c r="H1405" s="5">
        <v>2.2000000000000002</v>
      </c>
    </row>
    <row r="1406" spans="2:8" x14ac:dyDescent="0.3">
      <c r="B1406" s="3">
        <v>43322</v>
      </c>
      <c r="C1406" s="4">
        <v>121875.355</v>
      </c>
      <c r="D1406" s="4">
        <v>58.050358019999997</v>
      </c>
      <c r="E1406" s="5">
        <v>9.4</v>
      </c>
      <c r="F1406" s="5">
        <v>20</v>
      </c>
      <c r="G1406" s="5">
        <v>11.8</v>
      </c>
      <c r="H1406" s="5">
        <v>0</v>
      </c>
    </row>
    <row r="1407" spans="2:8" x14ac:dyDescent="0.3">
      <c r="B1407" s="3">
        <v>43323</v>
      </c>
      <c r="C1407" s="4">
        <v>119988.735</v>
      </c>
      <c r="D1407" s="4">
        <v>64.602342530000001</v>
      </c>
      <c r="E1407" s="5">
        <v>8.1</v>
      </c>
      <c r="F1407" s="5">
        <v>14.7</v>
      </c>
      <c r="G1407" s="5">
        <v>7.4</v>
      </c>
      <c r="H1407" s="5">
        <v>10.4</v>
      </c>
    </row>
    <row r="1408" spans="2:8" x14ac:dyDescent="0.3">
      <c r="B1408" s="3">
        <v>43324</v>
      </c>
      <c r="C1408" s="4">
        <v>115231.85</v>
      </c>
      <c r="D1408" s="4">
        <v>48.788940629999999</v>
      </c>
      <c r="E1408" s="5">
        <v>5.4</v>
      </c>
      <c r="F1408" s="5">
        <v>14.8</v>
      </c>
      <c r="G1408" s="5">
        <v>10.4</v>
      </c>
      <c r="H1408" s="5">
        <v>4.5999999999999996</v>
      </c>
    </row>
    <row r="1409" spans="2:8" x14ac:dyDescent="0.3">
      <c r="B1409" s="3">
        <v>43325</v>
      </c>
      <c r="C1409" s="4">
        <v>127541.57</v>
      </c>
      <c r="D1409" s="4">
        <v>79.759066959999998</v>
      </c>
      <c r="E1409" s="5">
        <v>7.9</v>
      </c>
      <c r="F1409" s="5">
        <v>14.9</v>
      </c>
      <c r="G1409" s="5">
        <v>8.6</v>
      </c>
      <c r="H1409" s="5">
        <v>0</v>
      </c>
    </row>
    <row r="1410" spans="2:8" x14ac:dyDescent="0.3">
      <c r="B1410" s="3">
        <v>43326</v>
      </c>
      <c r="C1410" s="4">
        <v>121073.45</v>
      </c>
      <c r="D1410" s="4">
        <v>69.127751180000004</v>
      </c>
      <c r="E1410" s="5">
        <v>9.4</v>
      </c>
      <c r="F1410" s="5">
        <v>16.7</v>
      </c>
      <c r="G1410" s="5">
        <v>13.2</v>
      </c>
      <c r="H1410" s="5">
        <v>0.2</v>
      </c>
    </row>
    <row r="1411" spans="2:8" x14ac:dyDescent="0.3">
      <c r="B1411" s="3">
        <v>43327</v>
      </c>
      <c r="C1411" s="4">
        <v>122602.11500000001</v>
      </c>
      <c r="D1411" s="4">
        <v>67.796604759999994</v>
      </c>
      <c r="E1411" s="5">
        <v>11.5</v>
      </c>
      <c r="F1411" s="5">
        <v>18.399999999999999</v>
      </c>
      <c r="G1411" s="5">
        <v>10.1</v>
      </c>
      <c r="H1411" s="5">
        <v>0</v>
      </c>
    </row>
    <row r="1412" spans="2:8" x14ac:dyDescent="0.3">
      <c r="B1412" s="3">
        <v>43328</v>
      </c>
      <c r="C1412" s="4">
        <v>131137.065</v>
      </c>
      <c r="D1412" s="4">
        <v>95.267104889999999</v>
      </c>
      <c r="E1412" s="5">
        <v>8.6999999999999993</v>
      </c>
      <c r="F1412" s="5">
        <v>14.7</v>
      </c>
      <c r="G1412" s="5">
        <v>9.1999999999999993</v>
      </c>
      <c r="H1412" s="5">
        <v>0.2</v>
      </c>
    </row>
    <row r="1413" spans="2:8" x14ac:dyDescent="0.3">
      <c r="B1413" s="3">
        <v>43329</v>
      </c>
      <c r="C1413" s="4">
        <v>125189.54</v>
      </c>
      <c r="D1413" s="4">
        <v>77.617767220000005</v>
      </c>
      <c r="E1413" s="5">
        <v>7.7</v>
      </c>
      <c r="F1413" s="5">
        <v>15.9</v>
      </c>
      <c r="G1413" s="5">
        <v>12.2</v>
      </c>
      <c r="H1413" s="5">
        <v>0</v>
      </c>
    </row>
    <row r="1414" spans="2:8" x14ac:dyDescent="0.3">
      <c r="B1414" s="3">
        <v>43330</v>
      </c>
      <c r="C1414" s="4">
        <v>116571.26</v>
      </c>
      <c r="D1414" s="4">
        <v>38.301147139999998</v>
      </c>
      <c r="E1414" s="5">
        <v>8.9</v>
      </c>
      <c r="F1414" s="5">
        <v>13.8</v>
      </c>
      <c r="G1414" s="5">
        <v>10.4</v>
      </c>
      <c r="H1414" s="5">
        <v>2.2000000000000002</v>
      </c>
    </row>
    <row r="1415" spans="2:8" x14ac:dyDescent="0.3">
      <c r="B1415" s="3">
        <v>43331</v>
      </c>
      <c r="C1415" s="4">
        <v>119707.93</v>
      </c>
      <c r="D1415" s="4">
        <v>50.446948470000002</v>
      </c>
      <c r="E1415" s="5">
        <v>6.7</v>
      </c>
      <c r="F1415" s="5">
        <v>11.9</v>
      </c>
      <c r="G1415" s="5">
        <v>9.3000000000000007</v>
      </c>
      <c r="H1415" s="5">
        <v>9.1999999999999993</v>
      </c>
    </row>
    <row r="1416" spans="2:8" x14ac:dyDescent="0.3">
      <c r="B1416" s="3">
        <v>43332</v>
      </c>
      <c r="C1416" s="4">
        <v>138918.38500000001</v>
      </c>
      <c r="D1416" s="4">
        <v>102.3388107</v>
      </c>
      <c r="E1416" s="5">
        <v>5.5</v>
      </c>
      <c r="F1416" s="5">
        <v>12.4</v>
      </c>
      <c r="G1416" s="5">
        <v>6.5</v>
      </c>
      <c r="H1416" s="5">
        <v>2</v>
      </c>
    </row>
    <row r="1417" spans="2:8" x14ac:dyDescent="0.3">
      <c r="B1417" s="3">
        <v>43333</v>
      </c>
      <c r="C1417" s="4">
        <v>138424.25</v>
      </c>
      <c r="D1417" s="4">
        <v>119.2284324</v>
      </c>
      <c r="E1417" s="5">
        <v>8.6</v>
      </c>
      <c r="F1417" s="5">
        <v>12.4</v>
      </c>
      <c r="G1417" s="5">
        <v>7.7</v>
      </c>
      <c r="H1417" s="5">
        <v>1.2</v>
      </c>
    </row>
    <row r="1418" spans="2:8" x14ac:dyDescent="0.3">
      <c r="B1418" s="3">
        <v>43334</v>
      </c>
      <c r="C1418" s="4">
        <v>136240.845</v>
      </c>
      <c r="D1418" s="4">
        <v>104.8161592</v>
      </c>
      <c r="E1418" s="5">
        <v>8.6999999999999993</v>
      </c>
      <c r="F1418" s="5">
        <v>14</v>
      </c>
      <c r="G1418" s="5">
        <v>8.5</v>
      </c>
      <c r="H1418" s="5">
        <v>1</v>
      </c>
    </row>
    <row r="1419" spans="2:8" x14ac:dyDescent="0.3">
      <c r="B1419" s="3">
        <v>43335</v>
      </c>
      <c r="C1419" s="4">
        <v>131956.72500000001</v>
      </c>
      <c r="D1419" s="4">
        <v>89.579370560000001</v>
      </c>
      <c r="E1419" s="5">
        <v>5.6</v>
      </c>
      <c r="F1419" s="5">
        <v>16</v>
      </c>
      <c r="G1419" s="5">
        <v>11.1</v>
      </c>
      <c r="H1419" s="5">
        <v>0</v>
      </c>
    </row>
    <row r="1420" spans="2:8" x14ac:dyDescent="0.3">
      <c r="B1420" s="3">
        <v>43336</v>
      </c>
      <c r="C1420" s="4">
        <v>130210.94</v>
      </c>
      <c r="D1420" s="4">
        <v>97.467844349999993</v>
      </c>
      <c r="E1420" s="5">
        <v>4.8</v>
      </c>
      <c r="F1420" s="5">
        <v>15.4</v>
      </c>
      <c r="G1420" s="5">
        <v>14.7</v>
      </c>
      <c r="H1420" s="5">
        <v>0</v>
      </c>
    </row>
    <row r="1421" spans="2:8" x14ac:dyDescent="0.3">
      <c r="B1421" s="3">
        <v>43337</v>
      </c>
      <c r="C1421" s="4">
        <v>116471.77499999999</v>
      </c>
      <c r="D1421" s="4">
        <v>118.4878363</v>
      </c>
      <c r="E1421" s="5">
        <v>3.9</v>
      </c>
      <c r="F1421" s="5">
        <v>15.2</v>
      </c>
      <c r="G1421" s="5">
        <v>14.9</v>
      </c>
      <c r="H1421" s="5">
        <v>0</v>
      </c>
    </row>
    <row r="1422" spans="2:8" x14ac:dyDescent="0.3">
      <c r="B1422" s="3">
        <v>43338</v>
      </c>
      <c r="C1422" s="4">
        <v>111436.265</v>
      </c>
      <c r="D1422" s="4">
        <v>105.4622088</v>
      </c>
      <c r="E1422" s="5">
        <v>4.9000000000000004</v>
      </c>
      <c r="F1422" s="5">
        <v>14.7</v>
      </c>
      <c r="G1422" s="5">
        <v>12.3</v>
      </c>
      <c r="H1422" s="5">
        <v>0</v>
      </c>
    </row>
    <row r="1423" spans="2:8" x14ac:dyDescent="0.3">
      <c r="B1423" s="3">
        <v>43339</v>
      </c>
      <c r="C1423" s="4">
        <v>131280.85</v>
      </c>
      <c r="D1423" s="4">
        <v>105.01180309999999</v>
      </c>
      <c r="E1423" s="5">
        <v>6.8</v>
      </c>
      <c r="F1423" s="5">
        <v>12.9</v>
      </c>
      <c r="G1423" s="5">
        <v>12.4</v>
      </c>
      <c r="H1423" s="5">
        <v>3.6</v>
      </c>
    </row>
    <row r="1424" spans="2:8" x14ac:dyDescent="0.3">
      <c r="B1424" s="3">
        <v>43340</v>
      </c>
      <c r="C1424" s="4">
        <v>139563.095</v>
      </c>
      <c r="D1424" s="4">
        <v>119.82307369999999</v>
      </c>
      <c r="E1424" s="5">
        <v>1.9</v>
      </c>
      <c r="F1424" s="5">
        <v>11.2</v>
      </c>
      <c r="G1424" s="5">
        <v>11.7</v>
      </c>
      <c r="H1424" s="5">
        <v>0.2</v>
      </c>
    </row>
    <row r="1425" spans="2:8" x14ac:dyDescent="0.3">
      <c r="B1425" s="3">
        <v>43341</v>
      </c>
      <c r="C1425" s="4">
        <v>136032.16</v>
      </c>
      <c r="D1425" s="4">
        <v>118.3790102</v>
      </c>
      <c r="E1425" s="5">
        <v>0.8</v>
      </c>
      <c r="F1425" s="5">
        <v>12.5</v>
      </c>
      <c r="G1425" s="5">
        <v>15.5</v>
      </c>
      <c r="H1425" s="5">
        <v>0</v>
      </c>
    </row>
    <row r="1426" spans="2:8" x14ac:dyDescent="0.3">
      <c r="B1426" s="3">
        <v>43342</v>
      </c>
      <c r="C1426" s="4">
        <v>139752.54500000001</v>
      </c>
      <c r="D1426" s="4">
        <v>97.166418829999998</v>
      </c>
      <c r="E1426" s="5">
        <v>4.8</v>
      </c>
      <c r="F1426" s="5">
        <v>16.7</v>
      </c>
      <c r="G1426" s="5">
        <v>5.0999999999999996</v>
      </c>
      <c r="H1426" s="5">
        <v>0</v>
      </c>
    </row>
    <row r="1427" spans="2:8" x14ac:dyDescent="0.3">
      <c r="B1427" s="3">
        <v>43343</v>
      </c>
      <c r="C1427" s="4">
        <v>130466.91499999999</v>
      </c>
      <c r="D1427" s="4">
        <v>122.4259917</v>
      </c>
      <c r="E1427" s="5">
        <v>8.9</v>
      </c>
      <c r="F1427" s="5">
        <v>16</v>
      </c>
      <c r="G1427" s="5">
        <v>6.8</v>
      </c>
      <c r="H1427" s="5">
        <v>1.6</v>
      </c>
    </row>
    <row r="1429" spans="2:8" x14ac:dyDescent="0.3">
      <c r="B1429" s="5" t="s">
        <v>0</v>
      </c>
      <c r="C1429" s="4" t="s">
        <v>1</v>
      </c>
      <c r="D1429" s="4" t="s">
        <v>2</v>
      </c>
      <c r="E1429" s="5" t="s">
        <v>3</v>
      </c>
      <c r="F1429" s="5" t="s">
        <v>4</v>
      </c>
      <c r="G1429" s="5" t="s">
        <v>5</v>
      </c>
      <c r="H1429" s="5" t="s">
        <v>6</v>
      </c>
    </row>
    <row r="1430" spans="2:8" x14ac:dyDescent="0.3">
      <c r="B1430" s="3">
        <v>43344</v>
      </c>
      <c r="C1430" s="4">
        <v>116344.565</v>
      </c>
      <c r="D1430" s="4">
        <v>104.0260614</v>
      </c>
      <c r="E1430" s="5">
        <v>10.5</v>
      </c>
      <c r="F1430" s="5">
        <v>13.4</v>
      </c>
      <c r="G1430" s="5">
        <v>7.4</v>
      </c>
      <c r="H1430" s="5">
        <v>2.2000000000000002</v>
      </c>
    </row>
    <row r="1431" spans="2:8" x14ac:dyDescent="0.3">
      <c r="B1431" s="3">
        <v>43345</v>
      </c>
      <c r="C1431" s="4">
        <v>118402.905</v>
      </c>
      <c r="D1431" s="4">
        <v>137.1315117</v>
      </c>
      <c r="E1431" s="5">
        <v>5</v>
      </c>
      <c r="F1431" s="5">
        <v>12.3</v>
      </c>
      <c r="G1431" s="5">
        <v>11.2</v>
      </c>
      <c r="H1431" s="5">
        <v>3</v>
      </c>
    </row>
    <row r="1432" spans="2:8" x14ac:dyDescent="0.3">
      <c r="B1432" s="3">
        <v>43346</v>
      </c>
      <c r="C1432" s="4">
        <v>131448.995</v>
      </c>
      <c r="D1432" s="4">
        <v>139.51638489999999</v>
      </c>
      <c r="E1432" s="5">
        <v>5</v>
      </c>
      <c r="F1432" s="5">
        <v>13.1</v>
      </c>
      <c r="G1432" s="5">
        <v>14.7</v>
      </c>
      <c r="H1432" s="5">
        <v>0</v>
      </c>
    </row>
    <row r="1433" spans="2:8" x14ac:dyDescent="0.3">
      <c r="B1433" s="3">
        <v>43347</v>
      </c>
      <c r="C1433" s="4">
        <v>128192.08500000001</v>
      </c>
      <c r="D1433" s="4">
        <v>119.57434360000001</v>
      </c>
      <c r="E1433" s="5">
        <v>3.4</v>
      </c>
      <c r="F1433" s="5">
        <v>19.5</v>
      </c>
      <c r="G1433" s="5">
        <v>14.7</v>
      </c>
      <c r="H1433" s="5">
        <v>0</v>
      </c>
    </row>
    <row r="1434" spans="2:8" x14ac:dyDescent="0.3">
      <c r="B1434" s="3">
        <v>43348</v>
      </c>
      <c r="C1434" s="4">
        <v>118307.155</v>
      </c>
      <c r="D1434" s="4">
        <v>111.54075349999999</v>
      </c>
      <c r="E1434" s="5">
        <v>8.1</v>
      </c>
      <c r="F1434" s="5">
        <v>20.2</v>
      </c>
      <c r="G1434" s="5">
        <v>14.5</v>
      </c>
      <c r="H1434" s="5">
        <v>0</v>
      </c>
    </row>
    <row r="1435" spans="2:8" x14ac:dyDescent="0.3">
      <c r="B1435" s="3">
        <v>43349</v>
      </c>
      <c r="C1435" s="4">
        <v>116467.37</v>
      </c>
      <c r="D1435" s="4">
        <v>138.90753839999999</v>
      </c>
      <c r="E1435" s="5">
        <v>13.8</v>
      </c>
      <c r="F1435" s="5">
        <v>20.6</v>
      </c>
      <c r="G1435" s="5">
        <v>9.5</v>
      </c>
      <c r="H1435" s="5">
        <v>0</v>
      </c>
    </row>
    <row r="1436" spans="2:8" x14ac:dyDescent="0.3">
      <c r="B1436" s="3">
        <v>43350</v>
      </c>
      <c r="C1436" s="4">
        <v>123583.52</v>
      </c>
      <c r="D1436" s="4">
        <v>161.5068282</v>
      </c>
      <c r="E1436" s="5">
        <v>8.6999999999999993</v>
      </c>
      <c r="F1436" s="5">
        <v>15.1</v>
      </c>
      <c r="G1436" s="5">
        <v>14.7</v>
      </c>
      <c r="H1436" s="5">
        <v>3.4</v>
      </c>
    </row>
    <row r="1437" spans="2:8" x14ac:dyDescent="0.3">
      <c r="B1437" s="3">
        <v>43351</v>
      </c>
      <c r="C1437" s="4">
        <v>109948.61500000001</v>
      </c>
      <c r="D1437" s="4">
        <v>109.29377119999999</v>
      </c>
      <c r="E1437" s="5">
        <v>4.2</v>
      </c>
      <c r="F1437" s="5">
        <v>17.5</v>
      </c>
      <c r="G1437" s="5">
        <v>16.2</v>
      </c>
      <c r="H1437" s="5">
        <v>0.2</v>
      </c>
    </row>
    <row r="1438" spans="2:8" x14ac:dyDescent="0.3">
      <c r="B1438" s="3">
        <v>43352</v>
      </c>
      <c r="C1438" s="4">
        <v>107838.95</v>
      </c>
      <c r="D1438" s="4">
        <v>67.615591249999994</v>
      </c>
      <c r="E1438" s="5">
        <v>8.6</v>
      </c>
      <c r="F1438" s="5">
        <v>18.100000000000001</v>
      </c>
      <c r="G1438" s="5">
        <v>7.3</v>
      </c>
      <c r="H1438" s="5">
        <v>0</v>
      </c>
    </row>
    <row r="1439" spans="2:8" x14ac:dyDescent="0.3">
      <c r="B1439" s="3">
        <v>43353</v>
      </c>
      <c r="C1439" s="4">
        <v>123132.625</v>
      </c>
      <c r="D1439" s="4">
        <v>92.615982560000006</v>
      </c>
      <c r="E1439" s="5">
        <v>13.4</v>
      </c>
      <c r="F1439" s="5">
        <v>18</v>
      </c>
      <c r="G1439" s="5">
        <v>10.199999999999999</v>
      </c>
      <c r="H1439" s="5">
        <v>0</v>
      </c>
    </row>
    <row r="1440" spans="2:8" x14ac:dyDescent="0.3">
      <c r="B1440" s="3">
        <v>43354</v>
      </c>
      <c r="C1440" s="4">
        <v>111096.53</v>
      </c>
      <c r="D1440" s="4">
        <v>67.333252150000007</v>
      </c>
      <c r="E1440" s="5">
        <v>9.1</v>
      </c>
      <c r="F1440" s="5">
        <v>24.2</v>
      </c>
      <c r="G1440" s="5">
        <v>17.7</v>
      </c>
      <c r="H1440" s="5">
        <v>0</v>
      </c>
    </row>
    <row r="1441" spans="2:8" x14ac:dyDescent="0.3">
      <c r="B1441" s="3">
        <v>43355</v>
      </c>
      <c r="C1441" s="4">
        <v>112935.03999999999</v>
      </c>
      <c r="D1441" s="4">
        <v>83.694892069999995</v>
      </c>
      <c r="E1441" s="5">
        <v>11.7</v>
      </c>
      <c r="F1441" s="5">
        <v>18.5</v>
      </c>
      <c r="G1441" s="5">
        <v>15.8</v>
      </c>
      <c r="H1441" s="5">
        <v>0</v>
      </c>
    </row>
    <row r="1442" spans="2:8" x14ac:dyDescent="0.3">
      <c r="B1442" s="3">
        <v>43356</v>
      </c>
      <c r="C1442" s="4">
        <v>117880.565</v>
      </c>
      <c r="D1442" s="4">
        <v>84.978278599999996</v>
      </c>
      <c r="E1442" s="5">
        <v>7.1</v>
      </c>
      <c r="F1442" s="5">
        <v>19.7</v>
      </c>
      <c r="G1442" s="5">
        <v>18.2</v>
      </c>
      <c r="H1442" s="5">
        <v>0</v>
      </c>
    </row>
    <row r="1443" spans="2:8" x14ac:dyDescent="0.3">
      <c r="B1443" s="3">
        <v>43357</v>
      </c>
      <c r="C1443" s="4">
        <v>111213.15</v>
      </c>
      <c r="D1443" s="4">
        <v>35.224262940000003</v>
      </c>
      <c r="E1443" s="5">
        <v>10.9</v>
      </c>
      <c r="F1443" s="5">
        <v>22.7</v>
      </c>
      <c r="G1443" s="5">
        <v>18.2</v>
      </c>
      <c r="H1443" s="5">
        <v>0</v>
      </c>
    </row>
    <row r="1444" spans="2:8" x14ac:dyDescent="0.3">
      <c r="B1444" s="3">
        <v>43358</v>
      </c>
      <c r="C1444" s="4">
        <v>108632.355</v>
      </c>
      <c r="D1444" s="4">
        <v>14.67358758</v>
      </c>
      <c r="E1444" s="5">
        <v>10.199999999999999</v>
      </c>
      <c r="F1444" s="5">
        <v>13.7</v>
      </c>
      <c r="G1444" s="5">
        <v>6.3</v>
      </c>
      <c r="H1444" s="5">
        <v>0.2</v>
      </c>
    </row>
    <row r="1445" spans="2:8" x14ac:dyDescent="0.3">
      <c r="B1445" s="3">
        <v>43359</v>
      </c>
      <c r="C1445" s="4">
        <v>113030.005</v>
      </c>
      <c r="D1445" s="4">
        <v>81.637617719999994</v>
      </c>
      <c r="E1445" s="5">
        <v>5.5</v>
      </c>
      <c r="F1445" s="5">
        <v>14</v>
      </c>
      <c r="G1445" s="5">
        <v>15.3</v>
      </c>
      <c r="H1445" s="5">
        <v>2</v>
      </c>
    </row>
    <row r="1446" spans="2:8" x14ac:dyDescent="0.3">
      <c r="B1446" s="3">
        <v>43360</v>
      </c>
      <c r="C1446" s="4">
        <v>118208.24</v>
      </c>
      <c r="D1446" s="4">
        <v>70.685303939999997</v>
      </c>
      <c r="E1446" s="5">
        <v>6.7</v>
      </c>
      <c r="F1446" s="5">
        <v>18.100000000000001</v>
      </c>
      <c r="G1446" s="5">
        <v>18.7</v>
      </c>
      <c r="H1446" s="5">
        <v>0</v>
      </c>
    </row>
    <row r="1447" spans="2:8" x14ac:dyDescent="0.3">
      <c r="B1447" s="3">
        <v>43361</v>
      </c>
      <c r="C1447" s="4">
        <v>119622.285</v>
      </c>
      <c r="D1447" s="4">
        <v>85.452468640000006</v>
      </c>
      <c r="E1447" s="5">
        <v>11</v>
      </c>
      <c r="F1447" s="5">
        <v>20.3</v>
      </c>
      <c r="G1447" s="5">
        <v>8</v>
      </c>
      <c r="H1447" s="5">
        <v>0</v>
      </c>
    </row>
    <row r="1448" spans="2:8" x14ac:dyDescent="0.3">
      <c r="B1448" s="3">
        <v>43362</v>
      </c>
      <c r="C1448" s="4">
        <v>123787.77</v>
      </c>
      <c r="D1448" s="4">
        <v>101.0040489</v>
      </c>
      <c r="E1448" s="5">
        <v>8.5</v>
      </c>
      <c r="F1448" s="5">
        <v>14.7</v>
      </c>
      <c r="G1448" s="5">
        <v>16.100000000000001</v>
      </c>
      <c r="H1448" s="5">
        <v>3</v>
      </c>
    </row>
    <row r="1449" spans="2:8" x14ac:dyDescent="0.3">
      <c r="B1449" s="3">
        <v>43363</v>
      </c>
      <c r="C1449" s="4">
        <v>125335.57</v>
      </c>
      <c r="D1449" s="4">
        <v>115.429534</v>
      </c>
      <c r="E1449" s="5">
        <v>3.8</v>
      </c>
      <c r="F1449" s="5">
        <v>17.399999999999999</v>
      </c>
      <c r="G1449" s="5">
        <v>18.5</v>
      </c>
      <c r="H1449" s="5">
        <v>0.8</v>
      </c>
    </row>
    <row r="1450" spans="2:8" x14ac:dyDescent="0.3">
      <c r="B1450" s="3">
        <v>43364</v>
      </c>
      <c r="C1450" s="4">
        <v>120372.48</v>
      </c>
      <c r="D1450" s="4">
        <v>110.8134668</v>
      </c>
      <c r="E1450" s="5">
        <v>8.3000000000000007</v>
      </c>
      <c r="F1450" s="5">
        <v>18.899999999999999</v>
      </c>
      <c r="G1450" s="5">
        <v>16.600000000000001</v>
      </c>
      <c r="H1450" s="5">
        <v>0</v>
      </c>
    </row>
    <row r="1451" spans="2:8" x14ac:dyDescent="0.3">
      <c r="B1451" s="3">
        <v>43365</v>
      </c>
      <c r="C1451" s="4">
        <v>107731.72</v>
      </c>
      <c r="D1451" s="4">
        <v>83.493593180000005</v>
      </c>
      <c r="E1451" s="5">
        <v>6.8</v>
      </c>
      <c r="F1451" s="5">
        <v>17.3</v>
      </c>
      <c r="G1451" s="5">
        <v>19.7</v>
      </c>
      <c r="H1451" s="5">
        <v>0</v>
      </c>
    </row>
    <row r="1452" spans="2:8" x14ac:dyDescent="0.3">
      <c r="B1452" s="3">
        <v>43366</v>
      </c>
      <c r="C1452" s="4">
        <v>107332.1</v>
      </c>
      <c r="D1452" s="4">
        <v>79.780017569999998</v>
      </c>
      <c r="E1452" s="5">
        <v>10.4</v>
      </c>
      <c r="F1452" s="5">
        <v>13.7</v>
      </c>
      <c r="G1452" s="5">
        <v>11.6</v>
      </c>
      <c r="H1452" s="5">
        <v>0.2</v>
      </c>
    </row>
    <row r="1453" spans="2:8" x14ac:dyDescent="0.3">
      <c r="B1453" s="3">
        <v>43367</v>
      </c>
      <c r="C1453" s="4">
        <v>119535.715</v>
      </c>
      <c r="D1453" s="4">
        <v>93.755130829999999</v>
      </c>
      <c r="E1453" s="5">
        <v>4.5999999999999996</v>
      </c>
      <c r="F1453" s="5">
        <v>14.9</v>
      </c>
      <c r="G1453" s="5">
        <v>17.2</v>
      </c>
      <c r="H1453" s="5">
        <v>0</v>
      </c>
    </row>
    <row r="1454" spans="2:8" x14ac:dyDescent="0.3">
      <c r="B1454" s="3">
        <v>43368</v>
      </c>
      <c r="C1454" s="4">
        <v>124797.08500000001</v>
      </c>
      <c r="D1454" s="4">
        <v>118.656356</v>
      </c>
      <c r="E1454" s="5">
        <v>8.6</v>
      </c>
      <c r="F1454" s="5">
        <v>13.6</v>
      </c>
      <c r="G1454" s="5">
        <v>12.2</v>
      </c>
      <c r="H1454" s="5">
        <v>0</v>
      </c>
    </row>
    <row r="1455" spans="2:8" x14ac:dyDescent="0.3">
      <c r="B1455" s="3">
        <v>43369</v>
      </c>
      <c r="C1455" s="4">
        <v>119238.345</v>
      </c>
      <c r="D1455" s="4">
        <v>120.8612104</v>
      </c>
      <c r="E1455" s="5">
        <v>6.4</v>
      </c>
      <c r="F1455" s="5">
        <v>17.600000000000001</v>
      </c>
      <c r="G1455" s="5">
        <v>20.8</v>
      </c>
      <c r="H1455" s="5">
        <v>0</v>
      </c>
    </row>
    <row r="1456" spans="2:8" x14ac:dyDescent="0.3">
      <c r="B1456" s="3">
        <v>43370</v>
      </c>
      <c r="C1456" s="4">
        <v>110878.67</v>
      </c>
      <c r="D1456" s="4">
        <v>99.286997249999999</v>
      </c>
      <c r="E1456" s="5">
        <v>9.1999999999999993</v>
      </c>
      <c r="F1456" s="5">
        <v>24.2</v>
      </c>
      <c r="G1456" s="5">
        <v>20.8</v>
      </c>
      <c r="H1456" s="5">
        <v>0</v>
      </c>
    </row>
    <row r="1457" spans="2:8" x14ac:dyDescent="0.3">
      <c r="B1457" s="3">
        <v>43371</v>
      </c>
      <c r="C1457" s="4">
        <v>108622.42</v>
      </c>
      <c r="D1457" s="4">
        <v>90.212995460000002</v>
      </c>
      <c r="E1457" s="5">
        <v>10.7</v>
      </c>
      <c r="F1457" s="5">
        <v>15.2</v>
      </c>
      <c r="G1457" s="5">
        <v>10.199999999999999</v>
      </c>
      <c r="H1457" s="5">
        <v>0</v>
      </c>
    </row>
    <row r="1458" spans="2:8" x14ac:dyDescent="0.3">
      <c r="B1458" s="3">
        <v>43372</v>
      </c>
      <c r="C1458" s="4">
        <v>109315.065</v>
      </c>
      <c r="D1458" s="4">
        <v>86.164086429999998</v>
      </c>
      <c r="E1458" s="5">
        <v>5.5</v>
      </c>
      <c r="F1458" s="5">
        <v>14</v>
      </c>
      <c r="G1458" s="5">
        <v>17</v>
      </c>
      <c r="H1458" s="5">
        <v>1.2</v>
      </c>
    </row>
    <row r="1459" spans="2:8" x14ac:dyDescent="0.3">
      <c r="B1459" s="3">
        <v>43373</v>
      </c>
      <c r="C1459" s="4">
        <v>106236.23</v>
      </c>
      <c r="D1459" s="4">
        <v>86.884516410000003</v>
      </c>
      <c r="E1459" s="5">
        <v>6.8</v>
      </c>
      <c r="F1459" s="5">
        <v>16.5</v>
      </c>
      <c r="G1459" s="5">
        <v>19.8</v>
      </c>
      <c r="H1459" s="5">
        <v>0.2</v>
      </c>
    </row>
    <row r="1461" spans="2:8" x14ac:dyDescent="0.3">
      <c r="B1461" s="5" t="s">
        <v>0</v>
      </c>
      <c r="C1461" s="4" t="s">
        <v>1</v>
      </c>
      <c r="D1461" s="4" t="s">
        <v>2</v>
      </c>
      <c r="E1461" s="5" t="s">
        <v>3</v>
      </c>
      <c r="F1461" s="5" t="s">
        <v>4</v>
      </c>
      <c r="G1461" s="5" t="s">
        <v>5</v>
      </c>
      <c r="H1461" s="5" t="s">
        <v>6</v>
      </c>
    </row>
    <row r="1462" spans="2:8" x14ac:dyDescent="0.3">
      <c r="B1462" s="3">
        <v>43374</v>
      </c>
      <c r="C1462" s="4">
        <v>114466.64</v>
      </c>
      <c r="D1462" s="4">
        <v>111.1212712</v>
      </c>
      <c r="E1462" s="5">
        <v>4.7</v>
      </c>
      <c r="F1462" s="5">
        <v>23.3</v>
      </c>
      <c r="G1462" s="5">
        <v>21.4</v>
      </c>
      <c r="H1462" s="5">
        <v>0</v>
      </c>
    </row>
    <row r="1463" spans="2:8" x14ac:dyDescent="0.3">
      <c r="B1463" s="3">
        <v>43375</v>
      </c>
      <c r="C1463" s="4">
        <v>114458.205</v>
      </c>
      <c r="D1463" s="4">
        <v>104.9424003</v>
      </c>
      <c r="E1463" s="5">
        <v>11.4</v>
      </c>
      <c r="F1463" s="5">
        <v>25.8</v>
      </c>
      <c r="G1463" s="5">
        <v>13.4</v>
      </c>
      <c r="H1463" s="5">
        <v>0</v>
      </c>
    </row>
    <row r="1464" spans="2:8" x14ac:dyDescent="0.3">
      <c r="B1464" s="3">
        <v>43376</v>
      </c>
      <c r="C1464" s="4">
        <v>115490.83500000001</v>
      </c>
      <c r="D1464" s="4">
        <v>122.0868375</v>
      </c>
      <c r="E1464" s="5">
        <v>14.7</v>
      </c>
      <c r="F1464" s="5">
        <v>18.100000000000001</v>
      </c>
      <c r="G1464" s="5">
        <v>10.9</v>
      </c>
      <c r="H1464" s="5">
        <v>0</v>
      </c>
    </row>
    <row r="1465" spans="2:8" x14ac:dyDescent="0.3">
      <c r="B1465" s="3">
        <v>43377</v>
      </c>
      <c r="C1465" s="4">
        <v>115294.12</v>
      </c>
      <c r="D1465" s="4">
        <v>97.499455749999996</v>
      </c>
      <c r="E1465" s="5">
        <v>10.9</v>
      </c>
      <c r="F1465" s="5">
        <v>14.6</v>
      </c>
      <c r="G1465" s="5">
        <v>12.5</v>
      </c>
      <c r="H1465" s="5">
        <v>0</v>
      </c>
    </row>
    <row r="1466" spans="2:8" x14ac:dyDescent="0.3">
      <c r="B1466" s="3">
        <v>43378</v>
      </c>
      <c r="C1466" s="4">
        <v>112576.545</v>
      </c>
      <c r="D1466" s="4">
        <v>105.2909812</v>
      </c>
      <c r="E1466" s="5">
        <v>9.1</v>
      </c>
      <c r="F1466" s="5">
        <v>20.5</v>
      </c>
      <c r="G1466" s="5">
        <v>22.5</v>
      </c>
      <c r="H1466" s="5">
        <v>0</v>
      </c>
    </row>
    <row r="1467" spans="2:8" x14ac:dyDescent="0.3">
      <c r="B1467" s="3">
        <v>43379</v>
      </c>
      <c r="C1467" s="4">
        <v>102988.145</v>
      </c>
      <c r="D1467" s="4">
        <v>100.10292629999999</v>
      </c>
      <c r="E1467" s="5">
        <v>8.3000000000000007</v>
      </c>
      <c r="F1467" s="5">
        <v>23.8</v>
      </c>
      <c r="G1467" s="5">
        <v>22.7</v>
      </c>
      <c r="H1467" s="5">
        <v>0</v>
      </c>
    </row>
    <row r="1468" spans="2:8" x14ac:dyDescent="0.3">
      <c r="B1468" s="3">
        <v>43380</v>
      </c>
      <c r="C1468" s="4">
        <v>100476.705</v>
      </c>
      <c r="D1468" s="4">
        <v>87.871654219999996</v>
      </c>
      <c r="E1468" s="5">
        <v>10.3</v>
      </c>
      <c r="F1468" s="5">
        <v>24.7</v>
      </c>
      <c r="G1468" s="5">
        <v>21.2</v>
      </c>
      <c r="H1468" s="5">
        <v>0</v>
      </c>
    </row>
    <row r="1469" spans="2:8" x14ac:dyDescent="0.3">
      <c r="B1469" s="3">
        <v>43381</v>
      </c>
      <c r="C1469" s="4">
        <v>113945.5</v>
      </c>
      <c r="D1469" s="4">
        <v>87.101261609999995</v>
      </c>
      <c r="E1469" s="5">
        <v>13.5</v>
      </c>
      <c r="F1469" s="5">
        <v>28.2</v>
      </c>
      <c r="G1469" s="5">
        <v>22.7</v>
      </c>
      <c r="H1469" s="5">
        <v>0</v>
      </c>
    </row>
    <row r="1470" spans="2:8" x14ac:dyDescent="0.3">
      <c r="B1470" s="3">
        <v>43382</v>
      </c>
      <c r="C1470" s="4">
        <v>116449.31</v>
      </c>
      <c r="D1470" s="4">
        <v>99.00074936</v>
      </c>
      <c r="E1470" s="5">
        <v>16.100000000000001</v>
      </c>
      <c r="F1470" s="5">
        <v>17.899999999999999</v>
      </c>
      <c r="G1470" s="5">
        <v>7.2</v>
      </c>
      <c r="H1470" s="5"/>
    </row>
    <row r="1471" spans="2:8" x14ac:dyDescent="0.3">
      <c r="B1471" s="3">
        <v>43383</v>
      </c>
      <c r="C1471" s="4">
        <v>109551.08</v>
      </c>
      <c r="D1471" s="4">
        <v>73.539697610000005</v>
      </c>
      <c r="E1471" s="5">
        <v>10.1</v>
      </c>
      <c r="F1471" s="5">
        <v>16.5</v>
      </c>
      <c r="G1471" s="5">
        <v>20</v>
      </c>
      <c r="H1471" s="5"/>
    </row>
    <row r="1472" spans="2:8" x14ac:dyDescent="0.3">
      <c r="B1472" s="3">
        <v>43384</v>
      </c>
      <c r="C1472" s="4">
        <v>110432.33</v>
      </c>
      <c r="D1472" s="4">
        <v>85.630408540000005</v>
      </c>
      <c r="E1472" s="5">
        <v>6.4</v>
      </c>
      <c r="F1472" s="5">
        <v>20.7</v>
      </c>
      <c r="G1472" s="5">
        <v>23.7</v>
      </c>
      <c r="H1472" s="5">
        <v>0</v>
      </c>
    </row>
    <row r="1473" spans="2:8" x14ac:dyDescent="0.3">
      <c r="B1473" s="3">
        <v>43385</v>
      </c>
      <c r="C1473" s="4">
        <v>110457.33500000001</v>
      </c>
      <c r="D1473" s="4">
        <v>88.472364569999996</v>
      </c>
      <c r="E1473" s="5">
        <v>8.6999999999999993</v>
      </c>
      <c r="F1473" s="5">
        <v>22.7</v>
      </c>
      <c r="G1473" s="5">
        <v>23.9</v>
      </c>
      <c r="H1473" s="5">
        <v>0</v>
      </c>
    </row>
    <row r="1474" spans="2:8" x14ac:dyDescent="0.3">
      <c r="B1474" s="3">
        <v>43386</v>
      </c>
      <c r="C1474" s="4">
        <v>96584.744999999995</v>
      </c>
      <c r="D1474" s="4">
        <v>74.616600149999996</v>
      </c>
      <c r="E1474" s="5">
        <v>10.5</v>
      </c>
      <c r="F1474" s="5">
        <v>24.9</v>
      </c>
      <c r="G1474" s="5">
        <v>23.2</v>
      </c>
      <c r="H1474" s="5">
        <v>0</v>
      </c>
    </row>
    <row r="1475" spans="2:8" x14ac:dyDescent="0.3">
      <c r="B1475" s="3">
        <v>43387</v>
      </c>
      <c r="C1475" s="4">
        <v>90918.615000000005</v>
      </c>
      <c r="D1475" s="4">
        <v>56.864164340000002</v>
      </c>
      <c r="E1475" s="5">
        <v>12.4</v>
      </c>
      <c r="F1475" s="5">
        <v>27.3</v>
      </c>
      <c r="G1475" s="5">
        <v>22.1</v>
      </c>
      <c r="H1475" s="5">
        <v>0</v>
      </c>
    </row>
    <row r="1476" spans="2:8" x14ac:dyDescent="0.3">
      <c r="B1476" s="3">
        <v>43388</v>
      </c>
      <c r="C1476" s="4">
        <v>108070.27499999999</v>
      </c>
      <c r="D1476" s="4">
        <v>79.182454410000005</v>
      </c>
      <c r="E1476" s="5">
        <v>19.5</v>
      </c>
      <c r="F1476" s="5">
        <v>27.5</v>
      </c>
      <c r="G1476" s="5">
        <v>19.399999999999999</v>
      </c>
      <c r="H1476" s="5">
        <v>0</v>
      </c>
    </row>
    <row r="1477" spans="2:8" x14ac:dyDescent="0.3">
      <c r="B1477" s="3">
        <v>43389</v>
      </c>
      <c r="C1477" s="4">
        <v>113889.41</v>
      </c>
      <c r="D1477" s="4">
        <v>89.02524597</v>
      </c>
      <c r="E1477" s="5">
        <v>20</v>
      </c>
      <c r="F1477" s="5">
        <v>23.1</v>
      </c>
      <c r="G1477" s="5">
        <v>6.1</v>
      </c>
      <c r="H1477" s="5">
        <v>0.2</v>
      </c>
    </row>
    <row r="1478" spans="2:8" x14ac:dyDescent="0.3">
      <c r="B1478" s="3">
        <v>43390</v>
      </c>
      <c r="C1478" s="4">
        <v>112592.26</v>
      </c>
      <c r="D1478" s="4">
        <v>122.20067</v>
      </c>
      <c r="E1478" s="5">
        <v>16.100000000000001</v>
      </c>
      <c r="F1478" s="5">
        <v>22.6</v>
      </c>
      <c r="G1478" s="5">
        <v>15.1</v>
      </c>
      <c r="H1478" s="5">
        <v>5.2</v>
      </c>
    </row>
    <row r="1479" spans="2:8" x14ac:dyDescent="0.3">
      <c r="B1479" s="3">
        <v>43391</v>
      </c>
      <c r="C1479" s="4">
        <v>112806.58500000001</v>
      </c>
      <c r="D1479" s="4">
        <v>165.77970980000001</v>
      </c>
      <c r="E1479" s="5">
        <v>14.7</v>
      </c>
      <c r="F1479" s="5">
        <v>20.7</v>
      </c>
      <c r="G1479" s="5">
        <v>10.5</v>
      </c>
      <c r="H1479" s="5">
        <v>2</v>
      </c>
    </row>
    <row r="1480" spans="2:8" x14ac:dyDescent="0.3">
      <c r="B1480" s="3">
        <v>43392</v>
      </c>
      <c r="C1480" s="4">
        <v>107940.16</v>
      </c>
      <c r="D1480" s="4">
        <v>101.6603803</v>
      </c>
      <c r="E1480" s="5">
        <v>12.8</v>
      </c>
      <c r="F1480" s="5">
        <v>27.4</v>
      </c>
      <c r="G1480" s="5">
        <v>23</v>
      </c>
      <c r="H1480" s="5">
        <v>0</v>
      </c>
    </row>
    <row r="1481" spans="2:8" x14ac:dyDescent="0.3">
      <c r="B1481" s="3">
        <v>43393</v>
      </c>
      <c r="C1481" s="4">
        <v>99368.854999999996</v>
      </c>
      <c r="D1481" s="4">
        <v>96.292242040000005</v>
      </c>
      <c r="E1481" s="5">
        <v>11.7</v>
      </c>
      <c r="F1481" s="5">
        <v>16.100000000000001</v>
      </c>
      <c r="G1481" s="5">
        <v>9.8000000000000007</v>
      </c>
      <c r="H1481" s="5">
        <v>5</v>
      </c>
    </row>
    <row r="1482" spans="2:8" x14ac:dyDescent="0.3">
      <c r="B1482" s="3">
        <v>43394</v>
      </c>
      <c r="C1482" s="4">
        <v>98427.53</v>
      </c>
      <c r="D1482" s="4">
        <v>81.920924420000006</v>
      </c>
      <c r="E1482" s="5">
        <v>7.6</v>
      </c>
      <c r="F1482" s="5">
        <v>19.2</v>
      </c>
      <c r="G1482" s="5">
        <v>22.7</v>
      </c>
      <c r="H1482" s="5">
        <v>5.6</v>
      </c>
    </row>
    <row r="1483" spans="2:8" x14ac:dyDescent="0.3">
      <c r="B1483" s="3">
        <v>43395</v>
      </c>
      <c r="C1483" s="4">
        <v>105893.61500000001</v>
      </c>
      <c r="D1483" s="4">
        <v>84.175390419999999</v>
      </c>
      <c r="E1483" s="5">
        <v>8.9</v>
      </c>
      <c r="F1483" s="5">
        <v>27</v>
      </c>
      <c r="G1483" s="5">
        <v>25.7</v>
      </c>
      <c r="H1483" s="5">
        <v>0</v>
      </c>
    </row>
    <row r="1484" spans="2:8" x14ac:dyDescent="0.3">
      <c r="B1484" s="3">
        <v>43396</v>
      </c>
      <c r="C1484" s="4">
        <v>109241.565</v>
      </c>
      <c r="D1484" s="4">
        <v>90.935335870000003</v>
      </c>
      <c r="E1484" s="5">
        <v>13</v>
      </c>
      <c r="F1484" s="5">
        <v>18.8</v>
      </c>
      <c r="G1484" s="5">
        <v>16.7</v>
      </c>
      <c r="H1484" s="5">
        <v>0</v>
      </c>
    </row>
    <row r="1485" spans="2:8" x14ac:dyDescent="0.3">
      <c r="B1485" s="3">
        <v>43397</v>
      </c>
      <c r="C1485" s="4">
        <v>111423.36500000001</v>
      </c>
      <c r="D1485" s="4">
        <v>93.344752569999997</v>
      </c>
      <c r="E1485" s="5">
        <v>9.1999999999999993</v>
      </c>
      <c r="F1485" s="5">
        <v>15.5</v>
      </c>
      <c r="G1485" s="5">
        <v>19.7</v>
      </c>
      <c r="H1485" s="5">
        <v>0</v>
      </c>
    </row>
    <row r="1486" spans="2:8" x14ac:dyDescent="0.3">
      <c r="B1486" s="3">
        <v>43398</v>
      </c>
      <c r="C1486" s="4">
        <v>112414.39</v>
      </c>
      <c r="D1486" s="4">
        <v>115.427252</v>
      </c>
      <c r="E1486" s="5">
        <v>6.4</v>
      </c>
      <c r="F1486" s="5">
        <v>19.5</v>
      </c>
      <c r="G1486" s="5">
        <v>25</v>
      </c>
      <c r="H1486" s="5">
        <v>0</v>
      </c>
    </row>
    <row r="1487" spans="2:8" x14ac:dyDescent="0.3">
      <c r="B1487" s="3">
        <v>43399</v>
      </c>
      <c r="C1487" s="4">
        <v>111145.12</v>
      </c>
      <c r="D1487" s="4">
        <v>111.2042443</v>
      </c>
      <c r="E1487" s="5">
        <v>9.6</v>
      </c>
      <c r="F1487" s="5">
        <v>18.3</v>
      </c>
      <c r="G1487" s="5">
        <v>23.7</v>
      </c>
      <c r="H1487" s="5">
        <v>0</v>
      </c>
    </row>
    <row r="1488" spans="2:8" x14ac:dyDescent="0.3">
      <c r="B1488" s="3">
        <v>43400</v>
      </c>
      <c r="C1488" s="4">
        <v>97973.985000000001</v>
      </c>
      <c r="D1488" s="4">
        <v>98.832267079999994</v>
      </c>
      <c r="E1488" s="5">
        <v>11.3</v>
      </c>
      <c r="F1488" s="5">
        <v>19.600000000000001</v>
      </c>
      <c r="G1488" s="5">
        <v>20.5</v>
      </c>
      <c r="H1488" s="5">
        <v>0</v>
      </c>
    </row>
    <row r="1489" spans="2:8" x14ac:dyDescent="0.3">
      <c r="B1489" s="3">
        <v>43401</v>
      </c>
      <c r="C1489" s="4">
        <v>95624.014999999999</v>
      </c>
      <c r="D1489" s="4">
        <v>110.2151781</v>
      </c>
      <c r="E1489" s="5">
        <v>9.3000000000000007</v>
      </c>
      <c r="F1489" s="5">
        <v>15.9</v>
      </c>
      <c r="G1489" s="5">
        <v>22.8</v>
      </c>
      <c r="H1489" s="5">
        <v>0</v>
      </c>
    </row>
    <row r="1490" spans="2:8" x14ac:dyDescent="0.3">
      <c r="B1490" s="3">
        <v>43402</v>
      </c>
      <c r="C1490" s="4">
        <v>110196.61500000001</v>
      </c>
      <c r="D1490" s="4">
        <v>142.33806010000001</v>
      </c>
      <c r="E1490" s="5">
        <v>9.1</v>
      </c>
      <c r="F1490" s="5">
        <v>17</v>
      </c>
      <c r="G1490" s="5">
        <v>25.6</v>
      </c>
      <c r="H1490" s="5">
        <v>0</v>
      </c>
    </row>
    <row r="1491" spans="2:8" x14ac:dyDescent="0.3">
      <c r="B1491" s="3">
        <v>43403</v>
      </c>
      <c r="C1491" s="4">
        <v>113459.02499999999</v>
      </c>
      <c r="D1491" s="4">
        <v>149.08062029999999</v>
      </c>
      <c r="E1491" s="5">
        <v>8.3000000000000007</v>
      </c>
      <c r="F1491" s="5">
        <v>25.2</v>
      </c>
      <c r="G1491" s="5">
        <v>25.8</v>
      </c>
      <c r="H1491" s="5">
        <v>0</v>
      </c>
    </row>
    <row r="1492" spans="2:8" x14ac:dyDescent="0.3">
      <c r="B1492" s="3">
        <v>43404</v>
      </c>
      <c r="C1492" s="4">
        <v>114402.745</v>
      </c>
      <c r="D1492" s="4">
        <v>121.6154276</v>
      </c>
      <c r="E1492" s="5">
        <v>13</v>
      </c>
      <c r="F1492" s="5">
        <v>19.5</v>
      </c>
      <c r="G1492" s="5">
        <v>16.7</v>
      </c>
      <c r="H1492" s="5">
        <v>0</v>
      </c>
    </row>
    <row r="1494" spans="2:8" x14ac:dyDescent="0.3">
      <c r="B1494" s="5" t="s">
        <v>0</v>
      </c>
      <c r="C1494" s="4" t="s">
        <v>1</v>
      </c>
      <c r="D1494" s="4" t="s">
        <v>2</v>
      </c>
      <c r="E1494" s="5" t="s">
        <v>3</v>
      </c>
      <c r="F1494" s="5" t="s">
        <v>4</v>
      </c>
      <c r="G1494" s="5" t="s">
        <v>5</v>
      </c>
      <c r="H1494" s="5" t="s">
        <v>6</v>
      </c>
    </row>
    <row r="1495" spans="2:8" x14ac:dyDescent="0.3">
      <c r="B1495" s="3">
        <v>43405</v>
      </c>
      <c r="C1495" s="4">
        <v>119350.66499999999</v>
      </c>
      <c r="D1495" s="4">
        <v>101.7889277</v>
      </c>
      <c r="E1495" s="5">
        <v>12.8</v>
      </c>
      <c r="F1495" s="5">
        <v>34.299999999999997</v>
      </c>
      <c r="G1495" s="5">
        <v>14.2</v>
      </c>
      <c r="H1495" s="5">
        <v>0</v>
      </c>
    </row>
    <row r="1496" spans="2:8" x14ac:dyDescent="0.3">
      <c r="B1496" s="3">
        <v>43406</v>
      </c>
      <c r="C1496" s="4">
        <v>116793.855</v>
      </c>
      <c r="D1496" s="4">
        <v>79.019020170000005</v>
      </c>
      <c r="E1496" s="5">
        <v>16.3</v>
      </c>
      <c r="F1496" s="5">
        <v>31.6</v>
      </c>
      <c r="G1496" s="5">
        <v>13.4</v>
      </c>
      <c r="H1496" s="5">
        <v>0</v>
      </c>
    </row>
    <row r="1497" spans="2:8" x14ac:dyDescent="0.3">
      <c r="B1497" s="3">
        <v>43407</v>
      </c>
      <c r="C1497" s="4">
        <v>93859.285000000003</v>
      </c>
      <c r="D1497" s="4">
        <v>74.729665089999997</v>
      </c>
      <c r="E1497" s="5">
        <v>12.6</v>
      </c>
      <c r="F1497" s="5">
        <v>20.9</v>
      </c>
      <c r="G1497" s="5">
        <v>19.899999999999999</v>
      </c>
      <c r="H1497" s="5">
        <v>0.2</v>
      </c>
    </row>
    <row r="1498" spans="2:8" x14ac:dyDescent="0.3">
      <c r="B1498" s="3">
        <v>43408</v>
      </c>
      <c r="C1498" s="4">
        <v>96432.625</v>
      </c>
      <c r="D1498" s="4">
        <v>90.901472760000004</v>
      </c>
      <c r="E1498" s="5">
        <v>9.1999999999999993</v>
      </c>
      <c r="F1498" s="5">
        <v>20.9</v>
      </c>
      <c r="G1498" s="5">
        <v>19.7</v>
      </c>
      <c r="H1498" s="5">
        <v>0</v>
      </c>
    </row>
    <row r="1499" spans="2:8" x14ac:dyDescent="0.3">
      <c r="B1499" s="3">
        <v>43409</v>
      </c>
      <c r="C1499" s="4">
        <v>107014.075</v>
      </c>
      <c r="D1499" s="4">
        <v>104.6322227</v>
      </c>
      <c r="E1499" s="5">
        <v>14.5</v>
      </c>
      <c r="F1499" s="5">
        <v>28.6</v>
      </c>
      <c r="G1499" s="5">
        <v>15.8</v>
      </c>
      <c r="H1499" s="5">
        <v>2.8</v>
      </c>
    </row>
    <row r="1500" spans="2:8" x14ac:dyDescent="0.3">
      <c r="B1500" s="3">
        <v>43410</v>
      </c>
      <c r="C1500" s="4">
        <v>100696.565</v>
      </c>
      <c r="D1500" s="4">
        <v>115.778035</v>
      </c>
      <c r="E1500" s="5">
        <v>16.3</v>
      </c>
      <c r="F1500" s="5">
        <v>21.4</v>
      </c>
      <c r="G1500" s="5">
        <v>7.8</v>
      </c>
      <c r="H1500" s="5">
        <v>4.4000000000000004</v>
      </c>
    </row>
    <row r="1501" spans="2:8" x14ac:dyDescent="0.3">
      <c r="B1501" s="3">
        <v>43411</v>
      </c>
      <c r="C1501" s="4">
        <v>106387.19500000001</v>
      </c>
      <c r="D1501" s="4">
        <v>95.569564769999999</v>
      </c>
      <c r="E1501" s="5">
        <v>11.1</v>
      </c>
      <c r="F1501" s="5">
        <v>17.2</v>
      </c>
      <c r="G1501" s="5">
        <v>18.2</v>
      </c>
      <c r="H1501" s="5">
        <v>35.799999999999997</v>
      </c>
    </row>
    <row r="1502" spans="2:8" x14ac:dyDescent="0.3">
      <c r="B1502" s="3">
        <v>43412</v>
      </c>
      <c r="C1502" s="4">
        <v>109430.37</v>
      </c>
      <c r="D1502" s="4">
        <v>91.884517419999995</v>
      </c>
      <c r="E1502" s="5">
        <v>7.7</v>
      </c>
      <c r="F1502" s="5">
        <v>17</v>
      </c>
      <c r="G1502" s="5">
        <v>22.7</v>
      </c>
      <c r="H1502" s="5">
        <v>3</v>
      </c>
    </row>
    <row r="1503" spans="2:8" x14ac:dyDescent="0.3">
      <c r="B1503" s="3">
        <v>43413</v>
      </c>
      <c r="C1503" s="4">
        <v>112506.95</v>
      </c>
      <c r="D1503" s="4">
        <v>101.7347422</v>
      </c>
      <c r="E1503" s="5">
        <v>8</v>
      </c>
      <c r="F1503" s="5">
        <v>20</v>
      </c>
      <c r="G1503" s="5">
        <v>14.8</v>
      </c>
      <c r="H1503" s="5">
        <v>0</v>
      </c>
    </row>
    <row r="1504" spans="2:8" x14ac:dyDescent="0.3">
      <c r="B1504" s="3">
        <v>43414</v>
      </c>
      <c r="C1504" s="4">
        <v>100203.55</v>
      </c>
      <c r="D1504" s="4">
        <v>86.725271390000003</v>
      </c>
      <c r="E1504" s="5">
        <v>9</v>
      </c>
      <c r="F1504" s="5">
        <v>20.3</v>
      </c>
      <c r="G1504" s="5">
        <v>27.3</v>
      </c>
      <c r="H1504" s="5">
        <v>0</v>
      </c>
    </row>
    <row r="1505" spans="2:8" x14ac:dyDescent="0.3">
      <c r="B1505" s="3">
        <v>43415</v>
      </c>
      <c r="C1505" s="4">
        <v>94602.89</v>
      </c>
      <c r="D1505" s="4">
        <v>76.672204399999998</v>
      </c>
      <c r="E1505" s="5">
        <v>9.3000000000000007</v>
      </c>
      <c r="F1505" s="5">
        <v>19.600000000000001</v>
      </c>
      <c r="G1505" s="5">
        <v>29.1</v>
      </c>
      <c r="H1505" s="5">
        <v>0.2</v>
      </c>
    </row>
    <row r="1506" spans="2:8" x14ac:dyDescent="0.3">
      <c r="B1506" s="3">
        <v>43416</v>
      </c>
      <c r="C1506" s="4">
        <v>114159.595</v>
      </c>
      <c r="D1506" s="4">
        <v>105.4518321</v>
      </c>
      <c r="E1506" s="5">
        <v>10.9</v>
      </c>
      <c r="F1506" s="5">
        <v>30.2</v>
      </c>
      <c r="G1506" s="5">
        <v>17.5</v>
      </c>
      <c r="H1506" s="5">
        <v>0</v>
      </c>
    </row>
    <row r="1507" spans="2:8" x14ac:dyDescent="0.3">
      <c r="B1507" s="3">
        <v>43417</v>
      </c>
      <c r="C1507" s="4">
        <v>120185.265</v>
      </c>
      <c r="D1507" s="4">
        <v>111.5733647</v>
      </c>
      <c r="E1507" s="5">
        <v>16.899999999999999</v>
      </c>
      <c r="F1507" s="5">
        <v>30.5</v>
      </c>
      <c r="G1507" s="5">
        <v>18.399999999999999</v>
      </c>
      <c r="H1507" s="5">
        <v>0</v>
      </c>
    </row>
    <row r="1508" spans="2:8" x14ac:dyDescent="0.3">
      <c r="B1508" s="3">
        <v>43418</v>
      </c>
      <c r="C1508" s="4">
        <v>116487.58</v>
      </c>
      <c r="D1508" s="4">
        <v>119.62472270000001</v>
      </c>
      <c r="E1508" s="5">
        <v>14.8</v>
      </c>
      <c r="F1508" s="5">
        <v>17.3</v>
      </c>
      <c r="G1508" s="5">
        <v>7.2</v>
      </c>
      <c r="H1508" s="5">
        <v>6.2</v>
      </c>
    </row>
    <row r="1509" spans="2:8" x14ac:dyDescent="0.3">
      <c r="B1509" s="3">
        <v>43419</v>
      </c>
      <c r="C1509" s="4">
        <v>108628.34</v>
      </c>
      <c r="D1509" s="4">
        <v>96.501965749999997</v>
      </c>
      <c r="E1509" s="5">
        <v>13.7</v>
      </c>
      <c r="F1509" s="5">
        <v>18.100000000000001</v>
      </c>
      <c r="G1509" s="5">
        <v>23.8</v>
      </c>
      <c r="H1509" s="5">
        <v>0.2</v>
      </c>
    </row>
    <row r="1510" spans="2:8" x14ac:dyDescent="0.3">
      <c r="B1510" s="3">
        <v>43420</v>
      </c>
      <c r="C1510" s="4">
        <v>107405.925</v>
      </c>
      <c r="D1510" s="4">
        <v>97.767081950000005</v>
      </c>
      <c r="E1510" s="5">
        <v>8.3000000000000007</v>
      </c>
      <c r="F1510" s="5">
        <v>19</v>
      </c>
      <c r="G1510" s="5">
        <v>29.8</v>
      </c>
      <c r="H1510" s="5">
        <v>0</v>
      </c>
    </row>
    <row r="1511" spans="2:8" x14ac:dyDescent="0.3">
      <c r="B1511" s="3">
        <v>43421</v>
      </c>
      <c r="C1511" s="4">
        <v>90498.92</v>
      </c>
      <c r="D1511" s="4">
        <v>83.267081379999993</v>
      </c>
      <c r="E1511" s="5">
        <v>9.6</v>
      </c>
      <c r="F1511" s="5">
        <v>18.100000000000001</v>
      </c>
      <c r="G1511" s="5">
        <v>29.9</v>
      </c>
      <c r="H1511" s="5">
        <v>0</v>
      </c>
    </row>
    <row r="1512" spans="2:8" x14ac:dyDescent="0.3">
      <c r="B1512" s="3">
        <v>43422</v>
      </c>
      <c r="C1512" s="4">
        <v>92043.13</v>
      </c>
      <c r="D1512" s="4">
        <v>89.24819359</v>
      </c>
      <c r="E1512" s="5">
        <v>9.8000000000000007</v>
      </c>
      <c r="F1512" s="5">
        <v>26.6</v>
      </c>
      <c r="G1512" s="5">
        <v>30.1</v>
      </c>
      <c r="H1512" s="5">
        <v>0</v>
      </c>
    </row>
    <row r="1513" spans="2:8" x14ac:dyDescent="0.3">
      <c r="B1513" s="3">
        <v>43423</v>
      </c>
      <c r="C1513" s="4">
        <v>113978.535</v>
      </c>
      <c r="D1513" s="4">
        <v>104.47126299999999</v>
      </c>
      <c r="E1513" s="5">
        <v>15.4</v>
      </c>
      <c r="F1513" s="5">
        <v>30.9</v>
      </c>
      <c r="G1513" s="5">
        <v>27.5</v>
      </c>
      <c r="H1513" s="5">
        <v>0</v>
      </c>
    </row>
    <row r="1514" spans="2:8" x14ac:dyDescent="0.3">
      <c r="B1514" s="3">
        <v>43424</v>
      </c>
      <c r="C1514" s="4">
        <v>118330.625</v>
      </c>
      <c r="D1514" s="4">
        <v>110.715976</v>
      </c>
      <c r="E1514" s="5">
        <v>22.5</v>
      </c>
      <c r="F1514" s="5">
        <v>27.6</v>
      </c>
      <c r="G1514" s="5">
        <v>5.5</v>
      </c>
      <c r="H1514" s="5">
        <v>0</v>
      </c>
    </row>
    <row r="1515" spans="2:8" x14ac:dyDescent="0.3">
      <c r="B1515" s="3">
        <v>43425</v>
      </c>
      <c r="C1515" s="4">
        <v>106618.19500000001</v>
      </c>
      <c r="D1515" s="4">
        <v>100.42825310000001</v>
      </c>
      <c r="E1515" s="5">
        <v>12.3</v>
      </c>
      <c r="F1515" s="5">
        <v>23.2</v>
      </c>
      <c r="G1515" s="5">
        <v>24.2</v>
      </c>
      <c r="H1515" s="5">
        <v>24.2</v>
      </c>
    </row>
    <row r="1516" spans="2:8" x14ac:dyDescent="0.3">
      <c r="B1516" s="3">
        <v>43426</v>
      </c>
      <c r="C1516" s="4">
        <v>107278.83</v>
      </c>
      <c r="D1516" s="4">
        <v>77.208902539999997</v>
      </c>
      <c r="E1516" s="5">
        <v>9.6999999999999993</v>
      </c>
      <c r="F1516" s="5">
        <v>16.399999999999999</v>
      </c>
      <c r="G1516" s="5">
        <v>20.3</v>
      </c>
      <c r="H1516" s="5">
        <v>6.2</v>
      </c>
    </row>
    <row r="1517" spans="2:8" x14ac:dyDescent="0.3">
      <c r="B1517" s="3">
        <v>43427</v>
      </c>
      <c r="C1517" s="4">
        <v>113582.6</v>
      </c>
      <c r="D1517" s="4">
        <v>93.528906469999995</v>
      </c>
      <c r="E1517" s="5">
        <v>11</v>
      </c>
      <c r="F1517" s="5">
        <v>14.5</v>
      </c>
      <c r="G1517" s="5">
        <v>3.5</v>
      </c>
      <c r="H1517" s="5">
        <v>6</v>
      </c>
    </row>
    <row r="1518" spans="2:8" x14ac:dyDescent="0.3">
      <c r="B1518" s="3">
        <v>43428</v>
      </c>
      <c r="C1518" s="4">
        <v>101352.12</v>
      </c>
      <c r="D1518" s="4">
        <v>110.5056773</v>
      </c>
      <c r="E1518" s="5">
        <v>11.1</v>
      </c>
      <c r="F1518" s="5">
        <v>16.899999999999999</v>
      </c>
      <c r="G1518" s="5">
        <v>15.8</v>
      </c>
      <c r="H1518" s="5">
        <v>7</v>
      </c>
    </row>
    <row r="1519" spans="2:8" x14ac:dyDescent="0.3">
      <c r="B1519" s="3">
        <v>43429</v>
      </c>
      <c r="C1519" s="4">
        <v>96240.41</v>
      </c>
      <c r="D1519" s="4">
        <v>116.4628124</v>
      </c>
      <c r="E1519" s="5">
        <v>12.7</v>
      </c>
      <c r="F1519" s="5">
        <v>18.8</v>
      </c>
      <c r="G1519" s="5">
        <v>20.5</v>
      </c>
      <c r="H1519" s="5">
        <v>0.8</v>
      </c>
    </row>
    <row r="1520" spans="2:8" x14ac:dyDescent="0.3">
      <c r="B1520" s="3">
        <v>43430</v>
      </c>
      <c r="C1520" s="4">
        <v>110547.605</v>
      </c>
      <c r="D1520" s="4">
        <v>112.20926300000001</v>
      </c>
      <c r="E1520" s="5">
        <v>11.9</v>
      </c>
      <c r="F1520" s="5">
        <v>18.600000000000001</v>
      </c>
      <c r="G1520" s="5">
        <v>25.5</v>
      </c>
      <c r="H1520" s="5">
        <v>0</v>
      </c>
    </row>
    <row r="1521" spans="2:8" x14ac:dyDescent="0.3">
      <c r="B1521" s="3">
        <v>43431</v>
      </c>
      <c r="C1521" s="4">
        <v>109706.42</v>
      </c>
      <c r="D1521" s="4">
        <v>109.76169760000001</v>
      </c>
      <c r="E1521" s="5">
        <v>14.4</v>
      </c>
      <c r="F1521" s="5">
        <v>20</v>
      </c>
      <c r="G1521" s="5">
        <v>23.3</v>
      </c>
      <c r="H1521" s="5">
        <v>0.2</v>
      </c>
    </row>
    <row r="1522" spans="2:8" x14ac:dyDescent="0.3">
      <c r="B1522" s="3">
        <v>43432</v>
      </c>
      <c r="C1522" s="4">
        <v>106684.825</v>
      </c>
      <c r="D1522" s="4">
        <v>98.178259999999995</v>
      </c>
      <c r="E1522" s="5">
        <v>14.4</v>
      </c>
      <c r="F1522" s="5">
        <v>20.8</v>
      </c>
      <c r="G1522" s="5">
        <v>18</v>
      </c>
      <c r="H1522" s="5">
        <v>0</v>
      </c>
    </row>
    <row r="1523" spans="2:8" x14ac:dyDescent="0.3">
      <c r="B1523" s="3">
        <v>43433</v>
      </c>
      <c r="C1523" s="4">
        <v>112586.74</v>
      </c>
      <c r="D1523" s="4">
        <v>116.3293321</v>
      </c>
      <c r="E1523" s="5">
        <v>13.9</v>
      </c>
      <c r="F1523" s="5">
        <v>18.7</v>
      </c>
      <c r="G1523" s="5">
        <v>21.1</v>
      </c>
      <c r="H1523" s="5">
        <v>0.6</v>
      </c>
    </row>
    <row r="1524" spans="2:8" x14ac:dyDescent="0.3">
      <c r="B1524" s="3">
        <v>43434</v>
      </c>
      <c r="C1524" s="4">
        <v>110031.82</v>
      </c>
      <c r="D1524" s="4">
        <v>106.2941526</v>
      </c>
      <c r="E1524" s="5">
        <v>14.7</v>
      </c>
      <c r="F1524" s="5">
        <v>20.8</v>
      </c>
      <c r="G1524" s="5">
        <v>28</v>
      </c>
      <c r="H1524" s="5">
        <v>0</v>
      </c>
    </row>
    <row r="1526" spans="2:8" x14ac:dyDescent="0.3">
      <c r="B1526" s="5" t="s">
        <v>0</v>
      </c>
      <c r="C1526" s="4" t="s">
        <v>1</v>
      </c>
      <c r="D1526" s="4" t="s">
        <v>2</v>
      </c>
      <c r="E1526" s="5" t="s">
        <v>3</v>
      </c>
      <c r="F1526" s="5" t="s">
        <v>4</v>
      </c>
      <c r="G1526" s="5" t="s">
        <v>5</v>
      </c>
      <c r="H1526" s="5" t="s">
        <v>6</v>
      </c>
    </row>
    <row r="1527" spans="2:8" x14ac:dyDescent="0.3">
      <c r="B1527" s="3">
        <v>43435</v>
      </c>
      <c r="C1527" s="4">
        <v>100725.24</v>
      </c>
      <c r="D1527" s="4">
        <v>71.104740500000005</v>
      </c>
      <c r="E1527" s="5">
        <v>10.3</v>
      </c>
      <c r="F1527" s="5">
        <v>31.7</v>
      </c>
      <c r="G1527" s="5">
        <v>30.8</v>
      </c>
      <c r="H1527" s="5">
        <v>0</v>
      </c>
    </row>
    <row r="1528" spans="2:8" x14ac:dyDescent="0.3">
      <c r="B1528" s="3">
        <v>43436</v>
      </c>
      <c r="C1528" s="4">
        <v>88903.065000000002</v>
      </c>
      <c r="D1528" s="4">
        <v>24.455382029999999</v>
      </c>
      <c r="E1528" s="5">
        <v>12.2</v>
      </c>
      <c r="F1528" s="5">
        <v>19.5</v>
      </c>
      <c r="G1528" s="5">
        <v>18.899999999999999</v>
      </c>
      <c r="H1528" s="5">
        <v>10.4</v>
      </c>
    </row>
    <row r="1529" spans="2:8" x14ac:dyDescent="0.3">
      <c r="B1529" s="3">
        <v>43437</v>
      </c>
      <c r="C1529" s="4">
        <v>107666.30499999999</v>
      </c>
      <c r="D1529" s="4">
        <v>71.126198709999997</v>
      </c>
      <c r="E1529" s="5">
        <v>13.3</v>
      </c>
      <c r="F1529" s="5">
        <v>23.6</v>
      </c>
      <c r="G1529" s="5">
        <v>13.4</v>
      </c>
      <c r="H1529" s="5">
        <v>0</v>
      </c>
    </row>
    <row r="1530" spans="2:8" x14ac:dyDescent="0.3">
      <c r="B1530" s="3">
        <v>43438</v>
      </c>
      <c r="C1530" s="4">
        <v>111718.075</v>
      </c>
      <c r="D1530" s="4">
        <v>92.945548959999996</v>
      </c>
      <c r="E1530" s="5">
        <v>13.4</v>
      </c>
      <c r="F1530" s="5">
        <v>20.5</v>
      </c>
      <c r="G1530" s="5">
        <v>28.2</v>
      </c>
      <c r="H1530" s="5">
        <v>0</v>
      </c>
    </row>
    <row r="1531" spans="2:8" x14ac:dyDescent="0.3">
      <c r="B1531" s="3">
        <v>43439</v>
      </c>
      <c r="C1531" s="4">
        <v>114225.12</v>
      </c>
      <c r="D1531" s="4">
        <v>86.814999110000002</v>
      </c>
      <c r="E1531" s="5">
        <v>13.4</v>
      </c>
      <c r="F1531" s="5">
        <v>25.2</v>
      </c>
      <c r="G1531" s="5">
        <v>31.1</v>
      </c>
      <c r="H1531" s="5">
        <v>0</v>
      </c>
    </row>
    <row r="1532" spans="2:8" x14ac:dyDescent="0.3">
      <c r="B1532" s="3">
        <v>43440</v>
      </c>
      <c r="C1532" s="4">
        <v>135452.26</v>
      </c>
      <c r="D1532" s="4">
        <v>125.30810839999999</v>
      </c>
      <c r="E1532" s="5">
        <v>14.5</v>
      </c>
      <c r="F1532" s="5">
        <v>35.5</v>
      </c>
      <c r="G1532" s="5">
        <v>31.3</v>
      </c>
      <c r="H1532" s="5">
        <v>0</v>
      </c>
    </row>
    <row r="1533" spans="2:8" x14ac:dyDescent="0.3">
      <c r="B1533" s="3">
        <v>43441</v>
      </c>
      <c r="C1533" s="4">
        <v>156648.405</v>
      </c>
      <c r="D1533" s="4">
        <v>177.86181680000001</v>
      </c>
      <c r="E1533" s="5">
        <v>25.1</v>
      </c>
      <c r="F1533" s="5">
        <v>38</v>
      </c>
      <c r="G1533" s="5">
        <v>27.1</v>
      </c>
      <c r="H1533" s="5">
        <v>0</v>
      </c>
    </row>
    <row r="1534" spans="2:8" x14ac:dyDescent="0.3">
      <c r="B1534" s="3">
        <v>43442</v>
      </c>
      <c r="C1534" s="4">
        <v>121237.47</v>
      </c>
      <c r="D1534" s="4">
        <v>113.36703300000001</v>
      </c>
      <c r="E1534" s="5">
        <v>22.7</v>
      </c>
      <c r="F1534" s="5">
        <v>30.3</v>
      </c>
      <c r="G1534" s="5">
        <v>11</v>
      </c>
      <c r="H1534" s="5">
        <v>0</v>
      </c>
    </row>
    <row r="1535" spans="2:8" x14ac:dyDescent="0.3">
      <c r="B1535" s="3">
        <v>43443</v>
      </c>
      <c r="C1535" s="4">
        <v>102161.11500000001</v>
      </c>
      <c r="D1535" s="4">
        <v>80.188787649999995</v>
      </c>
      <c r="E1535" s="5">
        <v>16</v>
      </c>
      <c r="F1535" s="5">
        <v>20.100000000000001</v>
      </c>
      <c r="G1535" s="5">
        <v>11.8</v>
      </c>
      <c r="H1535" s="5">
        <v>1.2</v>
      </c>
    </row>
    <row r="1536" spans="2:8" x14ac:dyDescent="0.3">
      <c r="B1536" s="3">
        <v>43444</v>
      </c>
      <c r="C1536" s="4">
        <v>110803.765</v>
      </c>
      <c r="D1536" s="4">
        <v>95.225723139999999</v>
      </c>
      <c r="E1536" s="5">
        <v>15.8</v>
      </c>
      <c r="F1536" s="5">
        <v>20.6</v>
      </c>
      <c r="G1536" s="5">
        <v>28.5</v>
      </c>
      <c r="H1536" s="5">
        <v>0</v>
      </c>
    </row>
    <row r="1537" spans="2:8" x14ac:dyDescent="0.3">
      <c r="B1537" s="3">
        <v>43445</v>
      </c>
      <c r="C1537" s="4">
        <v>114413.785</v>
      </c>
      <c r="D1537" s="4">
        <v>118.6444142</v>
      </c>
      <c r="E1537" s="5">
        <v>13</v>
      </c>
      <c r="F1537" s="5">
        <v>23.6</v>
      </c>
      <c r="G1537" s="5">
        <v>31.6</v>
      </c>
      <c r="H1537" s="5">
        <v>0</v>
      </c>
    </row>
    <row r="1538" spans="2:8" x14ac:dyDescent="0.3">
      <c r="B1538" s="3">
        <v>43446</v>
      </c>
      <c r="C1538" s="4">
        <v>129715.465</v>
      </c>
      <c r="D1538" s="4">
        <v>199.184327</v>
      </c>
      <c r="E1538" s="5">
        <v>16</v>
      </c>
      <c r="F1538" s="5">
        <v>33.6</v>
      </c>
      <c r="G1538" s="5">
        <v>29.4</v>
      </c>
      <c r="H1538" s="5">
        <v>0</v>
      </c>
    </row>
    <row r="1539" spans="2:8" x14ac:dyDescent="0.3">
      <c r="B1539" s="3">
        <v>43447</v>
      </c>
      <c r="C1539" s="4">
        <v>114986.33</v>
      </c>
      <c r="D1539" s="4">
        <v>101.8597212</v>
      </c>
      <c r="E1539" s="5">
        <v>16.899999999999999</v>
      </c>
      <c r="F1539" s="5">
        <v>21.1</v>
      </c>
      <c r="G1539" s="5">
        <v>6</v>
      </c>
      <c r="H1539" s="5">
        <v>16.2</v>
      </c>
    </row>
    <row r="1540" spans="2:8" x14ac:dyDescent="0.3">
      <c r="B1540" s="3">
        <v>43448</v>
      </c>
      <c r="C1540" s="4">
        <v>110025.465</v>
      </c>
      <c r="D1540" s="4">
        <v>92.958029269999997</v>
      </c>
      <c r="E1540" s="5">
        <v>16.399999999999999</v>
      </c>
      <c r="F1540" s="5">
        <v>22.7</v>
      </c>
      <c r="G1540" s="5">
        <v>13.7</v>
      </c>
      <c r="H1540" s="5">
        <v>16.600000000000001</v>
      </c>
    </row>
    <row r="1541" spans="2:8" x14ac:dyDescent="0.3">
      <c r="B1541" s="3">
        <v>43449</v>
      </c>
      <c r="C1541" s="4">
        <v>102577.145</v>
      </c>
      <c r="D1541" s="4">
        <v>101.632949</v>
      </c>
      <c r="E1541" s="5">
        <v>17.2</v>
      </c>
      <c r="F1541" s="5">
        <v>24.8</v>
      </c>
      <c r="G1541" s="5">
        <v>17.5</v>
      </c>
      <c r="H1541" s="5">
        <v>41.2</v>
      </c>
    </row>
    <row r="1542" spans="2:8" x14ac:dyDescent="0.3">
      <c r="B1542" s="3">
        <v>43450</v>
      </c>
      <c r="C1542" s="4">
        <v>99110.774999999994</v>
      </c>
      <c r="D1542" s="4">
        <v>101.4492327</v>
      </c>
      <c r="E1542" s="5">
        <v>15.8</v>
      </c>
      <c r="F1542" s="5">
        <v>23.5</v>
      </c>
      <c r="G1542" s="5">
        <v>16.3</v>
      </c>
      <c r="H1542" s="5">
        <v>3.8</v>
      </c>
    </row>
    <row r="1543" spans="2:8" x14ac:dyDescent="0.3">
      <c r="B1543" s="3">
        <v>43451</v>
      </c>
      <c r="C1543" s="4">
        <v>112804.4</v>
      </c>
      <c r="D1543" s="4">
        <v>101.40388849999999</v>
      </c>
      <c r="E1543" s="5">
        <v>15.6</v>
      </c>
      <c r="F1543" s="5">
        <v>21.8</v>
      </c>
      <c r="G1543" s="5">
        <v>23.2</v>
      </c>
      <c r="H1543" s="5">
        <v>2</v>
      </c>
    </row>
    <row r="1544" spans="2:8" x14ac:dyDescent="0.3">
      <c r="B1544" s="3">
        <v>43452</v>
      </c>
      <c r="C1544" s="4">
        <v>113485.105</v>
      </c>
      <c r="D1544" s="4">
        <v>104.7225562</v>
      </c>
      <c r="E1544" s="5">
        <v>16.7</v>
      </c>
      <c r="F1544" s="5">
        <v>20.8</v>
      </c>
      <c r="G1544" s="5">
        <v>21.1</v>
      </c>
      <c r="H1544" s="5">
        <v>0</v>
      </c>
    </row>
    <row r="1545" spans="2:8" x14ac:dyDescent="0.3">
      <c r="B1545" s="3">
        <v>43453</v>
      </c>
      <c r="C1545" s="4">
        <v>119907.245</v>
      </c>
      <c r="D1545" s="4">
        <v>117.70772239999999</v>
      </c>
      <c r="E1545" s="5">
        <v>16.8</v>
      </c>
      <c r="F1545" s="5">
        <v>26.9</v>
      </c>
      <c r="G1545" s="5">
        <v>16.600000000000001</v>
      </c>
      <c r="H1545" s="5">
        <v>0</v>
      </c>
    </row>
    <row r="1546" spans="2:8" x14ac:dyDescent="0.3">
      <c r="B1546" s="3">
        <v>43454</v>
      </c>
      <c r="C1546" s="4">
        <v>111880.52499999999</v>
      </c>
      <c r="D1546" s="4">
        <v>75.555462689999999</v>
      </c>
      <c r="E1546" s="5">
        <v>16.899999999999999</v>
      </c>
      <c r="F1546" s="5">
        <v>21.2</v>
      </c>
      <c r="G1546" s="5">
        <v>14.8</v>
      </c>
      <c r="H1546" s="5">
        <v>0</v>
      </c>
    </row>
    <row r="1547" spans="2:8" x14ac:dyDescent="0.3">
      <c r="B1547" s="3">
        <v>43455</v>
      </c>
      <c r="C1547" s="4">
        <v>102075.925</v>
      </c>
      <c r="D1547" s="4">
        <v>65.932437969999995</v>
      </c>
      <c r="E1547" s="5">
        <v>15.4</v>
      </c>
      <c r="F1547" s="5">
        <v>20.9</v>
      </c>
      <c r="G1547" s="5">
        <v>9.6</v>
      </c>
      <c r="H1547" s="5">
        <v>1</v>
      </c>
    </row>
    <row r="1548" spans="2:8" x14ac:dyDescent="0.3">
      <c r="B1548" s="3">
        <v>43456</v>
      </c>
      <c r="C1548" s="4">
        <v>92725.74</v>
      </c>
      <c r="D1548" s="4">
        <v>69.250457960000006</v>
      </c>
      <c r="E1548" s="5">
        <v>14.1</v>
      </c>
      <c r="F1548" s="5">
        <v>19.100000000000001</v>
      </c>
      <c r="G1548" s="5">
        <v>27.8</v>
      </c>
      <c r="H1548" s="5">
        <v>9.8000000000000007</v>
      </c>
    </row>
    <row r="1549" spans="2:8" x14ac:dyDescent="0.3">
      <c r="B1549" s="3">
        <v>43457</v>
      </c>
      <c r="C1549" s="4">
        <v>94938.395000000004</v>
      </c>
      <c r="D1549" s="4">
        <v>65.612248190000003</v>
      </c>
      <c r="E1549" s="5">
        <v>11.5</v>
      </c>
      <c r="F1549" s="5">
        <v>26.9</v>
      </c>
      <c r="G1549" s="5">
        <v>32.299999999999997</v>
      </c>
      <c r="H1549" s="5">
        <v>0</v>
      </c>
    </row>
    <row r="1550" spans="2:8" x14ac:dyDescent="0.3">
      <c r="B1550" s="3">
        <v>43458</v>
      </c>
      <c r="C1550" s="4">
        <v>112358.815</v>
      </c>
      <c r="D1550" s="4">
        <v>96.817179359999997</v>
      </c>
      <c r="E1550" s="5">
        <v>14.3</v>
      </c>
      <c r="F1550" s="5">
        <v>34.200000000000003</v>
      </c>
      <c r="G1550" s="5">
        <v>32.299999999999997</v>
      </c>
      <c r="H1550" s="5">
        <v>0</v>
      </c>
    </row>
    <row r="1551" spans="2:8" x14ac:dyDescent="0.3">
      <c r="B1551" s="3">
        <v>43459</v>
      </c>
      <c r="C1551" s="4">
        <v>98191.654999999999</v>
      </c>
      <c r="D1551" s="4">
        <v>55.238545299999998</v>
      </c>
      <c r="E1551" s="5">
        <v>15.8</v>
      </c>
      <c r="F1551" s="5">
        <v>23.9</v>
      </c>
      <c r="G1551" s="5">
        <v>32.200000000000003</v>
      </c>
      <c r="H1551" s="5">
        <v>0</v>
      </c>
    </row>
    <row r="1552" spans="2:8" x14ac:dyDescent="0.3">
      <c r="B1552" s="3">
        <v>43460</v>
      </c>
      <c r="C1552" s="4">
        <v>100017.19500000001</v>
      </c>
      <c r="D1552" s="4">
        <v>77.578354779999998</v>
      </c>
      <c r="E1552" s="5">
        <v>13.3</v>
      </c>
      <c r="F1552" s="5">
        <v>23.8</v>
      </c>
      <c r="G1552" s="5">
        <v>32.299999999999997</v>
      </c>
      <c r="H1552" s="5">
        <v>0</v>
      </c>
    </row>
    <row r="1553" spans="2:8" x14ac:dyDescent="0.3">
      <c r="B1553" s="3">
        <v>43461</v>
      </c>
      <c r="C1553" s="4">
        <v>129749.14</v>
      </c>
      <c r="D1553" s="4">
        <v>102.3108963</v>
      </c>
      <c r="E1553" s="5">
        <v>16.2</v>
      </c>
      <c r="F1553" s="5">
        <v>37.4</v>
      </c>
      <c r="G1553" s="5">
        <v>29.3</v>
      </c>
      <c r="H1553" s="5">
        <v>0</v>
      </c>
    </row>
    <row r="1554" spans="2:8" x14ac:dyDescent="0.3">
      <c r="B1554" s="3">
        <v>43462</v>
      </c>
      <c r="C1554" s="4">
        <v>133831.375</v>
      </c>
      <c r="D1554" s="4">
        <v>121.46071910000001</v>
      </c>
      <c r="E1554" s="5">
        <v>21.9</v>
      </c>
      <c r="F1554" s="5">
        <v>36.4</v>
      </c>
      <c r="G1554" s="5">
        <v>19.100000000000001</v>
      </c>
      <c r="H1554" s="5">
        <v>0</v>
      </c>
    </row>
    <row r="1555" spans="2:8" x14ac:dyDescent="0.3">
      <c r="B1555" s="3">
        <v>43463</v>
      </c>
      <c r="C1555" s="4">
        <v>108290.11</v>
      </c>
      <c r="D1555" s="4">
        <v>91.7235266</v>
      </c>
      <c r="E1555" s="5">
        <v>21</v>
      </c>
      <c r="F1555" s="5">
        <v>23.9</v>
      </c>
      <c r="G1555" s="5">
        <v>5.7</v>
      </c>
      <c r="H1555" s="5">
        <v>1.2</v>
      </c>
    </row>
    <row r="1556" spans="2:8" x14ac:dyDescent="0.3">
      <c r="B1556" s="3">
        <v>43464</v>
      </c>
      <c r="C1556" s="4">
        <v>99613.865000000005</v>
      </c>
      <c r="D1556" s="4">
        <v>84.166495269999999</v>
      </c>
      <c r="E1556" s="5">
        <v>18.2</v>
      </c>
      <c r="F1556" s="5">
        <v>22.7</v>
      </c>
      <c r="G1556" s="5">
        <v>9.9</v>
      </c>
      <c r="H1556" s="5">
        <v>0.6</v>
      </c>
    </row>
    <row r="1557" spans="2:8" x14ac:dyDescent="0.3">
      <c r="B1557" s="3">
        <v>43465</v>
      </c>
      <c r="C1557" s="4">
        <v>103381.91499999999</v>
      </c>
      <c r="D1557" s="4">
        <v>84.897997059999994</v>
      </c>
      <c r="E1557" s="5">
        <v>17.3</v>
      </c>
      <c r="F1557" s="5">
        <v>23.5</v>
      </c>
      <c r="G1557" s="5">
        <v>31.3</v>
      </c>
      <c r="H1557" s="5">
        <v>0.8</v>
      </c>
    </row>
    <row r="1559" spans="2:8" x14ac:dyDescent="0.3">
      <c r="B1559" s="5" t="s">
        <v>0</v>
      </c>
      <c r="C1559" s="4" t="s">
        <v>1</v>
      </c>
      <c r="D1559" s="4" t="s">
        <v>2</v>
      </c>
      <c r="E1559" s="5" t="s">
        <v>3</v>
      </c>
      <c r="F1559" s="5" t="s">
        <v>4</v>
      </c>
      <c r="G1559" s="5" t="s">
        <v>5</v>
      </c>
      <c r="H1559" s="5" t="s">
        <v>6</v>
      </c>
    </row>
    <row r="1560" spans="2:8" x14ac:dyDescent="0.3">
      <c r="B1560" s="3">
        <v>43466</v>
      </c>
      <c r="C1560" s="4">
        <v>98933.06</v>
      </c>
      <c r="D1560" s="4">
        <v>78.560978969999994</v>
      </c>
      <c r="E1560" s="5">
        <v>15.5</v>
      </c>
      <c r="F1560" s="5">
        <v>26.2</v>
      </c>
      <c r="G1560" s="5">
        <v>31.7</v>
      </c>
      <c r="H1560" s="5">
        <v>0</v>
      </c>
    </row>
    <row r="1561" spans="2:8" x14ac:dyDescent="0.3">
      <c r="B1561" s="3">
        <v>43467</v>
      </c>
      <c r="C1561" s="4">
        <v>106470.675</v>
      </c>
      <c r="D1561" s="4">
        <v>92.202011200000001</v>
      </c>
      <c r="E1561" s="5">
        <v>18.399999999999999</v>
      </c>
      <c r="F1561" s="5">
        <v>22.2</v>
      </c>
      <c r="G1561" s="5">
        <v>26.3</v>
      </c>
      <c r="H1561" s="5">
        <v>0</v>
      </c>
    </row>
    <row r="1562" spans="2:8" x14ac:dyDescent="0.3">
      <c r="B1562" s="3">
        <v>43468</v>
      </c>
      <c r="C1562" s="4">
        <v>118789.605</v>
      </c>
      <c r="D1562" s="4">
        <v>127.38030259999999</v>
      </c>
      <c r="E1562" s="5">
        <v>15.9</v>
      </c>
      <c r="F1562" s="5">
        <v>29.5</v>
      </c>
      <c r="G1562" s="5">
        <v>27.6</v>
      </c>
      <c r="H1562" s="5">
        <v>0</v>
      </c>
    </row>
    <row r="1563" spans="2:8" x14ac:dyDescent="0.3">
      <c r="B1563" s="3">
        <v>43469</v>
      </c>
      <c r="C1563" s="4">
        <v>133288.46</v>
      </c>
      <c r="D1563" s="4">
        <v>121.0209967</v>
      </c>
      <c r="E1563" s="5">
        <v>18</v>
      </c>
      <c r="F1563" s="5">
        <v>42.6</v>
      </c>
      <c r="G1563" s="5">
        <v>27.4</v>
      </c>
      <c r="H1563" s="5">
        <v>0</v>
      </c>
    </row>
    <row r="1564" spans="2:8" x14ac:dyDescent="0.3">
      <c r="B1564" s="3">
        <v>43470</v>
      </c>
      <c r="C1564" s="4">
        <v>97262.79</v>
      </c>
      <c r="D1564" s="4">
        <v>83.493520489999995</v>
      </c>
      <c r="E1564" s="5">
        <v>17.399999999999999</v>
      </c>
      <c r="F1564" s="5">
        <v>21.2</v>
      </c>
      <c r="G1564" s="5">
        <v>12.9</v>
      </c>
      <c r="H1564" s="5">
        <v>0.4</v>
      </c>
    </row>
    <row r="1565" spans="2:8" x14ac:dyDescent="0.3">
      <c r="B1565" s="3">
        <v>43471</v>
      </c>
      <c r="C1565" s="4">
        <v>93606.214999999997</v>
      </c>
      <c r="D1565" s="4">
        <v>65.766406979999999</v>
      </c>
      <c r="E1565" s="5">
        <v>14.6</v>
      </c>
      <c r="F1565" s="5">
        <v>22.1</v>
      </c>
      <c r="G1565" s="5">
        <v>30.9</v>
      </c>
      <c r="H1565" s="5">
        <v>1.4</v>
      </c>
    </row>
    <row r="1566" spans="2:8" x14ac:dyDescent="0.3">
      <c r="B1566" s="3">
        <v>43472</v>
      </c>
      <c r="C1566" s="4">
        <v>109874.9</v>
      </c>
      <c r="D1566" s="4">
        <v>85.07795745</v>
      </c>
      <c r="E1566" s="5">
        <v>17.100000000000001</v>
      </c>
      <c r="F1566" s="5">
        <v>23.1</v>
      </c>
      <c r="G1566" s="5">
        <v>30.2</v>
      </c>
      <c r="H1566" s="5">
        <v>0</v>
      </c>
    </row>
    <row r="1567" spans="2:8" x14ac:dyDescent="0.3">
      <c r="B1567" s="3">
        <v>43473</v>
      </c>
      <c r="C1567" s="4">
        <v>113446.1</v>
      </c>
      <c r="D1567" s="4">
        <v>104.9077815</v>
      </c>
      <c r="E1567" s="5">
        <v>16.7</v>
      </c>
      <c r="F1567" s="5">
        <v>24.1</v>
      </c>
      <c r="G1567" s="5">
        <v>28.9</v>
      </c>
      <c r="H1567" s="5">
        <v>0</v>
      </c>
    </row>
    <row r="1568" spans="2:8" x14ac:dyDescent="0.3">
      <c r="B1568" s="3">
        <v>43474</v>
      </c>
      <c r="C1568" s="4">
        <v>105483.435</v>
      </c>
      <c r="D1568" s="4">
        <v>91.851546720000002</v>
      </c>
      <c r="E1568" s="5">
        <v>16.100000000000001</v>
      </c>
      <c r="F1568" s="5">
        <v>20.5</v>
      </c>
      <c r="G1568" s="5">
        <v>28.4</v>
      </c>
      <c r="H1568" s="5">
        <v>0.6</v>
      </c>
    </row>
    <row r="1569" spans="2:8" x14ac:dyDescent="0.3">
      <c r="B1569" s="3">
        <v>43475</v>
      </c>
      <c r="C1569" s="4">
        <v>108078.69500000001</v>
      </c>
      <c r="D1569" s="4">
        <v>96.413742569999997</v>
      </c>
      <c r="E1569" s="5">
        <v>13.5</v>
      </c>
      <c r="F1569" s="5">
        <v>21.4</v>
      </c>
      <c r="G1569" s="5">
        <v>25.8</v>
      </c>
      <c r="H1569" s="5">
        <v>0</v>
      </c>
    </row>
    <row r="1570" spans="2:8" x14ac:dyDescent="0.3">
      <c r="B1570" s="3">
        <v>43476</v>
      </c>
      <c r="C1570" s="4">
        <v>119728.63499999999</v>
      </c>
      <c r="D1570" s="4">
        <v>116.3056708</v>
      </c>
      <c r="E1570" s="5">
        <v>12.9</v>
      </c>
      <c r="F1570" s="5">
        <v>30.4</v>
      </c>
      <c r="G1570" s="5">
        <v>31.5</v>
      </c>
      <c r="H1570" s="5">
        <v>0</v>
      </c>
    </row>
    <row r="1571" spans="2:8" x14ac:dyDescent="0.3">
      <c r="B1571" s="3">
        <v>43477</v>
      </c>
      <c r="C1571" s="4">
        <v>108628.96</v>
      </c>
      <c r="D1571" s="4">
        <v>88.996642809999997</v>
      </c>
      <c r="E1571" s="5">
        <v>17.7</v>
      </c>
      <c r="F1571" s="5">
        <v>24.7</v>
      </c>
      <c r="G1571" s="5">
        <v>28.6</v>
      </c>
      <c r="H1571" s="5">
        <v>0</v>
      </c>
    </row>
    <row r="1572" spans="2:8" x14ac:dyDescent="0.3">
      <c r="B1572" s="3">
        <v>43478</v>
      </c>
      <c r="C1572" s="4">
        <v>101853.24</v>
      </c>
      <c r="D1572" s="4">
        <v>75.273023879999997</v>
      </c>
      <c r="E1572" s="5">
        <v>14.4</v>
      </c>
      <c r="F1572" s="5">
        <v>30.5</v>
      </c>
      <c r="G1572" s="5">
        <v>31.3</v>
      </c>
      <c r="H1572" s="5">
        <v>0</v>
      </c>
    </row>
    <row r="1573" spans="2:8" x14ac:dyDescent="0.3">
      <c r="B1573" s="3">
        <v>43479</v>
      </c>
      <c r="C1573" s="4">
        <v>147070.535</v>
      </c>
      <c r="D1573" s="4">
        <v>188.19764950000001</v>
      </c>
      <c r="E1573" s="5">
        <v>18.7</v>
      </c>
      <c r="F1573" s="5">
        <v>32.299999999999997</v>
      </c>
      <c r="G1573" s="5">
        <v>31.1</v>
      </c>
      <c r="H1573" s="5">
        <v>0</v>
      </c>
    </row>
    <row r="1574" spans="2:8" x14ac:dyDescent="0.3">
      <c r="B1574" s="3">
        <v>43480</v>
      </c>
      <c r="C1574" s="4">
        <v>152496.245</v>
      </c>
      <c r="D1574" s="4">
        <v>222.43841900000001</v>
      </c>
      <c r="E1574" s="5">
        <v>19.399999999999999</v>
      </c>
      <c r="F1574" s="5">
        <v>30.4</v>
      </c>
      <c r="G1574" s="5">
        <v>22.3</v>
      </c>
      <c r="H1574" s="5">
        <v>0</v>
      </c>
    </row>
    <row r="1575" spans="2:8" x14ac:dyDescent="0.3">
      <c r="B1575" s="3">
        <v>43481</v>
      </c>
      <c r="C1575" s="4">
        <v>136971.755</v>
      </c>
      <c r="D1575" s="4">
        <v>178.07967540000001</v>
      </c>
      <c r="E1575" s="5">
        <v>19.8</v>
      </c>
      <c r="F1575" s="5">
        <v>26.7</v>
      </c>
      <c r="G1575" s="5">
        <v>17.5</v>
      </c>
      <c r="H1575" s="5">
        <v>0</v>
      </c>
    </row>
    <row r="1576" spans="2:8" x14ac:dyDescent="0.3">
      <c r="B1576" s="3">
        <v>43482</v>
      </c>
      <c r="C1576" s="4">
        <v>145211.49</v>
      </c>
      <c r="D1576" s="4">
        <v>175.35289299999999</v>
      </c>
      <c r="E1576" s="5">
        <v>20.7</v>
      </c>
      <c r="F1576" s="5">
        <v>32.5</v>
      </c>
      <c r="G1576" s="5">
        <v>6</v>
      </c>
      <c r="H1576" s="5">
        <v>0</v>
      </c>
    </row>
    <row r="1577" spans="2:8" x14ac:dyDescent="0.3">
      <c r="B1577" s="3">
        <v>43483</v>
      </c>
      <c r="C1577" s="4">
        <v>134898.21</v>
      </c>
      <c r="D1577" s="4">
        <v>137.8500262</v>
      </c>
      <c r="E1577" s="5">
        <v>22.3</v>
      </c>
      <c r="F1577" s="5">
        <v>28.7</v>
      </c>
      <c r="G1577" s="5">
        <v>2.6</v>
      </c>
      <c r="H1577" s="5">
        <v>0.2</v>
      </c>
    </row>
    <row r="1578" spans="2:8" x14ac:dyDescent="0.3">
      <c r="B1578" s="3">
        <v>43484</v>
      </c>
      <c r="C1578" s="4">
        <v>101692.45</v>
      </c>
      <c r="D1578" s="4">
        <v>80.786252489999995</v>
      </c>
      <c r="E1578" s="5">
        <v>16.5</v>
      </c>
      <c r="F1578" s="5">
        <v>23.5</v>
      </c>
      <c r="G1578" s="5">
        <v>30.2</v>
      </c>
      <c r="H1578" s="5">
        <v>2</v>
      </c>
    </row>
    <row r="1579" spans="2:8" x14ac:dyDescent="0.3">
      <c r="B1579" s="3">
        <v>43485</v>
      </c>
      <c r="C1579" s="4">
        <v>102283.13</v>
      </c>
      <c r="D1579" s="4">
        <v>86.607900729999997</v>
      </c>
      <c r="E1579" s="5">
        <v>15.2</v>
      </c>
      <c r="F1579" s="5">
        <v>22.9</v>
      </c>
      <c r="G1579" s="5">
        <v>29.2</v>
      </c>
      <c r="H1579" s="5">
        <v>0</v>
      </c>
    </row>
    <row r="1580" spans="2:8" x14ac:dyDescent="0.3">
      <c r="B1580" s="3">
        <v>43486</v>
      </c>
      <c r="C1580" s="4">
        <v>130517.97</v>
      </c>
      <c r="D1580" s="4">
        <v>176.68995000000001</v>
      </c>
      <c r="E1580" s="5">
        <v>18.399999999999999</v>
      </c>
      <c r="F1580" s="5">
        <v>25.1</v>
      </c>
      <c r="G1580" s="5">
        <v>28.2</v>
      </c>
      <c r="H1580" s="5">
        <v>0</v>
      </c>
    </row>
    <row r="1581" spans="2:8" x14ac:dyDescent="0.3">
      <c r="B1581" s="3">
        <v>43487</v>
      </c>
      <c r="C1581" s="4">
        <v>141444.78</v>
      </c>
      <c r="D1581" s="4">
        <v>278.77774349999999</v>
      </c>
      <c r="E1581" s="5">
        <v>19</v>
      </c>
      <c r="F1581" s="5">
        <v>26.8</v>
      </c>
      <c r="G1581" s="5">
        <v>29.3</v>
      </c>
      <c r="H1581" s="5">
        <v>0</v>
      </c>
    </row>
    <row r="1582" spans="2:8" x14ac:dyDescent="0.3">
      <c r="B1582" s="3">
        <v>43488</v>
      </c>
      <c r="C1582" s="4">
        <v>125501.15</v>
      </c>
      <c r="D1582" s="4">
        <v>154.47314489999999</v>
      </c>
      <c r="E1582" s="5">
        <v>18.7</v>
      </c>
      <c r="F1582" s="5">
        <v>23.9</v>
      </c>
      <c r="G1582" s="5">
        <v>27.4</v>
      </c>
      <c r="H1582" s="5">
        <v>0</v>
      </c>
    </row>
    <row r="1583" spans="2:8" x14ac:dyDescent="0.3">
      <c r="B1583" s="3">
        <v>43489</v>
      </c>
      <c r="C1583" s="4">
        <v>155891.345</v>
      </c>
      <c r="D1583" s="4">
        <v>4549.6451049999996</v>
      </c>
      <c r="E1583" s="5">
        <v>17.3</v>
      </c>
      <c r="F1583" s="5">
        <v>40.799999999999997</v>
      </c>
      <c r="G1583" s="5">
        <v>30</v>
      </c>
      <c r="H1583" s="5">
        <v>0</v>
      </c>
    </row>
    <row r="1584" spans="2:8" x14ac:dyDescent="0.3">
      <c r="B1584" s="3">
        <v>43490</v>
      </c>
      <c r="C1584" s="4">
        <v>168894.845</v>
      </c>
      <c r="D1584" s="4">
        <v>906.43723230000001</v>
      </c>
      <c r="E1584" s="5">
        <v>21.1</v>
      </c>
      <c r="F1584" s="5">
        <v>42.8</v>
      </c>
      <c r="G1584" s="5">
        <v>25.3</v>
      </c>
      <c r="H1584" s="5">
        <v>0</v>
      </c>
    </row>
    <row r="1585" spans="2:8" x14ac:dyDescent="0.3">
      <c r="B1585" s="3">
        <v>43491</v>
      </c>
      <c r="C1585" s="4">
        <v>114818.66499999999</v>
      </c>
      <c r="D1585" s="4">
        <v>163.73362520000001</v>
      </c>
      <c r="E1585" s="5">
        <v>19.899999999999999</v>
      </c>
      <c r="F1585" s="5">
        <v>26.1</v>
      </c>
      <c r="G1585" s="5">
        <v>27.7</v>
      </c>
      <c r="H1585" s="5">
        <v>0</v>
      </c>
    </row>
    <row r="1586" spans="2:8" x14ac:dyDescent="0.3">
      <c r="B1586" s="3">
        <v>43492</v>
      </c>
      <c r="C1586" s="4">
        <v>99801.574999999997</v>
      </c>
      <c r="D1586" s="4">
        <v>86.396224309999994</v>
      </c>
      <c r="E1586" s="5">
        <v>18.399999999999999</v>
      </c>
      <c r="F1586" s="5">
        <v>27.8</v>
      </c>
      <c r="G1586" s="5">
        <v>21.1</v>
      </c>
      <c r="H1586" s="5">
        <v>0</v>
      </c>
    </row>
    <row r="1587" spans="2:8" x14ac:dyDescent="0.3">
      <c r="B1587" s="3">
        <v>43493</v>
      </c>
      <c r="C1587" s="4">
        <v>112374.63</v>
      </c>
      <c r="D1587" s="4">
        <v>150.94848010000001</v>
      </c>
      <c r="E1587" s="5">
        <v>15.5</v>
      </c>
      <c r="F1587" s="5">
        <v>34.5</v>
      </c>
      <c r="G1587" s="5">
        <v>29.4</v>
      </c>
      <c r="H1587" s="5">
        <v>0</v>
      </c>
    </row>
    <row r="1588" spans="2:8" x14ac:dyDescent="0.3">
      <c r="B1588" s="3">
        <v>43494</v>
      </c>
      <c r="C1588" s="4">
        <v>138455.45499999999</v>
      </c>
      <c r="D1588" s="4">
        <v>183.4002093</v>
      </c>
      <c r="E1588" s="5">
        <v>17.5</v>
      </c>
      <c r="F1588" s="5">
        <v>36.799999999999997</v>
      </c>
      <c r="G1588" s="5">
        <v>27.7</v>
      </c>
      <c r="H1588" s="5">
        <v>0</v>
      </c>
    </row>
    <row r="1589" spans="2:8" x14ac:dyDescent="0.3">
      <c r="B1589" s="3">
        <v>43495</v>
      </c>
      <c r="C1589" s="4">
        <v>142113.375</v>
      </c>
      <c r="D1589" s="4">
        <v>188.74241950000001</v>
      </c>
      <c r="E1589" s="5">
        <v>18</v>
      </c>
      <c r="F1589" s="5">
        <v>38.1</v>
      </c>
      <c r="G1589" s="5">
        <v>19.899999999999999</v>
      </c>
      <c r="H1589" s="5">
        <v>0</v>
      </c>
    </row>
    <row r="1590" spans="2:8" x14ac:dyDescent="0.3">
      <c r="B1590" s="3">
        <v>43496</v>
      </c>
      <c r="C1590" s="4">
        <v>110277.21</v>
      </c>
      <c r="D1590" s="4">
        <v>107.5212334</v>
      </c>
      <c r="E1590" s="5">
        <v>17.2</v>
      </c>
      <c r="F1590" s="5">
        <v>21.5</v>
      </c>
      <c r="G1590" s="5">
        <v>27.8</v>
      </c>
      <c r="H1590" s="5">
        <v>6.6</v>
      </c>
    </row>
    <row r="1592" spans="2:8" x14ac:dyDescent="0.3">
      <c r="B1592" s="5" t="s">
        <v>0</v>
      </c>
      <c r="C1592" s="4" t="s">
        <v>1</v>
      </c>
      <c r="D1592" s="4" t="s">
        <v>2</v>
      </c>
      <c r="E1592" s="5" t="s">
        <v>3</v>
      </c>
      <c r="F1592" s="5" t="s">
        <v>4</v>
      </c>
      <c r="G1592" s="5" t="s">
        <v>5</v>
      </c>
      <c r="H1592" s="5" t="s">
        <v>6</v>
      </c>
    </row>
    <row r="1593" spans="2:8" x14ac:dyDescent="0.3">
      <c r="B1593" s="3">
        <v>43497</v>
      </c>
      <c r="C1593" s="4">
        <v>104422.79</v>
      </c>
      <c r="D1593" s="4">
        <v>117.68273910000001</v>
      </c>
      <c r="E1593" s="5">
        <v>12.6</v>
      </c>
      <c r="F1593" s="5">
        <v>24.2</v>
      </c>
      <c r="G1593" s="5">
        <v>28.8</v>
      </c>
      <c r="H1593" s="5">
        <v>0</v>
      </c>
    </row>
    <row r="1594" spans="2:8" x14ac:dyDescent="0.3">
      <c r="B1594" s="3">
        <v>43498</v>
      </c>
      <c r="C1594" s="4">
        <v>124749.065</v>
      </c>
      <c r="D1594" s="4">
        <v>240.9545239</v>
      </c>
      <c r="E1594" s="5">
        <v>15</v>
      </c>
      <c r="F1594" s="5">
        <v>34.4</v>
      </c>
      <c r="G1594" s="5">
        <v>27.5</v>
      </c>
      <c r="H1594" s="5">
        <v>0</v>
      </c>
    </row>
    <row r="1595" spans="2:8" x14ac:dyDescent="0.3">
      <c r="B1595" s="3">
        <v>43499</v>
      </c>
      <c r="C1595" s="4">
        <v>133287.58499999999</v>
      </c>
      <c r="D1595" s="4">
        <v>186.91763220000001</v>
      </c>
      <c r="E1595" s="5">
        <v>19.100000000000001</v>
      </c>
      <c r="F1595" s="5">
        <v>38.200000000000003</v>
      </c>
      <c r="G1595" s="5">
        <v>26.1</v>
      </c>
      <c r="H1595" s="5">
        <v>0</v>
      </c>
    </row>
    <row r="1596" spans="2:8" x14ac:dyDescent="0.3">
      <c r="B1596" s="3">
        <v>43500</v>
      </c>
      <c r="C1596" s="4">
        <v>119168.96000000001</v>
      </c>
      <c r="D1596" s="4">
        <v>110.1512267</v>
      </c>
      <c r="E1596" s="5">
        <v>20</v>
      </c>
      <c r="F1596" s="5">
        <v>22.7</v>
      </c>
      <c r="G1596" s="5">
        <v>9.3000000000000007</v>
      </c>
      <c r="H1596" s="5">
        <v>0</v>
      </c>
    </row>
    <row r="1597" spans="2:8" x14ac:dyDescent="0.3">
      <c r="B1597" s="3">
        <v>43501</v>
      </c>
      <c r="C1597" s="4">
        <v>119702.045</v>
      </c>
      <c r="D1597" s="4">
        <v>92.701339529999998</v>
      </c>
      <c r="E1597" s="5">
        <v>17.7</v>
      </c>
      <c r="F1597" s="5">
        <v>26.9</v>
      </c>
      <c r="G1597" s="5">
        <v>14.6</v>
      </c>
      <c r="H1597" s="5">
        <v>0</v>
      </c>
    </row>
    <row r="1598" spans="2:8" x14ac:dyDescent="0.3">
      <c r="B1598" s="3">
        <v>43502</v>
      </c>
      <c r="C1598" s="4">
        <v>140497.815</v>
      </c>
      <c r="D1598" s="4">
        <v>143.45505610000001</v>
      </c>
      <c r="E1598" s="5">
        <v>18.5</v>
      </c>
      <c r="F1598" s="5">
        <v>34.700000000000003</v>
      </c>
      <c r="G1598" s="5">
        <v>22.8</v>
      </c>
      <c r="H1598" s="5">
        <v>0</v>
      </c>
    </row>
    <row r="1599" spans="2:8" x14ac:dyDescent="0.3">
      <c r="B1599" s="3">
        <v>43503</v>
      </c>
      <c r="C1599" s="4">
        <v>141593.54500000001</v>
      </c>
      <c r="D1599" s="4">
        <v>147.68790949999999</v>
      </c>
      <c r="E1599" s="5">
        <v>20.7</v>
      </c>
      <c r="F1599" s="5">
        <v>28.3</v>
      </c>
      <c r="G1599" s="5">
        <v>25.1</v>
      </c>
      <c r="H1599" s="5">
        <v>11</v>
      </c>
    </row>
    <row r="1600" spans="2:8" x14ac:dyDescent="0.3">
      <c r="B1600" s="3">
        <v>43504</v>
      </c>
      <c r="C1600" s="4">
        <v>117327.495</v>
      </c>
      <c r="D1600" s="4">
        <v>107.8491587</v>
      </c>
      <c r="E1600" s="5">
        <v>18.100000000000001</v>
      </c>
      <c r="F1600" s="5">
        <v>23.1</v>
      </c>
      <c r="G1600" s="5">
        <v>21.1</v>
      </c>
      <c r="H1600" s="5">
        <v>0</v>
      </c>
    </row>
    <row r="1601" spans="2:8" x14ac:dyDescent="0.3">
      <c r="B1601" s="3">
        <v>43505</v>
      </c>
      <c r="C1601" s="4">
        <v>95668.77</v>
      </c>
      <c r="D1601" s="4">
        <v>44.176311859999998</v>
      </c>
      <c r="E1601" s="5">
        <v>14.6</v>
      </c>
      <c r="F1601" s="5">
        <v>19.7</v>
      </c>
      <c r="G1601" s="5">
        <v>13.6</v>
      </c>
      <c r="H1601" s="5">
        <v>0</v>
      </c>
    </row>
    <row r="1602" spans="2:8" x14ac:dyDescent="0.3">
      <c r="B1602" s="3">
        <v>43506</v>
      </c>
      <c r="C1602" s="4">
        <v>94786.72</v>
      </c>
      <c r="D1602" s="4">
        <v>86.435775870000001</v>
      </c>
      <c r="E1602" s="5">
        <v>13</v>
      </c>
      <c r="F1602" s="5">
        <v>23.3</v>
      </c>
      <c r="G1602" s="5">
        <v>23.5</v>
      </c>
      <c r="H1602" s="5">
        <v>4.8</v>
      </c>
    </row>
    <row r="1603" spans="2:8" x14ac:dyDescent="0.3">
      <c r="B1603" s="3">
        <v>43507</v>
      </c>
      <c r="C1603" s="4">
        <v>114085.645</v>
      </c>
      <c r="D1603" s="4">
        <v>97.715089509999999</v>
      </c>
      <c r="E1603" s="5">
        <v>14.4</v>
      </c>
      <c r="F1603" s="5">
        <v>27.5</v>
      </c>
      <c r="G1603" s="5">
        <v>18.600000000000001</v>
      </c>
      <c r="H1603" s="5">
        <v>0</v>
      </c>
    </row>
    <row r="1604" spans="2:8" x14ac:dyDescent="0.3">
      <c r="B1604" s="3">
        <v>43508</v>
      </c>
      <c r="C1604" s="4">
        <v>107697.205</v>
      </c>
      <c r="D1604" s="4">
        <v>57.338211940000001</v>
      </c>
      <c r="E1604" s="5">
        <v>18.399999999999999</v>
      </c>
      <c r="F1604" s="5">
        <v>21.5</v>
      </c>
      <c r="G1604" s="5">
        <v>12.4</v>
      </c>
      <c r="H1604" s="5">
        <v>0</v>
      </c>
    </row>
    <row r="1605" spans="2:8" x14ac:dyDescent="0.3">
      <c r="B1605" s="3">
        <v>43509</v>
      </c>
      <c r="C1605" s="4">
        <v>106692.845</v>
      </c>
      <c r="D1605" s="4">
        <v>85.981483069999996</v>
      </c>
      <c r="E1605" s="5">
        <v>11.8</v>
      </c>
      <c r="F1605" s="5">
        <v>19.2</v>
      </c>
      <c r="G1605" s="5">
        <v>23.7</v>
      </c>
      <c r="H1605" s="5">
        <v>2.8</v>
      </c>
    </row>
    <row r="1606" spans="2:8" x14ac:dyDescent="0.3">
      <c r="B1606" s="3">
        <v>43510</v>
      </c>
      <c r="C1606" s="4">
        <v>107655.08</v>
      </c>
      <c r="D1606" s="4">
        <v>108.29071519999999</v>
      </c>
      <c r="E1606" s="5">
        <v>12.3</v>
      </c>
      <c r="F1606" s="5">
        <v>23.2</v>
      </c>
      <c r="G1606" s="5">
        <v>24.2</v>
      </c>
      <c r="H1606" s="5">
        <v>0</v>
      </c>
    </row>
    <row r="1607" spans="2:8" x14ac:dyDescent="0.3">
      <c r="B1607" s="3">
        <v>43511</v>
      </c>
      <c r="C1607" s="4">
        <v>113910.46</v>
      </c>
      <c r="D1607" s="4">
        <v>114.7685038</v>
      </c>
      <c r="E1607" s="5">
        <v>14.8</v>
      </c>
      <c r="F1607" s="5">
        <v>22.8</v>
      </c>
      <c r="G1607" s="5">
        <v>23.1</v>
      </c>
      <c r="H1607" s="5">
        <v>0</v>
      </c>
    </row>
    <row r="1608" spans="2:8" x14ac:dyDescent="0.3">
      <c r="B1608" s="3">
        <v>43512</v>
      </c>
      <c r="C1608" s="4">
        <v>106467.235</v>
      </c>
      <c r="D1608" s="4">
        <v>127.4802754</v>
      </c>
      <c r="E1608" s="5">
        <v>16.100000000000001</v>
      </c>
      <c r="F1608" s="5">
        <v>23.2</v>
      </c>
      <c r="G1608" s="5">
        <v>24.2</v>
      </c>
      <c r="H1608" s="5">
        <v>0</v>
      </c>
    </row>
    <row r="1609" spans="2:8" x14ac:dyDescent="0.3">
      <c r="B1609" s="3">
        <v>43513</v>
      </c>
      <c r="C1609" s="4">
        <v>108470.925</v>
      </c>
      <c r="D1609" s="4">
        <v>110.4895928</v>
      </c>
      <c r="E1609" s="5">
        <v>15</v>
      </c>
      <c r="F1609" s="5">
        <v>29</v>
      </c>
      <c r="G1609" s="5">
        <v>20</v>
      </c>
      <c r="H1609" s="5">
        <v>0</v>
      </c>
    </row>
    <row r="1610" spans="2:8" x14ac:dyDescent="0.3">
      <c r="B1610" s="3">
        <v>43514</v>
      </c>
      <c r="C1610" s="4">
        <v>116995.065</v>
      </c>
      <c r="D1610" s="4">
        <v>104.4634554</v>
      </c>
      <c r="E1610" s="5">
        <v>18</v>
      </c>
      <c r="F1610" s="5">
        <v>23.6</v>
      </c>
      <c r="G1610" s="5">
        <v>16.899999999999999</v>
      </c>
      <c r="H1610" s="5">
        <v>0</v>
      </c>
    </row>
    <row r="1611" spans="2:8" x14ac:dyDescent="0.3">
      <c r="B1611" s="3">
        <v>43515</v>
      </c>
      <c r="C1611" s="4">
        <v>110531.6</v>
      </c>
      <c r="D1611" s="4">
        <v>105.09817820000001</v>
      </c>
      <c r="E1611" s="5">
        <v>13.7</v>
      </c>
      <c r="F1611" s="5">
        <v>20.2</v>
      </c>
      <c r="G1611" s="5">
        <v>21.4</v>
      </c>
      <c r="H1611" s="5">
        <v>0</v>
      </c>
    </row>
    <row r="1612" spans="2:8" x14ac:dyDescent="0.3">
      <c r="B1612" s="3">
        <v>43516</v>
      </c>
      <c r="C1612" s="4">
        <v>108972.30499999999</v>
      </c>
      <c r="D1612" s="4">
        <v>111.0460243</v>
      </c>
      <c r="E1612" s="5">
        <v>13.5</v>
      </c>
      <c r="F1612" s="5">
        <v>23.2</v>
      </c>
      <c r="G1612" s="5">
        <v>20.8</v>
      </c>
      <c r="H1612" s="5">
        <v>0</v>
      </c>
    </row>
    <row r="1613" spans="2:8" x14ac:dyDescent="0.3">
      <c r="B1613" s="3">
        <v>43517</v>
      </c>
      <c r="C1613" s="4">
        <v>110235.33500000001</v>
      </c>
      <c r="D1613" s="4">
        <v>114.360572</v>
      </c>
      <c r="E1613" s="5">
        <v>14</v>
      </c>
      <c r="F1613" s="5">
        <v>20.399999999999999</v>
      </c>
      <c r="G1613" s="5">
        <v>16.2</v>
      </c>
      <c r="H1613" s="5">
        <v>0</v>
      </c>
    </row>
    <row r="1614" spans="2:8" x14ac:dyDescent="0.3">
      <c r="B1614" s="3">
        <v>43518</v>
      </c>
      <c r="C1614" s="4">
        <v>109901.75999999999</v>
      </c>
      <c r="D1614" s="4">
        <v>103.0440629</v>
      </c>
      <c r="E1614" s="5">
        <v>15.5</v>
      </c>
      <c r="F1614" s="5">
        <v>21.2</v>
      </c>
      <c r="G1614" s="5">
        <v>23.9</v>
      </c>
      <c r="H1614" s="5">
        <v>0</v>
      </c>
    </row>
    <row r="1615" spans="2:8" x14ac:dyDescent="0.3">
      <c r="B1615" s="3">
        <v>43519</v>
      </c>
      <c r="C1615" s="4">
        <v>99890.25</v>
      </c>
      <c r="D1615" s="4">
        <v>77.031403220000001</v>
      </c>
      <c r="E1615" s="5">
        <v>16.399999999999999</v>
      </c>
      <c r="F1615" s="5">
        <v>25.8</v>
      </c>
      <c r="G1615" s="5">
        <v>24</v>
      </c>
      <c r="H1615" s="5">
        <v>0</v>
      </c>
    </row>
    <row r="1616" spans="2:8" x14ac:dyDescent="0.3">
      <c r="B1616" s="3">
        <v>43520</v>
      </c>
      <c r="C1616" s="4">
        <v>106877.86500000001</v>
      </c>
      <c r="D1616" s="4">
        <v>87.180913380000007</v>
      </c>
      <c r="E1616" s="5">
        <v>13.8</v>
      </c>
      <c r="F1616" s="5">
        <v>32.9</v>
      </c>
      <c r="G1616" s="5">
        <v>24.6</v>
      </c>
      <c r="H1616" s="5">
        <v>0</v>
      </c>
    </row>
    <row r="1617" spans="2:8" x14ac:dyDescent="0.3">
      <c r="B1617" s="3">
        <v>43521</v>
      </c>
      <c r="C1617" s="4">
        <v>133476.60500000001</v>
      </c>
      <c r="D1617" s="4">
        <v>139.95597699999999</v>
      </c>
      <c r="E1617" s="5">
        <v>18</v>
      </c>
      <c r="F1617" s="5">
        <v>34.200000000000003</v>
      </c>
      <c r="G1617" s="5">
        <v>24.4</v>
      </c>
      <c r="H1617" s="5">
        <v>0</v>
      </c>
    </row>
    <row r="1618" spans="2:8" x14ac:dyDescent="0.3">
      <c r="B1618" s="3">
        <v>43522</v>
      </c>
      <c r="C1618" s="4">
        <v>123114.11500000001</v>
      </c>
      <c r="D1618" s="4">
        <v>115.9396033</v>
      </c>
      <c r="E1618" s="5">
        <v>17.899999999999999</v>
      </c>
      <c r="F1618" s="5">
        <v>22.3</v>
      </c>
      <c r="G1618" s="5">
        <v>21</v>
      </c>
      <c r="H1618" s="5">
        <v>0</v>
      </c>
    </row>
    <row r="1619" spans="2:8" x14ac:dyDescent="0.3">
      <c r="B1619" s="3">
        <v>43523</v>
      </c>
      <c r="C1619" s="4">
        <v>125272.27</v>
      </c>
      <c r="D1619" s="4">
        <v>123.7875391</v>
      </c>
      <c r="E1619" s="5">
        <v>12.9</v>
      </c>
      <c r="F1619" s="5">
        <v>25.7</v>
      </c>
      <c r="G1619" s="5">
        <v>24</v>
      </c>
      <c r="H1619" s="5">
        <v>0</v>
      </c>
    </row>
    <row r="1620" spans="2:8" x14ac:dyDescent="0.3">
      <c r="B1620" s="3">
        <v>43524</v>
      </c>
      <c r="C1620" s="4">
        <v>150472.255</v>
      </c>
      <c r="D1620" s="4">
        <v>160.93844870000001</v>
      </c>
      <c r="E1620" s="5">
        <v>16.3</v>
      </c>
      <c r="F1620" s="5">
        <v>36.799999999999997</v>
      </c>
      <c r="G1620" s="5">
        <v>23.4</v>
      </c>
      <c r="H1620" s="5">
        <v>0</v>
      </c>
    </row>
    <row r="1622" spans="2:8" x14ac:dyDescent="0.3">
      <c r="B1622" s="5" t="s">
        <v>0</v>
      </c>
      <c r="C1622" s="4" t="s">
        <v>1</v>
      </c>
      <c r="D1622" s="4" t="s">
        <v>2</v>
      </c>
      <c r="E1622" s="5" t="s">
        <v>3</v>
      </c>
      <c r="F1622" s="5" t="s">
        <v>4</v>
      </c>
      <c r="G1622" s="5" t="s">
        <v>5</v>
      </c>
      <c r="H1622" s="5" t="s">
        <v>6</v>
      </c>
    </row>
    <row r="1623" spans="2:8" x14ac:dyDescent="0.3">
      <c r="B1623" s="3">
        <v>43525</v>
      </c>
      <c r="C1623" s="4">
        <v>163682.04</v>
      </c>
      <c r="D1623" s="4">
        <v>1284.799876</v>
      </c>
      <c r="E1623" s="5">
        <v>22.6</v>
      </c>
      <c r="F1623" s="5">
        <v>38.1</v>
      </c>
      <c r="G1623" s="5">
        <v>22.3</v>
      </c>
      <c r="H1623" s="5">
        <v>0</v>
      </c>
    </row>
    <row r="1624" spans="2:8" x14ac:dyDescent="0.3">
      <c r="B1624" s="3">
        <v>43526</v>
      </c>
      <c r="C1624" s="4">
        <v>146265.11499999999</v>
      </c>
      <c r="D1624" s="4">
        <v>132.49259040000001</v>
      </c>
      <c r="E1624" s="5">
        <v>22.3</v>
      </c>
      <c r="F1624" s="5">
        <v>36.299999999999997</v>
      </c>
      <c r="G1624" s="5">
        <v>23.4</v>
      </c>
      <c r="H1624" s="5">
        <v>0</v>
      </c>
    </row>
    <row r="1625" spans="2:8" x14ac:dyDescent="0.3">
      <c r="B1625" s="3">
        <v>43527</v>
      </c>
      <c r="C1625" s="4">
        <v>138597.69</v>
      </c>
      <c r="D1625" s="4">
        <v>153.7842958</v>
      </c>
      <c r="E1625" s="5">
        <v>25.1</v>
      </c>
      <c r="F1625" s="5">
        <v>36</v>
      </c>
      <c r="G1625" s="5">
        <v>14.4</v>
      </c>
      <c r="H1625" s="5">
        <v>0</v>
      </c>
    </row>
    <row r="1626" spans="2:8" x14ac:dyDescent="0.3">
      <c r="B1626" s="3">
        <v>43528</v>
      </c>
      <c r="C1626" s="4">
        <v>136528.81</v>
      </c>
      <c r="D1626" s="4">
        <v>135.2064474</v>
      </c>
      <c r="E1626" s="5">
        <v>19</v>
      </c>
      <c r="F1626" s="5">
        <v>24.6</v>
      </c>
      <c r="G1626" s="5">
        <v>21.8</v>
      </c>
      <c r="H1626" s="5">
        <v>0</v>
      </c>
    </row>
    <row r="1627" spans="2:8" x14ac:dyDescent="0.3">
      <c r="B1627" s="3">
        <v>43529</v>
      </c>
      <c r="C1627" s="4">
        <v>126073.53</v>
      </c>
      <c r="D1627" s="4">
        <v>118.26194460000001</v>
      </c>
      <c r="E1627" s="5">
        <v>18</v>
      </c>
      <c r="F1627" s="5">
        <v>24.3</v>
      </c>
      <c r="G1627" s="5">
        <v>15.5</v>
      </c>
      <c r="H1627" s="5">
        <v>0</v>
      </c>
    </row>
    <row r="1628" spans="2:8" x14ac:dyDescent="0.3">
      <c r="B1628" s="3">
        <v>43530</v>
      </c>
      <c r="C1628" s="4">
        <v>108723.61500000001</v>
      </c>
      <c r="D1628" s="4">
        <v>75.981191370000005</v>
      </c>
      <c r="E1628" s="5">
        <v>13.2</v>
      </c>
      <c r="F1628" s="5">
        <v>17.2</v>
      </c>
      <c r="G1628" s="5">
        <v>19.5</v>
      </c>
      <c r="H1628" s="5">
        <v>1.6</v>
      </c>
    </row>
    <row r="1629" spans="2:8" x14ac:dyDescent="0.3">
      <c r="B1629" s="3">
        <v>43531</v>
      </c>
      <c r="C1629" s="4">
        <v>114519.86500000001</v>
      </c>
      <c r="D1629" s="4">
        <v>103.1975585</v>
      </c>
      <c r="E1629" s="5">
        <v>9.6999999999999993</v>
      </c>
      <c r="F1629" s="5">
        <v>22.1</v>
      </c>
      <c r="G1629" s="5">
        <v>21.2</v>
      </c>
      <c r="H1629" s="5">
        <v>2</v>
      </c>
    </row>
    <row r="1630" spans="2:8" x14ac:dyDescent="0.3">
      <c r="B1630" s="3">
        <v>43532</v>
      </c>
      <c r="C1630" s="4">
        <v>117281.2</v>
      </c>
      <c r="D1630" s="4">
        <v>106.9388027</v>
      </c>
      <c r="E1630" s="5">
        <v>11.3</v>
      </c>
      <c r="F1630" s="5">
        <v>26.8</v>
      </c>
      <c r="G1630" s="5">
        <v>10.199999999999999</v>
      </c>
      <c r="H1630" s="5">
        <v>0</v>
      </c>
    </row>
    <row r="1631" spans="2:8" x14ac:dyDescent="0.3">
      <c r="B1631" s="3">
        <v>43533</v>
      </c>
      <c r="C1631" s="4">
        <v>106854.935</v>
      </c>
      <c r="D1631" s="4">
        <v>95.078424589999997</v>
      </c>
      <c r="E1631" s="5">
        <v>13.9</v>
      </c>
      <c r="F1631" s="5">
        <v>24.7</v>
      </c>
      <c r="G1631" s="5">
        <v>20</v>
      </c>
      <c r="H1631" s="5">
        <v>0</v>
      </c>
    </row>
    <row r="1632" spans="2:8" x14ac:dyDescent="0.3">
      <c r="B1632" s="3">
        <v>43534</v>
      </c>
      <c r="C1632" s="4">
        <v>101994.05499999999</v>
      </c>
      <c r="D1632" s="4">
        <v>74.374932029999997</v>
      </c>
      <c r="E1632" s="5">
        <v>14.3</v>
      </c>
      <c r="F1632" s="5">
        <v>23.7</v>
      </c>
      <c r="G1632" s="5">
        <v>10.1</v>
      </c>
      <c r="H1632" s="5">
        <v>0</v>
      </c>
    </row>
    <row r="1633" spans="2:8" x14ac:dyDescent="0.3">
      <c r="B1633" s="3">
        <v>43535</v>
      </c>
      <c r="C1633" s="4">
        <v>103219.08</v>
      </c>
      <c r="D1633" s="4">
        <v>81.472040070000006</v>
      </c>
      <c r="E1633" s="5">
        <v>15.9</v>
      </c>
      <c r="F1633" s="5">
        <v>21.8</v>
      </c>
      <c r="G1633" s="5">
        <v>18.600000000000001</v>
      </c>
      <c r="H1633" s="5">
        <v>0.2</v>
      </c>
    </row>
    <row r="1634" spans="2:8" x14ac:dyDescent="0.3">
      <c r="B1634" s="3">
        <v>43536</v>
      </c>
      <c r="C1634" s="4">
        <v>110086.7</v>
      </c>
      <c r="D1634" s="4">
        <v>76.971547959999995</v>
      </c>
      <c r="E1634" s="5">
        <v>15.8</v>
      </c>
      <c r="F1634" s="5">
        <v>19.2</v>
      </c>
      <c r="G1634" s="5">
        <v>10.8</v>
      </c>
      <c r="H1634" s="5">
        <v>0</v>
      </c>
    </row>
    <row r="1635" spans="2:8" x14ac:dyDescent="0.3">
      <c r="B1635" s="3">
        <v>43537</v>
      </c>
      <c r="C1635" s="4">
        <v>114740.52</v>
      </c>
      <c r="D1635" s="4">
        <v>122.2385811</v>
      </c>
      <c r="E1635" s="5">
        <v>11.9</v>
      </c>
      <c r="F1635" s="5">
        <v>18.600000000000001</v>
      </c>
      <c r="G1635" s="5">
        <v>15.1</v>
      </c>
      <c r="H1635" s="5">
        <v>0</v>
      </c>
    </row>
    <row r="1636" spans="2:8" x14ac:dyDescent="0.3">
      <c r="B1636" s="3">
        <v>43538</v>
      </c>
      <c r="C1636" s="4">
        <v>112785.78</v>
      </c>
      <c r="D1636" s="4">
        <v>126.7859571</v>
      </c>
      <c r="E1636" s="5">
        <v>12.1</v>
      </c>
      <c r="F1636" s="5">
        <v>20.8</v>
      </c>
      <c r="G1636" s="5">
        <v>20.6</v>
      </c>
      <c r="H1636" s="5">
        <v>0.2</v>
      </c>
    </row>
    <row r="1637" spans="2:8" x14ac:dyDescent="0.3">
      <c r="B1637" s="3">
        <v>43539</v>
      </c>
      <c r="C1637" s="4">
        <v>111179.125</v>
      </c>
      <c r="D1637" s="4">
        <v>102.60851510000001</v>
      </c>
      <c r="E1637" s="5">
        <v>11.7</v>
      </c>
      <c r="F1637" s="5">
        <v>22.2</v>
      </c>
      <c r="G1637" s="5">
        <v>18.7</v>
      </c>
      <c r="H1637" s="5">
        <v>0</v>
      </c>
    </row>
    <row r="1638" spans="2:8" x14ac:dyDescent="0.3">
      <c r="B1638" s="3">
        <v>43540</v>
      </c>
      <c r="C1638" s="4">
        <v>105119.48</v>
      </c>
      <c r="D1638" s="4">
        <v>95.251187810000005</v>
      </c>
      <c r="E1638" s="5">
        <v>12.2</v>
      </c>
      <c r="F1638" s="5">
        <v>25.6</v>
      </c>
      <c r="G1638" s="5">
        <v>20.100000000000001</v>
      </c>
      <c r="H1638" s="5">
        <v>0</v>
      </c>
    </row>
    <row r="1639" spans="2:8" x14ac:dyDescent="0.3">
      <c r="B1639" s="3">
        <v>43541</v>
      </c>
      <c r="C1639" s="4">
        <v>105669.045</v>
      </c>
      <c r="D1639" s="4">
        <v>103.9571924</v>
      </c>
      <c r="E1639" s="5">
        <v>14.2</v>
      </c>
      <c r="F1639" s="5">
        <v>25.6</v>
      </c>
      <c r="G1639" s="5">
        <v>19.2</v>
      </c>
      <c r="H1639" s="5">
        <v>0</v>
      </c>
    </row>
    <row r="1640" spans="2:8" x14ac:dyDescent="0.3">
      <c r="B1640" s="3">
        <v>43542</v>
      </c>
      <c r="C1640" s="4">
        <v>121954.38499999999</v>
      </c>
      <c r="D1640" s="4">
        <v>111.14979460000001</v>
      </c>
      <c r="E1640" s="5">
        <v>16.5</v>
      </c>
      <c r="F1640" s="5">
        <v>28.2</v>
      </c>
      <c r="G1640" s="5">
        <v>18.899999999999999</v>
      </c>
      <c r="H1640" s="5">
        <v>0</v>
      </c>
    </row>
    <row r="1641" spans="2:8" x14ac:dyDescent="0.3">
      <c r="B1641" s="3">
        <v>43543</v>
      </c>
      <c r="C1641" s="4">
        <v>123290.83500000001</v>
      </c>
      <c r="D1641" s="4">
        <v>113.64477429999999</v>
      </c>
      <c r="E1641" s="5">
        <v>16.899999999999999</v>
      </c>
      <c r="F1641" s="5">
        <v>23.4</v>
      </c>
      <c r="G1641" s="5">
        <v>12.7</v>
      </c>
      <c r="H1641" s="5">
        <v>0</v>
      </c>
    </row>
    <row r="1642" spans="2:8" x14ac:dyDescent="0.3">
      <c r="B1642" s="3">
        <v>43544</v>
      </c>
      <c r="C1642" s="4">
        <v>123994.3</v>
      </c>
      <c r="D1642" s="4">
        <v>127.27659920000001</v>
      </c>
      <c r="E1642" s="5">
        <v>19.3</v>
      </c>
      <c r="F1642" s="5">
        <v>23.4</v>
      </c>
      <c r="G1642" s="5">
        <v>11.1</v>
      </c>
      <c r="H1642" s="5">
        <v>0</v>
      </c>
    </row>
    <row r="1643" spans="2:8" x14ac:dyDescent="0.3">
      <c r="B1643" s="3">
        <v>43545</v>
      </c>
      <c r="C1643" s="4">
        <v>124181.405</v>
      </c>
      <c r="D1643" s="4">
        <v>115.460165</v>
      </c>
      <c r="E1643" s="5">
        <v>18.2</v>
      </c>
      <c r="F1643" s="5">
        <v>24.3</v>
      </c>
      <c r="G1643" s="5">
        <v>12.5</v>
      </c>
      <c r="H1643" s="5">
        <v>0</v>
      </c>
    </row>
    <row r="1644" spans="2:8" x14ac:dyDescent="0.3">
      <c r="B1644" s="3">
        <v>43546</v>
      </c>
      <c r="C1644" s="4">
        <v>128305.64</v>
      </c>
      <c r="D1644" s="4">
        <v>111.2407066</v>
      </c>
      <c r="E1644" s="5">
        <v>18.7</v>
      </c>
      <c r="F1644" s="5">
        <v>28.6</v>
      </c>
      <c r="G1644" s="5">
        <v>15.3</v>
      </c>
      <c r="H1644" s="5">
        <v>0</v>
      </c>
    </row>
    <row r="1645" spans="2:8" x14ac:dyDescent="0.3">
      <c r="B1645" s="3">
        <v>43547</v>
      </c>
      <c r="C1645" s="4">
        <v>109147.65</v>
      </c>
      <c r="D1645" s="4">
        <v>98.954731719999998</v>
      </c>
      <c r="E1645" s="5">
        <v>19.899999999999999</v>
      </c>
      <c r="F1645" s="5">
        <v>31.3</v>
      </c>
      <c r="G1645" s="5">
        <v>13.6</v>
      </c>
      <c r="H1645" s="5">
        <v>1.8</v>
      </c>
    </row>
    <row r="1646" spans="2:8" x14ac:dyDescent="0.3">
      <c r="B1646" s="3">
        <v>43548</v>
      </c>
      <c r="C1646" s="4">
        <v>104226.83</v>
      </c>
      <c r="D1646" s="4">
        <v>97.857599649999997</v>
      </c>
      <c r="E1646" s="5">
        <v>16.5</v>
      </c>
      <c r="F1646" s="5">
        <v>29.3</v>
      </c>
      <c r="G1646" s="5">
        <v>16.899999999999999</v>
      </c>
      <c r="H1646" s="5">
        <v>2</v>
      </c>
    </row>
    <row r="1647" spans="2:8" x14ac:dyDescent="0.3">
      <c r="B1647" s="3">
        <v>43549</v>
      </c>
      <c r="C1647" s="4">
        <v>107583.935</v>
      </c>
      <c r="D1647" s="4">
        <v>80.292927370000001</v>
      </c>
      <c r="E1647" s="5">
        <v>14.8</v>
      </c>
      <c r="F1647" s="5">
        <v>19</v>
      </c>
      <c r="G1647" s="5">
        <v>13.6</v>
      </c>
      <c r="H1647" s="5">
        <v>0.2</v>
      </c>
    </row>
    <row r="1648" spans="2:8" x14ac:dyDescent="0.3">
      <c r="B1648" s="3">
        <v>43550</v>
      </c>
      <c r="C1648" s="4">
        <v>108840.18</v>
      </c>
      <c r="D1648" s="4">
        <v>95.567893560000002</v>
      </c>
      <c r="E1648" s="5">
        <v>12.3</v>
      </c>
      <c r="F1648" s="5">
        <v>20.3</v>
      </c>
      <c r="G1648" s="5">
        <v>15.9</v>
      </c>
      <c r="H1648" s="5">
        <v>0</v>
      </c>
    </row>
    <row r="1649" spans="2:8" x14ac:dyDescent="0.3">
      <c r="B1649" s="3">
        <v>43551</v>
      </c>
      <c r="C1649" s="4">
        <v>113307.595</v>
      </c>
      <c r="D1649" s="4">
        <v>114.1613715</v>
      </c>
      <c r="E1649" s="5">
        <v>11.1</v>
      </c>
      <c r="F1649" s="5">
        <v>21.7</v>
      </c>
      <c r="G1649" s="5">
        <v>17.8</v>
      </c>
      <c r="H1649" s="5">
        <v>0</v>
      </c>
    </row>
    <row r="1650" spans="2:8" x14ac:dyDescent="0.3">
      <c r="B1650" s="3">
        <v>43552</v>
      </c>
      <c r="C1650" s="4">
        <v>113923.16</v>
      </c>
      <c r="D1650" s="4">
        <v>108.460275</v>
      </c>
      <c r="E1650" s="5">
        <v>11.6</v>
      </c>
      <c r="F1650" s="5">
        <v>27.9</v>
      </c>
      <c r="G1650" s="5">
        <v>17.8</v>
      </c>
      <c r="H1650" s="5">
        <v>0</v>
      </c>
    </row>
    <row r="1651" spans="2:8" x14ac:dyDescent="0.3">
      <c r="B1651" s="3">
        <v>43553</v>
      </c>
      <c r="C1651" s="4">
        <v>110768.285</v>
      </c>
      <c r="D1651" s="4">
        <v>83.989537740000003</v>
      </c>
      <c r="E1651" s="5">
        <v>14.6</v>
      </c>
      <c r="F1651" s="5">
        <v>28.5</v>
      </c>
      <c r="G1651" s="5">
        <v>4.9000000000000004</v>
      </c>
      <c r="H1651" s="5">
        <v>0</v>
      </c>
    </row>
    <row r="1652" spans="2:8" x14ac:dyDescent="0.3">
      <c r="B1652" s="3">
        <v>43554</v>
      </c>
      <c r="C1652" s="4">
        <v>101262.655</v>
      </c>
      <c r="D1652" s="4">
        <v>85.165934859999993</v>
      </c>
      <c r="E1652" s="5">
        <v>9.1</v>
      </c>
      <c r="F1652" s="5">
        <v>15.6</v>
      </c>
      <c r="G1652" s="5">
        <v>11.4</v>
      </c>
      <c r="H1652" s="5">
        <v>1.8</v>
      </c>
    </row>
    <row r="1653" spans="2:8" x14ac:dyDescent="0.3">
      <c r="B1653" s="3">
        <v>43555</v>
      </c>
      <c r="C1653" s="4">
        <v>101119.83500000001</v>
      </c>
      <c r="D1653" s="4">
        <v>94.389588230000001</v>
      </c>
      <c r="E1653" s="5">
        <v>9.4</v>
      </c>
      <c r="F1653" s="5">
        <v>18.5</v>
      </c>
      <c r="G1653" s="5">
        <v>8</v>
      </c>
      <c r="H1653" s="5">
        <v>2.2000000000000002</v>
      </c>
    </row>
    <row r="1655" spans="2:8" x14ac:dyDescent="0.3">
      <c r="B1655" s="5" t="s">
        <v>0</v>
      </c>
      <c r="C1655" s="4" t="s">
        <v>1</v>
      </c>
      <c r="D1655" s="4" t="s">
        <v>2</v>
      </c>
      <c r="E1655" s="5" t="s">
        <v>3</v>
      </c>
      <c r="F1655" s="5" t="s">
        <v>4</v>
      </c>
      <c r="G1655" s="5" t="s">
        <v>5</v>
      </c>
      <c r="H1655" s="5" t="s">
        <v>6</v>
      </c>
    </row>
    <row r="1656" spans="2:8" x14ac:dyDescent="0.3">
      <c r="B1656" s="3">
        <v>43556</v>
      </c>
      <c r="C1656" s="4">
        <v>116817.43</v>
      </c>
      <c r="D1656" s="4">
        <v>131.3335309</v>
      </c>
      <c r="E1656" s="5">
        <v>13</v>
      </c>
      <c r="F1656" s="5">
        <v>17.100000000000001</v>
      </c>
      <c r="G1656" s="5">
        <v>6.6</v>
      </c>
      <c r="H1656" s="5">
        <v>0.2</v>
      </c>
    </row>
    <row r="1657" spans="2:8" x14ac:dyDescent="0.3">
      <c r="B1657" s="3">
        <v>43557</v>
      </c>
      <c r="C1657" s="4">
        <v>114927.205</v>
      </c>
      <c r="D1657" s="4">
        <v>119.3975507</v>
      </c>
      <c r="E1657" s="5">
        <v>7.4</v>
      </c>
      <c r="F1657" s="5">
        <v>25.9</v>
      </c>
      <c r="G1657" s="5">
        <v>16.600000000000001</v>
      </c>
      <c r="H1657" s="5">
        <v>0</v>
      </c>
    </row>
    <row r="1658" spans="2:8" x14ac:dyDescent="0.3">
      <c r="B1658" s="3">
        <v>43558</v>
      </c>
      <c r="C1658" s="4">
        <v>115188.76</v>
      </c>
      <c r="D1658" s="4">
        <v>112.9080676</v>
      </c>
      <c r="E1658" s="5">
        <v>9.4</v>
      </c>
      <c r="F1658" s="5">
        <v>24.7</v>
      </c>
      <c r="G1658" s="5">
        <v>10.9</v>
      </c>
      <c r="H1658" s="5">
        <v>0</v>
      </c>
    </row>
    <row r="1659" spans="2:8" x14ac:dyDescent="0.3">
      <c r="B1659" s="3">
        <v>43559</v>
      </c>
      <c r="C1659" s="4">
        <v>113763.83500000001</v>
      </c>
      <c r="D1659" s="4">
        <v>116.75648839999999</v>
      </c>
      <c r="E1659" s="5">
        <v>13.3</v>
      </c>
      <c r="F1659" s="5">
        <v>21.9</v>
      </c>
      <c r="G1659" s="5">
        <v>13.9</v>
      </c>
      <c r="H1659" s="5">
        <v>0</v>
      </c>
    </row>
    <row r="1660" spans="2:8" x14ac:dyDescent="0.3">
      <c r="B1660" s="3">
        <v>43560</v>
      </c>
      <c r="C1660" s="4">
        <v>111484.73</v>
      </c>
      <c r="D1660" s="4">
        <v>98.530301969999996</v>
      </c>
      <c r="E1660" s="5">
        <v>14.4</v>
      </c>
      <c r="F1660" s="5">
        <v>28.5</v>
      </c>
      <c r="G1660" s="5">
        <v>15.3</v>
      </c>
      <c r="H1660" s="5">
        <v>0</v>
      </c>
    </row>
    <row r="1661" spans="2:8" x14ac:dyDescent="0.3">
      <c r="B1661" s="3">
        <v>43561</v>
      </c>
      <c r="C1661" s="4">
        <v>102229.645</v>
      </c>
      <c r="D1661" s="4">
        <v>103.2729949</v>
      </c>
      <c r="E1661" s="5">
        <v>16.5</v>
      </c>
      <c r="F1661" s="5">
        <v>20.100000000000001</v>
      </c>
      <c r="G1661" s="5">
        <v>12.4</v>
      </c>
      <c r="H1661" s="5">
        <v>0</v>
      </c>
    </row>
    <row r="1662" spans="2:8" x14ac:dyDescent="0.3">
      <c r="B1662" s="3">
        <v>43562</v>
      </c>
      <c r="C1662" s="4">
        <v>93590.425000000003</v>
      </c>
      <c r="D1662" s="4">
        <v>86.802686010000002</v>
      </c>
      <c r="E1662" s="5">
        <v>9.5</v>
      </c>
      <c r="F1662" s="5">
        <v>26.5</v>
      </c>
      <c r="G1662" s="5">
        <v>15.9</v>
      </c>
      <c r="H1662" s="5">
        <v>0</v>
      </c>
    </row>
    <row r="1663" spans="2:8" x14ac:dyDescent="0.3">
      <c r="B1663" s="3">
        <v>43563</v>
      </c>
      <c r="C1663" s="4">
        <v>108543.63499999999</v>
      </c>
      <c r="D1663" s="4">
        <v>113.1340539</v>
      </c>
      <c r="E1663" s="5">
        <v>12.5</v>
      </c>
      <c r="F1663" s="5">
        <v>23.1</v>
      </c>
      <c r="G1663" s="5">
        <v>9</v>
      </c>
      <c r="H1663" s="5">
        <v>0</v>
      </c>
    </row>
    <row r="1664" spans="2:8" x14ac:dyDescent="0.3">
      <c r="B1664" s="3">
        <v>43564</v>
      </c>
      <c r="C1664" s="4">
        <v>111999.03999999999</v>
      </c>
      <c r="D1664" s="4">
        <v>106.3359468</v>
      </c>
      <c r="E1664" s="5">
        <v>11.1</v>
      </c>
      <c r="F1664" s="5">
        <v>16.3</v>
      </c>
      <c r="G1664" s="5">
        <v>13.9</v>
      </c>
      <c r="H1664" s="5">
        <v>1.6</v>
      </c>
    </row>
    <row r="1665" spans="2:8" x14ac:dyDescent="0.3">
      <c r="B1665" s="3">
        <v>43565</v>
      </c>
      <c r="C1665" s="4">
        <v>120858.98</v>
      </c>
      <c r="D1665" s="4">
        <v>121.87513629999999</v>
      </c>
      <c r="E1665" s="5">
        <v>10.7</v>
      </c>
      <c r="F1665" s="5">
        <v>15.8</v>
      </c>
      <c r="G1665" s="5">
        <v>4.8</v>
      </c>
      <c r="H1665" s="5">
        <v>1.4</v>
      </c>
    </row>
    <row r="1666" spans="2:8" x14ac:dyDescent="0.3">
      <c r="B1666" s="3">
        <v>43566</v>
      </c>
      <c r="C1666" s="4">
        <v>116890.61</v>
      </c>
      <c r="D1666" s="4">
        <v>126.8896051</v>
      </c>
      <c r="E1666" s="5">
        <v>11.3</v>
      </c>
      <c r="F1666" s="5">
        <v>17.3</v>
      </c>
      <c r="G1666" s="5">
        <v>14.4</v>
      </c>
      <c r="H1666" s="5">
        <v>0</v>
      </c>
    </row>
    <row r="1667" spans="2:8" x14ac:dyDescent="0.3">
      <c r="B1667" s="3">
        <v>43567</v>
      </c>
      <c r="C1667" s="4">
        <v>114848.77</v>
      </c>
      <c r="D1667" s="4">
        <v>128.7232047</v>
      </c>
      <c r="E1667" s="5">
        <v>6.7</v>
      </c>
      <c r="F1667" s="5">
        <v>24.9</v>
      </c>
      <c r="G1667" s="5">
        <v>15.3</v>
      </c>
      <c r="H1667" s="5">
        <v>0.2</v>
      </c>
    </row>
    <row r="1668" spans="2:8" x14ac:dyDescent="0.3">
      <c r="B1668" s="3">
        <v>43568</v>
      </c>
      <c r="C1668" s="4">
        <v>105963.55499999999</v>
      </c>
      <c r="D1668" s="4">
        <v>122.44216059999999</v>
      </c>
      <c r="E1668" s="5">
        <v>10.5</v>
      </c>
      <c r="F1668" s="5">
        <v>20.7</v>
      </c>
      <c r="G1668" s="5">
        <v>10</v>
      </c>
      <c r="H1668" s="5">
        <v>0</v>
      </c>
    </row>
    <row r="1669" spans="2:8" x14ac:dyDescent="0.3">
      <c r="B1669" s="3">
        <v>43569</v>
      </c>
      <c r="C1669" s="4">
        <v>98680</v>
      </c>
      <c r="D1669" s="4">
        <v>111.731646</v>
      </c>
      <c r="E1669" s="5">
        <v>11.8</v>
      </c>
      <c r="F1669" s="5">
        <v>22.5</v>
      </c>
      <c r="G1669" s="5">
        <v>14.4</v>
      </c>
      <c r="H1669" s="5">
        <v>0</v>
      </c>
    </row>
    <row r="1670" spans="2:8" x14ac:dyDescent="0.3">
      <c r="B1670" s="3">
        <v>43570</v>
      </c>
      <c r="C1670" s="4">
        <v>114194.955</v>
      </c>
      <c r="D1670" s="4">
        <v>113.1121728</v>
      </c>
      <c r="E1670" s="5">
        <v>12.9</v>
      </c>
      <c r="F1670" s="5">
        <v>27.4</v>
      </c>
      <c r="G1670" s="5">
        <v>10.9</v>
      </c>
      <c r="H1670" s="5">
        <v>0</v>
      </c>
    </row>
    <row r="1671" spans="2:8" x14ac:dyDescent="0.3">
      <c r="B1671" s="3">
        <v>43571</v>
      </c>
      <c r="C1671" s="4">
        <v>115392.875</v>
      </c>
      <c r="D1671" s="4">
        <v>100.00561740000001</v>
      </c>
      <c r="E1671" s="5">
        <v>17.100000000000001</v>
      </c>
      <c r="F1671" s="5">
        <v>30.3</v>
      </c>
      <c r="G1671" s="5">
        <v>14.4</v>
      </c>
      <c r="H1671" s="5">
        <v>0</v>
      </c>
    </row>
    <row r="1672" spans="2:8" x14ac:dyDescent="0.3">
      <c r="B1672" s="3">
        <v>43572</v>
      </c>
      <c r="C1672" s="4">
        <v>117281.13</v>
      </c>
      <c r="D1672" s="4">
        <v>100.1096387</v>
      </c>
      <c r="E1672" s="5">
        <v>22.1</v>
      </c>
      <c r="F1672" s="5">
        <v>30</v>
      </c>
      <c r="G1672" s="5">
        <v>12.8</v>
      </c>
      <c r="H1672" s="5">
        <v>0</v>
      </c>
    </row>
    <row r="1673" spans="2:8" x14ac:dyDescent="0.3">
      <c r="B1673" s="3">
        <v>43573</v>
      </c>
      <c r="C1673" s="4">
        <v>111360.065</v>
      </c>
      <c r="D1673" s="4">
        <v>84.833863710000003</v>
      </c>
      <c r="E1673" s="5">
        <v>13.2</v>
      </c>
      <c r="F1673" s="5">
        <v>17.7</v>
      </c>
      <c r="G1673" s="5">
        <v>12.8</v>
      </c>
      <c r="H1673" s="5">
        <v>0</v>
      </c>
    </row>
    <row r="1674" spans="2:8" x14ac:dyDescent="0.3">
      <c r="B1674" s="3">
        <v>43574</v>
      </c>
      <c r="C1674" s="4">
        <v>95967.404999999999</v>
      </c>
      <c r="D1674" s="4">
        <v>78.14244558</v>
      </c>
      <c r="E1674" s="5">
        <v>8.6</v>
      </c>
      <c r="F1674" s="5">
        <v>22.1</v>
      </c>
      <c r="G1674" s="5">
        <v>14</v>
      </c>
      <c r="H1674" s="5">
        <v>0</v>
      </c>
    </row>
    <row r="1675" spans="2:8" x14ac:dyDescent="0.3">
      <c r="B1675" s="3">
        <v>43575</v>
      </c>
      <c r="C1675" s="4">
        <v>95654.36</v>
      </c>
      <c r="D1675" s="4">
        <v>66.874813889999999</v>
      </c>
      <c r="E1675" s="5">
        <v>10.199999999999999</v>
      </c>
      <c r="F1675" s="5">
        <v>30.2</v>
      </c>
      <c r="G1675" s="5">
        <v>13.9</v>
      </c>
      <c r="H1675" s="5">
        <v>0</v>
      </c>
    </row>
    <row r="1676" spans="2:8" x14ac:dyDescent="0.3">
      <c r="B1676" s="3">
        <v>43576</v>
      </c>
      <c r="C1676" s="4">
        <v>94810.664999999994</v>
      </c>
      <c r="D1676" s="4">
        <v>80.076258480000007</v>
      </c>
      <c r="E1676" s="5">
        <v>14.8</v>
      </c>
      <c r="F1676" s="5">
        <v>27</v>
      </c>
      <c r="G1676" s="5">
        <v>7.5</v>
      </c>
      <c r="H1676" s="5">
        <v>0</v>
      </c>
    </row>
    <row r="1677" spans="2:8" x14ac:dyDescent="0.3">
      <c r="B1677" s="3">
        <v>43577</v>
      </c>
      <c r="C1677" s="4">
        <v>100246.51</v>
      </c>
      <c r="D1677" s="4">
        <v>95.107386919999996</v>
      </c>
      <c r="E1677" s="5">
        <v>13.7</v>
      </c>
      <c r="F1677" s="5">
        <v>17.600000000000001</v>
      </c>
      <c r="G1677" s="5">
        <v>6</v>
      </c>
      <c r="H1677" s="5">
        <v>0.8</v>
      </c>
    </row>
    <row r="1678" spans="2:8" x14ac:dyDescent="0.3">
      <c r="B1678" s="3">
        <v>43578</v>
      </c>
      <c r="C1678" s="4">
        <v>114240.88499999999</v>
      </c>
      <c r="D1678" s="4">
        <v>89.628985839999999</v>
      </c>
      <c r="E1678" s="5">
        <v>11.1</v>
      </c>
      <c r="F1678" s="5">
        <v>18.5</v>
      </c>
      <c r="G1678" s="5">
        <v>8</v>
      </c>
      <c r="H1678" s="5">
        <v>0</v>
      </c>
    </row>
    <row r="1679" spans="2:8" x14ac:dyDescent="0.3">
      <c r="B1679" s="3">
        <v>43579</v>
      </c>
      <c r="C1679" s="4">
        <v>113264.23</v>
      </c>
      <c r="D1679" s="4">
        <v>86.749292839999995</v>
      </c>
      <c r="E1679" s="5">
        <v>14.6</v>
      </c>
      <c r="F1679" s="5">
        <v>23.2</v>
      </c>
      <c r="G1679" s="5">
        <v>8.1999999999999993</v>
      </c>
      <c r="H1679" s="5">
        <v>0</v>
      </c>
    </row>
    <row r="1680" spans="2:8" x14ac:dyDescent="0.3">
      <c r="B1680" s="3">
        <v>43580</v>
      </c>
      <c r="C1680" s="4">
        <v>98112.464999999997</v>
      </c>
      <c r="D1680" s="4">
        <v>62.60573067</v>
      </c>
      <c r="E1680" s="5">
        <v>10.199999999999999</v>
      </c>
      <c r="F1680" s="5">
        <v>21.5</v>
      </c>
      <c r="G1680" s="5">
        <v>10.6</v>
      </c>
      <c r="H1680" s="5">
        <v>0</v>
      </c>
    </row>
    <row r="1681" spans="2:8" x14ac:dyDescent="0.3">
      <c r="B1681" s="3">
        <v>43581</v>
      </c>
      <c r="C1681" s="4">
        <v>107226.59</v>
      </c>
      <c r="D1681" s="4">
        <v>60.918382540000003</v>
      </c>
      <c r="E1681" s="5">
        <v>11.9</v>
      </c>
      <c r="F1681" s="5">
        <v>15.8</v>
      </c>
      <c r="G1681" s="5">
        <v>6.9</v>
      </c>
      <c r="H1681" s="5">
        <v>3</v>
      </c>
    </row>
    <row r="1682" spans="2:8" x14ac:dyDescent="0.3">
      <c r="B1682" s="3">
        <v>43582</v>
      </c>
      <c r="C1682" s="4">
        <v>105374.93</v>
      </c>
      <c r="D1682" s="4">
        <v>79.620085979999999</v>
      </c>
      <c r="E1682" s="5">
        <v>8.6999999999999993</v>
      </c>
      <c r="F1682" s="5">
        <v>16.2</v>
      </c>
      <c r="G1682" s="5">
        <v>8.5</v>
      </c>
      <c r="H1682" s="5">
        <v>0</v>
      </c>
    </row>
    <row r="1683" spans="2:8" x14ac:dyDescent="0.3">
      <c r="B1683" s="3">
        <v>43583</v>
      </c>
      <c r="C1683" s="4">
        <v>101057.43</v>
      </c>
      <c r="D1683" s="4">
        <v>86.022860620000003</v>
      </c>
      <c r="E1683" s="5">
        <v>12.4</v>
      </c>
      <c r="F1683" s="5">
        <v>17.399999999999999</v>
      </c>
      <c r="G1683" s="5">
        <v>5.2</v>
      </c>
      <c r="H1683" s="5">
        <v>0</v>
      </c>
    </row>
    <row r="1684" spans="2:8" x14ac:dyDescent="0.3">
      <c r="B1684" s="3">
        <v>43584</v>
      </c>
      <c r="C1684" s="4">
        <v>118307.52499999999</v>
      </c>
      <c r="D1684" s="4">
        <v>121.0296417</v>
      </c>
      <c r="E1684" s="5">
        <v>11.5</v>
      </c>
      <c r="F1684" s="5">
        <v>18.100000000000001</v>
      </c>
      <c r="G1684" s="5">
        <v>8.4</v>
      </c>
      <c r="H1684" s="5">
        <v>0</v>
      </c>
    </row>
    <row r="1685" spans="2:8" x14ac:dyDescent="0.3">
      <c r="B1685" s="3">
        <v>43585</v>
      </c>
      <c r="C1685" s="4">
        <v>110515.6</v>
      </c>
      <c r="D1685" s="4">
        <v>96.951705770000004</v>
      </c>
      <c r="E1685" s="5">
        <v>7.9</v>
      </c>
      <c r="F1685" s="5">
        <v>23.1</v>
      </c>
      <c r="G1685" s="5">
        <v>11.7</v>
      </c>
      <c r="H1685" s="5">
        <v>0</v>
      </c>
    </row>
    <row r="1687" spans="2:8" x14ac:dyDescent="0.3">
      <c r="B1687" s="5" t="s">
        <v>0</v>
      </c>
      <c r="C1687" s="4" t="s">
        <v>1</v>
      </c>
      <c r="D1687" s="4" t="s">
        <v>2</v>
      </c>
      <c r="E1687" s="5" t="s">
        <v>3</v>
      </c>
      <c r="F1687" s="5" t="s">
        <v>4</v>
      </c>
      <c r="G1687" s="5" t="s">
        <v>5</v>
      </c>
      <c r="H1687" s="5" t="s">
        <v>6</v>
      </c>
    </row>
    <row r="1688" spans="2:8" x14ac:dyDescent="0.3">
      <c r="B1688" s="3">
        <v>43586</v>
      </c>
      <c r="C1688" s="4">
        <v>111462.38499999999</v>
      </c>
      <c r="D1688" s="4">
        <v>90.563836899999998</v>
      </c>
      <c r="E1688" s="5">
        <v>15.6</v>
      </c>
      <c r="F1688" s="5">
        <v>22.8</v>
      </c>
      <c r="G1688" s="5">
        <v>7.8</v>
      </c>
      <c r="H1688" s="5">
        <v>0</v>
      </c>
    </row>
    <row r="1689" spans="2:8" x14ac:dyDescent="0.3">
      <c r="B1689" s="3">
        <v>43587</v>
      </c>
      <c r="C1689" s="4">
        <v>112948.4</v>
      </c>
      <c r="D1689" s="4">
        <v>103.58661480000001</v>
      </c>
      <c r="E1689" s="5">
        <v>17.100000000000001</v>
      </c>
      <c r="F1689" s="5">
        <v>20.2</v>
      </c>
      <c r="G1689" s="5">
        <v>6.2</v>
      </c>
      <c r="H1689" s="5">
        <v>3.6</v>
      </c>
    </row>
    <row r="1690" spans="2:8" x14ac:dyDescent="0.3">
      <c r="B1690" s="3">
        <v>43588</v>
      </c>
      <c r="C1690" s="4">
        <v>110902.185</v>
      </c>
      <c r="D1690" s="4">
        <v>101.1629982</v>
      </c>
      <c r="E1690" s="5">
        <v>11.8</v>
      </c>
      <c r="F1690" s="5">
        <v>20.7</v>
      </c>
      <c r="G1690" s="5">
        <v>9</v>
      </c>
      <c r="H1690" s="5">
        <v>0.2</v>
      </c>
    </row>
    <row r="1691" spans="2:8" x14ac:dyDescent="0.3">
      <c r="B1691" s="3">
        <v>43589</v>
      </c>
      <c r="C1691" s="4">
        <v>103616.145</v>
      </c>
      <c r="D1691" s="4">
        <v>103.38349669999999</v>
      </c>
      <c r="E1691" s="5">
        <v>13</v>
      </c>
      <c r="F1691" s="5">
        <v>16.399999999999999</v>
      </c>
      <c r="G1691" s="5">
        <v>8.1999999999999993</v>
      </c>
      <c r="H1691" s="5">
        <v>0.2</v>
      </c>
    </row>
    <row r="1692" spans="2:8" x14ac:dyDescent="0.3">
      <c r="B1692" s="3">
        <v>43590</v>
      </c>
      <c r="C1692" s="4">
        <v>104770.705</v>
      </c>
      <c r="D1692" s="4">
        <v>108.09555589999999</v>
      </c>
      <c r="E1692" s="5">
        <v>11.3</v>
      </c>
      <c r="F1692" s="5">
        <v>16.3</v>
      </c>
      <c r="G1692" s="5">
        <v>6.5</v>
      </c>
      <c r="H1692" s="5">
        <v>2</v>
      </c>
    </row>
    <row r="1693" spans="2:8" x14ac:dyDescent="0.3">
      <c r="B1693" s="3">
        <v>43591</v>
      </c>
      <c r="C1693" s="4">
        <v>121535.485</v>
      </c>
      <c r="D1693" s="4">
        <v>112.50558460000001</v>
      </c>
      <c r="E1693" s="5">
        <v>11.7</v>
      </c>
      <c r="F1693" s="5">
        <v>16.7</v>
      </c>
      <c r="G1693" s="5">
        <v>8.5</v>
      </c>
      <c r="H1693" s="5">
        <v>0.2</v>
      </c>
    </row>
    <row r="1694" spans="2:8" x14ac:dyDescent="0.3">
      <c r="B1694" s="3">
        <v>43592</v>
      </c>
      <c r="C1694" s="4">
        <v>116318.435</v>
      </c>
      <c r="D1694" s="4">
        <v>94.753714479999999</v>
      </c>
      <c r="E1694" s="5">
        <v>7.4</v>
      </c>
      <c r="F1694" s="5">
        <v>18.7</v>
      </c>
      <c r="G1694" s="5">
        <v>11.7</v>
      </c>
      <c r="H1694" s="5">
        <v>0</v>
      </c>
    </row>
    <row r="1695" spans="2:8" x14ac:dyDescent="0.3">
      <c r="B1695" s="3">
        <v>43593</v>
      </c>
      <c r="C1695" s="4">
        <v>118801.84</v>
      </c>
      <c r="D1695" s="4">
        <v>114.5284513</v>
      </c>
      <c r="E1695" s="5">
        <v>10.3</v>
      </c>
      <c r="F1695" s="5">
        <v>17.399999999999999</v>
      </c>
      <c r="G1695" s="5">
        <v>7.3</v>
      </c>
      <c r="H1695" s="5">
        <v>5.2</v>
      </c>
    </row>
    <row r="1696" spans="2:8" x14ac:dyDescent="0.3">
      <c r="B1696" s="3">
        <v>43594</v>
      </c>
      <c r="C1696" s="4">
        <v>122003.33500000001</v>
      </c>
      <c r="D1696" s="4">
        <v>113.6303305</v>
      </c>
      <c r="E1696" s="5">
        <v>9.6999999999999993</v>
      </c>
      <c r="F1696" s="5">
        <v>16.2</v>
      </c>
      <c r="G1696" s="5">
        <v>5.3</v>
      </c>
      <c r="H1696" s="5">
        <v>0.6</v>
      </c>
    </row>
    <row r="1697" spans="2:8" x14ac:dyDescent="0.3">
      <c r="B1697" s="3">
        <v>43595</v>
      </c>
      <c r="C1697" s="4">
        <v>123850.86</v>
      </c>
      <c r="D1697" s="4">
        <v>93.135276869999998</v>
      </c>
      <c r="E1697" s="5">
        <v>10.199999999999999</v>
      </c>
      <c r="F1697" s="5">
        <v>14.2</v>
      </c>
      <c r="G1697" s="5">
        <v>2.8</v>
      </c>
      <c r="H1697" s="5">
        <v>7.2</v>
      </c>
    </row>
    <row r="1698" spans="2:8" x14ac:dyDescent="0.3">
      <c r="B1698" s="3">
        <v>43596</v>
      </c>
      <c r="C1698" s="4">
        <v>113186.735</v>
      </c>
      <c r="D1698" s="4">
        <v>87.036533050000003</v>
      </c>
      <c r="E1698" s="5">
        <v>10.199999999999999</v>
      </c>
      <c r="F1698" s="5">
        <v>16.399999999999999</v>
      </c>
      <c r="G1698" s="5">
        <v>7.7</v>
      </c>
      <c r="H1698" s="5">
        <v>8.1999999999999993</v>
      </c>
    </row>
    <row r="1699" spans="2:8" x14ac:dyDescent="0.3">
      <c r="B1699" s="3">
        <v>43597</v>
      </c>
      <c r="C1699" s="4">
        <v>110416.88</v>
      </c>
      <c r="D1699" s="4">
        <v>87.377381740000004</v>
      </c>
      <c r="E1699" s="5">
        <v>12.2</v>
      </c>
      <c r="F1699" s="5">
        <v>17.7</v>
      </c>
      <c r="G1699" s="5">
        <v>6.6</v>
      </c>
      <c r="H1699" s="5">
        <v>0</v>
      </c>
    </row>
    <row r="1700" spans="2:8" x14ac:dyDescent="0.3">
      <c r="B1700" s="3">
        <v>43598</v>
      </c>
      <c r="C1700" s="4">
        <v>119598.605</v>
      </c>
      <c r="D1700" s="4">
        <v>77.157376979999995</v>
      </c>
      <c r="E1700" s="5">
        <v>12.7</v>
      </c>
      <c r="F1700" s="5">
        <v>18.100000000000001</v>
      </c>
      <c r="G1700" s="5">
        <v>8.3000000000000007</v>
      </c>
      <c r="H1700" s="5">
        <v>0</v>
      </c>
    </row>
    <row r="1701" spans="2:8" x14ac:dyDescent="0.3">
      <c r="B1701" s="3">
        <v>43599</v>
      </c>
      <c r="C1701" s="4">
        <v>123005.31</v>
      </c>
      <c r="D1701" s="4">
        <v>89.82269178</v>
      </c>
      <c r="E1701" s="5">
        <v>11.3</v>
      </c>
      <c r="F1701" s="5">
        <v>20.2</v>
      </c>
      <c r="G1701" s="5">
        <v>9</v>
      </c>
      <c r="H1701" s="5">
        <v>0</v>
      </c>
    </row>
    <row r="1702" spans="2:8" x14ac:dyDescent="0.3">
      <c r="B1702" s="3">
        <v>43600</v>
      </c>
      <c r="C1702" s="4">
        <v>126264.77499999999</v>
      </c>
      <c r="D1702" s="4">
        <v>100.6447738</v>
      </c>
      <c r="E1702" s="5">
        <v>12</v>
      </c>
      <c r="F1702" s="5">
        <v>15.8</v>
      </c>
      <c r="G1702" s="5">
        <v>8</v>
      </c>
      <c r="H1702" s="5">
        <v>0</v>
      </c>
    </row>
    <row r="1703" spans="2:8" x14ac:dyDescent="0.3">
      <c r="B1703" s="3">
        <v>43601</v>
      </c>
      <c r="C1703" s="4">
        <v>127389.485</v>
      </c>
      <c r="D1703" s="4">
        <v>98.942964329999995</v>
      </c>
      <c r="E1703" s="5">
        <v>10.5</v>
      </c>
      <c r="F1703" s="5">
        <v>16.100000000000001</v>
      </c>
      <c r="G1703" s="5">
        <v>9.8000000000000007</v>
      </c>
      <c r="H1703" s="5">
        <v>0</v>
      </c>
    </row>
    <row r="1704" spans="2:8" x14ac:dyDescent="0.3">
      <c r="B1704" s="3">
        <v>43602</v>
      </c>
      <c r="C1704" s="4">
        <v>126934.24</v>
      </c>
      <c r="D1704" s="4">
        <v>96.783858859999995</v>
      </c>
      <c r="E1704" s="5">
        <v>6.5</v>
      </c>
      <c r="F1704" s="5">
        <v>18.600000000000001</v>
      </c>
      <c r="G1704" s="5">
        <v>10.7</v>
      </c>
      <c r="H1704" s="5">
        <v>0</v>
      </c>
    </row>
    <row r="1705" spans="2:8" x14ac:dyDescent="0.3">
      <c r="B1705" s="3">
        <v>43603</v>
      </c>
      <c r="C1705" s="4">
        <v>112990.63499999999</v>
      </c>
      <c r="D1705" s="4">
        <v>86.441785100000004</v>
      </c>
      <c r="E1705" s="5">
        <v>6.2</v>
      </c>
      <c r="F1705" s="5">
        <v>21.5</v>
      </c>
      <c r="G1705" s="5">
        <v>10.6</v>
      </c>
      <c r="H1705" s="5">
        <v>0</v>
      </c>
    </row>
    <row r="1706" spans="2:8" x14ac:dyDescent="0.3">
      <c r="B1706" s="3">
        <v>43604</v>
      </c>
      <c r="C1706" s="4">
        <v>104054.85</v>
      </c>
      <c r="D1706" s="4">
        <v>76.294168089999999</v>
      </c>
      <c r="E1706" s="5">
        <v>8.9</v>
      </c>
      <c r="F1706" s="5">
        <v>21.8</v>
      </c>
      <c r="G1706" s="5">
        <v>10</v>
      </c>
      <c r="H1706" s="5">
        <v>0.2</v>
      </c>
    </row>
    <row r="1707" spans="2:8" x14ac:dyDescent="0.3">
      <c r="B1707" s="3">
        <v>43605</v>
      </c>
      <c r="C1707" s="4">
        <v>118733.42</v>
      </c>
      <c r="D1707" s="4">
        <v>93.344364299999995</v>
      </c>
      <c r="E1707" s="5">
        <v>12</v>
      </c>
      <c r="F1707" s="5">
        <v>19.600000000000001</v>
      </c>
      <c r="G1707" s="5">
        <v>3.1</v>
      </c>
      <c r="H1707" s="5">
        <v>0.4</v>
      </c>
    </row>
    <row r="1708" spans="2:8" x14ac:dyDescent="0.3">
      <c r="B1708" s="3">
        <v>43606</v>
      </c>
      <c r="C1708" s="4">
        <v>121766.77</v>
      </c>
      <c r="D1708" s="4">
        <v>104.5578083</v>
      </c>
      <c r="E1708" s="5">
        <v>11.1</v>
      </c>
      <c r="F1708" s="5">
        <v>20.399999999999999</v>
      </c>
      <c r="G1708" s="5">
        <v>6.9</v>
      </c>
      <c r="H1708" s="5">
        <v>0.4</v>
      </c>
    </row>
    <row r="1709" spans="2:8" x14ac:dyDescent="0.3">
      <c r="B1709" s="3">
        <v>43607</v>
      </c>
      <c r="C1709" s="4">
        <v>122015.59</v>
      </c>
      <c r="D1709" s="4">
        <v>115.8944559</v>
      </c>
      <c r="E1709" s="5">
        <v>10.7</v>
      </c>
      <c r="F1709" s="5">
        <v>22.3</v>
      </c>
      <c r="G1709" s="5">
        <v>10.3</v>
      </c>
      <c r="H1709" s="5">
        <v>0</v>
      </c>
    </row>
    <row r="1710" spans="2:8" x14ac:dyDescent="0.3">
      <c r="B1710" s="3">
        <v>43608</v>
      </c>
      <c r="C1710" s="4">
        <v>119118.11</v>
      </c>
      <c r="D1710" s="4">
        <v>88.387136190000007</v>
      </c>
      <c r="E1710" s="5">
        <v>9.9</v>
      </c>
      <c r="F1710" s="5">
        <v>21.3</v>
      </c>
      <c r="G1710" s="5">
        <v>10.199999999999999</v>
      </c>
      <c r="H1710" s="5">
        <v>0</v>
      </c>
    </row>
    <row r="1711" spans="2:8" x14ac:dyDescent="0.3">
      <c r="B1711" s="3">
        <v>43609</v>
      </c>
      <c r="C1711" s="4">
        <v>118924.765</v>
      </c>
      <c r="D1711" s="4">
        <v>91.547124490000002</v>
      </c>
      <c r="E1711" s="5">
        <v>13.8</v>
      </c>
      <c r="F1711" s="5">
        <v>20.2</v>
      </c>
      <c r="G1711" s="5">
        <v>4.4000000000000004</v>
      </c>
      <c r="H1711" s="5">
        <v>0</v>
      </c>
    </row>
    <row r="1712" spans="2:8" x14ac:dyDescent="0.3">
      <c r="B1712" s="3">
        <v>43610</v>
      </c>
      <c r="C1712" s="4">
        <v>104949.95</v>
      </c>
      <c r="D1712" s="4">
        <v>74.262935119999995</v>
      </c>
      <c r="E1712" s="5">
        <v>13.7</v>
      </c>
      <c r="F1712" s="5">
        <v>19.8</v>
      </c>
      <c r="G1712" s="5">
        <v>9.1</v>
      </c>
      <c r="H1712" s="5">
        <v>1.6</v>
      </c>
    </row>
    <row r="1713" spans="2:8" x14ac:dyDescent="0.3">
      <c r="B1713" s="3">
        <v>43611</v>
      </c>
      <c r="C1713" s="4">
        <v>106153.43</v>
      </c>
      <c r="D1713" s="4">
        <v>63.903082140000002</v>
      </c>
      <c r="E1713" s="5">
        <v>9.5</v>
      </c>
      <c r="F1713" s="5">
        <v>15.1</v>
      </c>
      <c r="G1713" s="5">
        <v>8.6</v>
      </c>
      <c r="H1713" s="5">
        <v>6.6</v>
      </c>
    </row>
    <row r="1714" spans="2:8" x14ac:dyDescent="0.3">
      <c r="B1714" s="3">
        <v>43612</v>
      </c>
      <c r="C1714" s="4">
        <v>130229.295</v>
      </c>
      <c r="D1714" s="4">
        <v>87.611014030000007</v>
      </c>
      <c r="E1714" s="5">
        <v>7.8</v>
      </c>
      <c r="F1714" s="5">
        <v>14</v>
      </c>
      <c r="G1714" s="5">
        <v>7.2</v>
      </c>
      <c r="H1714" s="5">
        <v>8.1999999999999993</v>
      </c>
    </row>
    <row r="1715" spans="2:8" x14ac:dyDescent="0.3">
      <c r="B1715" s="3">
        <v>43613</v>
      </c>
      <c r="C1715" s="4">
        <v>133799.655</v>
      </c>
      <c r="D1715" s="4">
        <v>79.964774539999993</v>
      </c>
      <c r="E1715" s="5">
        <v>8.1999999999999993</v>
      </c>
      <c r="F1715" s="5">
        <v>15.7</v>
      </c>
      <c r="G1715" s="5">
        <v>3.3</v>
      </c>
      <c r="H1715" s="5">
        <v>0.2</v>
      </c>
    </row>
    <row r="1716" spans="2:8" x14ac:dyDescent="0.3">
      <c r="B1716" s="3">
        <v>43614</v>
      </c>
      <c r="C1716" s="4">
        <v>136301.49</v>
      </c>
      <c r="D1716" s="4">
        <v>85.003942199999997</v>
      </c>
      <c r="E1716" s="5">
        <v>8.6999999999999993</v>
      </c>
      <c r="F1716" s="5">
        <v>10.6</v>
      </c>
      <c r="G1716" s="5">
        <v>7.9</v>
      </c>
      <c r="H1716" s="5">
        <v>1.2</v>
      </c>
    </row>
    <row r="1717" spans="2:8" x14ac:dyDescent="0.3">
      <c r="B1717" s="3">
        <v>43615</v>
      </c>
      <c r="C1717" s="4">
        <v>138857.13500000001</v>
      </c>
      <c r="D1717" s="4">
        <v>100.0150103</v>
      </c>
      <c r="E1717" s="5">
        <v>6.7</v>
      </c>
      <c r="F1717" s="5">
        <v>13.3</v>
      </c>
      <c r="G1717" s="5">
        <v>5.8</v>
      </c>
      <c r="H1717" s="5">
        <v>5.8</v>
      </c>
    </row>
    <row r="1718" spans="2:8" x14ac:dyDescent="0.3">
      <c r="B1718" s="3">
        <v>43616</v>
      </c>
      <c r="C1718" s="4">
        <v>133869.14000000001</v>
      </c>
      <c r="D1718" s="4">
        <v>100.7077503</v>
      </c>
      <c r="E1718" s="5">
        <v>8.5</v>
      </c>
      <c r="F1718" s="5">
        <v>14.3</v>
      </c>
      <c r="G1718" s="5">
        <v>5.7</v>
      </c>
      <c r="H1718" s="5">
        <v>1.4</v>
      </c>
    </row>
    <row r="1720" spans="2:8" x14ac:dyDescent="0.3">
      <c r="B1720" s="5" t="s">
        <v>0</v>
      </c>
      <c r="C1720" s="4" t="s">
        <v>1</v>
      </c>
      <c r="D1720" s="4" t="s">
        <v>2</v>
      </c>
      <c r="E1720" s="5" t="s">
        <v>3</v>
      </c>
      <c r="F1720" s="5" t="s">
        <v>4</v>
      </c>
      <c r="G1720" s="5" t="s">
        <v>5</v>
      </c>
      <c r="H1720" s="5" t="s">
        <v>6</v>
      </c>
    </row>
    <row r="1721" spans="2:8" x14ac:dyDescent="0.3">
      <c r="B1721" s="3">
        <v>43617</v>
      </c>
      <c r="C1721" s="4">
        <v>120653.435</v>
      </c>
      <c r="D1721" s="4">
        <v>113.2446372</v>
      </c>
      <c r="E1721" s="5">
        <v>11.7</v>
      </c>
      <c r="F1721" s="5">
        <v>14.6</v>
      </c>
      <c r="G1721" s="5">
        <v>5.8</v>
      </c>
      <c r="H1721" s="5">
        <v>2.4</v>
      </c>
    </row>
    <row r="1722" spans="2:8" x14ac:dyDescent="0.3">
      <c r="B1722" s="3">
        <v>43618</v>
      </c>
      <c r="C1722" s="4">
        <v>118086.93</v>
      </c>
      <c r="D1722" s="4">
        <v>108.9225857</v>
      </c>
      <c r="E1722" s="5">
        <v>11</v>
      </c>
      <c r="F1722" s="5">
        <v>14.5</v>
      </c>
      <c r="G1722" s="5">
        <v>6.7</v>
      </c>
      <c r="H1722" s="5">
        <v>0</v>
      </c>
    </row>
    <row r="1723" spans="2:8" x14ac:dyDescent="0.3">
      <c r="B1723" s="3">
        <v>43619</v>
      </c>
      <c r="C1723" s="4">
        <v>135437.85</v>
      </c>
      <c r="D1723" s="4">
        <v>115.7252699</v>
      </c>
      <c r="E1723" s="5">
        <v>8.1999999999999993</v>
      </c>
      <c r="F1723" s="5">
        <v>12</v>
      </c>
      <c r="G1723" s="5">
        <v>3.8</v>
      </c>
      <c r="H1723" s="5">
        <v>15.4</v>
      </c>
    </row>
    <row r="1724" spans="2:8" x14ac:dyDescent="0.3">
      <c r="B1724" s="3">
        <v>43620</v>
      </c>
      <c r="C1724" s="4">
        <v>136149.125</v>
      </c>
      <c r="D1724" s="4">
        <v>149.11844379999999</v>
      </c>
      <c r="E1724" s="5">
        <v>8.4</v>
      </c>
      <c r="F1724" s="5">
        <v>12.9</v>
      </c>
      <c r="G1724" s="5">
        <v>7.9</v>
      </c>
      <c r="H1724" s="5">
        <v>3.2</v>
      </c>
    </row>
    <row r="1725" spans="2:8" x14ac:dyDescent="0.3">
      <c r="B1725" s="3">
        <v>43621</v>
      </c>
      <c r="C1725" s="4">
        <v>137844.815</v>
      </c>
      <c r="D1725" s="4">
        <v>155.98832920000001</v>
      </c>
      <c r="E1725" s="5">
        <v>8.6</v>
      </c>
      <c r="F1725" s="5">
        <v>13</v>
      </c>
      <c r="G1725" s="5">
        <v>5.7</v>
      </c>
      <c r="H1725" s="5">
        <v>0</v>
      </c>
    </row>
    <row r="1726" spans="2:8" x14ac:dyDescent="0.3">
      <c r="B1726" s="3">
        <v>43622</v>
      </c>
      <c r="C1726" s="4">
        <v>134971.77499999999</v>
      </c>
      <c r="D1726" s="4">
        <v>162.49199490000001</v>
      </c>
      <c r="E1726" s="5">
        <v>10.199999999999999</v>
      </c>
      <c r="F1726" s="5">
        <v>14.8</v>
      </c>
      <c r="G1726" s="5">
        <v>7.9</v>
      </c>
      <c r="H1726" s="5">
        <v>0</v>
      </c>
    </row>
    <row r="1727" spans="2:8" x14ac:dyDescent="0.3">
      <c r="B1727" s="3">
        <v>43623</v>
      </c>
      <c r="C1727" s="4">
        <v>132003.44</v>
      </c>
      <c r="D1727" s="4">
        <v>139.20081619999999</v>
      </c>
      <c r="E1727" s="5">
        <v>11.7</v>
      </c>
      <c r="F1727" s="5">
        <v>16.600000000000001</v>
      </c>
      <c r="G1727" s="5">
        <v>8</v>
      </c>
      <c r="H1727" s="5">
        <v>0</v>
      </c>
    </row>
    <row r="1728" spans="2:8" x14ac:dyDescent="0.3">
      <c r="B1728" s="3">
        <v>43624</v>
      </c>
      <c r="C1728" s="4">
        <v>117243.63</v>
      </c>
      <c r="D1728" s="4">
        <v>102.4160856</v>
      </c>
      <c r="E1728" s="5">
        <v>6.7</v>
      </c>
      <c r="F1728" s="5">
        <v>18.7</v>
      </c>
      <c r="G1728" s="5">
        <v>9.3000000000000007</v>
      </c>
      <c r="H1728" s="5">
        <v>0</v>
      </c>
    </row>
    <row r="1729" spans="2:8" x14ac:dyDescent="0.3">
      <c r="B1729" s="3">
        <v>43625</v>
      </c>
      <c r="C1729" s="4">
        <v>110669.42</v>
      </c>
      <c r="D1729" s="4">
        <v>69.561305970000006</v>
      </c>
      <c r="E1729" s="5">
        <v>7.8</v>
      </c>
      <c r="F1729" s="5">
        <v>18</v>
      </c>
      <c r="G1729" s="5">
        <v>8</v>
      </c>
      <c r="H1729" s="5">
        <v>0</v>
      </c>
    </row>
    <row r="1730" spans="2:8" x14ac:dyDescent="0.3">
      <c r="B1730" s="3">
        <v>43626</v>
      </c>
      <c r="C1730" s="4">
        <v>108133.03</v>
      </c>
      <c r="D1730" s="4">
        <v>47.487874040000001</v>
      </c>
      <c r="E1730" s="5">
        <v>12</v>
      </c>
      <c r="F1730" s="5">
        <v>19.2</v>
      </c>
      <c r="G1730" s="5">
        <v>7.6</v>
      </c>
      <c r="H1730" s="5">
        <v>3</v>
      </c>
    </row>
    <row r="1731" spans="2:8" x14ac:dyDescent="0.3">
      <c r="B1731" s="3">
        <v>43627</v>
      </c>
      <c r="C1731" s="4">
        <v>122760.92</v>
      </c>
      <c r="D1731" s="4">
        <v>73.078081710000006</v>
      </c>
      <c r="E1731" s="5">
        <v>9.6</v>
      </c>
      <c r="F1731" s="5">
        <v>17.899999999999999</v>
      </c>
      <c r="G1731" s="5">
        <v>9.1999999999999993</v>
      </c>
      <c r="H1731" s="5">
        <v>0</v>
      </c>
    </row>
    <row r="1732" spans="2:8" x14ac:dyDescent="0.3">
      <c r="B1732" s="3">
        <v>43628</v>
      </c>
      <c r="C1732" s="4">
        <v>128127.75</v>
      </c>
      <c r="D1732" s="4">
        <v>85.792690070000006</v>
      </c>
      <c r="E1732" s="5">
        <v>11.9</v>
      </c>
      <c r="F1732" s="5">
        <v>16.5</v>
      </c>
      <c r="G1732" s="5">
        <v>1.3</v>
      </c>
      <c r="H1732" s="5">
        <v>0.6</v>
      </c>
    </row>
    <row r="1733" spans="2:8" x14ac:dyDescent="0.3">
      <c r="B1733" s="3">
        <v>43629</v>
      </c>
      <c r="C1733" s="4">
        <v>128535.19</v>
      </c>
      <c r="D1733" s="4">
        <v>79.516251400000002</v>
      </c>
      <c r="E1733" s="5">
        <v>8.8000000000000007</v>
      </c>
      <c r="F1733" s="5">
        <v>17.399999999999999</v>
      </c>
      <c r="G1733" s="5">
        <v>8.9</v>
      </c>
      <c r="H1733" s="5">
        <v>2.6</v>
      </c>
    </row>
    <row r="1734" spans="2:8" x14ac:dyDescent="0.3">
      <c r="B1734" s="3">
        <v>43630</v>
      </c>
      <c r="C1734" s="4">
        <v>128153.19500000001</v>
      </c>
      <c r="D1734" s="4">
        <v>86.655464210000005</v>
      </c>
      <c r="E1734" s="5">
        <v>10</v>
      </c>
      <c r="F1734" s="5">
        <v>17.3</v>
      </c>
      <c r="G1734" s="5">
        <v>7</v>
      </c>
      <c r="H1734" s="5">
        <v>2.2000000000000002</v>
      </c>
    </row>
    <row r="1735" spans="2:8" x14ac:dyDescent="0.3">
      <c r="B1735" s="3">
        <v>43631</v>
      </c>
      <c r="C1735" s="4">
        <v>121097.845</v>
      </c>
      <c r="D1735" s="4">
        <v>104.43185029999999</v>
      </c>
      <c r="E1735" s="5">
        <v>9</v>
      </c>
      <c r="F1735" s="5">
        <v>15.2</v>
      </c>
      <c r="G1735" s="5">
        <v>6.4</v>
      </c>
      <c r="H1735" s="5">
        <v>2.6</v>
      </c>
    </row>
    <row r="1736" spans="2:8" x14ac:dyDescent="0.3">
      <c r="B1736" s="3">
        <v>43632</v>
      </c>
      <c r="C1736" s="4">
        <v>116811.39</v>
      </c>
      <c r="D1736" s="4">
        <v>111.2767338</v>
      </c>
      <c r="E1736" s="5">
        <v>8.6</v>
      </c>
      <c r="F1736" s="5">
        <v>16.7</v>
      </c>
      <c r="G1736" s="5">
        <v>7.5</v>
      </c>
      <c r="H1736" s="5">
        <v>0</v>
      </c>
    </row>
    <row r="1737" spans="2:8" x14ac:dyDescent="0.3">
      <c r="B1737" s="3">
        <v>43633</v>
      </c>
      <c r="C1737" s="4">
        <v>129972.91499999999</v>
      </c>
      <c r="D1737" s="4">
        <v>108.7466958</v>
      </c>
      <c r="E1737" s="5">
        <v>6.3</v>
      </c>
      <c r="F1737" s="5">
        <v>17.899999999999999</v>
      </c>
      <c r="G1737" s="5">
        <v>8.6</v>
      </c>
      <c r="H1737" s="5">
        <v>3.4</v>
      </c>
    </row>
    <row r="1738" spans="2:8" x14ac:dyDescent="0.3">
      <c r="B1738" s="3">
        <v>43634</v>
      </c>
      <c r="C1738" s="4">
        <v>137922.22</v>
      </c>
      <c r="D1738" s="4">
        <v>101.3953781</v>
      </c>
      <c r="E1738" s="5">
        <v>8</v>
      </c>
      <c r="F1738" s="5">
        <v>13.7</v>
      </c>
      <c r="G1738" s="5">
        <v>5.2</v>
      </c>
      <c r="H1738" s="5">
        <v>0</v>
      </c>
    </row>
    <row r="1739" spans="2:8" x14ac:dyDescent="0.3">
      <c r="B1739" s="3">
        <v>43635</v>
      </c>
      <c r="C1739" s="4">
        <v>144737.12</v>
      </c>
      <c r="D1739" s="4">
        <v>157.02604099999999</v>
      </c>
      <c r="E1739" s="5">
        <v>6.6</v>
      </c>
      <c r="F1739" s="5">
        <v>11.9</v>
      </c>
      <c r="G1739" s="5">
        <v>7</v>
      </c>
      <c r="H1739" s="5">
        <v>0.8</v>
      </c>
    </row>
    <row r="1740" spans="2:8" x14ac:dyDescent="0.3">
      <c r="B1740" s="3">
        <v>43636</v>
      </c>
      <c r="C1740" s="4">
        <v>148609.595</v>
      </c>
      <c r="D1740" s="4">
        <v>141.97958589999999</v>
      </c>
      <c r="E1740" s="5">
        <v>6.4</v>
      </c>
      <c r="F1740" s="5">
        <v>11.3</v>
      </c>
      <c r="G1740" s="5">
        <v>6.4</v>
      </c>
      <c r="H1740" s="5">
        <v>1.6</v>
      </c>
    </row>
    <row r="1741" spans="2:8" x14ac:dyDescent="0.3">
      <c r="B1741" s="3">
        <v>43637</v>
      </c>
      <c r="C1741" s="4">
        <v>144504.32999999999</v>
      </c>
      <c r="D1741" s="4">
        <v>123.80971169999999</v>
      </c>
      <c r="E1741" s="5">
        <v>6.5</v>
      </c>
      <c r="F1741" s="5">
        <v>12.6</v>
      </c>
      <c r="G1741" s="5">
        <v>8.5</v>
      </c>
      <c r="H1741" s="5">
        <v>3</v>
      </c>
    </row>
    <row r="1742" spans="2:8" x14ac:dyDescent="0.3">
      <c r="B1742" s="3">
        <v>43638</v>
      </c>
      <c r="C1742" s="4">
        <v>132829.29</v>
      </c>
      <c r="D1742" s="4">
        <v>111.60986149999999</v>
      </c>
      <c r="E1742" s="5">
        <v>6.8</v>
      </c>
      <c r="F1742" s="5">
        <v>11.8</v>
      </c>
      <c r="G1742" s="5">
        <v>7.3</v>
      </c>
      <c r="H1742" s="5">
        <v>0.4</v>
      </c>
    </row>
    <row r="1743" spans="2:8" x14ac:dyDescent="0.3">
      <c r="B1743" s="3">
        <v>43639</v>
      </c>
      <c r="C1743" s="4">
        <v>133525.32</v>
      </c>
      <c r="D1743" s="4">
        <v>127.6019028</v>
      </c>
      <c r="E1743" s="5">
        <v>3.6</v>
      </c>
      <c r="F1743" s="5">
        <v>9.6</v>
      </c>
      <c r="G1743" s="5">
        <v>5.9</v>
      </c>
      <c r="H1743" s="5">
        <v>1.2</v>
      </c>
    </row>
    <row r="1744" spans="2:8" x14ac:dyDescent="0.3">
      <c r="B1744" s="3">
        <v>43640</v>
      </c>
      <c r="C1744" s="4">
        <v>146856.79999999999</v>
      </c>
      <c r="D1744" s="4">
        <v>117.51896069999999</v>
      </c>
      <c r="E1744" s="5">
        <v>4.2</v>
      </c>
      <c r="F1744" s="5">
        <v>16</v>
      </c>
      <c r="G1744" s="5">
        <v>9</v>
      </c>
      <c r="H1744" s="5">
        <v>0</v>
      </c>
    </row>
    <row r="1745" spans="2:8" x14ac:dyDescent="0.3">
      <c r="B1745" s="3">
        <v>43641</v>
      </c>
      <c r="C1745" s="4">
        <v>145807.25</v>
      </c>
      <c r="D1745" s="4">
        <v>124.05127779999999</v>
      </c>
      <c r="E1745" s="5">
        <v>3.5</v>
      </c>
      <c r="F1745" s="5">
        <v>17</v>
      </c>
      <c r="G1745" s="5">
        <v>8.9</v>
      </c>
      <c r="H1745" s="5">
        <v>0</v>
      </c>
    </row>
    <row r="1746" spans="2:8" x14ac:dyDescent="0.3">
      <c r="B1746" s="3">
        <v>43642</v>
      </c>
      <c r="C1746" s="4">
        <v>139351.56</v>
      </c>
      <c r="D1746" s="4">
        <v>106.19914</v>
      </c>
      <c r="E1746" s="5">
        <v>4.5999999999999996</v>
      </c>
      <c r="F1746" s="5">
        <v>18</v>
      </c>
      <c r="G1746" s="5">
        <v>9.1999999999999993</v>
      </c>
      <c r="H1746" s="5">
        <v>0.2</v>
      </c>
    </row>
    <row r="1747" spans="2:8" x14ac:dyDescent="0.3">
      <c r="B1747" s="3">
        <v>43643</v>
      </c>
      <c r="C1747" s="4">
        <v>131023.66</v>
      </c>
      <c r="D1747" s="4">
        <v>77.671129440000001</v>
      </c>
      <c r="E1747" s="5">
        <v>5.9</v>
      </c>
      <c r="F1747" s="5">
        <v>17.5</v>
      </c>
      <c r="G1747" s="5">
        <v>9.1999999999999993</v>
      </c>
      <c r="H1747" s="5">
        <v>0</v>
      </c>
    </row>
    <row r="1748" spans="2:8" x14ac:dyDescent="0.3">
      <c r="B1748" s="3">
        <v>43644</v>
      </c>
      <c r="C1748" s="4">
        <v>123546.62</v>
      </c>
      <c r="D1748" s="4">
        <v>61.815155930000003</v>
      </c>
      <c r="E1748" s="5">
        <v>10.7</v>
      </c>
      <c r="F1748" s="5">
        <v>19.5</v>
      </c>
      <c r="G1748" s="5">
        <v>9.1999999999999993</v>
      </c>
      <c r="H1748" s="5">
        <v>0</v>
      </c>
    </row>
    <row r="1749" spans="2:8" x14ac:dyDescent="0.3">
      <c r="B1749" s="3">
        <v>43645</v>
      </c>
      <c r="C1749" s="4">
        <v>117924.13</v>
      </c>
      <c r="D1749" s="4">
        <v>52.91240414</v>
      </c>
      <c r="E1749" s="5">
        <v>13</v>
      </c>
      <c r="F1749" s="5">
        <v>17.600000000000001</v>
      </c>
      <c r="G1749" s="5">
        <v>2.6</v>
      </c>
      <c r="H1749" s="5">
        <v>0.8</v>
      </c>
    </row>
    <row r="1750" spans="2:8" x14ac:dyDescent="0.3">
      <c r="B1750" s="3">
        <v>43646</v>
      </c>
      <c r="C1750" s="4">
        <v>116150.91499999999</v>
      </c>
      <c r="D1750" s="4">
        <v>51.901149879999998</v>
      </c>
      <c r="E1750" s="5">
        <v>8.1</v>
      </c>
      <c r="F1750" s="5">
        <v>14.5</v>
      </c>
      <c r="G1750" s="5">
        <v>8.5</v>
      </c>
      <c r="H1750" s="5">
        <v>6.4</v>
      </c>
    </row>
    <row r="1752" spans="2:8" x14ac:dyDescent="0.3">
      <c r="B1752" s="5" t="s">
        <v>0</v>
      </c>
      <c r="C1752" s="4" t="s">
        <v>1</v>
      </c>
      <c r="D1752" s="4" t="s">
        <v>2</v>
      </c>
      <c r="E1752" s="5" t="s">
        <v>3</v>
      </c>
      <c r="F1752" s="5" t="s">
        <v>4</v>
      </c>
      <c r="G1752" s="5" t="s">
        <v>5</v>
      </c>
      <c r="H1752" s="5" t="s">
        <v>6</v>
      </c>
    </row>
    <row r="1753" spans="2:8" x14ac:dyDescent="0.3">
      <c r="B1753" s="3">
        <v>43647</v>
      </c>
      <c r="C1753" s="4">
        <v>130565.58</v>
      </c>
      <c r="D1753" s="4">
        <v>67.195464610000002</v>
      </c>
      <c r="E1753" s="5">
        <v>9.5</v>
      </c>
      <c r="F1753" s="5">
        <v>14.1</v>
      </c>
      <c r="G1753" s="5">
        <v>8.3000000000000007</v>
      </c>
      <c r="H1753" s="5">
        <v>0</v>
      </c>
    </row>
    <row r="1754" spans="2:8" x14ac:dyDescent="0.3">
      <c r="B1754" s="3">
        <v>43648</v>
      </c>
      <c r="C1754" s="4">
        <v>135866.75</v>
      </c>
      <c r="D1754" s="4">
        <v>93.110674299999999</v>
      </c>
      <c r="E1754" s="5">
        <v>8.6</v>
      </c>
      <c r="F1754" s="5">
        <v>15.9</v>
      </c>
      <c r="G1754" s="5">
        <v>6.6</v>
      </c>
      <c r="H1754" s="5">
        <v>0</v>
      </c>
    </row>
    <row r="1755" spans="2:8" x14ac:dyDescent="0.3">
      <c r="B1755" s="3">
        <v>43649</v>
      </c>
      <c r="C1755" s="4">
        <v>137327.70000000001</v>
      </c>
      <c r="D1755" s="4">
        <v>97.287999810000002</v>
      </c>
      <c r="E1755" s="5">
        <v>8.1999999999999993</v>
      </c>
      <c r="F1755" s="5">
        <v>13.7</v>
      </c>
      <c r="G1755" s="5">
        <v>7.5</v>
      </c>
      <c r="H1755" s="5">
        <v>0</v>
      </c>
    </row>
    <row r="1756" spans="2:8" x14ac:dyDescent="0.3">
      <c r="B1756" s="3">
        <v>43650</v>
      </c>
      <c r="C1756" s="4">
        <v>135182.72500000001</v>
      </c>
      <c r="D1756" s="4">
        <v>85.901782639999993</v>
      </c>
      <c r="E1756" s="5">
        <v>5.3</v>
      </c>
      <c r="F1756" s="5">
        <v>13.5</v>
      </c>
      <c r="G1756" s="5">
        <v>6.9</v>
      </c>
      <c r="H1756" s="5">
        <v>0</v>
      </c>
    </row>
    <row r="1757" spans="2:8" x14ac:dyDescent="0.3">
      <c r="B1757" s="3">
        <v>43651</v>
      </c>
      <c r="C1757" s="4">
        <v>132774.29500000001</v>
      </c>
      <c r="D1757" s="4">
        <v>78.719066029999993</v>
      </c>
      <c r="E1757" s="5">
        <v>3.5</v>
      </c>
      <c r="F1757" s="5">
        <v>19.100000000000001</v>
      </c>
      <c r="G1757" s="5">
        <v>9</v>
      </c>
      <c r="H1757" s="5">
        <v>0</v>
      </c>
    </row>
    <row r="1758" spans="2:8" x14ac:dyDescent="0.3">
      <c r="B1758" s="3">
        <v>43652</v>
      </c>
      <c r="C1758" s="4">
        <v>114660.9</v>
      </c>
      <c r="D1758" s="4">
        <v>64.992904050000007</v>
      </c>
      <c r="E1758" s="5">
        <v>6</v>
      </c>
      <c r="F1758" s="5">
        <v>19.399999999999999</v>
      </c>
      <c r="G1758" s="5">
        <v>9.3000000000000007</v>
      </c>
      <c r="H1758" s="5">
        <v>0</v>
      </c>
    </row>
    <row r="1759" spans="2:8" x14ac:dyDescent="0.3">
      <c r="B1759" s="3">
        <v>43653</v>
      </c>
      <c r="C1759" s="4">
        <v>114469.88</v>
      </c>
      <c r="D1759" s="4">
        <v>87.747186549999995</v>
      </c>
      <c r="E1759" s="5">
        <v>9</v>
      </c>
      <c r="F1759" s="5">
        <v>18.2</v>
      </c>
      <c r="G1759" s="5">
        <v>6.1</v>
      </c>
      <c r="H1759" s="5">
        <v>0.2</v>
      </c>
    </row>
    <row r="1760" spans="2:8" x14ac:dyDescent="0.3">
      <c r="B1760" s="3">
        <v>43654</v>
      </c>
      <c r="C1760" s="4">
        <v>127307.26</v>
      </c>
      <c r="D1760" s="4">
        <v>101.94417129999999</v>
      </c>
      <c r="E1760" s="5">
        <v>11</v>
      </c>
      <c r="F1760" s="5">
        <v>16</v>
      </c>
      <c r="G1760" s="5">
        <v>8.1999999999999993</v>
      </c>
      <c r="H1760" s="5">
        <v>5.2</v>
      </c>
    </row>
    <row r="1761" spans="2:8" x14ac:dyDescent="0.3">
      <c r="B1761" s="3">
        <v>43655</v>
      </c>
      <c r="C1761" s="4">
        <v>133803.98499999999</v>
      </c>
      <c r="D1761" s="4">
        <v>125.0990315</v>
      </c>
      <c r="E1761" s="5">
        <v>6.8</v>
      </c>
      <c r="F1761" s="5">
        <v>15</v>
      </c>
      <c r="G1761" s="5">
        <v>7.2</v>
      </c>
      <c r="H1761" s="5">
        <v>0.2</v>
      </c>
    </row>
    <row r="1762" spans="2:8" x14ac:dyDescent="0.3">
      <c r="B1762" s="3">
        <v>43656</v>
      </c>
      <c r="C1762" s="4">
        <v>127092.715</v>
      </c>
      <c r="D1762" s="4">
        <v>84.780694909999994</v>
      </c>
      <c r="E1762" s="5">
        <v>9.5</v>
      </c>
      <c r="F1762" s="5">
        <v>15.4</v>
      </c>
      <c r="G1762" s="5">
        <v>6.7</v>
      </c>
      <c r="H1762" s="5">
        <v>0.2</v>
      </c>
    </row>
    <row r="1763" spans="2:8" x14ac:dyDescent="0.3">
      <c r="B1763" s="3">
        <v>43657</v>
      </c>
      <c r="C1763" s="4">
        <v>133131.51999999999</v>
      </c>
      <c r="D1763" s="4">
        <v>89.217705280000004</v>
      </c>
      <c r="E1763" s="5">
        <v>7.8</v>
      </c>
      <c r="F1763" s="5">
        <v>14.3</v>
      </c>
      <c r="G1763" s="5">
        <v>4.5999999999999996</v>
      </c>
      <c r="H1763" s="5">
        <v>6.4</v>
      </c>
    </row>
    <row r="1764" spans="2:8" x14ac:dyDescent="0.3">
      <c r="B1764" s="3">
        <v>43658</v>
      </c>
      <c r="C1764" s="4">
        <v>128384.14</v>
      </c>
      <c r="D1764" s="4">
        <v>90.969699500000004</v>
      </c>
      <c r="E1764" s="5">
        <v>10.1</v>
      </c>
      <c r="F1764" s="5">
        <v>15.7</v>
      </c>
      <c r="G1764" s="5">
        <v>6.2</v>
      </c>
      <c r="H1764" s="5">
        <v>2.4</v>
      </c>
    </row>
    <row r="1765" spans="2:8" x14ac:dyDescent="0.3">
      <c r="B1765" s="3">
        <v>43659</v>
      </c>
      <c r="C1765" s="4">
        <v>123954.31</v>
      </c>
      <c r="D1765" s="4">
        <v>82.190068789999998</v>
      </c>
      <c r="E1765" s="5">
        <v>7</v>
      </c>
      <c r="F1765" s="5">
        <v>12</v>
      </c>
      <c r="G1765" s="5">
        <v>8.3000000000000007</v>
      </c>
      <c r="H1765" s="5">
        <v>4.4000000000000004</v>
      </c>
    </row>
    <row r="1766" spans="2:8" x14ac:dyDescent="0.3">
      <c r="B1766" s="3">
        <v>43660</v>
      </c>
      <c r="C1766" s="4">
        <v>123740.265</v>
      </c>
      <c r="D1766" s="4">
        <v>81.784996430000007</v>
      </c>
      <c r="E1766" s="5">
        <v>7.1</v>
      </c>
      <c r="F1766" s="5">
        <v>13.1</v>
      </c>
      <c r="G1766" s="5">
        <v>3.8</v>
      </c>
      <c r="H1766" s="5">
        <v>0.8</v>
      </c>
    </row>
    <row r="1767" spans="2:8" x14ac:dyDescent="0.3">
      <c r="B1767" s="3">
        <v>43661</v>
      </c>
      <c r="C1767" s="4">
        <v>131739.20000000001</v>
      </c>
      <c r="D1767" s="4">
        <v>92.269993139999997</v>
      </c>
      <c r="E1767" s="5">
        <v>8.9</v>
      </c>
      <c r="F1767" s="5">
        <v>14.3</v>
      </c>
      <c r="G1767" s="5">
        <v>7.6</v>
      </c>
      <c r="H1767" s="5">
        <v>4.4000000000000004</v>
      </c>
    </row>
    <row r="1768" spans="2:8" x14ac:dyDescent="0.3">
      <c r="B1768" s="3">
        <v>43662</v>
      </c>
      <c r="C1768" s="4">
        <v>132941.76999999999</v>
      </c>
      <c r="D1768" s="4">
        <v>114.6004499</v>
      </c>
      <c r="E1768" s="5">
        <v>9.9</v>
      </c>
      <c r="F1768" s="5">
        <v>13.9</v>
      </c>
      <c r="G1768" s="5">
        <v>6.4</v>
      </c>
      <c r="H1768" s="5">
        <v>1.8</v>
      </c>
    </row>
    <row r="1769" spans="2:8" x14ac:dyDescent="0.3">
      <c r="B1769" s="3">
        <v>43663</v>
      </c>
      <c r="C1769" s="4">
        <v>135339.82</v>
      </c>
      <c r="D1769" s="4">
        <v>91.545886449999998</v>
      </c>
      <c r="E1769" s="5">
        <v>9.6999999999999993</v>
      </c>
      <c r="F1769" s="5">
        <v>13.7</v>
      </c>
      <c r="G1769" s="5">
        <v>3.6</v>
      </c>
      <c r="H1769" s="5">
        <v>0</v>
      </c>
    </row>
    <row r="1770" spans="2:8" x14ac:dyDescent="0.3">
      <c r="B1770" s="3">
        <v>43664</v>
      </c>
      <c r="C1770" s="4">
        <v>134119.14000000001</v>
      </c>
      <c r="D1770" s="4">
        <v>85.918878829999997</v>
      </c>
      <c r="E1770" s="5">
        <v>9</v>
      </c>
      <c r="F1770" s="5">
        <v>14.3</v>
      </c>
      <c r="G1770" s="5">
        <v>7.9</v>
      </c>
      <c r="H1770" s="5">
        <v>0.4</v>
      </c>
    </row>
    <row r="1771" spans="2:8" x14ac:dyDescent="0.3">
      <c r="B1771" s="3">
        <v>43665</v>
      </c>
      <c r="C1771" s="4">
        <v>132101.85999999999</v>
      </c>
      <c r="D1771" s="4">
        <v>101.5731984</v>
      </c>
      <c r="E1771" s="5">
        <v>7.5</v>
      </c>
      <c r="F1771" s="5">
        <v>15.7</v>
      </c>
      <c r="G1771" s="5">
        <v>9.6</v>
      </c>
      <c r="H1771" s="5">
        <v>1.6</v>
      </c>
    </row>
    <row r="1772" spans="2:8" x14ac:dyDescent="0.3">
      <c r="B1772" s="3">
        <v>43666</v>
      </c>
      <c r="C1772" s="4">
        <v>111288.905</v>
      </c>
      <c r="D1772" s="4">
        <v>52.5253199</v>
      </c>
      <c r="E1772" s="5">
        <v>8</v>
      </c>
      <c r="F1772" s="5">
        <v>17.100000000000001</v>
      </c>
      <c r="G1772" s="5">
        <v>10.3</v>
      </c>
      <c r="H1772" s="5">
        <v>0</v>
      </c>
    </row>
    <row r="1773" spans="2:8" x14ac:dyDescent="0.3">
      <c r="B1773" s="3">
        <v>43667</v>
      </c>
      <c r="C1773" s="4">
        <v>111293.15</v>
      </c>
      <c r="D1773" s="4">
        <v>60.156590430000001</v>
      </c>
      <c r="E1773" s="5">
        <v>11.3</v>
      </c>
      <c r="F1773" s="5">
        <v>16.600000000000001</v>
      </c>
      <c r="G1773" s="5">
        <v>8.1</v>
      </c>
      <c r="H1773" s="5">
        <v>0</v>
      </c>
    </row>
    <row r="1774" spans="2:8" x14ac:dyDescent="0.3">
      <c r="B1774" s="3">
        <v>43668</v>
      </c>
      <c r="C1774" s="4">
        <v>123618.42</v>
      </c>
      <c r="D1774" s="4">
        <v>64.585343089999995</v>
      </c>
      <c r="E1774" s="5">
        <v>7.9</v>
      </c>
      <c r="F1774" s="5">
        <v>15.6</v>
      </c>
      <c r="G1774" s="5">
        <v>10.6</v>
      </c>
      <c r="H1774" s="5">
        <v>0</v>
      </c>
    </row>
    <row r="1775" spans="2:8" x14ac:dyDescent="0.3">
      <c r="B1775" s="3">
        <v>43669</v>
      </c>
      <c r="C1775" s="4">
        <v>129008.62</v>
      </c>
      <c r="D1775" s="4">
        <v>69.864795830000006</v>
      </c>
      <c r="E1775" s="5">
        <v>9.9</v>
      </c>
      <c r="F1775" s="5">
        <v>15.2</v>
      </c>
      <c r="G1775" s="5">
        <v>8.1999999999999993</v>
      </c>
      <c r="H1775" s="5">
        <v>1.6</v>
      </c>
    </row>
    <row r="1776" spans="2:8" x14ac:dyDescent="0.3">
      <c r="B1776" s="3">
        <v>43670</v>
      </c>
      <c r="C1776" s="4">
        <v>135782.54500000001</v>
      </c>
      <c r="D1776" s="4">
        <v>87.256299299999995</v>
      </c>
      <c r="E1776" s="5">
        <v>7</v>
      </c>
      <c r="F1776" s="5">
        <v>14.4</v>
      </c>
      <c r="G1776" s="5">
        <v>7.8</v>
      </c>
      <c r="H1776" s="5">
        <v>8</v>
      </c>
    </row>
    <row r="1777" spans="2:8" x14ac:dyDescent="0.3">
      <c r="B1777" s="3">
        <v>43671</v>
      </c>
      <c r="C1777" s="4">
        <v>132940.63</v>
      </c>
      <c r="D1777" s="4">
        <v>84.076210110000005</v>
      </c>
      <c r="E1777" s="5">
        <v>9.1999999999999993</v>
      </c>
      <c r="F1777" s="5">
        <v>14.8</v>
      </c>
      <c r="G1777" s="5">
        <v>5.2</v>
      </c>
      <c r="H1777" s="5">
        <v>0</v>
      </c>
    </row>
    <row r="1778" spans="2:8" x14ac:dyDescent="0.3">
      <c r="B1778" s="3">
        <v>43672</v>
      </c>
      <c r="C1778" s="4">
        <v>136493.13</v>
      </c>
      <c r="D1778" s="4">
        <v>95.233217850000003</v>
      </c>
      <c r="E1778" s="5">
        <v>11</v>
      </c>
      <c r="F1778" s="5">
        <v>14</v>
      </c>
      <c r="G1778" s="5">
        <v>5.9</v>
      </c>
      <c r="H1778" s="5">
        <v>0</v>
      </c>
    </row>
    <row r="1779" spans="2:8" x14ac:dyDescent="0.3">
      <c r="B1779" s="3">
        <v>43673</v>
      </c>
      <c r="C1779" s="4">
        <v>121958.69</v>
      </c>
      <c r="D1779" s="4">
        <v>94.375867150000005</v>
      </c>
      <c r="E1779" s="5">
        <v>9.8000000000000007</v>
      </c>
      <c r="F1779" s="5">
        <v>15.3</v>
      </c>
      <c r="G1779" s="5">
        <v>8.6999999999999993</v>
      </c>
      <c r="H1779" s="5">
        <v>6.8</v>
      </c>
    </row>
    <row r="1780" spans="2:8" x14ac:dyDescent="0.3">
      <c r="B1780" s="3">
        <v>43674</v>
      </c>
      <c r="C1780" s="4">
        <v>118413.13499999999</v>
      </c>
      <c r="D1780" s="4">
        <v>85.712073040000007</v>
      </c>
      <c r="E1780" s="5">
        <v>6.6</v>
      </c>
      <c r="F1780" s="5">
        <v>15.1</v>
      </c>
      <c r="G1780" s="5">
        <v>10.199999999999999</v>
      </c>
      <c r="H1780" s="5">
        <v>0</v>
      </c>
    </row>
    <row r="1781" spans="2:8" x14ac:dyDescent="0.3">
      <c r="B1781" s="3">
        <v>43675</v>
      </c>
      <c r="C1781" s="4">
        <v>133205.18</v>
      </c>
      <c r="D1781" s="4">
        <v>95.873752800000005</v>
      </c>
      <c r="E1781" s="5">
        <v>8.9</v>
      </c>
      <c r="F1781" s="5">
        <v>14.6</v>
      </c>
      <c r="G1781" s="5">
        <v>9.9</v>
      </c>
      <c r="H1781" s="5">
        <v>0</v>
      </c>
    </row>
    <row r="1782" spans="2:8" x14ac:dyDescent="0.3">
      <c r="B1782" s="3">
        <v>43676</v>
      </c>
      <c r="C1782" s="4">
        <v>138858.04500000001</v>
      </c>
      <c r="D1782" s="4">
        <v>110.4700594</v>
      </c>
      <c r="E1782" s="5">
        <v>7.9</v>
      </c>
      <c r="F1782" s="5">
        <v>12.5</v>
      </c>
      <c r="G1782" s="5">
        <v>8.6999999999999993</v>
      </c>
      <c r="H1782" s="5">
        <v>0.8</v>
      </c>
    </row>
    <row r="1783" spans="2:8" x14ac:dyDescent="0.3">
      <c r="B1783" s="3">
        <v>43677</v>
      </c>
      <c r="C1783" s="4">
        <v>140275.82999999999</v>
      </c>
      <c r="D1783" s="4">
        <v>153.26684940000001</v>
      </c>
      <c r="E1783" s="5">
        <v>3</v>
      </c>
      <c r="F1783" s="5">
        <v>12.5</v>
      </c>
      <c r="G1783" s="5">
        <v>11.3</v>
      </c>
      <c r="H1783" s="5">
        <v>0</v>
      </c>
    </row>
    <row r="1785" spans="2:8" x14ac:dyDescent="0.3">
      <c r="B1785" s="5" t="s">
        <v>0</v>
      </c>
      <c r="C1785" s="4" t="s">
        <v>1</v>
      </c>
      <c r="D1785" s="4" t="s">
        <v>2</v>
      </c>
      <c r="E1785" s="5" t="s">
        <v>3</v>
      </c>
      <c r="F1785" s="5" t="s">
        <v>4</v>
      </c>
      <c r="G1785" s="5" t="s">
        <v>5</v>
      </c>
      <c r="H1785" s="5" t="s">
        <v>6</v>
      </c>
    </row>
    <row r="1786" spans="2:8" x14ac:dyDescent="0.3">
      <c r="B1786" s="3">
        <v>43678</v>
      </c>
      <c r="C1786" s="4">
        <v>137651.13500000001</v>
      </c>
      <c r="D1786" s="4">
        <v>98.967005540000002</v>
      </c>
      <c r="E1786" s="5">
        <v>5.8</v>
      </c>
      <c r="F1786" s="5">
        <v>13.8</v>
      </c>
      <c r="G1786" s="5">
        <v>8.6</v>
      </c>
      <c r="H1786" s="5">
        <v>0</v>
      </c>
    </row>
    <row r="1787" spans="2:8" x14ac:dyDescent="0.3">
      <c r="B1787" s="3">
        <v>43679</v>
      </c>
      <c r="C1787" s="4">
        <v>135633.89000000001</v>
      </c>
      <c r="D1787" s="4">
        <v>106.56821669999999</v>
      </c>
      <c r="E1787" s="5">
        <v>9.6999999999999993</v>
      </c>
      <c r="F1787" s="5">
        <v>12.7</v>
      </c>
      <c r="G1787" s="5">
        <v>7.4</v>
      </c>
      <c r="H1787" s="5">
        <v>0.4</v>
      </c>
    </row>
    <row r="1788" spans="2:8" x14ac:dyDescent="0.3">
      <c r="B1788" s="3">
        <v>43680</v>
      </c>
      <c r="C1788" s="4">
        <v>119933.7</v>
      </c>
      <c r="D1788" s="4">
        <v>121.53235650000001</v>
      </c>
      <c r="E1788" s="5">
        <v>10</v>
      </c>
      <c r="F1788" s="5">
        <v>13.9</v>
      </c>
      <c r="G1788" s="5">
        <v>6.2</v>
      </c>
      <c r="H1788" s="5">
        <v>0</v>
      </c>
    </row>
    <row r="1789" spans="2:8" x14ac:dyDescent="0.3">
      <c r="B1789" s="3">
        <v>43681</v>
      </c>
      <c r="C1789" s="4">
        <v>120350.215</v>
      </c>
      <c r="D1789" s="4">
        <v>127.8811699</v>
      </c>
      <c r="E1789" s="5">
        <v>9.1999999999999993</v>
      </c>
      <c r="F1789" s="5">
        <v>13.1</v>
      </c>
      <c r="G1789" s="5">
        <v>7.2</v>
      </c>
      <c r="H1789" s="5">
        <v>1</v>
      </c>
    </row>
    <row r="1790" spans="2:8" x14ac:dyDescent="0.3">
      <c r="B1790" s="3">
        <v>43682</v>
      </c>
      <c r="C1790" s="4">
        <v>125652.05499999999</v>
      </c>
      <c r="D1790" s="4">
        <v>108.4969239</v>
      </c>
      <c r="E1790" s="5">
        <v>10</v>
      </c>
      <c r="F1790" s="5">
        <v>15.8</v>
      </c>
      <c r="G1790" s="5">
        <v>10.7</v>
      </c>
      <c r="H1790" s="5">
        <v>0</v>
      </c>
    </row>
    <row r="1791" spans="2:8" x14ac:dyDescent="0.3">
      <c r="B1791" s="3">
        <v>43683</v>
      </c>
      <c r="C1791" s="4">
        <v>132120.39000000001</v>
      </c>
      <c r="D1791" s="4">
        <v>89.427805109999994</v>
      </c>
      <c r="E1791" s="5">
        <v>9.1</v>
      </c>
      <c r="F1791" s="5">
        <v>13.5</v>
      </c>
      <c r="G1791" s="5">
        <v>4.5</v>
      </c>
      <c r="H1791" s="5">
        <v>0.4</v>
      </c>
    </row>
    <row r="1792" spans="2:8" x14ac:dyDescent="0.3">
      <c r="B1792" s="3">
        <v>43684</v>
      </c>
      <c r="C1792" s="4">
        <v>136315.38</v>
      </c>
      <c r="D1792" s="4">
        <v>129.26252919999999</v>
      </c>
      <c r="E1792" s="5">
        <v>9.3000000000000007</v>
      </c>
      <c r="F1792" s="5">
        <v>14.1</v>
      </c>
      <c r="G1792" s="5">
        <v>7.5</v>
      </c>
      <c r="H1792" s="5">
        <v>0</v>
      </c>
    </row>
    <row r="1793" spans="2:8" x14ac:dyDescent="0.3">
      <c r="B1793" s="3">
        <v>43685</v>
      </c>
      <c r="C1793" s="4">
        <v>133004.73000000001</v>
      </c>
      <c r="D1793" s="4">
        <v>95.454195279999993</v>
      </c>
      <c r="E1793" s="5">
        <v>6.7</v>
      </c>
      <c r="F1793" s="5">
        <v>13.9</v>
      </c>
      <c r="G1793" s="5">
        <v>9.6</v>
      </c>
      <c r="H1793" s="5">
        <v>10.8</v>
      </c>
    </row>
    <row r="1794" spans="2:8" x14ac:dyDescent="0.3">
      <c r="B1794" s="3">
        <v>43686</v>
      </c>
      <c r="C1794" s="4">
        <v>142555.10500000001</v>
      </c>
      <c r="D1794" s="4">
        <v>119.9574815</v>
      </c>
      <c r="E1794" s="5">
        <v>7.8</v>
      </c>
      <c r="F1794" s="5">
        <v>10.1</v>
      </c>
      <c r="G1794" s="5">
        <v>7.3</v>
      </c>
      <c r="H1794" s="5">
        <v>2</v>
      </c>
    </row>
    <row r="1795" spans="2:8" x14ac:dyDescent="0.3">
      <c r="B1795" s="3">
        <v>43687</v>
      </c>
      <c r="C1795" s="4">
        <v>128554.605</v>
      </c>
      <c r="D1795" s="4">
        <v>94.668808780000006</v>
      </c>
      <c r="E1795" s="5">
        <v>5.2</v>
      </c>
      <c r="F1795" s="5">
        <v>12.5</v>
      </c>
      <c r="G1795" s="5">
        <v>6.6</v>
      </c>
      <c r="H1795" s="5">
        <v>4.2</v>
      </c>
    </row>
    <row r="1796" spans="2:8" x14ac:dyDescent="0.3">
      <c r="B1796" s="3">
        <v>43688</v>
      </c>
      <c r="C1796" s="4">
        <v>121028.325</v>
      </c>
      <c r="D1796" s="4">
        <v>98.101093950000006</v>
      </c>
      <c r="E1796" s="5">
        <v>4.8</v>
      </c>
      <c r="F1796" s="5">
        <v>12.9</v>
      </c>
      <c r="G1796" s="5">
        <v>11.4</v>
      </c>
      <c r="H1796" s="5">
        <v>6</v>
      </c>
    </row>
    <row r="1797" spans="2:8" x14ac:dyDescent="0.3">
      <c r="B1797" s="3">
        <v>43689</v>
      </c>
      <c r="C1797" s="4">
        <v>136683.4</v>
      </c>
      <c r="D1797" s="4">
        <v>163.36163669999999</v>
      </c>
      <c r="E1797" s="5">
        <v>6.3</v>
      </c>
      <c r="F1797" s="5">
        <v>12</v>
      </c>
      <c r="G1797" s="5">
        <v>9.9</v>
      </c>
      <c r="H1797" s="5">
        <v>8.8000000000000007</v>
      </c>
    </row>
    <row r="1798" spans="2:8" x14ac:dyDescent="0.3">
      <c r="B1798" s="3">
        <v>43690</v>
      </c>
      <c r="C1798" s="4">
        <v>141474.26500000001</v>
      </c>
      <c r="D1798" s="4">
        <v>267.34764990000002</v>
      </c>
      <c r="E1798" s="5">
        <v>8.8000000000000007</v>
      </c>
      <c r="F1798" s="5">
        <v>13.1</v>
      </c>
      <c r="G1798" s="5">
        <v>7</v>
      </c>
      <c r="H1798" s="5">
        <v>0</v>
      </c>
    </row>
    <row r="1799" spans="2:8" x14ac:dyDescent="0.3">
      <c r="B1799" s="3">
        <v>43691</v>
      </c>
      <c r="C1799" s="4">
        <v>134681.435</v>
      </c>
      <c r="D1799" s="4">
        <v>123.8521422</v>
      </c>
      <c r="E1799" s="5">
        <v>9.1</v>
      </c>
      <c r="F1799" s="5">
        <v>13.8</v>
      </c>
      <c r="G1799" s="5">
        <v>6.7</v>
      </c>
      <c r="H1799" s="5">
        <v>0.2</v>
      </c>
    </row>
    <row r="1800" spans="2:8" x14ac:dyDescent="0.3">
      <c r="B1800" s="3">
        <v>43692</v>
      </c>
      <c r="C1800" s="4">
        <v>128119.715</v>
      </c>
      <c r="D1800" s="4">
        <v>76.350980870000001</v>
      </c>
      <c r="E1800" s="5">
        <v>7.3</v>
      </c>
      <c r="F1800" s="5">
        <v>16.2</v>
      </c>
      <c r="G1800" s="5">
        <v>10.5</v>
      </c>
      <c r="H1800" s="5">
        <v>0</v>
      </c>
    </row>
    <row r="1801" spans="2:8" x14ac:dyDescent="0.3">
      <c r="B1801" s="3">
        <v>43693</v>
      </c>
      <c r="C1801" s="4">
        <v>129781.155</v>
      </c>
      <c r="D1801" s="4">
        <v>100.0115921</v>
      </c>
      <c r="E1801" s="5">
        <v>10.6</v>
      </c>
      <c r="F1801" s="5">
        <v>16.899999999999999</v>
      </c>
      <c r="G1801" s="5">
        <v>6.3</v>
      </c>
      <c r="H1801" s="5">
        <v>0</v>
      </c>
    </row>
    <row r="1802" spans="2:8" x14ac:dyDescent="0.3">
      <c r="B1802" s="3">
        <v>43694</v>
      </c>
      <c r="C1802" s="4">
        <v>115460.6</v>
      </c>
      <c r="D1802" s="4">
        <v>75.491413320000007</v>
      </c>
      <c r="E1802" s="5">
        <v>7</v>
      </c>
      <c r="F1802" s="5">
        <v>16.5</v>
      </c>
      <c r="G1802" s="5">
        <v>13.4</v>
      </c>
      <c r="H1802" s="5">
        <v>3.8</v>
      </c>
    </row>
    <row r="1803" spans="2:8" x14ac:dyDescent="0.3">
      <c r="B1803" s="3">
        <v>43695</v>
      </c>
      <c r="C1803" s="4">
        <v>110816.375</v>
      </c>
      <c r="D1803" s="4">
        <v>52.024492690000002</v>
      </c>
      <c r="E1803" s="5">
        <v>8.8000000000000007</v>
      </c>
      <c r="F1803" s="5">
        <v>19.399999999999999</v>
      </c>
      <c r="G1803" s="5">
        <v>9.3000000000000007</v>
      </c>
      <c r="H1803" s="5">
        <v>0</v>
      </c>
    </row>
    <row r="1804" spans="2:8" x14ac:dyDescent="0.3">
      <c r="B1804" s="3">
        <v>43696</v>
      </c>
      <c r="C1804" s="4">
        <v>131067.25</v>
      </c>
      <c r="D1804" s="4">
        <v>81.723625240000004</v>
      </c>
      <c r="E1804" s="5">
        <v>5.8</v>
      </c>
      <c r="F1804" s="5">
        <v>12.3</v>
      </c>
      <c r="G1804" s="5">
        <v>12.8</v>
      </c>
      <c r="H1804" s="5">
        <v>4</v>
      </c>
    </row>
    <row r="1805" spans="2:8" x14ac:dyDescent="0.3">
      <c r="B1805" s="3">
        <v>43697</v>
      </c>
      <c r="C1805" s="4">
        <v>131438.54999999999</v>
      </c>
      <c r="D1805" s="4">
        <v>61.926547419999999</v>
      </c>
      <c r="E1805" s="5">
        <v>7.6</v>
      </c>
      <c r="F1805" s="5">
        <v>17</v>
      </c>
      <c r="G1805" s="5">
        <v>7.2</v>
      </c>
      <c r="H1805" s="5">
        <v>0.4</v>
      </c>
    </row>
    <row r="1806" spans="2:8" x14ac:dyDescent="0.3">
      <c r="B1806" s="3">
        <v>43698</v>
      </c>
      <c r="C1806" s="4">
        <v>120747.08</v>
      </c>
      <c r="D1806" s="4">
        <v>54.386880320000003</v>
      </c>
      <c r="E1806" s="5">
        <v>11.5</v>
      </c>
      <c r="F1806" s="5">
        <v>16.600000000000001</v>
      </c>
      <c r="G1806" s="5">
        <v>11.5</v>
      </c>
      <c r="H1806" s="5">
        <v>0.2</v>
      </c>
    </row>
    <row r="1807" spans="2:8" x14ac:dyDescent="0.3">
      <c r="B1807" s="3">
        <v>43699</v>
      </c>
      <c r="C1807" s="4">
        <v>127697.99</v>
      </c>
      <c r="D1807" s="4">
        <v>89.139147589999993</v>
      </c>
      <c r="E1807" s="5">
        <v>9.6</v>
      </c>
      <c r="F1807" s="5">
        <v>13</v>
      </c>
      <c r="G1807" s="5">
        <v>11.3</v>
      </c>
      <c r="H1807" s="5">
        <v>1.6</v>
      </c>
    </row>
    <row r="1808" spans="2:8" x14ac:dyDescent="0.3">
      <c r="B1808" s="3">
        <v>43700</v>
      </c>
      <c r="C1808" s="4">
        <v>126763.36500000001</v>
      </c>
      <c r="D1808" s="4">
        <v>91.098931109999995</v>
      </c>
      <c r="E1808" s="5">
        <v>3.8</v>
      </c>
      <c r="F1808" s="5">
        <v>15.1</v>
      </c>
      <c r="G1808" s="5">
        <v>14.5</v>
      </c>
      <c r="H1808" s="5">
        <v>0</v>
      </c>
    </row>
    <row r="1809" spans="2:8" x14ac:dyDescent="0.3">
      <c r="B1809" s="3">
        <v>43701</v>
      </c>
      <c r="C1809" s="4">
        <v>107303.47500000001</v>
      </c>
      <c r="D1809" s="4">
        <v>55.149898819999997</v>
      </c>
      <c r="E1809" s="5">
        <v>7.9</v>
      </c>
      <c r="F1809" s="5">
        <v>18</v>
      </c>
      <c r="G1809" s="5">
        <v>13</v>
      </c>
      <c r="H1809" s="5">
        <v>0</v>
      </c>
    </row>
    <row r="1810" spans="2:8" x14ac:dyDescent="0.3">
      <c r="B1810" s="3">
        <v>43702</v>
      </c>
      <c r="C1810" s="4">
        <v>113980.3</v>
      </c>
      <c r="D1810" s="4">
        <v>119.3055933</v>
      </c>
      <c r="E1810" s="5">
        <v>6.5</v>
      </c>
      <c r="F1810" s="5">
        <v>12.9</v>
      </c>
      <c r="G1810" s="5">
        <v>13.9</v>
      </c>
      <c r="H1810" s="5">
        <v>1.2</v>
      </c>
    </row>
    <row r="1811" spans="2:8" x14ac:dyDescent="0.3">
      <c r="B1811" s="3">
        <v>43703</v>
      </c>
      <c r="C1811" s="4">
        <v>132704.36499999999</v>
      </c>
      <c r="D1811" s="4">
        <v>142.18481030000001</v>
      </c>
      <c r="E1811" s="5">
        <v>5.3</v>
      </c>
      <c r="F1811" s="5">
        <v>14.4</v>
      </c>
      <c r="G1811" s="5">
        <v>14.7</v>
      </c>
      <c r="H1811" s="5">
        <v>0</v>
      </c>
    </row>
    <row r="1812" spans="2:8" x14ac:dyDescent="0.3">
      <c r="B1812" s="3">
        <v>43704</v>
      </c>
      <c r="C1812" s="4">
        <v>130964.88499999999</v>
      </c>
      <c r="D1812" s="4">
        <v>131.1074194</v>
      </c>
      <c r="E1812" s="5">
        <v>4.2</v>
      </c>
      <c r="F1812" s="5">
        <v>15.3</v>
      </c>
      <c r="G1812" s="5">
        <v>12.9</v>
      </c>
      <c r="H1812" s="5">
        <v>0</v>
      </c>
    </row>
    <row r="1813" spans="2:8" x14ac:dyDescent="0.3">
      <c r="B1813" s="3">
        <v>43705</v>
      </c>
      <c r="C1813" s="4">
        <v>137660.94</v>
      </c>
      <c r="D1813" s="4">
        <v>140.94202110000001</v>
      </c>
      <c r="E1813" s="5">
        <v>8.3000000000000007</v>
      </c>
      <c r="F1813" s="5">
        <v>13.4</v>
      </c>
      <c r="G1813" s="5">
        <v>5</v>
      </c>
      <c r="H1813" s="5">
        <v>0</v>
      </c>
    </row>
    <row r="1814" spans="2:8" x14ac:dyDescent="0.3">
      <c r="B1814" s="3">
        <v>43706</v>
      </c>
      <c r="C1814" s="4">
        <v>134233.345</v>
      </c>
      <c r="D1814" s="4">
        <v>135.2468604</v>
      </c>
      <c r="E1814" s="5">
        <v>6.1</v>
      </c>
      <c r="F1814" s="5">
        <v>13</v>
      </c>
      <c r="G1814" s="5">
        <v>13.2</v>
      </c>
      <c r="H1814" s="5">
        <v>6.2</v>
      </c>
    </row>
    <row r="1815" spans="2:8" x14ac:dyDescent="0.3">
      <c r="B1815" s="3">
        <v>43707</v>
      </c>
      <c r="C1815" s="4">
        <v>131871.07999999999</v>
      </c>
      <c r="D1815" s="4">
        <v>185.2052836</v>
      </c>
      <c r="E1815" s="5">
        <v>2.2999999999999998</v>
      </c>
      <c r="F1815" s="5">
        <v>15.3</v>
      </c>
      <c r="G1815" s="5">
        <v>15.6</v>
      </c>
      <c r="H1815" s="5">
        <v>0.2</v>
      </c>
    </row>
    <row r="1816" spans="2:8" x14ac:dyDescent="0.3">
      <c r="B1816" s="3">
        <v>43708</v>
      </c>
      <c r="C1816" s="4">
        <v>107616.03</v>
      </c>
      <c r="D1816" s="4">
        <v>79.347198370000001</v>
      </c>
      <c r="E1816" s="5">
        <v>5</v>
      </c>
      <c r="F1816" s="5">
        <v>18.2</v>
      </c>
      <c r="G1816" s="5">
        <v>15.8</v>
      </c>
      <c r="H1816" s="5">
        <v>0</v>
      </c>
    </row>
    <row r="1818" spans="2:8" x14ac:dyDescent="0.3">
      <c r="B1818" s="5" t="s">
        <v>0</v>
      </c>
      <c r="C1818" s="4" t="s">
        <v>1</v>
      </c>
      <c r="D1818" s="4" t="s">
        <v>2</v>
      </c>
      <c r="E1818" s="5" t="s">
        <v>3</v>
      </c>
      <c r="F1818" s="5" t="s">
        <v>4</v>
      </c>
      <c r="G1818" s="5" t="s">
        <v>5</v>
      </c>
      <c r="H1818" s="5" t="s">
        <v>6</v>
      </c>
    </row>
    <row r="1819" spans="2:8" x14ac:dyDescent="0.3">
      <c r="B1819" s="3">
        <v>43709</v>
      </c>
      <c r="C1819" s="4">
        <v>106779.47500000001</v>
      </c>
      <c r="D1819" s="4">
        <v>75.512741539999993</v>
      </c>
      <c r="E1819" s="5">
        <v>11.1</v>
      </c>
      <c r="F1819" s="5">
        <v>19.600000000000001</v>
      </c>
      <c r="G1819" s="5">
        <v>9.4</v>
      </c>
      <c r="H1819" s="5">
        <v>0</v>
      </c>
    </row>
    <row r="1820" spans="2:8" x14ac:dyDescent="0.3">
      <c r="B1820" s="3">
        <v>43710</v>
      </c>
      <c r="C1820" s="4">
        <v>121697.38</v>
      </c>
      <c r="D1820" s="4">
        <v>92.691088919999999</v>
      </c>
      <c r="E1820" s="5">
        <v>10.199999999999999</v>
      </c>
      <c r="F1820" s="5">
        <v>17.600000000000001</v>
      </c>
      <c r="G1820" s="5">
        <v>13.8</v>
      </c>
      <c r="H1820" s="5">
        <v>2.4</v>
      </c>
    </row>
    <row r="1821" spans="2:8" x14ac:dyDescent="0.3">
      <c r="B1821" s="3">
        <v>43711</v>
      </c>
      <c r="C1821" s="4">
        <v>118871.215</v>
      </c>
      <c r="D1821" s="4">
        <v>114.88625949999999</v>
      </c>
      <c r="E1821" s="5">
        <v>9.1999999999999993</v>
      </c>
      <c r="F1821" s="5">
        <v>19.600000000000001</v>
      </c>
      <c r="G1821" s="5">
        <v>16.399999999999999</v>
      </c>
      <c r="H1821" s="5">
        <v>0.6</v>
      </c>
    </row>
    <row r="1822" spans="2:8" x14ac:dyDescent="0.3">
      <c r="B1822" s="3">
        <v>43712</v>
      </c>
      <c r="C1822" s="4">
        <v>122652.81</v>
      </c>
      <c r="D1822" s="4">
        <v>144.39343450000001</v>
      </c>
      <c r="E1822" s="5">
        <v>8.1999999999999993</v>
      </c>
      <c r="F1822" s="5">
        <v>18.7</v>
      </c>
      <c r="G1822" s="5">
        <v>15.1</v>
      </c>
      <c r="H1822" s="5">
        <v>0</v>
      </c>
    </row>
    <row r="1823" spans="2:8" x14ac:dyDescent="0.3">
      <c r="B1823" s="3">
        <v>43713</v>
      </c>
      <c r="C1823" s="4">
        <v>120223.175</v>
      </c>
      <c r="D1823" s="4">
        <v>99.345443470000006</v>
      </c>
      <c r="E1823" s="5">
        <v>8.6999999999999993</v>
      </c>
      <c r="F1823" s="5">
        <v>21.2</v>
      </c>
      <c r="G1823" s="5">
        <v>14.8</v>
      </c>
      <c r="H1823" s="5">
        <v>3.4</v>
      </c>
    </row>
    <row r="1824" spans="2:8" x14ac:dyDescent="0.3">
      <c r="B1824" s="3">
        <v>43714</v>
      </c>
      <c r="C1824" s="4">
        <v>122222.69</v>
      </c>
      <c r="D1824" s="4">
        <v>67.972754190000003</v>
      </c>
      <c r="E1824" s="5">
        <v>11.3</v>
      </c>
      <c r="F1824" s="5">
        <v>16</v>
      </c>
      <c r="G1824" s="5">
        <v>10.4</v>
      </c>
      <c r="H1824" s="5">
        <v>2</v>
      </c>
    </row>
    <row r="1825" spans="2:8" x14ac:dyDescent="0.3">
      <c r="B1825" s="3">
        <v>43715</v>
      </c>
      <c r="C1825" s="4">
        <v>115200.19</v>
      </c>
      <c r="D1825" s="4">
        <v>73.467962999999997</v>
      </c>
      <c r="E1825" s="5">
        <v>8.8000000000000007</v>
      </c>
      <c r="F1825" s="5">
        <v>12.9</v>
      </c>
      <c r="G1825" s="5">
        <v>11.3</v>
      </c>
      <c r="H1825" s="5">
        <v>1</v>
      </c>
    </row>
    <row r="1826" spans="2:8" x14ac:dyDescent="0.3">
      <c r="B1826" s="3">
        <v>43716</v>
      </c>
      <c r="C1826" s="4">
        <v>116999.07</v>
      </c>
      <c r="D1826" s="4">
        <v>65.376438919999998</v>
      </c>
      <c r="E1826" s="5">
        <v>8.1999999999999993</v>
      </c>
      <c r="F1826" s="5">
        <v>15.1</v>
      </c>
      <c r="G1826" s="5">
        <v>9.5</v>
      </c>
      <c r="H1826" s="5">
        <v>0.6</v>
      </c>
    </row>
    <row r="1827" spans="2:8" x14ac:dyDescent="0.3">
      <c r="B1827" s="3">
        <v>43717</v>
      </c>
      <c r="C1827" s="4">
        <v>130448.11500000001</v>
      </c>
      <c r="D1827" s="4">
        <v>92.613968850000006</v>
      </c>
      <c r="E1827" s="5">
        <v>6.8</v>
      </c>
      <c r="F1827" s="5">
        <v>12.8</v>
      </c>
      <c r="G1827" s="5">
        <v>14.4</v>
      </c>
      <c r="H1827" s="5">
        <v>5.6</v>
      </c>
    </row>
    <row r="1828" spans="2:8" x14ac:dyDescent="0.3">
      <c r="B1828" s="3">
        <v>43718</v>
      </c>
      <c r="C1828" s="4">
        <v>131665.01500000001</v>
      </c>
      <c r="D1828" s="4">
        <v>150.02796119999999</v>
      </c>
      <c r="E1828" s="5">
        <v>7.7</v>
      </c>
      <c r="F1828" s="5">
        <v>14.8</v>
      </c>
      <c r="G1828" s="5">
        <v>16.100000000000001</v>
      </c>
      <c r="H1828" s="5">
        <v>2.6</v>
      </c>
    </row>
    <row r="1829" spans="2:8" x14ac:dyDescent="0.3">
      <c r="B1829" s="3">
        <v>43719</v>
      </c>
      <c r="C1829" s="4">
        <v>121100.045</v>
      </c>
      <c r="D1829" s="4">
        <v>83.052148279999997</v>
      </c>
      <c r="E1829" s="5">
        <v>5</v>
      </c>
      <c r="F1829" s="5">
        <v>20.8</v>
      </c>
      <c r="G1829" s="5">
        <v>17.8</v>
      </c>
      <c r="H1829" s="5">
        <v>0</v>
      </c>
    </row>
    <row r="1830" spans="2:8" x14ac:dyDescent="0.3">
      <c r="B1830" s="3">
        <v>43720</v>
      </c>
      <c r="C1830" s="4">
        <v>118723.07</v>
      </c>
      <c r="D1830" s="4">
        <v>76.526618920000004</v>
      </c>
      <c r="E1830" s="5">
        <v>11.1</v>
      </c>
      <c r="F1830" s="5">
        <v>20.8</v>
      </c>
      <c r="G1830" s="5">
        <v>11.8</v>
      </c>
      <c r="H1830" s="5">
        <v>0</v>
      </c>
    </row>
    <row r="1831" spans="2:8" x14ac:dyDescent="0.3">
      <c r="B1831" s="3">
        <v>43721</v>
      </c>
      <c r="C1831" s="4">
        <v>120349.015</v>
      </c>
      <c r="D1831" s="4">
        <v>108.21402329999999</v>
      </c>
      <c r="E1831" s="5">
        <v>7.7</v>
      </c>
      <c r="F1831" s="5">
        <v>18.600000000000001</v>
      </c>
      <c r="G1831" s="5">
        <v>14</v>
      </c>
      <c r="H1831" s="5">
        <v>0</v>
      </c>
    </row>
    <row r="1832" spans="2:8" x14ac:dyDescent="0.3">
      <c r="B1832" s="3">
        <v>43722</v>
      </c>
      <c r="C1832" s="4">
        <v>103500.955</v>
      </c>
      <c r="D1832" s="4">
        <v>106.46105230000001</v>
      </c>
      <c r="E1832" s="5">
        <v>9.3000000000000007</v>
      </c>
      <c r="F1832" s="5">
        <v>20</v>
      </c>
      <c r="G1832" s="5">
        <v>18.3</v>
      </c>
      <c r="H1832" s="5">
        <v>0</v>
      </c>
    </row>
    <row r="1833" spans="2:8" x14ac:dyDescent="0.3">
      <c r="B1833" s="3">
        <v>43723</v>
      </c>
      <c r="C1833" s="4">
        <v>105149.02</v>
      </c>
      <c r="D1833" s="4">
        <v>87.630074989999997</v>
      </c>
      <c r="E1833" s="5">
        <v>12.4</v>
      </c>
      <c r="F1833" s="5">
        <v>21.8</v>
      </c>
      <c r="G1833" s="5">
        <v>8.4</v>
      </c>
      <c r="H1833" s="5">
        <v>1.6</v>
      </c>
    </row>
    <row r="1834" spans="2:8" x14ac:dyDescent="0.3">
      <c r="B1834" s="3">
        <v>43724</v>
      </c>
      <c r="C1834" s="4">
        <v>119362.235</v>
      </c>
      <c r="D1834" s="4">
        <v>137.46735670000001</v>
      </c>
      <c r="E1834" s="5">
        <v>9.6999999999999993</v>
      </c>
      <c r="F1834" s="5">
        <v>12.8</v>
      </c>
      <c r="G1834" s="5">
        <v>17.7</v>
      </c>
      <c r="H1834" s="5">
        <v>13</v>
      </c>
    </row>
    <row r="1835" spans="2:8" x14ac:dyDescent="0.3">
      <c r="B1835" s="3">
        <v>43725</v>
      </c>
      <c r="C1835" s="4">
        <v>124129.44</v>
      </c>
      <c r="D1835" s="4">
        <v>149.599176</v>
      </c>
      <c r="E1835" s="5">
        <v>3.6</v>
      </c>
      <c r="F1835" s="5">
        <v>14.8</v>
      </c>
      <c r="G1835" s="5">
        <v>19</v>
      </c>
      <c r="H1835" s="5">
        <v>0</v>
      </c>
    </row>
    <row r="1836" spans="2:8" x14ac:dyDescent="0.3">
      <c r="B1836" s="3">
        <v>43726</v>
      </c>
      <c r="C1836" s="4">
        <v>119715.705</v>
      </c>
      <c r="D1836" s="4">
        <v>151.2558046</v>
      </c>
      <c r="E1836" s="5">
        <v>4.3</v>
      </c>
      <c r="F1836" s="5">
        <v>18.899999999999999</v>
      </c>
      <c r="G1836" s="5">
        <v>19.2</v>
      </c>
      <c r="H1836" s="5">
        <v>0</v>
      </c>
    </row>
    <row r="1837" spans="2:8" x14ac:dyDescent="0.3">
      <c r="B1837" s="3">
        <v>43727</v>
      </c>
      <c r="C1837" s="4">
        <v>108102.56</v>
      </c>
      <c r="D1837" s="4">
        <v>82.43824146</v>
      </c>
      <c r="E1837" s="5">
        <v>8.1999999999999993</v>
      </c>
      <c r="F1837" s="5">
        <v>24</v>
      </c>
      <c r="G1837" s="5">
        <v>19.399999999999999</v>
      </c>
      <c r="H1837" s="5">
        <v>0</v>
      </c>
    </row>
    <row r="1838" spans="2:8" x14ac:dyDescent="0.3">
      <c r="B1838" s="3">
        <v>43728</v>
      </c>
      <c r="C1838" s="4">
        <v>107222.345</v>
      </c>
      <c r="D1838" s="4">
        <v>106.2793137</v>
      </c>
      <c r="E1838" s="5">
        <v>15.7</v>
      </c>
      <c r="F1838" s="5">
        <v>26.2</v>
      </c>
      <c r="G1838" s="5">
        <v>14.4</v>
      </c>
      <c r="H1838" s="5">
        <v>0</v>
      </c>
    </row>
    <row r="1839" spans="2:8" x14ac:dyDescent="0.3">
      <c r="B1839" s="3">
        <v>43729</v>
      </c>
      <c r="C1839" s="4">
        <v>101348.35</v>
      </c>
      <c r="D1839" s="4">
        <v>112.25774509999999</v>
      </c>
      <c r="E1839" s="5">
        <v>14.5</v>
      </c>
      <c r="F1839" s="5">
        <v>19.399999999999999</v>
      </c>
      <c r="G1839" s="5">
        <v>10.5</v>
      </c>
      <c r="H1839" s="5">
        <v>0</v>
      </c>
    </row>
    <row r="1840" spans="2:8" x14ac:dyDescent="0.3">
      <c r="B1840" s="3">
        <v>43730</v>
      </c>
      <c r="C1840" s="4">
        <v>102386.52499999999</v>
      </c>
      <c r="D1840" s="4">
        <v>103.2310155</v>
      </c>
      <c r="E1840" s="5">
        <v>7.9</v>
      </c>
      <c r="F1840" s="5">
        <v>15.5</v>
      </c>
      <c r="G1840" s="5">
        <v>13.6</v>
      </c>
      <c r="H1840" s="5">
        <v>4.5999999999999996</v>
      </c>
    </row>
    <row r="1841" spans="2:8" x14ac:dyDescent="0.3">
      <c r="B1841" s="3">
        <v>43731</v>
      </c>
      <c r="C1841" s="4">
        <v>121862.88499999999</v>
      </c>
      <c r="D1841" s="4">
        <v>109.7326738</v>
      </c>
      <c r="E1841" s="5">
        <v>8.9</v>
      </c>
      <c r="F1841" s="5">
        <v>15.2</v>
      </c>
      <c r="G1841" s="5">
        <v>13.9</v>
      </c>
      <c r="H1841" s="5">
        <v>2</v>
      </c>
    </row>
    <row r="1842" spans="2:8" x14ac:dyDescent="0.3">
      <c r="B1842" s="3">
        <v>43732</v>
      </c>
      <c r="C1842" s="4">
        <v>125787.33</v>
      </c>
      <c r="D1842" s="4">
        <v>148.22983249999999</v>
      </c>
      <c r="E1842" s="5">
        <v>8.3000000000000007</v>
      </c>
      <c r="F1842" s="5">
        <v>15.1</v>
      </c>
      <c r="G1842" s="5">
        <v>13.3</v>
      </c>
      <c r="H1842" s="5">
        <v>1.4</v>
      </c>
    </row>
    <row r="1843" spans="2:8" x14ac:dyDescent="0.3">
      <c r="B1843" s="3">
        <v>43733</v>
      </c>
      <c r="C1843" s="4">
        <v>124302.93</v>
      </c>
      <c r="D1843" s="4">
        <v>192.4850347</v>
      </c>
      <c r="E1843" s="5">
        <v>8.6999999999999993</v>
      </c>
      <c r="F1843" s="5">
        <v>16.600000000000001</v>
      </c>
      <c r="G1843" s="5">
        <v>13.1</v>
      </c>
      <c r="H1843" s="5">
        <v>0</v>
      </c>
    </row>
    <row r="1844" spans="2:8" x14ac:dyDescent="0.3">
      <c r="B1844" s="3">
        <v>43734</v>
      </c>
      <c r="C1844" s="4">
        <v>117320.175</v>
      </c>
      <c r="D1844" s="4">
        <v>139.4994437</v>
      </c>
      <c r="E1844" s="5">
        <v>8.3000000000000007</v>
      </c>
      <c r="F1844" s="5">
        <v>20.3</v>
      </c>
      <c r="G1844" s="5">
        <v>19.600000000000001</v>
      </c>
      <c r="H1844" s="5">
        <v>0</v>
      </c>
    </row>
    <row r="1845" spans="2:8" x14ac:dyDescent="0.3">
      <c r="B1845" s="3">
        <v>43735</v>
      </c>
      <c r="C1845" s="4">
        <v>106043.02</v>
      </c>
      <c r="D1845" s="4">
        <v>69.640959690000003</v>
      </c>
      <c r="E1845" s="5">
        <v>12.3</v>
      </c>
      <c r="F1845" s="5">
        <v>18.8</v>
      </c>
      <c r="G1845" s="5">
        <v>7.4</v>
      </c>
      <c r="H1845" s="5">
        <v>0</v>
      </c>
    </row>
    <row r="1846" spans="2:8" x14ac:dyDescent="0.3">
      <c r="B1846" s="3">
        <v>43736</v>
      </c>
      <c r="C1846" s="4">
        <v>108762.31</v>
      </c>
      <c r="D1846" s="4">
        <v>132.2621226</v>
      </c>
      <c r="E1846" s="5">
        <v>7.2</v>
      </c>
      <c r="F1846" s="5">
        <v>14.9</v>
      </c>
      <c r="G1846" s="5">
        <v>17.7</v>
      </c>
      <c r="H1846" s="5">
        <v>0.2</v>
      </c>
    </row>
    <row r="1847" spans="2:8" x14ac:dyDescent="0.3">
      <c r="B1847" s="3">
        <v>43737</v>
      </c>
      <c r="C1847" s="4">
        <v>104804.09</v>
      </c>
      <c r="D1847" s="4">
        <v>90.401320499999997</v>
      </c>
      <c r="E1847" s="5">
        <v>9.1</v>
      </c>
      <c r="F1847" s="5">
        <v>15.8</v>
      </c>
      <c r="G1847" s="5">
        <v>19</v>
      </c>
      <c r="H1847" s="5">
        <v>0</v>
      </c>
    </row>
    <row r="1848" spans="2:8" x14ac:dyDescent="0.3">
      <c r="B1848" s="3">
        <v>43738</v>
      </c>
      <c r="C1848" s="4">
        <v>121770.82</v>
      </c>
      <c r="D1848" s="4">
        <v>107.8227368</v>
      </c>
      <c r="E1848" s="5">
        <v>10.1</v>
      </c>
      <c r="F1848" s="5">
        <v>14.1</v>
      </c>
      <c r="G1848" s="5">
        <v>14.4</v>
      </c>
      <c r="H1848" s="5">
        <v>0</v>
      </c>
    </row>
    <row r="1850" spans="2:8" x14ac:dyDescent="0.3">
      <c r="B1850" s="5" t="s">
        <v>0</v>
      </c>
      <c r="C1850" s="4" t="s">
        <v>1</v>
      </c>
      <c r="D1850" s="4" t="s">
        <v>2</v>
      </c>
      <c r="E1850" s="5" t="s">
        <v>3</v>
      </c>
      <c r="F1850" s="5" t="s">
        <v>4</v>
      </c>
      <c r="G1850" s="5" t="s">
        <v>5</v>
      </c>
      <c r="H1850" s="5" t="s">
        <v>6</v>
      </c>
    </row>
    <row r="1851" spans="2:8" x14ac:dyDescent="0.3">
      <c r="B1851" s="3">
        <v>43739</v>
      </c>
      <c r="C1851" s="4">
        <v>117265.27499999999</v>
      </c>
      <c r="D1851" s="4">
        <v>121.3908912</v>
      </c>
      <c r="E1851" s="5">
        <v>4.2</v>
      </c>
      <c r="F1851" s="5">
        <v>20.5</v>
      </c>
      <c r="G1851" s="5">
        <v>21.7</v>
      </c>
      <c r="H1851" s="5">
        <v>0</v>
      </c>
    </row>
    <row r="1852" spans="2:8" x14ac:dyDescent="0.3">
      <c r="B1852" s="3">
        <v>43740</v>
      </c>
      <c r="C1852" s="4">
        <v>110760.825</v>
      </c>
      <c r="D1852" s="4">
        <v>108.66167660000001</v>
      </c>
      <c r="E1852" s="5">
        <v>9.3000000000000007</v>
      </c>
      <c r="F1852" s="5">
        <v>26.5</v>
      </c>
      <c r="G1852" s="5">
        <v>18.5</v>
      </c>
      <c r="H1852" s="5">
        <v>0</v>
      </c>
    </row>
    <row r="1853" spans="2:8" x14ac:dyDescent="0.3">
      <c r="B1853" s="3">
        <v>43741</v>
      </c>
      <c r="C1853" s="4">
        <v>109312.85</v>
      </c>
      <c r="D1853" s="4">
        <v>108.8439126</v>
      </c>
      <c r="E1853" s="5">
        <v>15.1</v>
      </c>
      <c r="F1853" s="5">
        <v>29.7</v>
      </c>
      <c r="G1853" s="5">
        <v>22</v>
      </c>
      <c r="H1853" s="5">
        <v>0</v>
      </c>
    </row>
    <row r="1854" spans="2:8" x14ac:dyDescent="0.3">
      <c r="B1854" s="3">
        <v>43742</v>
      </c>
      <c r="C1854" s="4">
        <v>117512.56</v>
      </c>
      <c r="D1854" s="4">
        <v>136.3619947</v>
      </c>
      <c r="E1854" s="5">
        <v>12.5</v>
      </c>
      <c r="F1854" s="5">
        <v>15.2</v>
      </c>
      <c r="G1854" s="5">
        <v>11</v>
      </c>
      <c r="H1854" s="5">
        <v>0</v>
      </c>
    </row>
    <row r="1855" spans="2:8" x14ac:dyDescent="0.3">
      <c r="B1855" s="3">
        <v>43743</v>
      </c>
      <c r="C1855" s="4">
        <v>101386.01</v>
      </c>
      <c r="D1855" s="4">
        <v>88.049062890000002</v>
      </c>
      <c r="E1855" s="5">
        <v>7.6</v>
      </c>
      <c r="F1855" s="5">
        <v>24.3</v>
      </c>
      <c r="G1855" s="5">
        <v>17.399999999999999</v>
      </c>
      <c r="H1855" s="5">
        <v>1.8</v>
      </c>
    </row>
    <row r="1856" spans="2:8" x14ac:dyDescent="0.3">
      <c r="B1856" s="3">
        <v>43744</v>
      </c>
      <c r="C1856" s="4">
        <v>93011.345000000001</v>
      </c>
      <c r="D1856" s="4">
        <v>54.720114539999997</v>
      </c>
      <c r="E1856" s="5">
        <v>12.9</v>
      </c>
      <c r="F1856" s="5">
        <v>24.8</v>
      </c>
      <c r="G1856" s="5">
        <v>17.399999999999999</v>
      </c>
      <c r="H1856" s="5">
        <v>0</v>
      </c>
    </row>
    <row r="1857" spans="2:8" x14ac:dyDescent="0.3">
      <c r="B1857" s="3">
        <v>43745</v>
      </c>
      <c r="C1857" s="4">
        <v>113296.31</v>
      </c>
      <c r="D1857" s="4">
        <v>112.07559550000001</v>
      </c>
      <c r="E1857" s="5">
        <v>11.6</v>
      </c>
      <c r="F1857" s="5">
        <v>16.399999999999999</v>
      </c>
      <c r="G1857" s="5">
        <v>15.1</v>
      </c>
      <c r="H1857" s="5">
        <v>0</v>
      </c>
    </row>
    <row r="1858" spans="2:8" x14ac:dyDescent="0.3">
      <c r="B1858" s="3">
        <v>43746</v>
      </c>
      <c r="C1858" s="4">
        <v>117504.77499999999</v>
      </c>
      <c r="D1858" s="4">
        <v>130.67182529999999</v>
      </c>
      <c r="E1858" s="5">
        <v>9.5</v>
      </c>
      <c r="F1858" s="5">
        <v>14.2</v>
      </c>
      <c r="G1858" s="5">
        <v>17</v>
      </c>
      <c r="H1858" s="5">
        <v>2.6</v>
      </c>
    </row>
    <row r="1859" spans="2:8" x14ac:dyDescent="0.3">
      <c r="B1859" s="3">
        <v>43747</v>
      </c>
      <c r="C1859" s="4">
        <v>122771.82</v>
      </c>
      <c r="D1859" s="4">
        <v>131.5850422</v>
      </c>
      <c r="E1859" s="5">
        <v>8.5</v>
      </c>
      <c r="F1859" s="5">
        <v>15</v>
      </c>
      <c r="G1859" s="5">
        <v>19.3</v>
      </c>
      <c r="H1859" s="5">
        <v>5.8</v>
      </c>
    </row>
    <row r="1860" spans="2:8" x14ac:dyDescent="0.3">
      <c r="B1860" s="3">
        <v>43748</v>
      </c>
      <c r="C1860" s="4">
        <v>123692.08</v>
      </c>
      <c r="D1860" s="4">
        <v>167.9811358</v>
      </c>
      <c r="E1860" s="5">
        <v>10.199999999999999</v>
      </c>
      <c r="F1860" s="5">
        <v>14.7</v>
      </c>
      <c r="G1860" s="5">
        <v>12.6</v>
      </c>
      <c r="H1860" s="5">
        <v>0.2</v>
      </c>
    </row>
    <row r="1861" spans="2:8" x14ac:dyDescent="0.3">
      <c r="B1861" s="3">
        <v>43749</v>
      </c>
      <c r="C1861" s="4">
        <v>115250.505</v>
      </c>
      <c r="D1861" s="4">
        <v>114.6969754</v>
      </c>
      <c r="E1861" s="5">
        <v>9.5</v>
      </c>
      <c r="F1861" s="5">
        <v>18.899999999999999</v>
      </c>
      <c r="G1861" s="5">
        <v>17.5</v>
      </c>
      <c r="H1861" s="5">
        <v>0</v>
      </c>
    </row>
    <row r="1862" spans="2:8" x14ac:dyDescent="0.3">
      <c r="B1862" s="3">
        <v>43750</v>
      </c>
      <c r="C1862" s="4">
        <v>101053.36500000001</v>
      </c>
      <c r="D1862" s="4">
        <v>93.120223490000001</v>
      </c>
      <c r="E1862" s="5">
        <v>8.1999999999999993</v>
      </c>
      <c r="F1862" s="5">
        <v>20.399999999999999</v>
      </c>
      <c r="G1862" s="5">
        <v>20.100000000000001</v>
      </c>
      <c r="H1862" s="5">
        <v>0</v>
      </c>
    </row>
    <row r="1863" spans="2:8" x14ac:dyDescent="0.3">
      <c r="B1863" s="3">
        <v>43751</v>
      </c>
      <c r="C1863" s="4">
        <v>94744.7</v>
      </c>
      <c r="D1863" s="4">
        <v>90.164235849999997</v>
      </c>
      <c r="E1863" s="5">
        <v>9.4</v>
      </c>
      <c r="F1863" s="5">
        <v>23.1</v>
      </c>
      <c r="G1863" s="5">
        <v>19.600000000000001</v>
      </c>
      <c r="H1863" s="5">
        <v>0</v>
      </c>
    </row>
    <row r="1864" spans="2:8" x14ac:dyDescent="0.3">
      <c r="B1864" s="3">
        <v>43752</v>
      </c>
      <c r="C1864" s="4">
        <v>110290.12</v>
      </c>
      <c r="D1864" s="4">
        <v>119.0137926</v>
      </c>
      <c r="E1864" s="5">
        <v>13.6</v>
      </c>
      <c r="F1864" s="5">
        <v>26.7</v>
      </c>
      <c r="G1864" s="5">
        <v>20.2</v>
      </c>
      <c r="H1864" s="5">
        <v>0.2</v>
      </c>
    </row>
    <row r="1865" spans="2:8" x14ac:dyDescent="0.3">
      <c r="B1865" s="3">
        <v>43753</v>
      </c>
      <c r="C1865" s="4">
        <v>112052.12</v>
      </c>
      <c r="D1865" s="4">
        <v>123.2613285</v>
      </c>
      <c r="E1865" s="5">
        <v>13</v>
      </c>
      <c r="F1865" s="5">
        <v>18</v>
      </c>
      <c r="G1865" s="5">
        <v>20.6</v>
      </c>
      <c r="H1865" s="5">
        <v>0</v>
      </c>
    </row>
    <row r="1866" spans="2:8" x14ac:dyDescent="0.3">
      <c r="B1866" s="3">
        <v>43754</v>
      </c>
      <c r="C1866" s="4">
        <v>117533.72</v>
      </c>
      <c r="D1866" s="4">
        <v>116.34066919999999</v>
      </c>
      <c r="E1866" s="5">
        <v>13.3</v>
      </c>
      <c r="F1866" s="5">
        <v>20.399999999999999</v>
      </c>
      <c r="G1866" s="5">
        <v>11.4</v>
      </c>
      <c r="H1866" s="5">
        <v>0</v>
      </c>
    </row>
    <row r="1867" spans="2:8" x14ac:dyDescent="0.3">
      <c r="B1867" s="3">
        <v>43755</v>
      </c>
      <c r="C1867" s="4">
        <v>116690.04</v>
      </c>
      <c r="D1867" s="4">
        <v>92.498043699999997</v>
      </c>
      <c r="E1867" s="5">
        <v>9.5</v>
      </c>
      <c r="F1867" s="5">
        <v>15.2</v>
      </c>
      <c r="G1867" s="5">
        <v>9.6</v>
      </c>
      <c r="H1867" s="5">
        <v>4.4000000000000004</v>
      </c>
    </row>
    <row r="1868" spans="2:8" x14ac:dyDescent="0.3">
      <c r="B1868" s="3">
        <v>43756</v>
      </c>
      <c r="C1868" s="4">
        <v>109857.485</v>
      </c>
      <c r="D1868" s="4">
        <v>76.318328559999998</v>
      </c>
      <c r="E1868" s="5">
        <v>7.3</v>
      </c>
      <c r="F1868" s="5">
        <v>22.1</v>
      </c>
      <c r="G1868" s="5">
        <v>23.2</v>
      </c>
      <c r="H1868" s="5">
        <v>0.8</v>
      </c>
    </row>
    <row r="1869" spans="2:8" x14ac:dyDescent="0.3">
      <c r="B1869" s="3">
        <v>43757</v>
      </c>
      <c r="C1869" s="4">
        <v>102032.495</v>
      </c>
      <c r="D1869" s="4">
        <v>67.014422809999999</v>
      </c>
      <c r="E1869" s="5">
        <v>9.4</v>
      </c>
      <c r="F1869" s="5">
        <v>15.3</v>
      </c>
      <c r="G1869" s="5">
        <v>15.8</v>
      </c>
      <c r="H1869" s="5">
        <v>0.8</v>
      </c>
    </row>
    <row r="1870" spans="2:8" x14ac:dyDescent="0.3">
      <c r="B1870" s="3">
        <v>43758</v>
      </c>
      <c r="C1870" s="4">
        <v>102684.515</v>
      </c>
      <c r="D1870" s="4">
        <v>87.533212419999998</v>
      </c>
      <c r="E1870" s="5">
        <v>10</v>
      </c>
      <c r="F1870" s="5">
        <v>16.399999999999999</v>
      </c>
      <c r="G1870" s="5">
        <v>14.7</v>
      </c>
      <c r="H1870" s="5">
        <v>0.8</v>
      </c>
    </row>
    <row r="1871" spans="2:8" x14ac:dyDescent="0.3">
      <c r="B1871" s="3">
        <v>43759</v>
      </c>
      <c r="C1871" s="4">
        <v>114502.07</v>
      </c>
      <c r="D1871" s="4">
        <v>111.6668677</v>
      </c>
      <c r="E1871" s="5">
        <v>11.5</v>
      </c>
      <c r="F1871" s="5">
        <v>17</v>
      </c>
      <c r="G1871" s="5">
        <v>19.600000000000001</v>
      </c>
      <c r="H1871" s="5">
        <v>0</v>
      </c>
    </row>
    <row r="1872" spans="2:8" x14ac:dyDescent="0.3">
      <c r="B1872" s="3">
        <v>43760</v>
      </c>
      <c r="C1872" s="4">
        <v>114108.545</v>
      </c>
      <c r="D1872" s="4">
        <v>111.449844</v>
      </c>
      <c r="E1872" s="5">
        <v>11.9</v>
      </c>
      <c r="F1872" s="5">
        <v>19.600000000000001</v>
      </c>
      <c r="G1872" s="5">
        <v>23.7</v>
      </c>
      <c r="H1872" s="5">
        <v>0</v>
      </c>
    </row>
    <row r="1873" spans="2:8" x14ac:dyDescent="0.3">
      <c r="B1873" s="3">
        <v>43761</v>
      </c>
      <c r="C1873" s="4">
        <v>114281.61500000001</v>
      </c>
      <c r="D1873" s="4">
        <v>99.736133030000005</v>
      </c>
      <c r="E1873" s="5">
        <v>8.1999999999999993</v>
      </c>
      <c r="F1873" s="5">
        <v>27.9</v>
      </c>
      <c r="G1873" s="5">
        <v>26</v>
      </c>
      <c r="H1873" s="5">
        <v>0</v>
      </c>
    </row>
    <row r="1874" spans="2:8" x14ac:dyDescent="0.3">
      <c r="B1874" s="3">
        <v>43762</v>
      </c>
      <c r="C1874" s="4">
        <v>115442.655</v>
      </c>
      <c r="D1874" s="4">
        <v>82.370096540000006</v>
      </c>
      <c r="E1874" s="5">
        <v>13</v>
      </c>
      <c r="F1874" s="5">
        <v>33.799999999999997</v>
      </c>
      <c r="G1874" s="5">
        <v>26.1</v>
      </c>
      <c r="H1874" s="5">
        <v>0.2</v>
      </c>
    </row>
    <row r="1875" spans="2:8" x14ac:dyDescent="0.3">
      <c r="B1875" s="3">
        <v>43763</v>
      </c>
      <c r="C1875" s="4">
        <v>109130.77</v>
      </c>
      <c r="D1875" s="4">
        <v>70.884689609999995</v>
      </c>
      <c r="E1875" s="5">
        <v>16.8</v>
      </c>
      <c r="F1875" s="5">
        <v>21.6</v>
      </c>
      <c r="G1875" s="5">
        <v>10</v>
      </c>
      <c r="H1875" s="5">
        <v>0</v>
      </c>
    </row>
    <row r="1876" spans="2:8" x14ac:dyDescent="0.3">
      <c r="B1876" s="3">
        <v>43764</v>
      </c>
      <c r="C1876" s="4">
        <v>96698.285000000003</v>
      </c>
      <c r="D1876" s="4">
        <v>44.849283749999998</v>
      </c>
      <c r="E1876" s="5">
        <v>9.6</v>
      </c>
      <c r="F1876" s="5">
        <v>15.5</v>
      </c>
      <c r="G1876" s="5">
        <v>17.2</v>
      </c>
      <c r="H1876" s="5">
        <v>3.8</v>
      </c>
    </row>
    <row r="1877" spans="2:8" x14ac:dyDescent="0.3">
      <c r="B1877" s="3">
        <v>43765</v>
      </c>
      <c r="C1877" s="4">
        <v>102830.55499999999</v>
      </c>
      <c r="D1877" s="4">
        <v>87.808242980000003</v>
      </c>
      <c r="E1877" s="5">
        <v>10.3</v>
      </c>
      <c r="F1877" s="5">
        <v>17</v>
      </c>
      <c r="G1877" s="5">
        <v>10.1</v>
      </c>
      <c r="H1877" s="5">
        <v>1.2</v>
      </c>
    </row>
    <row r="1878" spans="2:8" x14ac:dyDescent="0.3">
      <c r="B1878" s="3">
        <v>43766</v>
      </c>
      <c r="C1878" s="4">
        <v>112634.63499999999</v>
      </c>
      <c r="D1878" s="4">
        <v>104.09160749999999</v>
      </c>
      <c r="E1878" s="5">
        <v>8.6999999999999993</v>
      </c>
      <c r="F1878" s="5">
        <v>21.6</v>
      </c>
      <c r="G1878" s="5">
        <v>26.3</v>
      </c>
      <c r="H1878" s="5">
        <v>1.4</v>
      </c>
    </row>
    <row r="1879" spans="2:8" x14ac:dyDescent="0.3">
      <c r="B1879" s="3">
        <v>43767</v>
      </c>
      <c r="C1879" s="4">
        <v>111887.405</v>
      </c>
      <c r="D1879" s="4">
        <v>130.19868170000001</v>
      </c>
      <c r="E1879" s="5">
        <v>9.6999999999999993</v>
      </c>
      <c r="F1879" s="5">
        <v>30.5</v>
      </c>
      <c r="G1879" s="5">
        <v>27</v>
      </c>
      <c r="H1879" s="5">
        <v>0</v>
      </c>
    </row>
    <row r="1880" spans="2:8" x14ac:dyDescent="0.3">
      <c r="B1880" s="3">
        <v>43768</v>
      </c>
      <c r="C1880" s="4">
        <v>117375.73</v>
      </c>
      <c r="D1880" s="4">
        <v>130.31831199999999</v>
      </c>
      <c r="E1880" s="5">
        <v>13.8</v>
      </c>
      <c r="F1880" s="5">
        <v>25.1</v>
      </c>
      <c r="G1880" s="5">
        <v>27.2</v>
      </c>
      <c r="H1880" s="5">
        <v>0</v>
      </c>
    </row>
    <row r="1881" spans="2:8" x14ac:dyDescent="0.3">
      <c r="B1881" s="3">
        <v>43769</v>
      </c>
      <c r="C1881" s="4">
        <v>121752.875</v>
      </c>
      <c r="D1881" s="4">
        <v>89.659635179999995</v>
      </c>
      <c r="E1881" s="5">
        <v>14.2</v>
      </c>
      <c r="F1881" s="5">
        <v>33.700000000000003</v>
      </c>
      <c r="G1881" s="5">
        <v>25.5</v>
      </c>
      <c r="H1881" s="5">
        <v>0</v>
      </c>
    </row>
    <row r="1883" spans="2:8" x14ac:dyDescent="0.3">
      <c r="B1883" s="5" t="s">
        <v>0</v>
      </c>
      <c r="C1883" s="4" t="s">
        <v>1</v>
      </c>
      <c r="D1883" s="4" t="s">
        <v>2</v>
      </c>
      <c r="E1883" s="5" t="s">
        <v>3</v>
      </c>
      <c r="F1883" s="5" t="s">
        <v>4</v>
      </c>
      <c r="G1883" s="5" t="s">
        <v>5</v>
      </c>
      <c r="H1883" s="5" t="s">
        <v>6</v>
      </c>
    </row>
    <row r="1884" spans="2:8" x14ac:dyDescent="0.3">
      <c r="B1884" s="3">
        <v>43770</v>
      </c>
      <c r="C1884" s="4">
        <v>130510.905</v>
      </c>
      <c r="D1884" s="4">
        <v>90.318841500000005</v>
      </c>
      <c r="E1884" s="5">
        <v>20</v>
      </c>
      <c r="F1884" s="5">
        <v>34.299999999999997</v>
      </c>
      <c r="G1884" s="5">
        <v>22.8</v>
      </c>
      <c r="H1884" s="5">
        <v>0</v>
      </c>
    </row>
    <row r="1885" spans="2:8" x14ac:dyDescent="0.3">
      <c r="B1885" s="3">
        <v>43771</v>
      </c>
      <c r="C1885" s="4">
        <v>105806.825</v>
      </c>
      <c r="D1885" s="4">
        <v>90.798912520000002</v>
      </c>
      <c r="E1885" s="5">
        <v>15.8</v>
      </c>
      <c r="F1885" s="5">
        <v>18.899999999999999</v>
      </c>
      <c r="G1885" s="5">
        <v>2.2000000000000002</v>
      </c>
      <c r="H1885" s="5">
        <v>4.2</v>
      </c>
    </row>
    <row r="1886" spans="2:8" x14ac:dyDescent="0.3">
      <c r="B1886" s="3">
        <v>43772</v>
      </c>
      <c r="C1886" s="4">
        <v>96867.014999999999</v>
      </c>
      <c r="D1886" s="4">
        <v>72.398840800000002</v>
      </c>
      <c r="E1886" s="5">
        <v>12.8</v>
      </c>
      <c r="F1886" s="5">
        <v>20.7</v>
      </c>
      <c r="G1886" s="5">
        <v>7.8</v>
      </c>
      <c r="H1886" s="5">
        <v>12.4</v>
      </c>
    </row>
    <row r="1887" spans="2:8" x14ac:dyDescent="0.3">
      <c r="B1887" s="3">
        <v>43773</v>
      </c>
      <c r="C1887" s="4">
        <v>107279.84</v>
      </c>
      <c r="D1887" s="4">
        <v>79.09640417</v>
      </c>
      <c r="E1887" s="5">
        <v>9.5</v>
      </c>
      <c r="F1887" s="5">
        <v>16.2</v>
      </c>
      <c r="G1887" s="5">
        <v>11.2</v>
      </c>
      <c r="H1887" s="5">
        <v>1.2</v>
      </c>
    </row>
    <row r="1888" spans="2:8" x14ac:dyDescent="0.3">
      <c r="B1888" s="3">
        <v>43774</v>
      </c>
      <c r="C1888" s="4">
        <v>96817</v>
      </c>
      <c r="D1888" s="4">
        <v>66.476814739999995</v>
      </c>
      <c r="E1888" s="5">
        <v>7.7</v>
      </c>
      <c r="F1888" s="5">
        <v>19.600000000000001</v>
      </c>
      <c r="G1888" s="5">
        <v>27.4</v>
      </c>
      <c r="H1888" s="5">
        <v>10.199999999999999</v>
      </c>
    </row>
    <row r="1889" spans="2:8" x14ac:dyDescent="0.3">
      <c r="B1889" s="3">
        <v>43775</v>
      </c>
      <c r="C1889" s="4">
        <v>104381.38</v>
      </c>
      <c r="D1889" s="4">
        <v>58.451951880000003</v>
      </c>
      <c r="E1889" s="5">
        <v>10.5</v>
      </c>
      <c r="F1889" s="5">
        <v>24.1</v>
      </c>
      <c r="G1889" s="5">
        <v>19.899999999999999</v>
      </c>
      <c r="H1889" s="5">
        <v>0</v>
      </c>
    </row>
    <row r="1890" spans="2:8" x14ac:dyDescent="0.3">
      <c r="B1890" s="3">
        <v>43776</v>
      </c>
      <c r="C1890" s="4">
        <v>115132.64</v>
      </c>
      <c r="D1890" s="4">
        <v>63.897686270000001</v>
      </c>
      <c r="E1890" s="5">
        <v>11.5</v>
      </c>
      <c r="F1890" s="5">
        <v>17.7</v>
      </c>
      <c r="G1890" s="5">
        <v>8.3000000000000007</v>
      </c>
      <c r="H1890" s="5">
        <v>0</v>
      </c>
    </row>
    <row r="1891" spans="2:8" x14ac:dyDescent="0.3">
      <c r="B1891" s="3">
        <v>43777</v>
      </c>
      <c r="C1891" s="4">
        <v>113954.78</v>
      </c>
      <c r="D1891" s="4">
        <v>81.077541510000003</v>
      </c>
      <c r="E1891" s="5">
        <v>10.3</v>
      </c>
      <c r="F1891" s="5">
        <v>15</v>
      </c>
      <c r="G1891" s="5">
        <v>16.100000000000001</v>
      </c>
      <c r="H1891" s="5">
        <v>6.8</v>
      </c>
    </row>
    <row r="1892" spans="2:8" x14ac:dyDescent="0.3">
      <c r="B1892" s="3">
        <v>43778</v>
      </c>
      <c r="C1892" s="4">
        <v>108924.79</v>
      </c>
      <c r="D1892" s="4">
        <v>70.474884239999994</v>
      </c>
      <c r="E1892" s="5">
        <v>7.6</v>
      </c>
      <c r="F1892" s="5">
        <v>14.2</v>
      </c>
      <c r="G1892" s="5">
        <v>9.8000000000000007</v>
      </c>
      <c r="H1892" s="5">
        <v>6.4</v>
      </c>
    </row>
    <row r="1893" spans="2:8" x14ac:dyDescent="0.3">
      <c r="B1893" s="3">
        <v>43779</v>
      </c>
      <c r="C1893" s="4">
        <v>101550.045</v>
      </c>
      <c r="D1893" s="4">
        <v>86.639009709999996</v>
      </c>
      <c r="E1893" s="5">
        <v>10.8</v>
      </c>
      <c r="F1893" s="5">
        <v>18.100000000000001</v>
      </c>
      <c r="G1893" s="5">
        <v>13.5</v>
      </c>
      <c r="H1893" s="5">
        <v>0.2</v>
      </c>
    </row>
    <row r="1894" spans="2:8" x14ac:dyDescent="0.3">
      <c r="B1894" s="3">
        <v>43780</v>
      </c>
      <c r="C1894" s="4">
        <v>106758.95</v>
      </c>
      <c r="D1894" s="4">
        <v>66.491326110000003</v>
      </c>
      <c r="E1894" s="5">
        <v>10</v>
      </c>
      <c r="F1894" s="5">
        <v>29.6</v>
      </c>
      <c r="G1894" s="5">
        <v>27.4</v>
      </c>
      <c r="H1894" s="5">
        <v>0</v>
      </c>
    </row>
    <row r="1895" spans="2:8" x14ac:dyDescent="0.3">
      <c r="B1895" s="3">
        <v>43781</v>
      </c>
      <c r="C1895" s="4">
        <v>104303.46</v>
      </c>
      <c r="D1895" s="4">
        <v>57.069845890000003</v>
      </c>
      <c r="E1895" s="5">
        <v>11.5</v>
      </c>
      <c r="F1895" s="5">
        <v>17.399999999999999</v>
      </c>
      <c r="G1895" s="5">
        <v>12.7</v>
      </c>
      <c r="H1895" s="5">
        <v>0.6</v>
      </c>
    </row>
    <row r="1896" spans="2:8" x14ac:dyDescent="0.3">
      <c r="B1896" s="3">
        <v>43782</v>
      </c>
      <c r="C1896" s="4">
        <v>112573.54</v>
      </c>
      <c r="D1896" s="4">
        <v>64.519389450000006</v>
      </c>
      <c r="E1896" s="5">
        <v>9.1</v>
      </c>
      <c r="F1896" s="5">
        <v>17.3</v>
      </c>
      <c r="G1896" s="5">
        <v>12</v>
      </c>
      <c r="H1896" s="5">
        <v>1.6</v>
      </c>
    </row>
    <row r="1897" spans="2:8" x14ac:dyDescent="0.3">
      <c r="B1897" s="3">
        <v>43783</v>
      </c>
      <c r="C1897" s="4">
        <v>109828.93</v>
      </c>
      <c r="D1897" s="4">
        <v>74.43626304</v>
      </c>
      <c r="E1897" s="5">
        <v>12.1</v>
      </c>
      <c r="F1897" s="5">
        <v>22.4</v>
      </c>
      <c r="G1897" s="5">
        <v>19.7</v>
      </c>
      <c r="H1897" s="5">
        <v>0.8</v>
      </c>
    </row>
    <row r="1898" spans="2:8" x14ac:dyDescent="0.3">
      <c r="B1898" s="3">
        <v>43784</v>
      </c>
      <c r="C1898" s="4">
        <v>110954.755</v>
      </c>
      <c r="D1898" s="4">
        <v>72.065598769999994</v>
      </c>
      <c r="E1898" s="5">
        <v>13</v>
      </c>
      <c r="F1898" s="5">
        <v>18.5</v>
      </c>
      <c r="G1898" s="5">
        <v>12.4</v>
      </c>
      <c r="H1898" s="5">
        <v>0</v>
      </c>
    </row>
    <row r="1899" spans="2:8" x14ac:dyDescent="0.3">
      <c r="B1899" s="3">
        <v>43785</v>
      </c>
      <c r="C1899" s="4">
        <v>97646.12</v>
      </c>
      <c r="D1899" s="4">
        <v>67.187219450000001</v>
      </c>
      <c r="E1899" s="5">
        <v>9.1999999999999993</v>
      </c>
      <c r="F1899" s="5">
        <v>17.2</v>
      </c>
      <c r="G1899" s="5">
        <v>23.9</v>
      </c>
      <c r="H1899" s="5">
        <v>0</v>
      </c>
    </row>
    <row r="1900" spans="2:8" x14ac:dyDescent="0.3">
      <c r="B1900" s="3">
        <v>43786</v>
      </c>
      <c r="C1900" s="4">
        <v>96742.49</v>
      </c>
      <c r="D1900" s="4">
        <v>66.41186458</v>
      </c>
      <c r="E1900" s="5">
        <v>10.8</v>
      </c>
      <c r="F1900" s="5">
        <v>16.2</v>
      </c>
      <c r="G1900" s="5">
        <v>24.1</v>
      </c>
      <c r="H1900" s="5">
        <v>0</v>
      </c>
    </row>
    <row r="1901" spans="2:8" x14ac:dyDescent="0.3">
      <c r="B1901" s="3">
        <v>43787</v>
      </c>
      <c r="C1901" s="4">
        <v>109148.25</v>
      </c>
      <c r="D1901" s="4">
        <v>72.281071499999996</v>
      </c>
      <c r="E1901" s="5">
        <v>8.5</v>
      </c>
      <c r="F1901" s="5">
        <v>26.9</v>
      </c>
      <c r="G1901" s="5">
        <v>29.9</v>
      </c>
      <c r="H1901" s="5">
        <v>0</v>
      </c>
    </row>
    <row r="1902" spans="2:8" x14ac:dyDescent="0.3">
      <c r="B1902" s="3">
        <v>43788</v>
      </c>
      <c r="C1902" s="4">
        <v>112033.87</v>
      </c>
      <c r="D1902" s="4">
        <v>81.955895620000007</v>
      </c>
      <c r="E1902" s="5">
        <v>11.4</v>
      </c>
      <c r="F1902" s="5">
        <v>18.600000000000001</v>
      </c>
      <c r="G1902" s="5">
        <v>27.9</v>
      </c>
      <c r="H1902" s="5">
        <v>0</v>
      </c>
    </row>
    <row r="1903" spans="2:8" x14ac:dyDescent="0.3">
      <c r="B1903" s="3">
        <v>43789</v>
      </c>
      <c r="C1903" s="4">
        <v>119736.125</v>
      </c>
      <c r="D1903" s="4">
        <v>83.763251699999998</v>
      </c>
      <c r="E1903" s="5">
        <v>9.4</v>
      </c>
      <c r="F1903" s="5">
        <v>34.700000000000003</v>
      </c>
      <c r="G1903" s="5">
        <v>30.1</v>
      </c>
      <c r="H1903" s="5">
        <v>0</v>
      </c>
    </row>
    <row r="1904" spans="2:8" x14ac:dyDescent="0.3">
      <c r="B1904" s="3">
        <v>43790</v>
      </c>
      <c r="C1904" s="4">
        <v>131312</v>
      </c>
      <c r="D1904" s="4">
        <v>72.815311210000004</v>
      </c>
      <c r="E1904" s="5">
        <v>14</v>
      </c>
      <c r="F1904" s="5">
        <v>40.9</v>
      </c>
      <c r="G1904" s="5">
        <v>18.8</v>
      </c>
      <c r="H1904" s="5">
        <v>0</v>
      </c>
    </row>
    <row r="1905" spans="2:8" x14ac:dyDescent="0.3">
      <c r="B1905" s="3">
        <v>43791</v>
      </c>
      <c r="C1905" s="4">
        <v>109049.36500000001</v>
      </c>
      <c r="D1905" s="4">
        <v>65.412978010000003</v>
      </c>
      <c r="E1905" s="5">
        <v>13.6</v>
      </c>
      <c r="F1905" s="5">
        <v>20</v>
      </c>
      <c r="G1905" s="5">
        <v>28.3</v>
      </c>
      <c r="H1905" s="5">
        <v>0</v>
      </c>
    </row>
    <row r="1906" spans="2:8" x14ac:dyDescent="0.3">
      <c r="B1906" s="3">
        <v>43792</v>
      </c>
      <c r="C1906" s="4">
        <v>97245.764999999999</v>
      </c>
      <c r="D1906" s="4">
        <v>49.794292779999999</v>
      </c>
      <c r="E1906" s="5">
        <v>10.1</v>
      </c>
      <c r="F1906" s="5">
        <v>23.8</v>
      </c>
      <c r="G1906" s="5">
        <v>24.6</v>
      </c>
      <c r="H1906" s="5">
        <v>0</v>
      </c>
    </row>
    <row r="1907" spans="2:8" x14ac:dyDescent="0.3">
      <c r="B1907" s="3">
        <v>43793</v>
      </c>
      <c r="C1907" s="4">
        <v>96778.25</v>
      </c>
      <c r="D1907" s="4">
        <v>60.755443960000001</v>
      </c>
      <c r="E1907" s="5">
        <v>11.9</v>
      </c>
      <c r="F1907" s="5">
        <v>23.7</v>
      </c>
      <c r="G1907" s="5">
        <v>30.6</v>
      </c>
      <c r="H1907" s="5">
        <v>0</v>
      </c>
    </row>
    <row r="1908" spans="2:8" x14ac:dyDescent="0.3">
      <c r="B1908" s="3">
        <v>43794</v>
      </c>
      <c r="C1908" s="4">
        <v>113899.3</v>
      </c>
      <c r="D1908" s="4">
        <v>71.001116179999997</v>
      </c>
      <c r="E1908" s="5">
        <v>11.4</v>
      </c>
      <c r="F1908" s="5">
        <v>27.4</v>
      </c>
      <c r="G1908" s="5">
        <v>18</v>
      </c>
      <c r="H1908" s="5">
        <v>0</v>
      </c>
    </row>
    <row r="1909" spans="2:8" x14ac:dyDescent="0.3">
      <c r="B1909" s="3">
        <v>43795</v>
      </c>
      <c r="C1909" s="4">
        <v>107629.16</v>
      </c>
      <c r="D1909" s="4">
        <v>47.350592130000003</v>
      </c>
      <c r="E1909" s="5">
        <v>11.4</v>
      </c>
      <c r="F1909" s="5">
        <v>16.399999999999999</v>
      </c>
      <c r="G1909" s="5">
        <v>22.2</v>
      </c>
      <c r="H1909" s="5">
        <v>2</v>
      </c>
    </row>
    <row r="1910" spans="2:8" x14ac:dyDescent="0.3">
      <c r="B1910" s="3">
        <v>43796</v>
      </c>
      <c r="C1910" s="4">
        <v>108417.69500000001</v>
      </c>
      <c r="D1910" s="4">
        <v>59.044674999999998</v>
      </c>
      <c r="E1910" s="5">
        <v>8.6</v>
      </c>
      <c r="F1910" s="5">
        <v>24.8</v>
      </c>
      <c r="G1910" s="5">
        <v>31</v>
      </c>
      <c r="H1910" s="5">
        <v>0</v>
      </c>
    </row>
    <row r="1911" spans="2:8" x14ac:dyDescent="0.3">
      <c r="B1911" s="3">
        <v>43797</v>
      </c>
      <c r="C1911" s="4">
        <v>112735.875</v>
      </c>
      <c r="D1911" s="4">
        <v>70.202551959999994</v>
      </c>
      <c r="E1911" s="5">
        <v>11.4</v>
      </c>
      <c r="F1911" s="5">
        <v>21.1</v>
      </c>
      <c r="G1911" s="5">
        <v>30.7</v>
      </c>
      <c r="H1911" s="5">
        <v>0</v>
      </c>
    </row>
    <row r="1912" spans="2:8" x14ac:dyDescent="0.3">
      <c r="B1912" s="3">
        <v>43798</v>
      </c>
      <c r="C1912" s="4">
        <v>114799.91</v>
      </c>
      <c r="D1912" s="4">
        <v>79.605729069999995</v>
      </c>
      <c r="E1912" s="5">
        <v>11.9</v>
      </c>
      <c r="F1912" s="5">
        <v>19.7</v>
      </c>
      <c r="G1912" s="5">
        <v>21.9</v>
      </c>
      <c r="H1912" s="5">
        <v>0</v>
      </c>
    </row>
    <row r="1913" spans="2:8" x14ac:dyDescent="0.3">
      <c r="B1913" s="3">
        <v>43799</v>
      </c>
      <c r="C1913" s="4">
        <v>98959.56</v>
      </c>
      <c r="D1913" s="4">
        <v>51.05874163</v>
      </c>
      <c r="E1913" s="5">
        <v>10.3</v>
      </c>
      <c r="F1913" s="5">
        <v>18.399999999999999</v>
      </c>
      <c r="G1913" s="5">
        <v>26.7</v>
      </c>
      <c r="H1913" s="5">
        <v>8</v>
      </c>
    </row>
    <row r="1915" spans="2:8" x14ac:dyDescent="0.3">
      <c r="B1915" s="5" t="s">
        <v>0</v>
      </c>
      <c r="C1915" s="4" t="s">
        <v>1</v>
      </c>
      <c r="D1915" s="4" t="s">
        <v>2</v>
      </c>
      <c r="E1915" s="5" t="s">
        <v>3</v>
      </c>
      <c r="F1915" s="5" t="s">
        <v>4</v>
      </c>
      <c r="G1915" s="5" t="s">
        <v>5</v>
      </c>
      <c r="H1915" s="5" t="s">
        <v>6</v>
      </c>
    </row>
    <row r="1916" spans="2:8" x14ac:dyDescent="0.3">
      <c r="B1916" s="3">
        <v>43800</v>
      </c>
      <c r="C1916" s="4">
        <v>100233.98</v>
      </c>
      <c r="D1916" s="4">
        <v>33.154867019999998</v>
      </c>
      <c r="E1916" s="5">
        <v>12.2</v>
      </c>
      <c r="F1916" s="5">
        <v>16.8</v>
      </c>
      <c r="G1916" s="5">
        <v>9.8000000000000007</v>
      </c>
      <c r="H1916" s="5">
        <v>0</v>
      </c>
    </row>
    <row r="1917" spans="2:8" x14ac:dyDescent="0.3">
      <c r="B1917" s="3">
        <v>43801</v>
      </c>
      <c r="C1917" s="4">
        <v>110609.4</v>
      </c>
      <c r="D1917" s="4">
        <v>29.070382550000001</v>
      </c>
      <c r="E1917" s="5">
        <v>9.8000000000000007</v>
      </c>
      <c r="F1917" s="5">
        <v>15.5</v>
      </c>
      <c r="G1917" s="5">
        <v>18.2</v>
      </c>
      <c r="H1917" s="5">
        <v>3.4</v>
      </c>
    </row>
    <row r="1918" spans="2:8" x14ac:dyDescent="0.3">
      <c r="B1918" s="3">
        <v>43802</v>
      </c>
      <c r="C1918" s="4">
        <v>109094.04</v>
      </c>
      <c r="D1918" s="4">
        <v>19.170950680000001</v>
      </c>
      <c r="E1918" s="5">
        <v>11</v>
      </c>
      <c r="F1918" s="5">
        <v>22.2</v>
      </c>
      <c r="G1918" s="5">
        <v>19.2</v>
      </c>
      <c r="H1918" s="5">
        <v>0.4</v>
      </c>
    </row>
    <row r="1919" spans="2:8" x14ac:dyDescent="0.3">
      <c r="B1919" s="3">
        <v>43803</v>
      </c>
      <c r="C1919" s="4">
        <v>107400.705</v>
      </c>
      <c r="D1919" s="4">
        <v>39.415048149999997</v>
      </c>
      <c r="E1919" s="5">
        <v>12.1</v>
      </c>
      <c r="F1919" s="5">
        <v>23</v>
      </c>
      <c r="G1919" s="5">
        <v>20.3</v>
      </c>
      <c r="H1919" s="5">
        <v>0</v>
      </c>
    </row>
    <row r="1920" spans="2:8" x14ac:dyDescent="0.3">
      <c r="B1920" s="3">
        <v>43804</v>
      </c>
      <c r="C1920" s="4">
        <v>107891.69</v>
      </c>
      <c r="D1920" s="4">
        <v>45.830326149999998</v>
      </c>
      <c r="E1920" s="5">
        <v>12.3</v>
      </c>
      <c r="F1920" s="5">
        <v>23.9</v>
      </c>
      <c r="G1920" s="5">
        <v>20.399999999999999</v>
      </c>
      <c r="H1920" s="5">
        <v>0</v>
      </c>
    </row>
    <row r="1921" spans="2:8" x14ac:dyDescent="0.3">
      <c r="B1921" s="3">
        <v>43805</v>
      </c>
      <c r="C1921" s="4">
        <v>105028.985</v>
      </c>
      <c r="D1921" s="4">
        <v>41.38035927</v>
      </c>
      <c r="E1921" s="5">
        <v>13.3</v>
      </c>
      <c r="F1921" s="5">
        <v>20.8</v>
      </c>
      <c r="G1921" s="5">
        <v>18.2</v>
      </c>
      <c r="H1921" s="5">
        <v>0</v>
      </c>
    </row>
    <row r="1922" spans="2:8" x14ac:dyDescent="0.3">
      <c r="B1922" s="3">
        <v>43806</v>
      </c>
      <c r="C1922" s="4">
        <v>95436.3</v>
      </c>
      <c r="D1922" s="4">
        <v>47.12307019</v>
      </c>
      <c r="E1922" s="5">
        <v>11.2</v>
      </c>
      <c r="F1922" s="5">
        <v>21</v>
      </c>
      <c r="G1922" s="5">
        <v>30.3</v>
      </c>
      <c r="H1922" s="5">
        <v>0</v>
      </c>
    </row>
    <row r="1923" spans="2:8" x14ac:dyDescent="0.3">
      <c r="B1923" s="3">
        <v>43807</v>
      </c>
      <c r="C1923" s="4">
        <v>97577.414999999994</v>
      </c>
      <c r="D1923" s="4">
        <v>43.690411390000001</v>
      </c>
      <c r="E1923" s="5">
        <v>13.8</v>
      </c>
      <c r="F1923" s="5">
        <v>27.6</v>
      </c>
      <c r="G1923" s="5">
        <v>30.8</v>
      </c>
      <c r="H1923" s="5">
        <v>0</v>
      </c>
    </row>
    <row r="1924" spans="2:8" x14ac:dyDescent="0.3">
      <c r="B1924" s="3">
        <v>43808</v>
      </c>
      <c r="C1924" s="4">
        <v>127910.83500000001</v>
      </c>
      <c r="D1924" s="4">
        <v>62.718792569999998</v>
      </c>
      <c r="E1924" s="5">
        <v>16.3</v>
      </c>
      <c r="F1924" s="5">
        <v>38</v>
      </c>
      <c r="G1924" s="5">
        <v>28.6</v>
      </c>
      <c r="H1924" s="5">
        <v>0</v>
      </c>
    </row>
    <row r="1925" spans="2:8" x14ac:dyDescent="0.3">
      <c r="B1925" s="3">
        <v>43809</v>
      </c>
      <c r="C1925" s="4">
        <v>109548.62</v>
      </c>
      <c r="D1925" s="4">
        <v>48.336164680000003</v>
      </c>
      <c r="E1925" s="5">
        <v>14.3</v>
      </c>
      <c r="F1925" s="5">
        <v>17.2</v>
      </c>
      <c r="G1925" s="5">
        <v>22.2</v>
      </c>
      <c r="H1925" s="5">
        <v>0</v>
      </c>
    </row>
    <row r="1926" spans="2:8" x14ac:dyDescent="0.3">
      <c r="B1926" s="3">
        <v>43810</v>
      </c>
      <c r="C1926" s="4">
        <v>109060.375</v>
      </c>
      <c r="D1926" s="4">
        <v>57.730485369999997</v>
      </c>
      <c r="E1926" s="5">
        <v>13.4</v>
      </c>
      <c r="F1926" s="5">
        <v>18.100000000000001</v>
      </c>
      <c r="G1926" s="5">
        <v>21.8</v>
      </c>
      <c r="H1926" s="5">
        <v>0</v>
      </c>
    </row>
    <row r="1927" spans="2:8" x14ac:dyDescent="0.3">
      <c r="B1927" s="3">
        <v>43811</v>
      </c>
      <c r="C1927" s="4">
        <v>108599.065</v>
      </c>
      <c r="D1927" s="4">
        <v>41.647543489999997</v>
      </c>
      <c r="E1927" s="5">
        <v>13.4</v>
      </c>
      <c r="F1927" s="5">
        <v>18.399999999999999</v>
      </c>
      <c r="G1927" s="5">
        <v>22.7</v>
      </c>
      <c r="H1927" s="5">
        <v>0</v>
      </c>
    </row>
    <row r="1928" spans="2:8" x14ac:dyDescent="0.3">
      <c r="B1928" s="3">
        <v>43812</v>
      </c>
      <c r="C1928" s="4">
        <v>107070.61</v>
      </c>
      <c r="D1928" s="4">
        <v>58.517373640000002</v>
      </c>
      <c r="E1928" s="5">
        <v>11.4</v>
      </c>
      <c r="F1928" s="5">
        <v>20.9</v>
      </c>
      <c r="G1928" s="5">
        <v>24.8</v>
      </c>
      <c r="H1928" s="5">
        <v>0</v>
      </c>
    </row>
    <row r="1929" spans="2:8" x14ac:dyDescent="0.3">
      <c r="B1929" s="3">
        <v>43813</v>
      </c>
      <c r="C1929" s="4">
        <v>101239.235</v>
      </c>
      <c r="D1929" s="4">
        <v>65.765248349999993</v>
      </c>
      <c r="E1929" s="5">
        <v>14.1</v>
      </c>
      <c r="F1929" s="5">
        <v>20.100000000000001</v>
      </c>
      <c r="G1929" s="5">
        <v>10.4</v>
      </c>
      <c r="H1929" s="5">
        <v>0</v>
      </c>
    </row>
    <row r="1930" spans="2:8" x14ac:dyDescent="0.3">
      <c r="B1930" s="3">
        <v>43814</v>
      </c>
      <c r="C1930" s="4">
        <v>98723.45</v>
      </c>
      <c r="D1930" s="4">
        <v>50.936743069999999</v>
      </c>
      <c r="E1930" s="5">
        <v>15.1</v>
      </c>
      <c r="F1930" s="5">
        <v>21.7</v>
      </c>
      <c r="G1930" s="5">
        <v>16.399999999999999</v>
      </c>
      <c r="H1930" s="5">
        <v>0</v>
      </c>
    </row>
    <row r="1931" spans="2:8" x14ac:dyDescent="0.3">
      <c r="B1931" s="3">
        <v>43815</v>
      </c>
      <c r="C1931" s="4">
        <v>114400.065</v>
      </c>
      <c r="D1931" s="4">
        <v>73.601749130000002</v>
      </c>
      <c r="E1931" s="5">
        <v>13</v>
      </c>
      <c r="F1931" s="5">
        <v>22.6</v>
      </c>
      <c r="G1931" s="5">
        <v>21.7</v>
      </c>
      <c r="H1931" s="5">
        <v>0</v>
      </c>
    </row>
    <row r="1932" spans="2:8" x14ac:dyDescent="0.3">
      <c r="B1932" s="3">
        <v>43816</v>
      </c>
      <c r="C1932" s="4">
        <v>123999.07</v>
      </c>
      <c r="D1932" s="4">
        <v>83.084082179999996</v>
      </c>
      <c r="E1932" s="5">
        <v>12.6</v>
      </c>
      <c r="F1932" s="5">
        <v>26.3</v>
      </c>
      <c r="G1932" s="5">
        <v>29.5</v>
      </c>
      <c r="H1932" s="5">
        <v>0</v>
      </c>
    </row>
    <row r="1933" spans="2:8" x14ac:dyDescent="0.3">
      <c r="B1933" s="3">
        <v>43817</v>
      </c>
      <c r="C1933" s="4">
        <v>146990.89000000001</v>
      </c>
      <c r="D1933" s="4">
        <v>95.802971920000005</v>
      </c>
      <c r="E1933" s="5">
        <v>15.9</v>
      </c>
      <c r="F1933" s="5">
        <v>40.1</v>
      </c>
      <c r="G1933" s="5">
        <v>29.3</v>
      </c>
      <c r="H1933" s="5">
        <v>0</v>
      </c>
    </row>
    <row r="1934" spans="2:8" x14ac:dyDescent="0.3">
      <c r="B1934" s="3">
        <v>43818</v>
      </c>
      <c r="C1934" s="4">
        <v>125050.61</v>
      </c>
      <c r="D1934" s="4">
        <v>71.953511919999997</v>
      </c>
      <c r="E1934" s="5">
        <v>17.2</v>
      </c>
      <c r="F1934" s="5">
        <v>23.3</v>
      </c>
      <c r="G1934" s="5">
        <v>29.3</v>
      </c>
      <c r="H1934" s="5">
        <v>0</v>
      </c>
    </row>
    <row r="1935" spans="2:8" x14ac:dyDescent="0.3">
      <c r="B1935" s="3">
        <v>43819</v>
      </c>
      <c r="C1935" s="4">
        <v>150553.4</v>
      </c>
      <c r="D1935" s="4">
        <v>243.81015959999999</v>
      </c>
      <c r="E1935" s="5">
        <v>13.7</v>
      </c>
      <c r="F1935" s="5">
        <v>43.5</v>
      </c>
      <c r="G1935" s="5">
        <v>31.4</v>
      </c>
      <c r="H1935" s="5">
        <v>0</v>
      </c>
    </row>
    <row r="1936" spans="2:8" x14ac:dyDescent="0.3">
      <c r="B1936" s="3">
        <v>43820</v>
      </c>
      <c r="C1936" s="4">
        <v>100632.47500000001</v>
      </c>
      <c r="D1936" s="4">
        <v>44.94113626</v>
      </c>
      <c r="E1936" s="5">
        <v>16.899999999999999</v>
      </c>
      <c r="F1936" s="5">
        <v>20.2</v>
      </c>
      <c r="G1936" s="5">
        <v>28.3</v>
      </c>
      <c r="H1936" s="5">
        <v>0</v>
      </c>
    </row>
    <row r="1937" spans="2:8" x14ac:dyDescent="0.3">
      <c r="B1937" s="3">
        <v>43821</v>
      </c>
      <c r="C1937" s="4">
        <v>90145.615000000005</v>
      </c>
      <c r="D1937" s="4">
        <v>34.678705909999998</v>
      </c>
      <c r="E1937" s="5">
        <v>13.1</v>
      </c>
      <c r="F1937" s="5">
        <v>19.600000000000001</v>
      </c>
      <c r="G1937" s="5">
        <v>31.5</v>
      </c>
      <c r="H1937" s="5">
        <v>0</v>
      </c>
    </row>
    <row r="1938" spans="2:8" x14ac:dyDescent="0.3">
      <c r="B1938" s="3">
        <v>43822</v>
      </c>
      <c r="C1938" s="4">
        <v>101818.02499999999</v>
      </c>
      <c r="D1938" s="4">
        <v>47.19823427</v>
      </c>
      <c r="E1938" s="5">
        <v>12.1</v>
      </c>
      <c r="F1938" s="5">
        <v>20</v>
      </c>
      <c r="G1938" s="5">
        <v>29.2</v>
      </c>
      <c r="H1938" s="5">
        <v>0</v>
      </c>
    </row>
    <row r="1939" spans="2:8" x14ac:dyDescent="0.3">
      <c r="B1939" s="3">
        <v>43823</v>
      </c>
      <c r="C1939" s="4">
        <v>102168.93</v>
      </c>
      <c r="D1939" s="4">
        <v>57.331305110000002</v>
      </c>
      <c r="E1939" s="5">
        <v>14.1</v>
      </c>
      <c r="F1939" s="5">
        <v>24.5</v>
      </c>
      <c r="G1939" s="5">
        <v>31.4</v>
      </c>
      <c r="H1939" s="5">
        <v>0</v>
      </c>
    </row>
    <row r="1940" spans="2:8" x14ac:dyDescent="0.3">
      <c r="B1940" s="3">
        <v>43824</v>
      </c>
      <c r="C1940" s="4">
        <v>98312.744999999995</v>
      </c>
      <c r="D1940" s="4">
        <v>42.257239390000002</v>
      </c>
      <c r="E1940" s="5">
        <v>14</v>
      </c>
      <c r="F1940" s="5">
        <v>27.9</v>
      </c>
      <c r="G1940" s="5">
        <v>32</v>
      </c>
      <c r="H1940" s="5">
        <v>0</v>
      </c>
    </row>
    <row r="1941" spans="2:8" x14ac:dyDescent="0.3">
      <c r="B1941" s="3">
        <v>43825</v>
      </c>
      <c r="C1941" s="4">
        <v>96120.524999999994</v>
      </c>
      <c r="D1941" s="4">
        <v>41.255986679999999</v>
      </c>
      <c r="E1941" s="5">
        <v>16.5</v>
      </c>
      <c r="F1941" s="5">
        <v>20.5</v>
      </c>
      <c r="G1941" s="5">
        <v>26.2</v>
      </c>
      <c r="H1941" s="5">
        <v>0</v>
      </c>
    </row>
    <row r="1942" spans="2:8" x14ac:dyDescent="0.3">
      <c r="B1942" s="3">
        <v>43826</v>
      </c>
      <c r="C1942" s="4">
        <v>107256.065</v>
      </c>
      <c r="D1942" s="4">
        <v>56.122451329999997</v>
      </c>
      <c r="E1942" s="5">
        <v>13.6</v>
      </c>
      <c r="F1942" s="5">
        <v>23.9</v>
      </c>
      <c r="G1942" s="5">
        <v>31.6</v>
      </c>
      <c r="H1942" s="5">
        <v>0</v>
      </c>
    </row>
    <row r="1943" spans="2:8" x14ac:dyDescent="0.3">
      <c r="B1943" s="3">
        <v>43827</v>
      </c>
      <c r="C1943" s="4">
        <v>113521.685</v>
      </c>
      <c r="D1943" s="4">
        <v>63.295449300000001</v>
      </c>
      <c r="E1943" s="5">
        <v>16.7</v>
      </c>
      <c r="F1943" s="5">
        <v>28.4</v>
      </c>
      <c r="G1943" s="5">
        <v>20.6</v>
      </c>
      <c r="H1943" s="5">
        <v>0</v>
      </c>
    </row>
    <row r="1944" spans="2:8" x14ac:dyDescent="0.3">
      <c r="B1944" s="3">
        <v>43828</v>
      </c>
      <c r="C1944" s="4">
        <v>118293.52499999999</v>
      </c>
      <c r="D1944" s="4">
        <v>87.686688779999997</v>
      </c>
      <c r="E1944" s="5">
        <v>16.8</v>
      </c>
      <c r="F1944" s="5">
        <v>33.200000000000003</v>
      </c>
      <c r="G1944" s="5">
        <v>31.9</v>
      </c>
      <c r="H1944" s="5">
        <v>0</v>
      </c>
    </row>
    <row r="1945" spans="2:8" x14ac:dyDescent="0.3">
      <c r="B1945" s="3">
        <v>43829</v>
      </c>
      <c r="C1945" s="4">
        <v>140410.125</v>
      </c>
      <c r="D1945" s="4">
        <v>295.82920189999999</v>
      </c>
      <c r="E1945" s="5">
        <v>19.7</v>
      </c>
      <c r="F1945" s="5">
        <v>40.799999999999997</v>
      </c>
      <c r="G1945" s="5">
        <v>18.8</v>
      </c>
      <c r="H1945" s="5">
        <v>0</v>
      </c>
    </row>
    <row r="1946" spans="2:8" x14ac:dyDescent="0.3">
      <c r="B1946" s="3">
        <v>43830</v>
      </c>
      <c r="C1946" s="4">
        <v>95410.39</v>
      </c>
      <c r="D1946" s="4">
        <v>46.251483919999998</v>
      </c>
      <c r="E1946" s="5">
        <v>15.3</v>
      </c>
      <c r="F1946" s="5">
        <v>21.2</v>
      </c>
      <c r="G1946" s="5">
        <v>29.3</v>
      </c>
      <c r="H1946" s="5">
        <v>2.4</v>
      </c>
    </row>
    <row r="1948" spans="2:8" x14ac:dyDescent="0.3">
      <c r="B1948" s="5" t="s">
        <v>0</v>
      </c>
      <c r="C1948" s="4" t="s">
        <v>1</v>
      </c>
      <c r="D1948" s="4" t="s">
        <v>2</v>
      </c>
      <c r="E1948" s="5" t="s">
        <v>3</v>
      </c>
      <c r="F1948" s="5" t="s">
        <v>4</v>
      </c>
      <c r="G1948" s="5" t="s">
        <v>5</v>
      </c>
      <c r="H1948" s="5" t="s">
        <v>6</v>
      </c>
    </row>
    <row r="1949" spans="2:8" x14ac:dyDescent="0.3">
      <c r="B1949" s="3">
        <v>43831</v>
      </c>
      <c r="C1949" s="4">
        <v>89077.854999999996</v>
      </c>
      <c r="D1949" s="4">
        <v>50.921802759999999</v>
      </c>
      <c r="E1949" s="5">
        <v>11.8</v>
      </c>
      <c r="F1949" s="5">
        <v>24.9</v>
      </c>
      <c r="G1949" s="5">
        <v>31.6</v>
      </c>
      <c r="H1949" s="5">
        <v>0</v>
      </c>
    </row>
    <row r="1950" spans="2:8" x14ac:dyDescent="0.3">
      <c r="B1950" s="3">
        <v>43832</v>
      </c>
      <c r="C1950" s="4">
        <v>102988.185</v>
      </c>
      <c r="D1950" s="4">
        <v>69.546225629999995</v>
      </c>
      <c r="E1950" s="5">
        <v>12.8</v>
      </c>
      <c r="F1950" s="5">
        <v>25</v>
      </c>
      <c r="G1950" s="5">
        <v>31.6</v>
      </c>
      <c r="H1950" s="5">
        <v>0</v>
      </c>
    </row>
    <row r="1951" spans="2:8" x14ac:dyDescent="0.3">
      <c r="B1951" s="3">
        <v>43833</v>
      </c>
      <c r="C1951" s="4">
        <v>118922.215</v>
      </c>
      <c r="D1951" s="4">
        <v>65.435921559999997</v>
      </c>
      <c r="E1951" s="5">
        <v>13.7</v>
      </c>
      <c r="F1951" s="5">
        <v>36.6</v>
      </c>
      <c r="G1951" s="5">
        <v>30.7</v>
      </c>
      <c r="H1951" s="5">
        <v>0</v>
      </c>
    </row>
    <row r="1952" spans="2:8" x14ac:dyDescent="0.3">
      <c r="B1952" s="3">
        <v>43834</v>
      </c>
      <c r="C1952" s="4">
        <v>102245.61</v>
      </c>
      <c r="D1952" s="4">
        <v>28.04223073</v>
      </c>
      <c r="E1952" s="5">
        <v>18.600000000000001</v>
      </c>
      <c r="F1952" s="5">
        <v>26.8</v>
      </c>
      <c r="G1952" s="5">
        <v>22.8</v>
      </c>
      <c r="H1952" s="5">
        <v>0</v>
      </c>
    </row>
    <row r="1953" spans="2:8" x14ac:dyDescent="0.3">
      <c r="B1953" s="3">
        <v>43835</v>
      </c>
      <c r="C1953" s="4">
        <v>95671.2</v>
      </c>
      <c r="D1953" s="4">
        <v>18.87543557</v>
      </c>
      <c r="E1953" s="5">
        <v>12.7</v>
      </c>
      <c r="F1953" s="5">
        <v>16.7</v>
      </c>
      <c r="G1953" s="5">
        <v>5.0999999999999996</v>
      </c>
      <c r="H1953" s="5">
        <v>2.2000000000000002</v>
      </c>
    </row>
    <row r="1954" spans="2:8" x14ac:dyDescent="0.3">
      <c r="B1954" s="3">
        <v>43836</v>
      </c>
      <c r="C1954" s="4">
        <v>110253.59</v>
      </c>
      <c r="D1954" s="4">
        <v>56.104400259999998</v>
      </c>
      <c r="E1954" s="5">
        <v>11.9</v>
      </c>
      <c r="F1954" s="5">
        <v>18</v>
      </c>
      <c r="G1954" s="5">
        <v>2.7</v>
      </c>
      <c r="H1954" s="5">
        <v>8.1999999999999993</v>
      </c>
    </row>
    <row r="1955" spans="2:8" x14ac:dyDescent="0.3">
      <c r="B1955" s="3">
        <v>43837</v>
      </c>
      <c r="C1955" s="4">
        <v>109336.56</v>
      </c>
      <c r="D1955" s="4">
        <v>59.42379013</v>
      </c>
      <c r="E1955" s="5">
        <v>12.6</v>
      </c>
      <c r="F1955" s="5">
        <v>20.100000000000001</v>
      </c>
      <c r="G1955" s="5">
        <v>7.7</v>
      </c>
      <c r="H1955" s="5">
        <v>1.2</v>
      </c>
    </row>
    <row r="1956" spans="2:8" x14ac:dyDescent="0.3">
      <c r="B1956" s="3">
        <v>43838</v>
      </c>
      <c r="C1956" s="4">
        <v>110038.625</v>
      </c>
      <c r="D1956" s="4">
        <v>53.313229810000003</v>
      </c>
      <c r="E1956" s="5">
        <v>16.8</v>
      </c>
      <c r="F1956" s="5">
        <v>23.8</v>
      </c>
      <c r="G1956" s="5">
        <v>26.9</v>
      </c>
      <c r="H1956" s="5">
        <v>0</v>
      </c>
    </row>
    <row r="1957" spans="2:8" x14ac:dyDescent="0.3">
      <c r="B1957" s="3">
        <v>43839</v>
      </c>
      <c r="C1957" s="4">
        <v>127365.59</v>
      </c>
      <c r="D1957" s="4">
        <v>86.980864980000007</v>
      </c>
      <c r="E1957" s="5">
        <v>17.899999999999999</v>
      </c>
      <c r="F1957" s="5">
        <v>31.9</v>
      </c>
      <c r="G1957" s="5">
        <v>29.8</v>
      </c>
      <c r="H1957" s="5">
        <v>0</v>
      </c>
    </row>
    <row r="1958" spans="2:8" x14ac:dyDescent="0.3">
      <c r="B1958" s="3">
        <v>43840</v>
      </c>
      <c r="C1958" s="4">
        <v>122533.88</v>
      </c>
      <c r="D1958" s="4">
        <v>65.485985589999999</v>
      </c>
      <c r="E1958" s="5">
        <v>20.100000000000001</v>
      </c>
      <c r="F1958" s="5">
        <v>32.9</v>
      </c>
      <c r="G1958" s="5">
        <v>10.1</v>
      </c>
      <c r="H1958" s="5">
        <v>0</v>
      </c>
    </row>
    <row r="1959" spans="2:8" x14ac:dyDescent="0.3">
      <c r="B1959" s="3">
        <v>43841</v>
      </c>
      <c r="C1959" s="4">
        <v>91886.604999999996</v>
      </c>
      <c r="D1959" s="4">
        <v>22.78453983</v>
      </c>
      <c r="E1959" s="5">
        <v>13.5</v>
      </c>
      <c r="F1959" s="5">
        <v>19.3</v>
      </c>
      <c r="G1959" s="5">
        <v>18.2</v>
      </c>
      <c r="H1959" s="5">
        <v>15.6</v>
      </c>
    </row>
    <row r="1960" spans="2:8" x14ac:dyDescent="0.3">
      <c r="B1960" s="3">
        <v>43842</v>
      </c>
      <c r="C1960" s="4">
        <v>91797.595000000001</v>
      </c>
      <c r="D1960" s="4">
        <v>45.627913079999999</v>
      </c>
      <c r="E1960" s="5">
        <v>14.2</v>
      </c>
      <c r="F1960" s="5">
        <v>19.899999999999999</v>
      </c>
      <c r="G1960" s="5">
        <v>21.9</v>
      </c>
      <c r="H1960" s="5">
        <v>0</v>
      </c>
    </row>
    <row r="1961" spans="2:8" x14ac:dyDescent="0.3">
      <c r="B1961" s="3">
        <v>43843</v>
      </c>
      <c r="C1961" s="4">
        <v>119653.94500000001</v>
      </c>
      <c r="D1961" s="4">
        <v>76.952473240000003</v>
      </c>
      <c r="E1961" s="5">
        <v>12.7</v>
      </c>
      <c r="F1961" s="5">
        <v>32.200000000000003</v>
      </c>
      <c r="G1961" s="5">
        <v>28.1</v>
      </c>
      <c r="H1961" s="5">
        <v>0</v>
      </c>
    </row>
    <row r="1962" spans="2:8" x14ac:dyDescent="0.3">
      <c r="B1962" s="3">
        <v>43844</v>
      </c>
      <c r="C1962" s="4">
        <v>137302.60500000001</v>
      </c>
      <c r="D1962" s="4">
        <v>88.847653539999996</v>
      </c>
      <c r="E1962" s="5">
        <v>16.7</v>
      </c>
      <c r="F1962" s="5">
        <v>33.799999999999997</v>
      </c>
      <c r="G1962" s="5">
        <v>27.4</v>
      </c>
      <c r="H1962" s="5">
        <v>0</v>
      </c>
    </row>
    <row r="1963" spans="2:8" x14ac:dyDescent="0.3">
      <c r="B1963" s="3">
        <v>43845</v>
      </c>
      <c r="C1963" s="4">
        <v>137408.22500000001</v>
      </c>
      <c r="D1963" s="4">
        <v>63.73047072</v>
      </c>
      <c r="E1963" s="5">
        <v>19.5</v>
      </c>
      <c r="F1963" s="5">
        <v>36.799999999999997</v>
      </c>
      <c r="G1963" s="5">
        <v>20.8</v>
      </c>
      <c r="H1963" s="5">
        <v>0</v>
      </c>
    </row>
    <row r="1964" spans="2:8" x14ac:dyDescent="0.3">
      <c r="B1964" s="3">
        <v>43846</v>
      </c>
      <c r="C1964" s="4">
        <v>109669.645</v>
      </c>
      <c r="D1964" s="4">
        <v>33.404425930000002</v>
      </c>
      <c r="E1964" s="5">
        <v>15.7</v>
      </c>
      <c r="F1964" s="5">
        <v>19.600000000000001</v>
      </c>
      <c r="G1964" s="5">
        <v>18.600000000000001</v>
      </c>
      <c r="H1964" s="5">
        <v>19.600000000000001</v>
      </c>
    </row>
    <row r="1965" spans="2:8" x14ac:dyDescent="0.3">
      <c r="B1965" s="3">
        <v>43847</v>
      </c>
      <c r="C1965" s="4">
        <v>108108.175</v>
      </c>
      <c r="D1965" s="4">
        <v>39.500761930000003</v>
      </c>
      <c r="E1965" s="5">
        <v>14.4</v>
      </c>
      <c r="F1965" s="5">
        <v>24.8</v>
      </c>
      <c r="G1965" s="5">
        <v>24.4</v>
      </c>
      <c r="H1965" s="5">
        <v>0</v>
      </c>
    </row>
    <row r="1966" spans="2:8" x14ac:dyDescent="0.3">
      <c r="B1966" s="3">
        <v>43848</v>
      </c>
      <c r="C1966" s="4">
        <v>105946.34</v>
      </c>
      <c r="D1966" s="4">
        <v>52.05315547</v>
      </c>
      <c r="E1966" s="5">
        <v>13.9</v>
      </c>
      <c r="F1966" s="5">
        <v>29.4</v>
      </c>
      <c r="G1966" s="5">
        <v>27.2</v>
      </c>
      <c r="H1966" s="5">
        <v>0</v>
      </c>
    </row>
    <row r="1967" spans="2:8" x14ac:dyDescent="0.3">
      <c r="B1967" s="3">
        <v>43849</v>
      </c>
      <c r="C1967" s="4">
        <v>106921.55499999999</v>
      </c>
      <c r="D1967" s="4">
        <v>60.347055949999998</v>
      </c>
      <c r="E1967" s="5">
        <v>17.5</v>
      </c>
      <c r="F1967" s="5">
        <v>25.5</v>
      </c>
      <c r="G1967" s="5">
        <v>23.9</v>
      </c>
      <c r="H1967" s="5">
        <v>0</v>
      </c>
    </row>
    <row r="1968" spans="2:8" x14ac:dyDescent="0.3">
      <c r="B1968" s="3">
        <v>43850</v>
      </c>
      <c r="C1968" s="4">
        <v>116291.535</v>
      </c>
      <c r="D1968" s="4">
        <v>45.359335479999999</v>
      </c>
      <c r="E1968" s="5">
        <v>19.100000000000001</v>
      </c>
      <c r="F1968" s="5">
        <v>21.8</v>
      </c>
      <c r="G1968" s="5">
        <v>8.8000000000000007</v>
      </c>
      <c r="H1968" s="5">
        <v>0.4</v>
      </c>
    </row>
    <row r="1969" spans="2:8" x14ac:dyDescent="0.3">
      <c r="B1969" s="3">
        <v>43851</v>
      </c>
      <c r="C1969" s="4">
        <v>112128.19500000001</v>
      </c>
      <c r="D1969" s="4">
        <v>53.564869539999997</v>
      </c>
      <c r="E1969" s="5">
        <v>14.8</v>
      </c>
      <c r="F1969" s="5">
        <v>23.5</v>
      </c>
      <c r="G1969" s="5">
        <v>28.4</v>
      </c>
      <c r="H1969" s="5">
        <v>44</v>
      </c>
    </row>
    <row r="1970" spans="2:8" x14ac:dyDescent="0.3">
      <c r="B1970" s="3">
        <v>43852</v>
      </c>
      <c r="C1970" s="4">
        <v>119287.15</v>
      </c>
      <c r="D1970" s="4">
        <v>45.155690849999999</v>
      </c>
      <c r="E1970" s="5">
        <v>14.1</v>
      </c>
      <c r="F1970" s="5">
        <v>31.7</v>
      </c>
      <c r="G1970" s="5">
        <v>12.4</v>
      </c>
      <c r="H1970" s="5">
        <v>0</v>
      </c>
    </row>
    <row r="1971" spans="2:8" x14ac:dyDescent="0.3">
      <c r="B1971" s="3">
        <v>43853</v>
      </c>
      <c r="C1971" s="4">
        <v>112254.83</v>
      </c>
      <c r="D1971" s="4">
        <v>-1.7614234529999999</v>
      </c>
      <c r="E1971" s="5">
        <v>12.9</v>
      </c>
      <c r="F1971" s="5">
        <v>22.6</v>
      </c>
      <c r="G1971" s="5">
        <v>13.4</v>
      </c>
      <c r="H1971" s="5">
        <v>22.8</v>
      </c>
    </row>
    <row r="1972" spans="2:8" x14ac:dyDescent="0.3">
      <c r="B1972" s="3">
        <v>43854</v>
      </c>
      <c r="C1972" s="4">
        <v>109316.375</v>
      </c>
      <c r="D1972" s="4">
        <v>49.479433710000002</v>
      </c>
      <c r="E1972" s="5">
        <v>11.7</v>
      </c>
      <c r="F1972" s="5">
        <v>24.1</v>
      </c>
      <c r="G1972" s="5">
        <v>20.6</v>
      </c>
      <c r="H1972" s="5">
        <v>1.2</v>
      </c>
    </row>
    <row r="1973" spans="2:8" x14ac:dyDescent="0.3">
      <c r="B1973" s="3">
        <v>43855</v>
      </c>
      <c r="C1973" s="4">
        <v>102445.88</v>
      </c>
      <c r="D1973" s="4">
        <v>50.132823129999998</v>
      </c>
      <c r="E1973" s="5">
        <v>13</v>
      </c>
      <c r="F1973" s="5">
        <v>27.4</v>
      </c>
      <c r="G1973" s="5">
        <v>30</v>
      </c>
      <c r="H1973" s="5">
        <v>0</v>
      </c>
    </row>
    <row r="1974" spans="2:8" x14ac:dyDescent="0.3">
      <c r="B1974" s="3">
        <v>43856</v>
      </c>
      <c r="C1974" s="4">
        <v>101233.205</v>
      </c>
      <c r="D1974" s="4">
        <v>51.415029230000002</v>
      </c>
      <c r="E1974" s="5">
        <v>15.8</v>
      </c>
      <c r="F1974" s="5">
        <v>23.6</v>
      </c>
      <c r="G1974" s="5">
        <v>24</v>
      </c>
      <c r="H1974" s="5">
        <v>0</v>
      </c>
    </row>
    <row r="1975" spans="2:8" x14ac:dyDescent="0.3">
      <c r="B1975" s="3">
        <v>43857</v>
      </c>
      <c r="C1975" s="4">
        <v>103134.46</v>
      </c>
      <c r="D1975" s="4">
        <v>54.453082340000002</v>
      </c>
      <c r="E1975" s="5">
        <v>12.8</v>
      </c>
      <c r="F1975" s="5">
        <v>23.1</v>
      </c>
      <c r="G1975" s="5">
        <v>26.1</v>
      </c>
      <c r="H1975" s="5">
        <v>0</v>
      </c>
    </row>
    <row r="1976" spans="2:8" x14ac:dyDescent="0.3">
      <c r="B1976" s="3">
        <v>43858</v>
      </c>
      <c r="C1976" s="4">
        <v>116190.55499999999</v>
      </c>
      <c r="D1976" s="4">
        <v>67.173829400000002</v>
      </c>
      <c r="E1976" s="5">
        <v>13.6</v>
      </c>
      <c r="F1976" s="5">
        <v>25.4</v>
      </c>
      <c r="G1976" s="5">
        <v>26.5</v>
      </c>
      <c r="H1976" s="5">
        <v>0</v>
      </c>
    </row>
    <row r="1977" spans="2:8" x14ac:dyDescent="0.3">
      <c r="B1977" s="3">
        <v>43859</v>
      </c>
      <c r="C1977" s="4">
        <v>129812.91499999999</v>
      </c>
      <c r="D1977" s="4">
        <v>78.27234224</v>
      </c>
      <c r="E1977" s="5">
        <v>15.2</v>
      </c>
      <c r="F1977" s="5">
        <v>31.5</v>
      </c>
      <c r="G1977" s="5">
        <v>29.5</v>
      </c>
      <c r="H1977" s="5">
        <v>0</v>
      </c>
    </row>
    <row r="1978" spans="2:8" x14ac:dyDescent="0.3">
      <c r="B1978" s="3">
        <v>43860</v>
      </c>
      <c r="C1978" s="4">
        <v>154816.49</v>
      </c>
      <c r="D1978" s="4">
        <v>1044.4473029999999</v>
      </c>
      <c r="E1978" s="5">
        <v>16.399999999999999</v>
      </c>
      <c r="F1978" s="5">
        <v>39.4</v>
      </c>
      <c r="G1978" s="5">
        <v>29.3</v>
      </c>
      <c r="H1978" s="5">
        <v>0</v>
      </c>
    </row>
    <row r="1979" spans="2:8" x14ac:dyDescent="0.3">
      <c r="B1979" s="3">
        <v>43861</v>
      </c>
      <c r="C1979" s="4">
        <v>170653.84</v>
      </c>
      <c r="D1979" s="4">
        <v>2809.437516</v>
      </c>
      <c r="E1979" s="5">
        <v>21.5</v>
      </c>
      <c r="F1979" s="5">
        <v>42.9</v>
      </c>
      <c r="G1979" s="5">
        <v>18.3</v>
      </c>
      <c r="H1979" s="5">
        <v>0</v>
      </c>
    </row>
    <row r="1981" spans="2:8" x14ac:dyDescent="0.3">
      <c r="B1981" s="5" t="s">
        <v>0</v>
      </c>
      <c r="C1981" s="4" t="s">
        <v>1</v>
      </c>
      <c r="D1981" s="4" t="s">
        <v>2</v>
      </c>
      <c r="E1981" s="5" t="s">
        <v>3</v>
      </c>
      <c r="F1981" s="5" t="s">
        <v>4</v>
      </c>
      <c r="G1981" s="5" t="s">
        <v>5</v>
      </c>
      <c r="H1981" s="5" t="s">
        <v>6</v>
      </c>
    </row>
    <row r="1982" spans="2:8" x14ac:dyDescent="0.3">
      <c r="B1982" s="3">
        <v>43862</v>
      </c>
      <c r="C1982" s="4">
        <v>131856.315</v>
      </c>
      <c r="D1982" s="4">
        <v>86.908607950000004</v>
      </c>
      <c r="E1982" s="5">
        <v>23.5</v>
      </c>
      <c r="F1982" s="5">
        <v>29.3</v>
      </c>
      <c r="G1982" s="5">
        <v>1.8</v>
      </c>
      <c r="H1982" s="5">
        <v>0.8</v>
      </c>
    </row>
    <row r="1983" spans="2:8" x14ac:dyDescent="0.3">
      <c r="B1983" s="3">
        <v>43863</v>
      </c>
      <c r="C1983" s="4">
        <v>97609.06</v>
      </c>
      <c r="D1983" s="4">
        <v>14.2356353</v>
      </c>
      <c r="E1983" s="5">
        <v>14.2</v>
      </c>
      <c r="F1983" s="5">
        <v>25.1</v>
      </c>
      <c r="G1983" s="5">
        <v>21</v>
      </c>
      <c r="H1983" s="5">
        <v>14.8</v>
      </c>
    </row>
    <row r="1984" spans="2:8" x14ac:dyDescent="0.3">
      <c r="B1984" s="3">
        <v>43864</v>
      </c>
      <c r="C1984" s="4">
        <v>105004.91</v>
      </c>
      <c r="D1984" s="4">
        <v>15.310771989999999</v>
      </c>
      <c r="E1984" s="5">
        <v>13.2</v>
      </c>
      <c r="F1984" s="5">
        <v>17.7</v>
      </c>
      <c r="G1984" s="5">
        <v>22.7</v>
      </c>
      <c r="H1984" s="5">
        <v>0</v>
      </c>
    </row>
    <row r="1985" spans="2:8" x14ac:dyDescent="0.3">
      <c r="B1985" s="3">
        <v>43865</v>
      </c>
      <c r="C1985" s="4">
        <v>107034.065</v>
      </c>
      <c r="D1985" s="4">
        <v>25.212092720000001</v>
      </c>
      <c r="E1985" s="5">
        <v>11.3</v>
      </c>
      <c r="F1985" s="5">
        <v>19.7</v>
      </c>
      <c r="G1985" s="5">
        <v>28.6</v>
      </c>
      <c r="H1985" s="5">
        <v>0</v>
      </c>
    </row>
    <row r="1986" spans="2:8" x14ac:dyDescent="0.3">
      <c r="B1986" s="3">
        <v>43866</v>
      </c>
      <c r="C1986" s="4">
        <v>108988.44</v>
      </c>
      <c r="D1986" s="4">
        <v>42.116875</v>
      </c>
      <c r="E1986" s="5">
        <v>10.8</v>
      </c>
      <c r="F1986" s="5">
        <v>20.100000000000001</v>
      </c>
      <c r="G1986" s="5">
        <v>27.1</v>
      </c>
      <c r="H1986" s="5">
        <v>0</v>
      </c>
    </row>
    <row r="1987" spans="2:8" x14ac:dyDescent="0.3">
      <c r="B1987" s="3">
        <v>43867</v>
      </c>
      <c r="C1987" s="4">
        <v>120569.46</v>
      </c>
      <c r="D1987" s="4">
        <v>42.766032299999999</v>
      </c>
      <c r="E1987" s="5">
        <v>13.7</v>
      </c>
      <c r="F1987" s="5">
        <v>25.5</v>
      </c>
      <c r="G1987" s="5">
        <v>25</v>
      </c>
      <c r="H1987" s="5">
        <v>0</v>
      </c>
    </row>
    <row r="1988" spans="2:8" x14ac:dyDescent="0.3">
      <c r="B1988" s="3">
        <v>43868</v>
      </c>
      <c r="C1988" s="4">
        <v>120734.85</v>
      </c>
      <c r="D1988" s="4">
        <v>45.332425360000002</v>
      </c>
      <c r="E1988" s="5">
        <v>16.5</v>
      </c>
      <c r="F1988" s="5">
        <v>23.2</v>
      </c>
      <c r="G1988" s="5">
        <v>18.399999999999999</v>
      </c>
      <c r="H1988" s="5">
        <v>0</v>
      </c>
    </row>
    <row r="1989" spans="2:8" x14ac:dyDescent="0.3">
      <c r="B1989" s="3">
        <v>43869</v>
      </c>
      <c r="C1989" s="4">
        <v>107864.44500000001</v>
      </c>
      <c r="D1989" s="4">
        <v>28.570907080000001</v>
      </c>
      <c r="E1989" s="5">
        <v>17.399999999999999</v>
      </c>
      <c r="F1989" s="5">
        <v>29.4</v>
      </c>
      <c r="G1989" s="5">
        <v>27.5</v>
      </c>
      <c r="H1989" s="5">
        <v>0</v>
      </c>
    </row>
    <row r="1990" spans="2:8" x14ac:dyDescent="0.3">
      <c r="B1990" s="3">
        <v>43870</v>
      </c>
      <c r="C1990" s="4">
        <v>103857.11</v>
      </c>
      <c r="D1990" s="4">
        <v>21.555491809999999</v>
      </c>
      <c r="E1990" s="5">
        <v>19.600000000000001</v>
      </c>
      <c r="F1990" s="5">
        <v>28.2</v>
      </c>
      <c r="G1990" s="5">
        <v>19.899999999999999</v>
      </c>
      <c r="H1990" s="5">
        <v>0</v>
      </c>
    </row>
    <row r="1991" spans="2:8" x14ac:dyDescent="0.3">
      <c r="B1991" s="3">
        <v>43871</v>
      </c>
      <c r="C1991" s="4">
        <v>122975.46</v>
      </c>
      <c r="D1991" s="4">
        <v>50.809242179999998</v>
      </c>
      <c r="E1991" s="5">
        <v>18.5</v>
      </c>
      <c r="F1991" s="5">
        <v>27.7</v>
      </c>
      <c r="G1991" s="5">
        <v>15</v>
      </c>
      <c r="H1991" s="5">
        <v>0.6</v>
      </c>
    </row>
    <row r="1992" spans="2:8" x14ac:dyDescent="0.3">
      <c r="B1992" s="3">
        <v>43872</v>
      </c>
      <c r="C1992" s="4">
        <v>127110.58</v>
      </c>
      <c r="D1992" s="4">
        <v>61.289840849999997</v>
      </c>
      <c r="E1992" s="5">
        <v>19.5</v>
      </c>
      <c r="F1992" s="5">
        <v>25.9</v>
      </c>
      <c r="G1992" s="5">
        <v>19.100000000000001</v>
      </c>
      <c r="H1992" s="5">
        <v>0</v>
      </c>
    </row>
    <row r="1993" spans="2:8" x14ac:dyDescent="0.3">
      <c r="B1993" s="3">
        <v>43873</v>
      </c>
      <c r="C1993" s="4">
        <v>124618.565</v>
      </c>
      <c r="D1993" s="4">
        <v>53.243525050000002</v>
      </c>
      <c r="E1993" s="5">
        <v>19.100000000000001</v>
      </c>
      <c r="F1993" s="5">
        <v>27.7</v>
      </c>
      <c r="G1993" s="5">
        <v>17.3</v>
      </c>
      <c r="H1993" s="5">
        <v>0</v>
      </c>
    </row>
    <row r="1994" spans="2:8" x14ac:dyDescent="0.3">
      <c r="B1994" s="3">
        <v>43874</v>
      </c>
      <c r="C1994" s="4">
        <v>139137.185</v>
      </c>
      <c r="D1994" s="4">
        <v>79.018494320000002</v>
      </c>
      <c r="E1994" s="5">
        <v>19.399999999999999</v>
      </c>
      <c r="F1994" s="5">
        <v>31.7</v>
      </c>
      <c r="G1994" s="5">
        <v>26.7</v>
      </c>
      <c r="H1994" s="5">
        <v>0</v>
      </c>
    </row>
    <row r="1995" spans="2:8" x14ac:dyDescent="0.3">
      <c r="B1995" s="3">
        <v>43875</v>
      </c>
      <c r="C1995" s="4">
        <v>139855.63</v>
      </c>
      <c r="D1995" s="4">
        <v>79.502643969999994</v>
      </c>
      <c r="E1995" s="5">
        <v>20.3</v>
      </c>
      <c r="F1995" s="5">
        <v>33.700000000000003</v>
      </c>
      <c r="G1995" s="5">
        <v>10.6</v>
      </c>
      <c r="H1995" s="5">
        <v>0</v>
      </c>
    </row>
    <row r="1996" spans="2:8" x14ac:dyDescent="0.3">
      <c r="B1996" s="3">
        <v>43876</v>
      </c>
      <c r="C1996" s="4">
        <v>108300.63499999999</v>
      </c>
      <c r="D1996" s="4">
        <v>55.674962260000001</v>
      </c>
      <c r="E1996" s="5">
        <v>18.899999999999999</v>
      </c>
      <c r="F1996" s="5">
        <v>19.3</v>
      </c>
      <c r="G1996" s="5">
        <v>2.4</v>
      </c>
      <c r="H1996" s="5">
        <v>5.4</v>
      </c>
    </row>
    <row r="1997" spans="2:8" x14ac:dyDescent="0.3">
      <c r="B1997" s="3">
        <v>43877</v>
      </c>
      <c r="C1997" s="4">
        <v>100904.27</v>
      </c>
      <c r="D1997" s="4">
        <v>47.00473539</v>
      </c>
      <c r="E1997" s="5">
        <v>16.899999999999999</v>
      </c>
      <c r="F1997" s="5">
        <v>26.4</v>
      </c>
      <c r="G1997" s="5">
        <v>23.8</v>
      </c>
      <c r="H1997" s="5">
        <v>2.8</v>
      </c>
    </row>
    <row r="1998" spans="2:8" x14ac:dyDescent="0.3">
      <c r="B1998" s="3">
        <v>43878</v>
      </c>
      <c r="C1998" s="4">
        <v>123351.845</v>
      </c>
      <c r="D1998" s="4">
        <v>64.10902188</v>
      </c>
      <c r="E1998" s="5">
        <v>15.2</v>
      </c>
      <c r="F1998" s="5">
        <v>25.6</v>
      </c>
      <c r="G1998" s="5">
        <v>26.4</v>
      </c>
      <c r="H1998" s="5">
        <v>0</v>
      </c>
    </row>
    <row r="1999" spans="2:8" x14ac:dyDescent="0.3">
      <c r="B1999" s="3">
        <v>43879</v>
      </c>
      <c r="C1999" s="4">
        <v>119178.12</v>
      </c>
      <c r="D1999" s="4">
        <v>60.59554515</v>
      </c>
      <c r="E1999" s="5">
        <v>17.600000000000001</v>
      </c>
      <c r="F1999" s="5">
        <v>21.8</v>
      </c>
      <c r="G1999" s="5">
        <v>7.3</v>
      </c>
      <c r="H1999" s="5">
        <v>0</v>
      </c>
    </row>
    <row r="2000" spans="2:8" x14ac:dyDescent="0.3">
      <c r="B2000" s="3">
        <v>43880</v>
      </c>
      <c r="C2000" s="4">
        <v>109375.215</v>
      </c>
      <c r="D2000" s="4">
        <v>51.44203692</v>
      </c>
      <c r="E2000" s="5">
        <v>13.3</v>
      </c>
      <c r="F2000" s="5">
        <v>19.7</v>
      </c>
      <c r="G2000" s="5">
        <v>12.9</v>
      </c>
      <c r="H2000" s="5">
        <v>38</v>
      </c>
    </row>
    <row r="2001" spans="2:8" x14ac:dyDescent="0.3">
      <c r="B2001" s="3">
        <v>43881</v>
      </c>
      <c r="C2001" s="4">
        <v>112202.145</v>
      </c>
      <c r="D2001" s="4">
        <v>58.361290920000002</v>
      </c>
      <c r="E2001" s="5">
        <v>14.2</v>
      </c>
      <c r="F2001" s="5">
        <v>18.7</v>
      </c>
      <c r="G2001" s="5">
        <v>15.2</v>
      </c>
      <c r="H2001" s="5">
        <v>3.2</v>
      </c>
    </row>
    <row r="2002" spans="2:8" x14ac:dyDescent="0.3">
      <c r="B2002" s="3">
        <v>43882</v>
      </c>
      <c r="C2002" s="4">
        <v>108949.05499999999</v>
      </c>
      <c r="D2002" s="4">
        <v>48.658203370000003</v>
      </c>
      <c r="E2002" s="5">
        <v>13.5</v>
      </c>
      <c r="F2002" s="5">
        <v>19.600000000000001</v>
      </c>
      <c r="G2002" s="5">
        <v>17.100000000000001</v>
      </c>
      <c r="H2002" s="5">
        <v>2.8</v>
      </c>
    </row>
    <row r="2003" spans="2:8" x14ac:dyDescent="0.3">
      <c r="B2003" s="3">
        <v>43883</v>
      </c>
      <c r="C2003" s="4">
        <v>96922.02</v>
      </c>
      <c r="D2003" s="4">
        <v>42.236093580000002</v>
      </c>
      <c r="E2003" s="5">
        <v>11.4</v>
      </c>
      <c r="F2003" s="5">
        <v>21.1</v>
      </c>
      <c r="G2003" s="5">
        <v>25.4</v>
      </c>
      <c r="H2003" s="5">
        <v>0</v>
      </c>
    </row>
    <row r="2004" spans="2:8" x14ac:dyDescent="0.3">
      <c r="B2004" s="3">
        <v>43884</v>
      </c>
      <c r="C2004" s="4">
        <v>106129.66499999999</v>
      </c>
      <c r="D2004" s="4">
        <v>51.318456159999997</v>
      </c>
      <c r="E2004" s="5">
        <v>13.3</v>
      </c>
      <c r="F2004" s="5">
        <v>34</v>
      </c>
      <c r="G2004" s="5">
        <v>21.6</v>
      </c>
      <c r="H2004" s="5">
        <v>0</v>
      </c>
    </row>
    <row r="2005" spans="2:8" x14ac:dyDescent="0.3">
      <c r="B2005" s="3">
        <v>43885</v>
      </c>
      <c r="C2005" s="4">
        <v>122619.05499999999</v>
      </c>
      <c r="D2005" s="4">
        <v>57.234083179999999</v>
      </c>
      <c r="E2005" s="5">
        <v>16.8</v>
      </c>
      <c r="F2005" s="5">
        <v>23.7</v>
      </c>
      <c r="G2005" s="5">
        <v>5.4</v>
      </c>
      <c r="H2005" s="5">
        <v>0</v>
      </c>
    </row>
    <row r="2006" spans="2:8" x14ac:dyDescent="0.3">
      <c r="B2006" s="3">
        <v>43886</v>
      </c>
      <c r="C2006" s="4">
        <v>123558.425</v>
      </c>
      <c r="D2006" s="4">
        <v>60.554701809999997</v>
      </c>
      <c r="E2006" s="5">
        <v>18.399999999999999</v>
      </c>
      <c r="F2006" s="5">
        <v>31.6</v>
      </c>
      <c r="G2006" s="5">
        <v>10.6</v>
      </c>
      <c r="H2006" s="5">
        <v>3.6</v>
      </c>
    </row>
    <row r="2007" spans="2:8" x14ac:dyDescent="0.3">
      <c r="B2007" s="3">
        <v>43887</v>
      </c>
      <c r="C2007" s="4">
        <v>108371.125</v>
      </c>
      <c r="D2007" s="4">
        <v>45.06152522</v>
      </c>
      <c r="E2007" s="5">
        <v>16.2</v>
      </c>
      <c r="F2007" s="5">
        <v>19.2</v>
      </c>
      <c r="G2007" s="5">
        <v>19.3</v>
      </c>
      <c r="H2007" s="5">
        <v>4</v>
      </c>
    </row>
    <row r="2008" spans="2:8" x14ac:dyDescent="0.3">
      <c r="B2008" s="3">
        <v>43888</v>
      </c>
      <c r="C2008" s="4">
        <v>108675.4</v>
      </c>
      <c r="D2008" s="4">
        <v>48.542669150000002</v>
      </c>
      <c r="E2008" s="5">
        <v>11</v>
      </c>
      <c r="F2008" s="5">
        <v>19.7</v>
      </c>
      <c r="G2008" s="5">
        <v>11.1</v>
      </c>
      <c r="H2008" s="5">
        <v>0.2</v>
      </c>
    </row>
    <row r="2009" spans="2:8" x14ac:dyDescent="0.3">
      <c r="B2009" s="3">
        <v>43889</v>
      </c>
      <c r="C2009" s="4">
        <v>110006.97</v>
      </c>
      <c r="D2009" s="4">
        <v>50.306352859999997</v>
      </c>
      <c r="E2009" s="5">
        <v>13.1</v>
      </c>
      <c r="F2009" s="5">
        <v>20.100000000000001</v>
      </c>
      <c r="G2009" s="5">
        <v>17.600000000000001</v>
      </c>
      <c r="H2009" s="5">
        <v>0</v>
      </c>
    </row>
    <row r="2010" spans="2:8" x14ac:dyDescent="0.3">
      <c r="B2010" s="3">
        <v>43890</v>
      </c>
      <c r="C2010" s="4">
        <v>100380.94</v>
      </c>
      <c r="D2010" s="4">
        <v>51.289608729999998</v>
      </c>
      <c r="E2010" s="5">
        <v>14.7</v>
      </c>
      <c r="F2010" s="5">
        <v>22.4</v>
      </c>
      <c r="G2010" s="5">
        <v>22.8</v>
      </c>
      <c r="H2010" s="5">
        <v>0</v>
      </c>
    </row>
    <row r="2012" spans="2:8" x14ac:dyDescent="0.3">
      <c r="B2012" s="5" t="s">
        <v>0</v>
      </c>
      <c r="C2012" s="4" t="s">
        <v>1</v>
      </c>
      <c r="D2012" s="4" t="s">
        <v>2</v>
      </c>
      <c r="E2012" s="5" t="s">
        <v>3</v>
      </c>
      <c r="F2012" s="5" t="s">
        <v>4</v>
      </c>
      <c r="G2012" s="5" t="s">
        <v>5</v>
      </c>
      <c r="H2012" s="5" t="s">
        <v>6</v>
      </c>
    </row>
    <row r="2013" spans="2:8" x14ac:dyDescent="0.3">
      <c r="B2013" s="3">
        <v>43891</v>
      </c>
      <c r="C2013" s="4">
        <v>101413.145</v>
      </c>
      <c r="D2013" s="4">
        <v>43.745921029999998</v>
      </c>
      <c r="E2013" s="5">
        <v>13.2</v>
      </c>
      <c r="F2013" s="5">
        <v>32.1</v>
      </c>
      <c r="G2013" s="5">
        <v>20.8</v>
      </c>
      <c r="H2013" s="5">
        <v>0</v>
      </c>
    </row>
    <row r="2014" spans="2:8" x14ac:dyDescent="0.3">
      <c r="B2014" s="3">
        <v>43892</v>
      </c>
      <c r="C2014" s="4">
        <v>106359.955</v>
      </c>
      <c r="D2014" s="4">
        <v>52.728395089999999</v>
      </c>
      <c r="E2014" s="5">
        <v>14.2</v>
      </c>
      <c r="F2014" s="5">
        <v>18.399999999999999</v>
      </c>
      <c r="G2014" s="5">
        <v>21.1</v>
      </c>
      <c r="H2014" s="5">
        <v>3</v>
      </c>
    </row>
    <row r="2015" spans="2:8" x14ac:dyDescent="0.3">
      <c r="B2015" s="3">
        <v>43893</v>
      </c>
      <c r="C2015" s="4">
        <v>108746.37</v>
      </c>
      <c r="D2015" s="4">
        <v>49.781089729999998</v>
      </c>
      <c r="E2015" s="5">
        <v>14.7</v>
      </c>
      <c r="F2015" s="5">
        <v>19.5</v>
      </c>
      <c r="G2015" s="5">
        <v>15.9</v>
      </c>
      <c r="H2015" s="5">
        <v>0</v>
      </c>
    </row>
    <row r="2016" spans="2:8" x14ac:dyDescent="0.3">
      <c r="B2016" s="3">
        <v>43894</v>
      </c>
      <c r="C2016" s="4">
        <v>117505.625</v>
      </c>
      <c r="D2016" s="4">
        <v>58.522870509999997</v>
      </c>
      <c r="E2016" s="5">
        <v>13.6</v>
      </c>
      <c r="F2016" s="5">
        <v>23.5</v>
      </c>
      <c r="G2016" s="5">
        <v>7.1</v>
      </c>
      <c r="H2016" s="5">
        <v>0</v>
      </c>
    </row>
    <row r="2017" spans="2:8" x14ac:dyDescent="0.3">
      <c r="B2017" s="3">
        <v>43895</v>
      </c>
      <c r="C2017" s="4">
        <v>119734.63499999999</v>
      </c>
      <c r="D2017" s="4">
        <v>57.036382109999998</v>
      </c>
      <c r="E2017" s="5">
        <v>15.4</v>
      </c>
      <c r="F2017" s="5">
        <v>20.3</v>
      </c>
      <c r="G2017" s="5">
        <v>4.3</v>
      </c>
      <c r="H2017" s="5">
        <v>54.6</v>
      </c>
    </row>
    <row r="2018" spans="2:8" x14ac:dyDescent="0.3">
      <c r="B2018" s="3">
        <v>43896</v>
      </c>
      <c r="C2018" s="4">
        <v>111322.325</v>
      </c>
      <c r="D2018" s="4">
        <v>53.736514710000002</v>
      </c>
      <c r="E2018" s="5">
        <v>15.9</v>
      </c>
      <c r="F2018" s="5">
        <v>19</v>
      </c>
      <c r="G2018" s="5">
        <v>12.7</v>
      </c>
      <c r="H2018" s="5">
        <v>7</v>
      </c>
    </row>
    <row r="2019" spans="2:8" x14ac:dyDescent="0.3">
      <c r="B2019" s="3">
        <v>43897</v>
      </c>
      <c r="C2019" s="4">
        <v>96850.78</v>
      </c>
      <c r="D2019" s="4">
        <v>28.020466209999999</v>
      </c>
      <c r="E2019" s="5">
        <v>15.4</v>
      </c>
      <c r="F2019" s="5">
        <v>20</v>
      </c>
      <c r="G2019" s="5">
        <v>17.100000000000001</v>
      </c>
      <c r="H2019" s="5">
        <v>0.2</v>
      </c>
    </row>
    <row r="2020" spans="2:8" x14ac:dyDescent="0.3">
      <c r="B2020" s="3">
        <v>43898</v>
      </c>
      <c r="C2020" s="4">
        <v>92553.29</v>
      </c>
      <c r="D2020" s="4">
        <v>17.916415310000001</v>
      </c>
      <c r="E2020" s="5">
        <v>13.9</v>
      </c>
      <c r="F2020" s="5">
        <v>22.4</v>
      </c>
      <c r="G2020" s="5">
        <v>19.5</v>
      </c>
      <c r="H2020" s="5">
        <v>0</v>
      </c>
    </row>
    <row r="2021" spans="2:8" x14ac:dyDescent="0.3">
      <c r="B2021" s="3">
        <v>43899</v>
      </c>
      <c r="C2021" s="4">
        <v>94641.7</v>
      </c>
      <c r="D2021" s="4">
        <v>22.041451550000001</v>
      </c>
      <c r="E2021" s="5">
        <v>12.3</v>
      </c>
      <c r="F2021" s="5">
        <v>21</v>
      </c>
      <c r="G2021" s="5">
        <v>19.7</v>
      </c>
      <c r="H2021" s="5">
        <v>0</v>
      </c>
    </row>
    <row r="2022" spans="2:8" x14ac:dyDescent="0.3">
      <c r="B2022" s="3">
        <v>43900</v>
      </c>
      <c r="C2022" s="4">
        <v>112142.54</v>
      </c>
      <c r="D2022" s="4">
        <v>48.059723949999999</v>
      </c>
      <c r="E2022" s="5">
        <v>10.3</v>
      </c>
      <c r="F2022" s="5">
        <v>22.3</v>
      </c>
      <c r="G2022" s="5">
        <v>21.9</v>
      </c>
      <c r="H2022" s="5">
        <v>0</v>
      </c>
    </row>
    <row r="2023" spans="2:8" x14ac:dyDescent="0.3">
      <c r="B2023" s="3">
        <v>43901</v>
      </c>
      <c r="C2023" s="4">
        <v>118830.14</v>
      </c>
      <c r="D2023" s="4">
        <v>44.369936750000001</v>
      </c>
      <c r="E2023" s="5">
        <v>12.6</v>
      </c>
      <c r="F2023" s="5">
        <v>29.5</v>
      </c>
      <c r="G2023" s="5">
        <v>15.7</v>
      </c>
      <c r="H2023" s="5">
        <v>0</v>
      </c>
    </row>
    <row r="2024" spans="2:8" x14ac:dyDescent="0.3">
      <c r="B2024" s="3">
        <v>43902</v>
      </c>
      <c r="C2024" s="4">
        <v>120272.77499999999</v>
      </c>
      <c r="D2024" s="4">
        <v>39.127565740000001</v>
      </c>
      <c r="E2024" s="5">
        <v>16.600000000000001</v>
      </c>
      <c r="F2024" s="5">
        <v>29.5</v>
      </c>
      <c r="G2024" s="5">
        <v>19.5</v>
      </c>
      <c r="H2024" s="5">
        <v>0</v>
      </c>
    </row>
    <row r="2025" spans="2:8" x14ac:dyDescent="0.3">
      <c r="B2025" s="3">
        <v>43903</v>
      </c>
      <c r="C2025" s="4">
        <v>115075.81</v>
      </c>
      <c r="D2025" s="4">
        <v>40.127134920000003</v>
      </c>
      <c r="E2025" s="5">
        <v>19.100000000000001</v>
      </c>
      <c r="F2025" s="5">
        <v>26.8</v>
      </c>
      <c r="G2025" s="5">
        <v>7.3</v>
      </c>
      <c r="H2025" s="5">
        <v>0</v>
      </c>
    </row>
    <row r="2026" spans="2:8" x14ac:dyDescent="0.3">
      <c r="B2026" s="3">
        <v>43904</v>
      </c>
      <c r="C2026" s="4">
        <v>96016.19</v>
      </c>
      <c r="D2026" s="4">
        <v>29.137325780000001</v>
      </c>
      <c r="E2026" s="5">
        <v>13.1</v>
      </c>
      <c r="F2026" s="5">
        <v>17.899999999999999</v>
      </c>
      <c r="G2026" s="5">
        <v>12.3</v>
      </c>
      <c r="H2026" s="5">
        <v>0.6</v>
      </c>
    </row>
    <row r="2027" spans="2:8" x14ac:dyDescent="0.3">
      <c r="B2027" s="3">
        <v>43905</v>
      </c>
      <c r="C2027" s="4">
        <v>97664.934999999998</v>
      </c>
      <c r="D2027" s="4">
        <v>31.657840010000001</v>
      </c>
      <c r="E2027" s="5">
        <v>12.7</v>
      </c>
      <c r="F2027" s="5">
        <v>18.8</v>
      </c>
      <c r="G2027" s="5">
        <v>10.199999999999999</v>
      </c>
      <c r="H2027" s="5">
        <v>0</v>
      </c>
    </row>
    <row r="2028" spans="2:8" x14ac:dyDescent="0.3">
      <c r="B2028" s="3">
        <v>43906</v>
      </c>
      <c r="C2028" s="4">
        <v>110586.815</v>
      </c>
      <c r="D2028" s="4">
        <v>46.670884049999998</v>
      </c>
      <c r="E2028" s="5">
        <v>9.3000000000000007</v>
      </c>
      <c r="F2028" s="5">
        <v>26.5</v>
      </c>
      <c r="G2028" s="5">
        <v>20.6</v>
      </c>
      <c r="H2028" s="5">
        <v>0</v>
      </c>
    </row>
    <row r="2029" spans="2:8" x14ac:dyDescent="0.3">
      <c r="B2029" s="3">
        <v>43907</v>
      </c>
      <c r="C2029" s="4">
        <v>115254.185</v>
      </c>
      <c r="D2029" s="4">
        <v>52.451198269999999</v>
      </c>
      <c r="E2029" s="5">
        <v>11.6</v>
      </c>
      <c r="F2029" s="5">
        <v>28.2</v>
      </c>
      <c r="G2029" s="5">
        <v>19.899999999999999</v>
      </c>
      <c r="H2029" s="5">
        <v>0</v>
      </c>
    </row>
    <row r="2030" spans="2:8" x14ac:dyDescent="0.3">
      <c r="B2030" s="3">
        <v>43908</v>
      </c>
      <c r="C2030" s="4">
        <v>121127.145</v>
      </c>
      <c r="D2030" s="4">
        <v>51.291442230000001</v>
      </c>
      <c r="E2030" s="5">
        <v>17.7</v>
      </c>
      <c r="F2030" s="5">
        <v>28.3</v>
      </c>
      <c r="G2030" s="5">
        <v>9.1</v>
      </c>
      <c r="H2030" s="5">
        <v>0</v>
      </c>
    </row>
    <row r="2031" spans="2:8" x14ac:dyDescent="0.3">
      <c r="B2031" s="3">
        <v>43909</v>
      </c>
      <c r="C2031" s="4">
        <v>127266.86</v>
      </c>
      <c r="D2031" s="4">
        <v>47.562659549999999</v>
      </c>
      <c r="E2031" s="5">
        <v>18.7</v>
      </c>
      <c r="F2031" s="5">
        <v>30.4</v>
      </c>
      <c r="G2031" s="5">
        <v>8.1999999999999993</v>
      </c>
      <c r="H2031" s="5">
        <v>0</v>
      </c>
    </row>
    <row r="2032" spans="2:8" x14ac:dyDescent="0.3">
      <c r="B2032" s="3">
        <v>43910</v>
      </c>
      <c r="C2032" s="4">
        <v>111547.605</v>
      </c>
      <c r="D2032" s="4">
        <v>40.76436769</v>
      </c>
      <c r="E2032" s="5">
        <v>16.100000000000001</v>
      </c>
      <c r="F2032" s="5">
        <v>22.7</v>
      </c>
      <c r="G2032" s="5">
        <v>12.6</v>
      </c>
      <c r="H2032" s="5">
        <v>0</v>
      </c>
    </row>
    <row r="2033" spans="2:8" x14ac:dyDescent="0.3">
      <c r="B2033" s="3">
        <v>43911</v>
      </c>
      <c r="C2033" s="4">
        <v>103999.33500000001</v>
      </c>
      <c r="D2033" s="4">
        <v>47.458698750000003</v>
      </c>
      <c r="E2033" s="5">
        <v>14.6</v>
      </c>
      <c r="F2033" s="5">
        <v>18.399999999999999</v>
      </c>
      <c r="G2033" s="5">
        <v>10.8</v>
      </c>
      <c r="H2033" s="5">
        <v>0</v>
      </c>
    </row>
    <row r="2034" spans="2:8" x14ac:dyDescent="0.3">
      <c r="B2034" s="3">
        <v>43912</v>
      </c>
      <c r="C2034" s="4">
        <v>97449.684999999998</v>
      </c>
      <c r="D2034" s="4">
        <v>34.618054800000003</v>
      </c>
      <c r="E2034" s="5">
        <v>12.1</v>
      </c>
      <c r="F2034" s="5">
        <v>18.3</v>
      </c>
      <c r="G2034" s="5">
        <v>15.2</v>
      </c>
      <c r="H2034" s="5">
        <v>0</v>
      </c>
    </row>
    <row r="2035" spans="2:8" x14ac:dyDescent="0.3">
      <c r="B2035" s="3">
        <v>43913</v>
      </c>
      <c r="C2035" s="4">
        <v>112906.94500000001</v>
      </c>
      <c r="D2035" s="4">
        <v>44.639439000000003</v>
      </c>
      <c r="E2035" s="5">
        <v>12.7</v>
      </c>
      <c r="F2035" s="5">
        <v>17.100000000000001</v>
      </c>
      <c r="G2035" s="5">
        <v>9.9</v>
      </c>
      <c r="H2035" s="5">
        <v>0.4</v>
      </c>
    </row>
    <row r="2036" spans="2:8" x14ac:dyDescent="0.3">
      <c r="B2036" s="3">
        <v>43914</v>
      </c>
      <c r="C2036" s="4">
        <v>114935.545</v>
      </c>
      <c r="D2036" s="4">
        <v>49.44768766</v>
      </c>
      <c r="E2036" s="5">
        <v>8.5</v>
      </c>
      <c r="F2036" s="5">
        <v>17.899999999999999</v>
      </c>
      <c r="G2036" s="5">
        <v>15.8</v>
      </c>
      <c r="H2036" s="5">
        <v>0</v>
      </c>
    </row>
    <row r="2037" spans="2:8" x14ac:dyDescent="0.3">
      <c r="B2037" s="3">
        <v>43915</v>
      </c>
      <c r="C2037" s="4">
        <v>113147.815</v>
      </c>
      <c r="D2037" s="4">
        <v>43.72083739</v>
      </c>
      <c r="E2037" s="5">
        <v>10.8</v>
      </c>
      <c r="F2037" s="5">
        <v>17.5</v>
      </c>
      <c r="G2037" s="5">
        <v>7.6</v>
      </c>
      <c r="H2037" s="5">
        <v>0</v>
      </c>
    </row>
    <row r="2038" spans="2:8" x14ac:dyDescent="0.3">
      <c r="B2038" s="3">
        <v>43916</v>
      </c>
      <c r="C2038" s="4">
        <v>110088.01</v>
      </c>
      <c r="D2038" s="4">
        <v>45.521245239999999</v>
      </c>
      <c r="E2038" s="5">
        <v>13.7</v>
      </c>
      <c r="F2038" s="5">
        <v>19.8</v>
      </c>
      <c r="G2038" s="5">
        <v>15.5</v>
      </c>
      <c r="H2038" s="5">
        <v>0</v>
      </c>
    </row>
    <row r="2039" spans="2:8" x14ac:dyDescent="0.3">
      <c r="B2039" s="3">
        <v>43917</v>
      </c>
      <c r="C2039" s="4">
        <v>111958.245</v>
      </c>
      <c r="D2039" s="4">
        <v>49.318500309999997</v>
      </c>
      <c r="E2039" s="5">
        <v>13.6</v>
      </c>
      <c r="F2039" s="5">
        <v>27.6</v>
      </c>
      <c r="G2039" s="5">
        <v>17.8</v>
      </c>
      <c r="H2039" s="5">
        <v>0</v>
      </c>
    </row>
    <row r="2040" spans="2:8" x14ac:dyDescent="0.3">
      <c r="B2040" s="3">
        <v>43918</v>
      </c>
      <c r="C2040" s="4">
        <v>97923.714999999997</v>
      </c>
      <c r="D2040" s="4">
        <v>47.963271040000002</v>
      </c>
      <c r="E2040" s="5">
        <v>14.8</v>
      </c>
      <c r="F2040" s="5">
        <v>27.5</v>
      </c>
      <c r="G2040" s="5">
        <v>16.899999999999999</v>
      </c>
      <c r="H2040" s="5">
        <v>0</v>
      </c>
    </row>
    <row r="2041" spans="2:8" x14ac:dyDescent="0.3">
      <c r="B2041" s="3">
        <v>43919</v>
      </c>
      <c r="C2041" s="4">
        <v>95953.205000000002</v>
      </c>
      <c r="D2041" s="4">
        <v>42.33862791</v>
      </c>
      <c r="E2041" s="5">
        <v>16.5</v>
      </c>
      <c r="F2041" s="5">
        <v>26.4</v>
      </c>
      <c r="G2041" s="5">
        <v>9.5</v>
      </c>
      <c r="H2041" s="5">
        <v>0</v>
      </c>
    </row>
    <row r="2042" spans="2:8" x14ac:dyDescent="0.3">
      <c r="B2042" s="3">
        <v>43920</v>
      </c>
      <c r="C2042" s="4">
        <v>107687.51</v>
      </c>
      <c r="D2042" s="4">
        <v>57.502975429999999</v>
      </c>
      <c r="E2042" s="5">
        <v>15.9</v>
      </c>
      <c r="F2042" s="5">
        <v>21.7</v>
      </c>
      <c r="G2042" s="5">
        <v>13.3</v>
      </c>
      <c r="H2042" s="5">
        <v>5.2</v>
      </c>
    </row>
    <row r="2043" spans="2:8" x14ac:dyDescent="0.3">
      <c r="B2043" s="3">
        <v>43921</v>
      </c>
      <c r="C2043" s="4">
        <v>109043.86500000001</v>
      </c>
      <c r="D2043" s="4">
        <v>57.690193069999999</v>
      </c>
      <c r="E2043" s="5">
        <v>12.2</v>
      </c>
      <c r="F2043" s="5">
        <v>21.4</v>
      </c>
      <c r="G2043" s="5">
        <v>16.899999999999999</v>
      </c>
      <c r="H2043" s="5">
        <v>0</v>
      </c>
    </row>
    <row r="2045" spans="2:8" x14ac:dyDescent="0.3">
      <c r="B2045" s="5" t="s">
        <v>0</v>
      </c>
      <c r="C2045" s="4" t="s">
        <v>1</v>
      </c>
      <c r="D2045" s="4" t="s">
        <v>2</v>
      </c>
      <c r="E2045" s="5" t="s">
        <v>3</v>
      </c>
      <c r="F2045" s="5" t="s">
        <v>4</v>
      </c>
      <c r="G2045" s="5" t="s">
        <v>5</v>
      </c>
      <c r="H2045" s="5" t="s">
        <v>6</v>
      </c>
    </row>
    <row r="2046" spans="2:8" x14ac:dyDescent="0.3">
      <c r="B2046" s="3">
        <v>43922</v>
      </c>
      <c r="C2046" s="4">
        <v>110991.625</v>
      </c>
      <c r="D2046" s="4">
        <v>62.967514510000001</v>
      </c>
      <c r="E2046" s="5">
        <v>11</v>
      </c>
      <c r="F2046" s="5">
        <v>23.1</v>
      </c>
      <c r="G2046" s="5">
        <v>15.2</v>
      </c>
      <c r="H2046" s="5">
        <v>0</v>
      </c>
    </row>
    <row r="2047" spans="2:8" x14ac:dyDescent="0.3">
      <c r="B2047" s="3">
        <v>43923</v>
      </c>
      <c r="C2047" s="4">
        <v>116302.66499999999</v>
      </c>
      <c r="D2047" s="4">
        <v>61.537019960000002</v>
      </c>
      <c r="E2047" s="5">
        <v>12.4</v>
      </c>
      <c r="F2047" s="5">
        <v>20.7</v>
      </c>
      <c r="G2047" s="5">
        <v>4.2</v>
      </c>
      <c r="H2047" s="5">
        <v>23</v>
      </c>
    </row>
    <row r="2048" spans="2:8" x14ac:dyDescent="0.3">
      <c r="B2048" s="3">
        <v>43924</v>
      </c>
      <c r="C2048" s="4">
        <v>104294.57</v>
      </c>
      <c r="D2048" s="4">
        <v>48.636778120000002</v>
      </c>
      <c r="E2048" s="5">
        <v>13.7</v>
      </c>
      <c r="F2048" s="5">
        <v>23.2</v>
      </c>
      <c r="G2048" s="5">
        <v>12</v>
      </c>
      <c r="H2048" s="5">
        <v>15.8</v>
      </c>
    </row>
    <row r="2049" spans="2:8" x14ac:dyDescent="0.3">
      <c r="B2049" s="3">
        <v>43925</v>
      </c>
      <c r="C2049" s="4">
        <v>101854.155</v>
      </c>
      <c r="D2049" s="4">
        <v>38.375968759999999</v>
      </c>
      <c r="E2049" s="5">
        <v>12.8</v>
      </c>
      <c r="F2049" s="5">
        <v>16.600000000000001</v>
      </c>
      <c r="G2049" s="5">
        <v>6.1</v>
      </c>
      <c r="H2049" s="5">
        <v>35.200000000000003</v>
      </c>
    </row>
    <row r="2050" spans="2:8" x14ac:dyDescent="0.3">
      <c r="B2050" s="3">
        <v>43926</v>
      </c>
      <c r="C2050" s="4">
        <v>105098.02499999999</v>
      </c>
      <c r="D2050" s="4">
        <v>23.78090796</v>
      </c>
      <c r="E2050" s="5">
        <v>9.5</v>
      </c>
      <c r="F2050" s="5">
        <v>16.899999999999999</v>
      </c>
      <c r="G2050" s="5">
        <v>4.5</v>
      </c>
      <c r="H2050" s="5">
        <v>4.4000000000000004</v>
      </c>
    </row>
    <row r="2051" spans="2:8" x14ac:dyDescent="0.3">
      <c r="B2051" s="3">
        <v>43927</v>
      </c>
      <c r="C2051" s="4">
        <v>118074.565</v>
      </c>
      <c r="D2051" s="4">
        <v>64.755851129999996</v>
      </c>
      <c r="E2051" s="5">
        <v>10.7</v>
      </c>
      <c r="F2051" s="5">
        <v>16.5</v>
      </c>
      <c r="G2051" s="5">
        <v>11.5</v>
      </c>
      <c r="H2051" s="5">
        <v>6.2</v>
      </c>
    </row>
    <row r="2052" spans="2:8" x14ac:dyDescent="0.3">
      <c r="B2052" s="3">
        <v>43928</v>
      </c>
      <c r="C2052" s="4">
        <v>118404.455</v>
      </c>
      <c r="D2052" s="4">
        <v>55.234382369999999</v>
      </c>
      <c r="E2052" s="5">
        <v>11.9</v>
      </c>
      <c r="F2052" s="5">
        <v>16.399999999999999</v>
      </c>
      <c r="G2052" s="5">
        <v>9.5</v>
      </c>
      <c r="H2052" s="5">
        <v>1.4</v>
      </c>
    </row>
    <row r="2053" spans="2:8" x14ac:dyDescent="0.3">
      <c r="B2053" s="3">
        <v>43929</v>
      </c>
      <c r="C2053" s="4">
        <v>108404.01</v>
      </c>
      <c r="D2053" s="4">
        <v>44.729397409999997</v>
      </c>
      <c r="E2053" s="5">
        <v>11.7</v>
      </c>
      <c r="F2053" s="5">
        <v>18.600000000000001</v>
      </c>
      <c r="G2053" s="5">
        <v>10.7</v>
      </c>
      <c r="H2053" s="5">
        <v>1.2</v>
      </c>
    </row>
    <row r="2054" spans="2:8" x14ac:dyDescent="0.3">
      <c r="B2054" s="3">
        <v>43930</v>
      </c>
      <c r="C2054" s="4">
        <v>108587.52</v>
      </c>
      <c r="D2054" s="4">
        <v>43.738044760000001</v>
      </c>
      <c r="E2054" s="5">
        <v>8.9</v>
      </c>
      <c r="F2054" s="5">
        <v>21.2</v>
      </c>
      <c r="G2054" s="5">
        <v>15.8</v>
      </c>
      <c r="H2054" s="5">
        <v>0</v>
      </c>
    </row>
    <row r="2055" spans="2:8" x14ac:dyDescent="0.3">
      <c r="B2055" s="3">
        <v>43931</v>
      </c>
      <c r="C2055" s="4">
        <v>94831.23</v>
      </c>
      <c r="D2055" s="4">
        <v>38.435506619999998</v>
      </c>
      <c r="E2055" s="5">
        <v>12.7</v>
      </c>
      <c r="F2055" s="5">
        <v>22</v>
      </c>
      <c r="G2055" s="5">
        <v>9.5</v>
      </c>
      <c r="H2055" s="5">
        <v>0.2</v>
      </c>
    </row>
    <row r="2056" spans="2:8" x14ac:dyDescent="0.3">
      <c r="B2056" s="3">
        <v>43932</v>
      </c>
      <c r="C2056" s="4">
        <v>92097.07</v>
      </c>
      <c r="D2056" s="4">
        <v>19.934105580000001</v>
      </c>
      <c r="E2056" s="5">
        <v>13</v>
      </c>
      <c r="F2056" s="5">
        <v>15.7</v>
      </c>
      <c r="G2056" s="5">
        <v>11.3</v>
      </c>
      <c r="H2056" s="5">
        <v>2.4</v>
      </c>
    </row>
    <row r="2057" spans="2:8" x14ac:dyDescent="0.3">
      <c r="B2057" s="3">
        <v>43933</v>
      </c>
      <c r="C2057" s="4">
        <v>101760.09</v>
      </c>
      <c r="D2057" s="4">
        <v>45.982052150000001</v>
      </c>
      <c r="E2057" s="5">
        <v>11</v>
      </c>
      <c r="F2057" s="5">
        <v>15.3</v>
      </c>
      <c r="G2057" s="5">
        <v>7.7</v>
      </c>
      <c r="H2057" s="5">
        <v>2.4</v>
      </c>
    </row>
    <row r="2058" spans="2:8" x14ac:dyDescent="0.3">
      <c r="B2058" s="3">
        <v>43934</v>
      </c>
      <c r="C2058" s="4">
        <v>100025.9</v>
      </c>
      <c r="D2058" s="4">
        <v>56.657417019999997</v>
      </c>
      <c r="E2058" s="5">
        <v>12.2</v>
      </c>
      <c r="F2058" s="5">
        <v>18.3</v>
      </c>
      <c r="G2058" s="5">
        <v>14.3</v>
      </c>
      <c r="H2058" s="5">
        <v>0</v>
      </c>
    </row>
    <row r="2059" spans="2:8" x14ac:dyDescent="0.3">
      <c r="B2059" s="3">
        <v>43935</v>
      </c>
      <c r="C2059" s="4">
        <v>107849.83</v>
      </c>
      <c r="D2059" s="4">
        <v>40.838553589999997</v>
      </c>
      <c r="E2059" s="5">
        <v>12.1</v>
      </c>
      <c r="F2059" s="5">
        <v>23.4</v>
      </c>
      <c r="G2059" s="5">
        <v>11.1</v>
      </c>
      <c r="H2059" s="5">
        <v>0.6</v>
      </c>
    </row>
    <row r="2060" spans="2:8" x14ac:dyDescent="0.3">
      <c r="B2060" s="3">
        <v>43936</v>
      </c>
      <c r="C2060" s="4">
        <v>104547.34</v>
      </c>
      <c r="D2060" s="4">
        <v>27.705995810000001</v>
      </c>
      <c r="E2060" s="5">
        <v>15.6</v>
      </c>
      <c r="F2060" s="5">
        <v>23.5</v>
      </c>
      <c r="G2060" s="5">
        <v>11.8</v>
      </c>
      <c r="H2060" s="5">
        <v>0</v>
      </c>
    </row>
    <row r="2061" spans="2:8" x14ac:dyDescent="0.3">
      <c r="B2061" s="3">
        <v>43937</v>
      </c>
      <c r="C2061" s="4">
        <v>106527.94500000001</v>
      </c>
      <c r="D2061" s="4">
        <v>29.80144816</v>
      </c>
      <c r="E2061" s="5">
        <v>15.4</v>
      </c>
      <c r="F2061" s="5">
        <v>21.5</v>
      </c>
      <c r="G2061" s="5">
        <v>11.3</v>
      </c>
      <c r="H2061" s="5">
        <v>0.2</v>
      </c>
    </row>
    <row r="2062" spans="2:8" x14ac:dyDescent="0.3">
      <c r="B2062" s="3">
        <v>43938</v>
      </c>
      <c r="C2062" s="4">
        <v>106943.49</v>
      </c>
      <c r="D2062" s="4">
        <v>30.782703059999999</v>
      </c>
      <c r="E2062" s="5">
        <v>11.4</v>
      </c>
      <c r="F2062" s="5">
        <v>18.399999999999999</v>
      </c>
      <c r="G2062" s="5">
        <v>10.1</v>
      </c>
      <c r="H2062" s="5">
        <v>0</v>
      </c>
    </row>
    <row r="2063" spans="2:8" x14ac:dyDescent="0.3">
      <c r="B2063" s="3">
        <v>43939</v>
      </c>
      <c r="C2063" s="4">
        <v>106888.545</v>
      </c>
      <c r="D2063" s="4">
        <v>42.660865000000001</v>
      </c>
      <c r="E2063" s="5">
        <v>12.9</v>
      </c>
      <c r="F2063" s="5">
        <v>16.399999999999999</v>
      </c>
      <c r="G2063" s="5">
        <v>7.9</v>
      </c>
      <c r="H2063" s="5">
        <v>0</v>
      </c>
    </row>
    <row r="2064" spans="2:8" x14ac:dyDescent="0.3">
      <c r="B2064" s="3">
        <v>43940</v>
      </c>
      <c r="C2064" s="4">
        <v>100737.83500000001</v>
      </c>
      <c r="D2064" s="4">
        <v>35.703490809999998</v>
      </c>
      <c r="E2064" s="5">
        <v>11.2</v>
      </c>
      <c r="F2064" s="5">
        <v>19.399999999999999</v>
      </c>
      <c r="G2064" s="5">
        <v>11.3</v>
      </c>
      <c r="H2064" s="5">
        <v>0</v>
      </c>
    </row>
    <row r="2065" spans="2:8" x14ac:dyDescent="0.3">
      <c r="B2065" s="3">
        <v>43941</v>
      </c>
      <c r="C2065" s="4">
        <v>109168.595</v>
      </c>
      <c r="D2065" s="4">
        <v>25.61588931</v>
      </c>
      <c r="E2065" s="5">
        <v>12</v>
      </c>
      <c r="F2065" s="5">
        <v>20.8</v>
      </c>
      <c r="G2065" s="5">
        <v>8.1</v>
      </c>
      <c r="H2065" s="5">
        <v>3.4</v>
      </c>
    </row>
    <row r="2066" spans="2:8" x14ac:dyDescent="0.3">
      <c r="B2066" s="3">
        <v>43942</v>
      </c>
      <c r="C2066" s="4">
        <v>111417.63</v>
      </c>
      <c r="D2066" s="4">
        <v>33.035885159999999</v>
      </c>
      <c r="E2066" s="5">
        <v>8.5</v>
      </c>
      <c r="F2066" s="5">
        <v>19.600000000000001</v>
      </c>
      <c r="G2066" s="5">
        <v>9.8000000000000007</v>
      </c>
      <c r="H2066" s="5">
        <v>0</v>
      </c>
    </row>
    <row r="2067" spans="2:8" x14ac:dyDescent="0.3">
      <c r="B2067" s="3">
        <v>43943</v>
      </c>
      <c r="C2067" s="4">
        <v>113506.01</v>
      </c>
      <c r="D2067" s="4">
        <v>37.881751569999999</v>
      </c>
      <c r="E2067" s="5">
        <v>12.8</v>
      </c>
      <c r="F2067" s="5">
        <v>18.2</v>
      </c>
      <c r="G2067" s="5">
        <v>8.8000000000000007</v>
      </c>
      <c r="H2067" s="5">
        <v>0</v>
      </c>
    </row>
    <row r="2068" spans="2:8" x14ac:dyDescent="0.3">
      <c r="B2068" s="3">
        <v>43944</v>
      </c>
      <c r="C2068" s="4">
        <v>112872.88</v>
      </c>
      <c r="D2068" s="4">
        <v>20.49660012</v>
      </c>
      <c r="E2068" s="5">
        <v>9.6</v>
      </c>
      <c r="F2068" s="5">
        <v>19.7</v>
      </c>
      <c r="G2068" s="5">
        <v>9.6999999999999993</v>
      </c>
      <c r="H2068" s="5">
        <v>0</v>
      </c>
    </row>
    <row r="2069" spans="2:8" x14ac:dyDescent="0.3">
      <c r="B2069" s="3">
        <v>43945</v>
      </c>
      <c r="C2069" s="4">
        <v>106565.295</v>
      </c>
      <c r="D2069" s="4">
        <v>26.641180070000001</v>
      </c>
      <c r="E2069" s="5">
        <v>15.1</v>
      </c>
      <c r="F2069" s="5">
        <v>22.3</v>
      </c>
      <c r="G2069" s="5">
        <v>12.7</v>
      </c>
      <c r="H2069" s="5">
        <v>0.4</v>
      </c>
    </row>
    <row r="2070" spans="2:8" x14ac:dyDescent="0.3">
      <c r="B2070" s="3">
        <v>43946</v>
      </c>
      <c r="C2070" s="4">
        <v>96845.119999999995</v>
      </c>
      <c r="D2070" s="4">
        <v>17.640174080000001</v>
      </c>
      <c r="E2070" s="5">
        <v>10.5</v>
      </c>
      <c r="F2070" s="5">
        <v>21.7</v>
      </c>
      <c r="G2070" s="5">
        <v>10.4</v>
      </c>
      <c r="H2070" s="5">
        <v>0</v>
      </c>
    </row>
    <row r="2071" spans="2:8" x14ac:dyDescent="0.3">
      <c r="B2071" s="3">
        <v>43947</v>
      </c>
      <c r="C2071" s="4">
        <v>96572.934999999998</v>
      </c>
      <c r="D2071" s="4">
        <v>13.563055800000001</v>
      </c>
      <c r="E2071" s="5">
        <v>15.4</v>
      </c>
      <c r="F2071" s="5">
        <v>17.7</v>
      </c>
      <c r="G2071" s="5">
        <v>6.6</v>
      </c>
      <c r="H2071" s="5">
        <v>14</v>
      </c>
    </row>
    <row r="2072" spans="2:8" x14ac:dyDescent="0.3">
      <c r="B2072" s="3">
        <v>43948</v>
      </c>
      <c r="C2072" s="4">
        <v>113471.83</v>
      </c>
      <c r="D2072" s="4">
        <v>33.031410970000003</v>
      </c>
      <c r="E2072" s="5">
        <v>8.1</v>
      </c>
      <c r="F2072" s="5">
        <v>18.100000000000001</v>
      </c>
      <c r="G2072" s="5">
        <v>12.5</v>
      </c>
      <c r="H2072" s="5">
        <v>0.6</v>
      </c>
    </row>
    <row r="2073" spans="2:8" x14ac:dyDescent="0.3">
      <c r="B2073" s="3">
        <v>43949</v>
      </c>
      <c r="C2073" s="4">
        <v>112124.06</v>
      </c>
      <c r="D2073" s="4">
        <v>19.566687859999998</v>
      </c>
      <c r="E2073" s="5">
        <v>7.1</v>
      </c>
      <c r="F2073" s="5">
        <v>18.899999999999999</v>
      </c>
      <c r="G2073" s="5">
        <v>10.4</v>
      </c>
      <c r="H2073" s="5">
        <v>0</v>
      </c>
    </row>
    <row r="2074" spans="2:8" x14ac:dyDescent="0.3">
      <c r="B2074" s="3">
        <v>43950</v>
      </c>
      <c r="C2074" s="4">
        <v>121307.84</v>
      </c>
      <c r="D2074" s="4">
        <v>32.265191100000003</v>
      </c>
      <c r="E2074" s="5">
        <v>11.2</v>
      </c>
      <c r="F2074" s="5">
        <v>19.8</v>
      </c>
      <c r="G2074" s="5">
        <v>3.6</v>
      </c>
      <c r="H2074" s="5">
        <v>3.4</v>
      </c>
    </row>
    <row r="2075" spans="2:8" x14ac:dyDescent="0.3">
      <c r="B2075" s="3">
        <v>43951</v>
      </c>
      <c r="C2075" s="4">
        <v>121353.33</v>
      </c>
      <c r="D2075" s="4">
        <v>30.41346278</v>
      </c>
      <c r="E2075" s="5">
        <v>8.9</v>
      </c>
      <c r="F2075" s="5">
        <v>15.5</v>
      </c>
      <c r="G2075" s="5">
        <v>5.4</v>
      </c>
      <c r="H2075" s="5">
        <v>23.6</v>
      </c>
    </row>
    <row r="2077" spans="2:8" x14ac:dyDescent="0.3">
      <c r="B2077" s="5" t="s">
        <v>0</v>
      </c>
      <c r="C2077" s="4" t="s">
        <v>1</v>
      </c>
      <c r="D2077" s="4" t="s">
        <v>2</v>
      </c>
      <c r="E2077" s="5" t="s">
        <v>3</v>
      </c>
      <c r="F2077" s="5" t="s">
        <v>4</v>
      </c>
      <c r="G2077" s="5" t="s">
        <v>5</v>
      </c>
      <c r="H2077" s="5" t="s">
        <v>6</v>
      </c>
    </row>
    <row r="2078" spans="2:8" x14ac:dyDescent="0.3">
      <c r="B2078" s="3">
        <v>43952</v>
      </c>
      <c r="C2078" s="4">
        <v>127238.875</v>
      </c>
      <c r="D2078" s="4">
        <v>24.122816870000001</v>
      </c>
      <c r="E2078" s="5">
        <v>7.6</v>
      </c>
      <c r="F2078" s="5">
        <v>13</v>
      </c>
      <c r="G2078" s="5">
        <v>5.0999999999999996</v>
      </c>
      <c r="H2078" s="5">
        <v>8</v>
      </c>
    </row>
    <row r="2079" spans="2:8" x14ac:dyDescent="0.3">
      <c r="B2079" s="3">
        <v>43953</v>
      </c>
      <c r="C2079" s="4">
        <v>111665.72500000001</v>
      </c>
      <c r="D2079" s="4">
        <v>22.875644019999999</v>
      </c>
      <c r="E2079" s="5">
        <v>8.3000000000000007</v>
      </c>
      <c r="F2079" s="5">
        <v>14.2</v>
      </c>
      <c r="G2079" s="5">
        <v>6.2</v>
      </c>
      <c r="H2079" s="5">
        <v>1.4</v>
      </c>
    </row>
    <row r="2080" spans="2:8" x14ac:dyDescent="0.3">
      <c r="B2080" s="3">
        <v>43954</v>
      </c>
      <c r="C2080" s="4">
        <v>109669.355</v>
      </c>
      <c r="D2080" s="4">
        <v>36.488532380000002</v>
      </c>
      <c r="E2080" s="5">
        <v>9.8000000000000007</v>
      </c>
      <c r="F2080" s="5">
        <v>15</v>
      </c>
      <c r="G2080" s="5">
        <v>8.3000000000000007</v>
      </c>
      <c r="H2080" s="5">
        <v>1.8</v>
      </c>
    </row>
    <row r="2081" spans="2:8" x14ac:dyDescent="0.3">
      <c r="B2081" s="3">
        <v>43955</v>
      </c>
      <c r="C2081" s="4">
        <v>126892.26</v>
      </c>
      <c r="D2081" s="4">
        <v>53.063440780000001</v>
      </c>
      <c r="E2081" s="5">
        <v>9.4</v>
      </c>
      <c r="F2081" s="5">
        <v>14.8</v>
      </c>
      <c r="G2081" s="5">
        <v>7</v>
      </c>
      <c r="H2081" s="5">
        <v>0.2</v>
      </c>
    </row>
    <row r="2082" spans="2:8" x14ac:dyDescent="0.3">
      <c r="B2082" s="3">
        <v>43956</v>
      </c>
      <c r="C2082" s="4">
        <v>118839.095</v>
      </c>
      <c r="D2082" s="4">
        <v>33.515699840000003</v>
      </c>
      <c r="E2082" s="5">
        <v>8</v>
      </c>
      <c r="F2082" s="5">
        <v>19.5</v>
      </c>
      <c r="G2082" s="5">
        <v>11.6</v>
      </c>
      <c r="H2082" s="5">
        <v>0.4</v>
      </c>
    </row>
    <row r="2083" spans="2:8" x14ac:dyDescent="0.3">
      <c r="B2083" s="3">
        <v>43957</v>
      </c>
      <c r="C2083" s="4">
        <v>113214.27</v>
      </c>
      <c r="D2083" s="4">
        <v>17.064877800000001</v>
      </c>
      <c r="E2083" s="5">
        <v>10.199999999999999</v>
      </c>
      <c r="F2083" s="5">
        <v>20.100000000000001</v>
      </c>
      <c r="G2083" s="5">
        <v>9.6999999999999993</v>
      </c>
      <c r="H2083" s="5">
        <v>0</v>
      </c>
    </row>
    <row r="2084" spans="2:8" x14ac:dyDescent="0.3">
      <c r="B2084" s="3">
        <v>43958</v>
      </c>
      <c r="C2084" s="4">
        <v>109642.755</v>
      </c>
      <c r="D2084" s="4">
        <v>15.237901519999999</v>
      </c>
      <c r="E2084" s="5">
        <v>15.1</v>
      </c>
      <c r="F2084" s="5">
        <v>21.1</v>
      </c>
      <c r="G2084" s="5">
        <v>6.2</v>
      </c>
      <c r="H2084" s="5">
        <v>0</v>
      </c>
    </row>
    <row r="2085" spans="2:8" x14ac:dyDescent="0.3">
      <c r="B2085" s="3">
        <v>43959</v>
      </c>
      <c r="C2085" s="4">
        <v>107914.05499999999</v>
      </c>
      <c r="D2085" s="4">
        <v>30.698219210000001</v>
      </c>
      <c r="E2085" s="5">
        <v>12.6</v>
      </c>
      <c r="F2085" s="5">
        <v>19.600000000000001</v>
      </c>
      <c r="G2085" s="5">
        <v>10.7</v>
      </c>
      <c r="H2085" s="5">
        <v>0</v>
      </c>
    </row>
    <row r="2086" spans="2:8" x14ac:dyDescent="0.3">
      <c r="B2086" s="3">
        <v>43960</v>
      </c>
      <c r="C2086" s="4">
        <v>107786.255</v>
      </c>
      <c r="D2086" s="4">
        <v>22.461551329999999</v>
      </c>
      <c r="E2086" s="5">
        <v>12.6</v>
      </c>
      <c r="F2086" s="5">
        <v>14</v>
      </c>
      <c r="G2086" s="5">
        <v>5.4</v>
      </c>
      <c r="H2086" s="5">
        <v>0.6</v>
      </c>
    </row>
    <row r="2087" spans="2:8" x14ac:dyDescent="0.3">
      <c r="B2087" s="3">
        <v>43961</v>
      </c>
      <c r="C2087" s="4">
        <v>107555.19</v>
      </c>
      <c r="D2087" s="4">
        <v>36.456396259999998</v>
      </c>
      <c r="E2087" s="5">
        <v>7.2</v>
      </c>
      <c r="F2087" s="5">
        <v>14.5</v>
      </c>
      <c r="G2087" s="5">
        <v>9</v>
      </c>
      <c r="H2087" s="5">
        <v>7</v>
      </c>
    </row>
    <row r="2088" spans="2:8" x14ac:dyDescent="0.3">
      <c r="B2088" s="3">
        <v>43962</v>
      </c>
      <c r="C2088" s="4">
        <v>122550.94500000001</v>
      </c>
      <c r="D2088" s="4">
        <v>37.85789836</v>
      </c>
      <c r="E2088" s="5">
        <v>7.8</v>
      </c>
      <c r="F2088" s="5">
        <v>17.100000000000001</v>
      </c>
      <c r="G2088" s="5">
        <v>7.5</v>
      </c>
      <c r="H2088" s="5">
        <v>0.6</v>
      </c>
    </row>
    <row r="2089" spans="2:8" x14ac:dyDescent="0.3">
      <c r="B2089" s="3">
        <v>43963</v>
      </c>
      <c r="C2089" s="4">
        <v>120767.795</v>
      </c>
      <c r="D2089" s="4">
        <v>29.433623390000001</v>
      </c>
      <c r="E2089" s="5">
        <v>10.3</v>
      </c>
      <c r="F2089" s="5">
        <v>14.8</v>
      </c>
      <c r="G2089" s="5">
        <v>8.5</v>
      </c>
      <c r="H2089" s="5">
        <v>0.2</v>
      </c>
    </row>
    <row r="2090" spans="2:8" x14ac:dyDescent="0.3">
      <c r="B2090" s="3">
        <v>43964</v>
      </c>
      <c r="C2090" s="4">
        <v>127145.14</v>
      </c>
      <c r="D2090" s="4">
        <v>43.43886852</v>
      </c>
      <c r="E2090" s="5">
        <v>10.4</v>
      </c>
      <c r="F2090" s="5">
        <v>14.5</v>
      </c>
      <c r="G2090" s="5">
        <v>8.9</v>
      </c>
      <c r="H2090" s="5">
        <v>1.4</v>
      </c>
    </row>
    <row r="2091" spans="2:8" x14ac:dyDescent="0.3">
      <c r="B2091" s="3">
        <v>43965</v>
      </c>
      <c r="C2091" s="4">
        <v>129285.09</v>
      </c>
      <c r="D2091" s="4">
        <v>48.118726070000001</v>
      </c>
      <c r="E2091" s="5">
        <v>6.6</v>
      </c>
      <c r="F2091" s="5">
        <v>14.7</v>
      </c>
      <c r="G2091" s="5">
        <v>9.8000000000000007</v>
      </c>
      <c r="H2091" s="5">
        <v>2.8</v>
      </c>
    </row>
    <row r="2092" spans="2:8" x14ac:dyDescent="0.3">
      <c r="B2092" s="3">
        <v>43966</v>
      </c>
      <c r="C2092" s="4">
        <v>129112.45</v>
      </c>
      <c r="D2092" s="4">
        <v>51.077775019999997</v>
      </c>
      <c r="E2092" s="5">
        <v>4.5</v>
      </c>
      <c r="F2092" s="5">
        <v>15.3</v>
      </c>
      <c r="G2092" s="5">
        <v>10.8</v>
      </c>
      <c r="H2092" s="5">
        <v>0</v>
      </c>
    </row>
    <row r="2093" spans="2:8" x14ac:dyDescent="0.3">
      <c r="B2093" s="3">
        <v>43967</v>
      </c>
      <c r="C2093" s="4">
        <v>110420.89</v>
      </c>
      <c r="D2093" s="4">
        <v>46.529095040000001</v>
      </c>
      <c r="E2093" s="5">
        <v>4.5</v>
      </c>
      <c r="F2093" s="5">
        <v>18</v>
      </c>
      <c r="G2093" s="5">
        <v>10.7</v>
      </c>
      <c r="H2093" s="5">
        <v>0</v>
      </c>
    </row>
    <row r="2094" spans="2:8" x14ac:dyDescent="0.3">
      <c r="B2094" s="3">
        <v>43968</v>
      </c>
      <c r="C2094" s="4">
        <v>109774.425</v>
      </c>
      <c r="D2094" s="4">
        <v>47.157281560000001</v>
      </c>
      <c r="E2094" s="5">
        <v>5.0999999999999996</v>
      </c>
      <c r="F2094" s="5">
        <v>18.5</v>
      </c>
      <c r="G2094" s="5">
        <v>10.6</v>
      </c>
      <c r="H2094" s="5">
        <v>0</v>
      </c>
    </row>
    <row r="2095" spans="2:8" x14ac:dyDescent="0.3">
      <c r="B2095" s="3">
        <v>43969</v>
      </c>
      <c r="C2095" s="4">
        <v>120076.645</v>
      </c>
      <c r="D2095" s="4">
        <v>44.491085740000003</v>
      </c>
      <c r="E2095" s="5">
        <v>5.5</v>
      </c>
      <c r="F2095" s="5">
        <v>19.399999999999999</v>
      </c>
      <c r="G2095" s="5">
        <v>10.5</v>
      </c>
      <c r="H2095" s="5">
        <v>0</v>
      </c>
    </row>
    <row r="2096" spans="2:8" x14ac:dyDescent="0.3">
      <c r="B2096" s="3">
        <v>43970</v>
      </c>
      <c r="C2096" s="4">
        <v>119789.97</v>
      </c>
      <c r="D2096" s="4">
        <v>44.374805960000003</v>
      </c>
      <c r="E2096" s="5">
        <v>8.1</v>
      </c>
      <c r="F2096" s="5">
        <v>17.7</v>
      </c>
      <c r="G2096" s="5">
        <v>4.9000000000000004</v>
      </c>
      <c r="H2096" s="5">
        <v>0</v>
      </c>
    </row>
    <row r="2097" spans="2:8" x14ac:dyDescent="0.3">
      <c r="B2097" s="3">
        <v>43971</v>
      </c>
      <c r="C2097" s="4">
        <v>119803.985</v>
      </c>
      <c r="D2097" s="4">
        <v>40.056890670000001</v>
      </c>
      <c r="E2097" s="5">
        <v>10.3</v>
      </c>
      <c r="F2097" s="5">
        <v>15.8</v>
      </c>
      <c r="G2097" s="5">
        <v>7.8</v>
      </c>
      <c r="H2097" s="5">
        <v>15.6</v>
      </c>
    </row>
    <row r="2098" spans="2:8" x14ac:dyDescent="0.3">
      <c r="B2098" s="3">
        <v>43972</v>
      </c>
      <c r="C2098" s="4">
        <v>127563.61</v>
      </c>
      <c r="D2098" s="4">
        <v>58.074876109999998</v>
      </c>
      <c r="E2098" s="5">
        <v>9.4</v>
      </c>
      <c r="F2098" s="5">
        <v>13.7</v>
      </c>
      <c r="G2098" s="5">
        <v>6.6</v>
      </c>
      <c r="H2098" s="5">
        <v>12.4</v>
      </c>
    </row>
    <row r="2099" spans="2:8" x14ac:dyDescent="0.3">
      <c r="B2099" s="3">
        <v>43973</v>
      </c>
      <c r="C2099" s="4">
        <v>130472.2</v>
      </c>
      <c r="D2099" s="4">
        <v>69.661220639999996</v>
      </c>
      <c r="E2099" s="5">
        <v>9.1</v>
      </c>
      <c r="F2099" s="5">
        <v>13.6</v>
      </c>
      <c r="G2099" s="5">
        <v>7.8</v>
      </c>
      <c r="H2099" s="5">
        <v>11.4</v>
      </c>
    </row>
    <row r="2100" spans="2:8" x14ac:dyDescent="0.3">
      <c r="B2100" s="3">
        <v>43974</v>
      </c>
      <c r="C2100" s="4">
        <v>115234.32</v>
      </c>
      <c r="D2100" s="4">
        <v>40.605164469999998</v>
      </c>
      <c r="E2100" s="5">
        <v>9.4</v>
      </c>
      <c r="F2100" s="5">
        <v>13.5</v>
      </c>
      <c r="G2100" s="5">
        <v>5.8</v>
      </c>
      <c r="H2100" s="5">
        <v>0</v>
      </c>
    </row>
    <row r="2101" spans="2:8" x14ac:dyDescent="0.3">
      <c r="B2101" s="3">
        <v>43975</v>
      </c>
      <c r="C2101" s="4">
        <v>109579.82</v>
      </c>
      <c r="D2101" s="4">
        <v>39.993102280000002</v>
      </c>
      <c r="E2101" s="5">
        <v>10.9</v>
      </c>
      <c r="F2101" s="5">
        <v>13.8</v>
      </c>
      <c r="G2101" s="5">
        <v>7.9</v>
      </c>
      <c r="H2101" s="5">
        <v>3</v>
      </c>
    </row>
    <row r="2102" spans="2:8" x14ac:dyDescent="0.3">
      <c r="B2102" s="3">
        <v>43976</v>
      </c>
      <c r="C2102" s="4">
        <v>125532.575</v>
      </c>
      <c r="D2102" s="4">
        <v>46.784888840000001</v>
      </c>
      <c r="E2102" s="5">
        <v>5.5</v>
      </c>
      <c r="F2102" s="5">
        <v>16</v>
      </c>
      <c r="G2102" s="5">
        <v>10</v>
      </c>
      <c r="H2102" s="5">
        <v>0</v>
      </c>
    </row>
    <row r="2103" spans="2:8" x14ac:dyDescent="0.3">
      <c r="B2103" s="3">
        <v>43977</v>
      </c>
      <c r="C2103" s="4">
        <v>126788.83500000001</v>
      </c>
      <c r="D2103" s="4">
        <v>46.707466500000002</v>
      </c>
      <c r="E2103" s="5">
        <v>5.4</v>
      </c>
      <c r="F2103" s="5">
        <v>18.5</v>
      </c>
      <c r="G2103" s="5">
        <v>9.4</v>
      </c>
      <c r="H2103" s="5">
        <v>0</v>
      </c>
    </row>
    <row r="2104" spans="2:8" x14ac:dyDescent="0.3">
      <c r="B2104" s="3">
        <v>43978</v>
      </c>
      <c r="C2104" s="4">
        <v>124189.8</v>
      </c>
      <c r="D2104" s="4">
        <v>50.44310686</v>
      </c>
      <c r="E2104" s="5">
        <v>5.9</v>
      </c>
      <c r="F2104" s="5">
        <v>17.100000000000001</v>
      </c>
      <c r="G2104" s="5">
        <v>7.8</v>
      </c>
      <c r="H2104" s="5">
        <v>0</v>
      </c>
    </row>
    <row r="2105" spans="2:8" x14ac:dyDescent="0.3">
      <c r="B2105" s="3">
        <v>43979</v>
      </c>
      <c r="C2105" s="4">
        <v>124062.485</v>
      </c>
      <c r="D2105" s="4">
        <v>65.360378650000001</v>
      </c>
      <c r="E2105" s="5">
        <v>12.1</v>
      </c>
      <c r="F2105" s="5">
        <v>17.600000000000001</v>
      </c>
      <c r="G2105" s="5">
        <v>6.7</v>
      </c>
      <c r="H2105" s="5">
        <v>0</v>
      </c>
    </row>
    <row r="2106" spans="2:8" x14ac:dyDescent="0.3">
      <c r="B2106" s="3">
        <v>43980</v>
      </c>
      <c r="C2106" s="4">
        <v>120072.09</v>
      </c>
      <c r="D2106" s="4">
        <v>50.142944370000002</v>
      </c>
      <c r="E2106" s="5">
        <v>7.2</v>
      </c>
      <c r="F2106" s="5">
        <v>17.100000000000001</v>
      </c>
      <c r="G2106" s="5">
        <v>9.6</v>
      </c>
      <c r="H2106" s="5">
        <v>0</v>
      </c>
    </row>
    <row r="2107" spans="2:8" x14ac:dyDescent="0.3">
      <c r="B2107" s="3">
        <v>43981</v>
      </c>
      <c r="C2107" s="4">
        <v>102231.77</v>
      </c>
      <c r="D2107" s="4">
        <v>21.75529586</v>
      </c>
      <c r="E2107" s="5">
        <v>8.1</v>
      </c>
      <c r="F2107" s="5">
        <v>17.100000000000001</v>
      </c>
      <c r="G2107" s="5">
        <v>9.3000000000000007</v>
      </c>
      <c r="H2107" s="5">
        <v>0</v>
      </c>
    </row>
    <row r="2108" spans="2:8" x14ac:dyDescent="0.3">
      <c r="B2108" s="3">
        <v>43982</v>
      </c>
      <c r="C2108" s="4">
        <v>102684.59</v>
      </c>
      <c r="D2108" s="4">
        <v>30.299929980000002</v>
      </c>
      <c r="E2108" s="5">
        <v>12.4</v>
      </c>
      <c r="F2108" s="5">
        <v>17.8</v>
      </c>
      <c r="G2108" s="5">
        <v>8</v>
      </c>
      <c r="H2108" s="5">
        <v>0</v>
      </c>
    </row>
    <row r="2110" spans="2:8" x14ac:dyDescent="0.3">
      <c r="B2110" s="5" t="s">
        <v>0</v>
      </c>
      <c r="C2110" s="4" t="s">
        <v>1</v>
      </c>
      <c r="D2110" s="4" t="s">
        <v>2</v>
      </c>
      <c r="E2110" s="5" t="s">
        <v>3</v>
      </c>
      <c r="F2110" s="5" t="s">
        <v>4</v>
      </c>
      <c r="G2110" s="5" t="s">
        <v>5</v>
      </c>
      <c r="H2110" s="5" t="s">
        <v>6</v>
      </c>
    </row>
    <row r="2111" spans="2:8" x14ac:dyDescent="0.3">
      <c r="B2111" s="3">
        <v>43983</v>
      </c>
      <c r="C2111" s="4">
        <v>132039.70499999999</v>
      </c>
      <c r="D2111" s="4">
        <v>35.150957130000002</v>
      </c>
      <c r="E2111" s="5">
        <v>9.3000000000000007</v>
      </c>
      <c r="F2111" s="5">
        <v>11.2</v>
      </c>
      <c r="G2111" s="5">
        <v>2.6</v>
      </c>
      <c r="H2111" s="5">
        <v>5</v>
      </c>
    </row>
    <row r="2112" spans="2:8" x14ac:dyDescent="0.3">
      <c r="B2112" s="3">
        <v>43984</v>
      </c>
      <c r="C2112" s="4">
        <v>132710.35999999999</v>
      </c>
      <c r="D2112" s="4">
        <v>40.304546930000001</v>
      </c>
      <c r="E2112" s="5">
        <v>8.4</v>
      </c>
      <c r="F2112" s="5">
        <v>15.6</v>
      </c>
      <c r="G2112" s="5">
        <v>4.9000000000000004</v>
      </c>
      <c r="H2112" s="5">
        <v>11.6</v>
      </c>
    </row>
    <row r="2113" spans="2:8" x14ac:dyDescent="0.3">
      <c r="B2113" s="3">
        <v>43985</v>
      </c>
      <c r="C2113" s="4">
        <v>130801.825</v>
      </c>
      <c r="D2113" s="4">
        <v>46.17833796</v>
      </c>
      <c r="E2113" s="5">
        <v>10.5</v>
      </c>
      <c r="F2113" s="5">
        <v>14.1</v>
      </c>
      <c r="G2113" s="5">
        <v>7.3</v>
      </c>
      <c r="H2113" s="5">
        <v>0.6</v>
      </c>
    </row>
    <row r="2114" spans="2:8" x14ac:dyDescent="0.3">
      <c r="B2114" s="3">
        <v>43986</v>
      </c>
      <c r="C2114" s="4">
        <v>133322.02499999999</v>
      </c>
      <c r="D2114" s="4">
        <v>52.411741579999997</v>
      </c>
      <c r="E2114" s="5">
        <v>9.3000000000000007</v>
      </c>
      <c r="F2114" s="5">
        <v>13.8</v>
      </c>
      <c r="G2114" s="5">
        <v>9.3000000000000007</v>
      </c>
      <c r="H2114" s="5">
        <v>0</v>
      </c>
    </row>
    <row r="2115" spans="2:8" x14ac:dyDescent="0.3">
      <c r="B2115" s="3">
        <v>43987</v>
      </c>
      <c r="C2115" s="4">
        <v>137368.465</v>
      </c>
      <c r="D2115" s="4">
        <v>62.033443830000003</v>
      </c>
      <c r="E2115" s="5">
        <v>4.0999999999999996</v>
      </c>
      <c r="F2115" s="5">
        <v>14.6</v>
      </c>
      <c r="G2115" s="5">
        <v>9.4</v>
      </c>
      <c r="H2115" s="5">
        <v>0</v>
      </c>
    </row>
    <row r="2116" spans="2:8" x14ac:dyDescent="0.3">
      <c r="B2116" s="3">
        <v>43988</v>
      </c>
      <c r="C2116" s="4">
        <v>126427.92</v>
      </c>
      <c r="D2116" s="4">
        <v>51.805299679999997</v>
      </c>
      <c r="E2116" s="5">
        <v>6</v>
      </c>
      <c r="F2116" s="5">
        <v>13.3</v>
      </c>
      <c r="G2116" s="5">
        <v>6.6</v>
      </c>
      <c r="H2116" s="5">
        <v>0</v>
      </c>
    </row>
    <row r="2117" spans="2:8" x14ac:dyDescent="0.3">
      <c r="B2117" s="3">
        <v>43989</v>
      </c>
      <c r="C2117" s="4">
        <v>119524.41</v>
      </c>
      <c r="D2117" s="4">
        <v>52.567743700000001</v>
      </c>
      <c r="E2117" s="5">
        <v>7.9</v>
      </c>
      <c r="F2117" s="5">
        <v>11.8</v>
      </c>
      <c r="G2117" s="5">
        <v>6.3</v>
      </c>
      <c r="H2117" s="5">
        <v>0</v>
      </c>
    </row>
    <row r="2118" spans="2:8" x14ac:dyDescent="0.3">
      <c r="B2118" s="3">
        <v>43990</v>
      </c>
      <c r="C2118" s="4">
        <v>124792.97500000001</v>
      </c>
      <c r="D2118" s="4">
        <v>64.935526899999999</v>
      </c>
      <c r="E2118" s="5">
        <v>4.5</v>
      </c>
      <c r="F2118" s="5">
        <v>12.6</v>
      </c>
      <c r="G2118" s="5">
        <v>8.8000000000000007</v>
      </c>
      <c r="H2118" s="5">
        <v>0</v>
      </c>
    </row>
    <row r="2119" spans="2:8" x14ac:dyDescent="0.3">
      <c r="B2119" s="3">
        <v>43991</v>
      </c>
      <c r="C2119" s="4">
        <v>141571.29500000001</v>
      </c>
      <c r="D2119" s="4">
        <v>134.74761480000001</v>
      </c>
      <c r="E2119" s="5">
        <v>2</v>
      </c>
      <c r="F2119" s="5">
        <v>15.3</v>
      </c>
      <c r="G2119" s="5">
        <v>9.3000000000000007</v>
      </c>
      <c r="H2119" s="5">
        <v>0.2</v>
      </c>
    </row>
    <row r="2120" spans="2:8" x14ac:dyDescent="0.3">
      <c r="B2120" s="3">
        <v>43992</v>
      </c>
      <c r="C2120" s="4">
        <v>137795.79500000001</v>
      </c>
      <c r="D2120" s="4">
        <v>121.1776674</v>
      </c>
      <c r="E2120" s="5">
        <v>3.9</v>
      </c>
      <c r="F2120" s="5">
        <v>16.7</v>
      </c>
      <c r="G2120" s="5">
        <v>8.8000000000000007</v>
      </c>
      <c r="H2120" s="5">
        <v>0</v>
      </c>
    </row>
    <row r="2121" spans="2:8" x14ac:dyDescent="0.3">
      <c r="B2121" s="3">
        <v>43993</v>
      </c>
      <c r="C2121" s="4">
        <v>141444.44500000001</v>
      </c>
      <c r="D2121" s="4">
        <v>99.91431747</v>
      </c>
      <c r="E2121" s="5">
        <v>4.5</v>
      </c>
      <c r="F2121" s="5">
        <v>16.899999999999999</v>
      </c>
      <c r="G2121" s="5">
        <v>9.1</v>
      </c>
      <c r="H2121" s="5">
        <v>0</v>
      </c>
    </row>
    <row r="2122" spans="2:8" x14ac:dyDescent="0.3">
      <c r="B2122" s="3">
        <v>43994</v>
      </c>
      <c r="C2122" s="4">
        <v>134684.58499999999</v>
      </c>
      <c r="D2122" s="4">
        <v>50.250574039999997</v>
      </c>
      <c r="E2122" s="5">
        <v>4.2</v>
      </c>
      <c r="F2122" s="5">
        <v>15.3</v>
      </c>
      <c r="G2122" s="5">
        <v>9.1999999999999993</v>
      </c>
      <c r="H2122" s="5">
        <v>0</v>
      </c>
    </row>
    <row r="2123" spans="2:8" x14ac:dyDescent="0.3">
      <c r="B2123" s="3">
        <v>43995</v>
      </c>
      <c r="C2123" s="4">
        <v>117394.455</v>
      </c>
      <c r="D2123" s="4">
        <v>31.448271609999999</v>
      </c>
      <c r="E2123" s="5">
        <v>5.7</v>
      </c>
      <c r="F2123" s="5">
        <v>16.399999999999999</v>
      </c>
      <c r="G2123" s="5">
        <v>3.4</v>
      </c>
      <c r="H2123" s="5">
        <v>0</v>
      </c>
    </row>
    <row r="2124" spans="2:8" x14ac:dyDescent="0.3">
      <c r="B2124" s="3">
        <v>43996</v>
      </c>
      <c r="C2124" s="4">
        <v>107553.005</v>
      </c>
      <c r="D2124" s="4">
        <v>24.879646619999999</v>
      </c>
      <c r="E2124" s="5">
        <v>10.4</v>
      </c>
      <c r="F2124" s="5">
        <v>15.2</v>
      </c>
      <c r="G2124" s="5">
        <v>8</v>
      </c>
      <c r="H2124" s="5">
        <v>5.8</v>
      </c>
    </row>
    <row r="2125" spans="2:8" x14ac:dyDescent="0.3">
      <c r="B2125" s="3">
        <v>43997</v>
      </c>
      <c r="C2125" s="4">
        <v>121221.455</v>
      </c>
      <c r="D2125" s="4">
        <v>26.006880500000001</v>
      </c>
      <c r="E2125" s="5">
        <v>11.6</v>
      </c>
      <c r="F2125" s="5">
        <v>18.399999999999999</v>
      </c>
      <c r="G2125" s="5">
        <v>8</v>
      </c>
      <c r="H2125" s="5">
        <v>0</v>
      </c>
    </row>
    <row r="2126" spans="2:8" x14ac:dyDescent="0.3">
      <c r="B2126" s="3">
        <v>43998</v>
      </c>
      <c r="C2126" s="4">
        <v>124473.67</v>
      </c>
      <c r="D2126" s="4">
        <v>34.230911220000003</v>
      </c>
      <c r="E2126" s="5">
        <v>13</v>
      </c>
      <c r="F2126" s="5">
        <v>17.899999999999999</v>
      </c>
      <c r="G2126" s="5">
        <v>6.7</v>
      </c>
      <c r="H2126" s="5">
        <v>0</v>
      </c>
    </row>
    <row r="2127" spans="2:8" x14ac:dyDescent="0.3">
      <c r="B2127" s="3">
        <v>43999</v>
      </c>
      <c r="C2127" s="4">
        <v>133969.69</v>
      </c>
      <c r="D2127" s="4">
        <v>66.78362319</v>
      </c>
      <c r="E2127" s="5">
        <v>10.199999999999999</v>
      </c>
      <c r="F2127" s="5">
        <v>14.6</v>
      </c>
      <c r="G2127" s="5">
        <v>8.5</v>
      </c>
      <c r="H2127" s="5">
        <v>0.4</v>
      </c>
    </row>
    <row r="2128" spans="2:8" x14ac:dyDescent="0.3">
      <c r="B2128" s="3">
        <v>44000</v>
      </c>
      <c r="C2128" s="4">
        <v>130437.325</v>
      </c>
      <c r="D2128" s="4">
        <v>35.142928869999999</v>
      </c>
      <c r="E2128" s="5">
        <v>4.5999999999999996</v>
      </c>
      <c r="F2128" s="5">
        <v>16.899999999999999</v>
      </c>
      <c r="G2128" s="5">
        <v>9.1</v>
      </c>
      <c r="H2128" s="5">
        <v>0</v>
      </c>
    </row>
    <row r="2129" spans="2:8" x14ac:dyDescent="0.3">
      <c r="B2129" s="3">
        <v>44001</v>
      </c>
      <c r="C2129" s="4">
        <v>120149.435</v>
      </c>
      <c r="D2129" s="4">
        <v>30.518706590000001</v>
      </c>
      <c r="E2129" s="5">
        <v>6.4</v>
      </c>
      <c r="F2129" s="5">
        <v>17.8</v>
      </c>
      <c r="G2129" s="5">
        <v>8.6</v>
      </c>
      <c r="H2129" s="5">
        <v>0</v>
      </c>
    </row>
    <row r="2130" spans="2:8" x14ac:dyDescent="0.3">
      <c r="B2130" s="3">
        <v>44002</v>
      </c>
      <c r="C2130" s="4">
        <v>109644.69500000001</v>
      </c>
      <c r="D2130" s="4">
        <v>34.059332099999999</v>
      </c>
      <c r="E2130" s="5">
        <v>12.8</v>
      </c>
      <c r="F2130" s="5">
        <v>16.899999999999999</v>
      </c>
      <c r="G2130" s="5">
        <v>8.5</v>
      </c>
      <c r="H2130" s="5">
        <v>1.4</v>
      </c>
    </row>
    <row r="2131" spans="2:8" x14ac:dyDescent="0.3">
      <c r="B2131" s="3">
        <v>44003</v>
      </c>
      <c r="C2131" s="4">
        <v>121528.375</v>
      </c>
      <c r="D2131" s="4">
        <v>36.994378519999998</v>
      </c>
      <c r="E2131" s="5">
        <v>6.9</v>
      </c>
      <c r="F2131" s="5">
        <v>12</v>
      </c>
      <c r="G2131" s="5">
        <v>4.9000000000000004</v>
      </c>
      <c r="H2131" s="5">
        <v>0</v>
      </c>
    </row>
    <row r="2132" spans="2:8" x14ac:dyDescent="0.3">
      <c r="B2132" s="3">
        <v>44004</v>
      </c>
      <c r="C2132" s="4">
        <v>136373.435</v>
      </c>
      <c r="D2132" s="4">
        <v>45.896190480000001</v>
      </c>
      <c r="E2132" s="5">
        <v>8.1</v>
      </c>
      <c r="F2132" s="5">
        <v>13</v>
      </c>
      <c r="G2132" s="5">
        <v>5.5</v>
      </c>
      <c r="H2132" s="5">
        <v>0</v>
      </c>
    </row>
    <row r="2133" spans="2:8" x14ac:dyDescent="0.3">
      <c r="B2133" s="3">
        <v>44005</v>
      </c>
      <c r="C2133" s="4">
        <v>131904.745</v>
      </c>
      <c r="D2133" s="4">
        <v>48.986743169999997</v>
      </c>
      <c r="E2133" s="5">
        <v>9</v>
      </c>
      <c r="F2133" s="5">
        <v>14.4</v>
      </c>
      <c r="G2133" s="5">
        <v>8.4</v>
      </c>
      <c r="H2133" s="5">
        <v>2.2000000000000002</v>
      </c>
    </row>
    <row r="2134" spans="2:8" x14ac:dyDescent="0.3">
      <c r="B2134" s="3">
        <v>44006</v>
      </c>
      <c r="C2134" s="4">
        <v>133100.905</v>
      </c>
      <c r="D2134" s="4">
        <v>56.721435829999997</v>
      </c>
      <c r="E2134" s="5">
        <v>10.1</v>
      </c>
      <c r="F2134" s="5">
        <v>14.9</v>
      </c>
      <c r="G2134" s="5">
        <v>8</v>
      </c>
      <c r="H2134" s="5">
        <v>0.4</v>
      </c>
    </row>
    <row r="2135" spans="2:8" x14ac:dyDescent="0.3">
      <c r="B2135" s="3">
        <v>44007</v>
      </c>
      <c r="C2135" s="4">
        <v>131466.23999999999</v>
      </c>
      <c r="D2135" s="4">
        <v>39.910040360000004</v>
      </c>
      <c r="E2135" s="5">
        <v>10.199999999999999</v>
      </c>
      <c r="F2135" s="5">
        <v>15.9</v>
      </c>
      <c r="G2135" s="5">
        <v>5</v>
      </c>
      <c r="H2135" s="5">
        <v>0</v>
      </c>
    </row>
    <row r="2136" spans="2:8" x14ac:dyDescent="0.3">
      <c r="B2136" s="3">
        <v>44008</v>
      </c>
      <c r="C2136" s="4">
        <v>136872.56</v>
      </c>
      <c r="D2136" s="4">
        <v>55.536961150000003</v>
      </c>
      <c r="E2136" s="5">
        <v>7.9</v>
      </c>
      <c r="F2136" s="5">
        <v>13.8</v>
      </c>
      <c r="G2136" s="5">
        <v>8.8000000000000007</v>
      </c>
      <c r="H2136" s="5">
        <v>1.2</v>
      </c>
    </row>
    <row r="2137" spans="2:8" x14ac:dyDescent="0.3">
      <c r="B2137" s="3">
        <v>44009</v>
      </c>
      <c r="C2137" s="4">
        <v>126938.54</v>
      </c>
      <c r="D2137" s="4">
        <v>48.303282799999998</v>
      </c>
      <c r="E2137" s="5">
        <v>6.2</v>
      </c>
      <c r="F2137" s="5">
        <v>13.1</v>
      </c>
      <c r="G2137" s="5">
        <v>7.9</v>
      </c>
      <c r="H2137" s="5">
        <v>0</v>
      </c>
    </row>
    <row r="2138" spans="2:8" x14ac:dyDescent="0.3">
      <c r="B2138" s="3">
        <v>44010</v>
      </c>
      <c r="C2138" s="4">
        <v>125830.75</v>
      </c>
      <c r="D2138" s="4">
        <v>49.198760270000001</v>
      </c>
      <c r="E2138" s="5">
        <v>1.7</v>
      </c>
      <c r="F2138" s="5">
        <v>12.5</v>
      </c>
      <c r="G2138" s="5">
        <v>9.3000000000000007</v>
      </c>
      <c r="H2138" s="5">
        <v>0.2</v>
      </c>
    </row>
    <row r="2139" spans="2:8" x14ac:dyDescent="0.3">
      <c r="B2139" s="3">
        <v>44011</v>
      </c>
      <c r="C2139" s="4">
        <v>141431.99</v>
      </c>
      <c r="D2139" s="4">
        <v>42.724552449999997</v>
      </c>
      <c r="E2139" s="5">
        <v>2.2000000000000002</v>
      </c>
      <c r="F2139" s="5">
        <v>15.4</v>
      </c>
      <c r="G2139" s="5">
        <v>9.3000000000000007</v>
      </c>
      <c r="H2139" s="5">
        <v>0</v>
      </c>
    </row>
    <row r="2140" spans="2:8" x14ac:dyDescent="0.3">
      <c r="B2140" s="3">
        <v>44012</v>
      </c>
      <c r="C2140" s="4">
        <v>137644.86499999999</v>
      </c>
      <c r="D2140" s="4">
        <v>32.463374850000001</v>
      </c>
      <c r="E2140" s="5">
        <v>3</v>
      </c>
      <c r="F2140" s="5">
        <v>15.2</v>
      </c>
      <c r="G2140" s="5">
        <v>7.7</v>
      </c>
      <c r="H2140" s="5">
        <v>0</v>
      </c>
    </row>
    <row r="2142" spans="2:8" x14ac:dyDescent="0.3">
      <c r="B2142" s="5" t="s">
        <v>0</v>
      </c>
      <c r="C2142" s="4" t="s">
        <v>1</v>
      </c>
      <c r="D2142" s="4" t="s">
        <v>2</v>
      </c>
      <c r="E2142" s="5" t="s">
        <v>3</v>
      </c>
      <c r="F2142" s="5" t="s">
        <v>4</v>
      </c>
      <c r="G2142" s="5" t="s">
        <v>5</v>
      </c>
      <c r="H2142" s="5" t="s">
        <v>6</v>
      </c>
    </row>
    <row r="2143" spans="2:8" x14ac:dyDescent="0.3">
      <c r="B2143" s="3">
        <v>44013</v>
      </c>
      <c r="C2143" s="4">
        <v>126614.72</v>
      </c>
      <c r="D2143" s="4">
        <v>33.15843237</v>
      </c>
      <c r="E2143" s="5">
        <v>9.8000000000000007</v>
      </c>
      <c r="F2143" s="5">
        <v>17.399999999999999</v>
      </c>
      <c r="G2143" s="5">
        <v>9.1</v>
      </c>
      <c r="H2143" s="5">
        <v>0</v>
      </c>
    </row>
    <row r="2144" spans="2:8" x14ac:dyDescent="0.3">
      <c r="B2144" s="3">
        <v>44014</v>
      </c>
      <c r="C2144" s="4">
        <v>131372.71</v>
      </c>
      <c r="D2144" s="4">
        <v>37.366426310000001</v>
      </c>
      <c r="E2144" s="5">
        <v>10.199999999999999</v>
      </c>
      <c r="F2144" s="5">
        <v>15.1</v>
      </c>
      <c r="G2144" s="5">
        <v>7.3</v>
      </c>
      <c r="H2144" s="5">
        <v>1.2</v>
      </c>
    </row>
    <row r="2145" spans="2:8" x14ac:dyDescent="0.3">
      <c r="B2145" s="3">
        <v>44015</v>
      </c>
      <c r="C2145" s="4">
        <v>143010.26999999999</v>
      </c>
      <c r="D2145" s="4">
        <v>43.512020370000002</v>
      </c>
      <c r="E2145" s="5">
        <v>7.7</v>
      </c>
      <c r="F2145" s="5">
        <v>10.3</v>
      </c>
      <c r="G2145" s="5">
        <v>4.0999999999999996</v>
      </c>
      <c r="H2145" s="5">
        <v>0</v>
      </c>
    </row>
    <row r="2146" spans="2:8" x14ac:dyDescent="0.3">
      <c r="B2146" s="3">
        <v>44016</v>
      </c>
      <c r="C2146" s="4">
        <v>125400.27</v>
      </c>
      <c r="D2146" s="4">
        <v>50.026100579999998</v>
      </c>
      <c r="E2146" s="5">
        <v>6.5</v>
      </c>
      <c r="F2146" s="5">
        <v>14.5</v>
      </c>
      <c r="G2146" s="5">
        <v>5.7</v>
      </c>
      <c r="H2146" s="5">
        <v>7.8</v>
      </c>
    </row>
    <row r="2147" spans="2:8" x14ac:dyDescent="0.3">
      <c r="B2147" s="3">
        <v>44017</v>
      </c>
      <c r="C2147" s="4">
        <v>118507.76</v>
      </c>
      <c r="D2147" s="4">
        <v>50.787712599999999</v>
      </c>
      <c r="E2147" s="5">
        <v>8.9</v>
      </c>
      <c r="F2147" s="5">
        <v>12.5</v>
      </c>
      <c r="G2147" s="5">
        <v>6.5</v>
      </c>
      <c r="H2147" s="5">
        <v>4.5999999999999996</v>
      </c>
    </row>
    <row r="2148" spans="2:8" x14ac:dyDescent="0.3">
      <c r="B2148" s="3">
        <v>44018</v>
      </c>
      <c r="C2148" s="4">
        <v>136255.33499999999</v>
      </c>
      <c r="D2148" s="4">
        <v>75.960622720000003</v>
      </c>
      <c r="E2148" s="5">
        <v>8.1</v>
      </c>
      <c r="F2148" s="5">
        <v>13.1</v>
      </c>
      <c r="G2148" s="5">
        <v>5.8</v>
      </c>
      <c r="H2148" s="5">
        <v>1</v>
      </c>
    </row>
    <row r="2149" spans="2:8" x14ac:dyDescent="0.3">
      <c r="B2149" s="3">
        <v>44019</v>
      </c>
      <c r="C2149" s="4">
        <v>140264.51999999999</v>
      </c>
      <c r="D2149" s="4">
        <v>88.336242659999996</v>
      </c>
      <c r="E2149" s="5">
        <v>8.9</v>
      </c>
      <c r="F2149" s="5">
        <v>11.8</v>
      </c>
      <c r="G2149" s="5">
        <v>4.8</v>
      </c>
      <c r="H2149" s="5">
        <v>1.4</v>
      </c>
    </row>
    <row r="2150" spans="2:8" x14ac:dyDescent="0.3">
      <c r="B2150" s="3">
        <v>44020</v>
      </c>
      <c r="C2150" s="4">
        <v>138627.10999999999</v>
      </c>
      <c r="D2150" s="4">
        <v>80.388196890000003</v>
      </c>
      <c r="E2150" s="5">
        <v>4.9000000000000004</v>
      </c>
      <c r="F2150" s="5">
        <v>15.7</v>
      </c>
      <c r="G2150" s="5">
        <v>9.4</v>
      </c>
      <c r="H2150" s="5">
        <v>0</v>
      </c>
    </row>
    <row r="2151" spans="2:8" x14ac:dyDescent="0.3">
      <c r="B2151" s="3">
        <v>44021</v>
      </c>
      <c r="C2151" s="4">
        <v>135266.16500000001</v>
      </c>
      <c r="D2151" s="4">
        <v>70.716279909999997</v>
      </c>
      <c r="E2151" s="5">
        <v>5.7</v>
      </c>
      <c r="F2151" s="5">
        <v>17.2</v>
      </c>
      <c r="G2151" s="5">
        <v>8.5</v>
      </c>
      <c r="H2151" s="5">
        <v>0</v>
      </c>
    </row>
    <row r="2152" spans="2:8" x14ac:dyDescent="0.3">
      <c r="B2152" s="3">
        <v>44022</v>
      </c>
      <c r="C2152" s="4">
        <v>134041.23000000001</v>
      </c>
      <c r="D2152" s="4">
        <v>67.739880499999998</v>
      </c>
      <c r="E2152" s="5">
        <v>6.4</v>
      </c>
      <c r="F2152" s="5">
        <v>16.899999999999999</v>
      </c>
      <c r="G2152" s="5">
        <v>7.9</v>
      </c>
      <c r="H2152" s="5">
        <v>0</v>
      </c>
    </row>
    <row r="2153" spans="2:8" x14ac:dyDescent="0.3">
      <c r="B2153" s="3">
        <v>44023</v>
      </c>
      <c r="C2153" s="4">
        <v>130088.95</v>
      </c>
      <c r="D2153" s="4">
        <v>81.929884130000005</v>
      </c>
      <c r="E2153" s="5">
        <v>7.3</v>
      </c>
      <c r="F2153" s="5">
        <v>11.4</v>
      </c>
      <c r="G2153" s="5">
        <v>3.3</v>
      </c>
      <c r="H2153" s="5">
        <v>0</v>
      </c>
    </row>
    <row r="2154" spans="2:8" x14ac:dyDescent="0.3">
      <c r="B2154" s="3">
        <v>44024</v>
      </c>
      <c r="C2154" s="4">
        <v>118837.05</v>
      </c>
      <c r="D2154" s="4">
        <v>61.719482409999998</v>
      </c>
      <c r="E2154" s="5">
        <v>9</v>
      </c>
      <c r="F2154" s="5">
        <v>14.2</v>
      </c>
      <c r="G2154" s="5">
        <v>8.3000000000000007</v>
      </c>
      <c r="H2154" s="5">
        <v>6.8</v>
      </c>
    </row>
    <row r="2155" spans="2:8" x14ac:dyDescent="0.3">
      <c r="B2155" s="3">
        <v>44025</v>
      </c>
      <c r="C2155" s="4">
        <v>130119.41</v>
      </c>
      <c r="D2155" s="4">
        <v>61.123170360000003</v>
      </c>
      <c r="E2155" s="5">
        <v>8.6999999999999993</v>
      </c>
      <c r="F2155" s="5">
        <v>15.1</v>
      </c>
      <c r="G2155" s="5">
        <v>7.4</v>
      </c>
      <c r="H2155" s="5">
        <v>3.4</v>
      </c>
    </row>
    <row r="2156" spans="2:8" x14ac:dyDescent="0.3">
      <c r="B2156" s="3">
        <v>44026</v>
      </c>
      <c r="C2156" s="4">
        <v>133668.935</v>
      </c>
      <c r="D2156" s="4">
        <v>61.112336169999999</v>
      </c>
      <c r="E2156" s="5">
        <v>7.7</v>
      </c>
      <c r="F2156" s="5">
        <v>14.2</v>
      </c>
      <c r="G2156" s="5">
        <v>7.6</v>
      </c>
      <c r="H2156" s="5">
        <v>0</v>
      </c>
    </row>
    <row r="2157" spans="2:8" x14ac:dyDescent="0.3">
      <c r="B2157" s="3">
        <v>44027</v>
      </c>
      <c r="C2157" s="4">
        <v>135296.79999999999</v>
      </c>
      <c r="D2157" s="4">
        <v>68.569810079999996</v>
      </c>
      <c r="E2157" s="5">
        <v>6.2</v>
      </c>
      <c r="F2157" s="5">
        <v>14.7</v>
      </c>
      <c r="G2157" s="5">
        <v>9.4</v>
      </c>
      <c r="H2157" s="5">
        <v>0.2</v>
      </c>
    </row>
    <row r="2158" spans="2:8" x14ac:dyDescent="0.3">
      <c r="B2158" s="3">
        <v>44028</v>
      </c>
      <c r="C2158" s="4">
        <v>143158.89000000001</v>
      </c>
      <c r="D2158" s="4">
        <v>86.658216449999998</v>
      </c>
      <c r="E2158" s="5">
        <v>4.2</v>
      </c>
      <c r="F2158" s="5">
        <v>11.5</v>
      </c>
      <c r="G2158" s="5">
        <v>8.6999999999999993</v>
      </c>
      <c r="H2158" s="5">
        <v>0</v>
      </c>
    </row>
    <row r="2159" spans="2:8" x14ac:dyDescent="0.3">
      <c r="B2159" s="3">
        <v>44029</v>
      </c>
      <c r="C2159" s="4">
        <v>143109.35500000001</v>
      </c>
      <c r="D2159" s="4">
        <v>73.815508410000007</v>
      </c>
      <c r="E2159" s="5">
        <v>3.1</v>
      </c>
      <c r="F2159" s="5">
        <v>12.8</v>
      </c>
      <c r="G2159" s="5">
        <v>7.4</v>
      </c>
      <c r="H2159" s="5">
        <v>0</v>
      </c>
    </row>
    <row r="2160" spans="2:8" x14ac:dyDescent="0.3">
      <c r="B2160" s="3">
        <v>44030</v>
      </c>
      <c r="C2160" s="4">
        <v>125303.88499999999</v>
      </c>
      <c r="D2160" s="4">
        <v>43.53431853</v>
      </c>
      <c r="E2160" s="5">
        <v>4</v>
      </c>
      <c r="F2160" s="5">
        <v>12.5</v>
      </c>
      <c r="G2160" s="5">
        <v>8.3000000000000007</v>
      </c>
      <c r="H2160" s="5">
        <v>0</v>
      </c>
    </row>
    <row r="2161" spans="2:8" x14ac:dyDescent="0.3">
      <c r="B2161" s="3">
        <v>44031</v>
      </c>
      <c r="C2161" s="4">
        <v>114065.32</v>
      </c>
      <c r="D2161" s="4">
        <v>31.208767980000001</v>
      </c>
      <c r="E2161" s="5">
        <v>8.1999999999999993</v>
      </c>
      <c r="F2161" s="5">
        <v>15.3</v>
      </c>
      <c r="G2161" s="5">
        <v>7.6</v>
      </c>
      <c r="H2161" s="5">
        <v>0</v>
      </c>
    </row>
    <row r="2162" spans="2:8" x14ac:dyDescent="0.3">
      <c r="B2162" s="3">
        <v>44032</v>
      </c>
      <c r="C2162" s="4">
        <v>132894.41</v>
      </c>
      <c r="D2162" s="4">
        <v>58.020119719999997</v>
      </c>
      <c r="E2162" s="5">
        <v>7.6</v>
      </c>
      <c r="F2162" s="5">
        <v>13.8</v>
      </c>
      <c r="G2162" s="5">
        <v>8.1999999999999993</v>
      </c>
      <c r="H2162" s="5">
        <v>0.6</v>
      </c>
    </row>
    <row r="2163" spans="2:8" x14ac:dyDescent="0.3">
      <c r="B2163" s="3">
        <v>44033</v>
      </c>
      <c r="C2163" s="4">
        <v>140086.10500000001</v>
      </c>
      <c r="D2163" s="4">
        <v>95.137779660000007</v>
      </c>
      <c r="E2163" s="5">
        <v>7.2</v>
      </c>
      <c r="F2163" s="5">
        <v>12.9</v>
      </c>
      <c r="G2163" s="5">
        <v>8.1</v>
      </c>
      <c r="H2163" s="5">
        <v>0.4</v>
      </c>
    </row>
    <row r="2164" spans="2:8" x14ac:dyDescent="0.3">
      <c r="B2164" s="3">
        <v>44034</v>
      </c>
      <c r="C2164" s="4">
        <v>138666.10500000001</v>
      </c>
      <c r="D2164" s="4">
        <v>93.875030289999998</v>
      </c>
      <c r="E2164" s="5">
        <v>8.1</v>
      </c>
      <c r="F2164" s="5">
        <v>13.3</v>
      </c>
      <c r="G2164" s="5">
        <v>8.4</v>
      </c>
      <c r="H2164" s="5">
        <v>0</v>
      </c>
    </row>
    <row r="2165" spans="2:8" x14ac:dyDescent="0.3">
      <c r="B2165" s="3">
        <v>44035</v>
      </c>
      <c r="C2165" s="4">
        <v>142476.36499999999</v>
      </c>
      <c r="D2165" s="4">
        <v>103.9160215</v>
      </c>
      <c r="E2165" s="5">
        <v>8.1</v>
      </c>
      <c r="F2165" s="5">
        <v>12</v>
      </c>
      <c r="G2165" s="5">
        <v>7.5</v>
      </c>
      <c r="H2165" s="5">
        <v>2.2000000000000002</v>
      </c>
    </row>
    <row r="2166" spans="2:8" x14ac:dyDescent="0.3">
      <c r="B2166" s="3">
        <v>44036</v>
      </c>
      <c r="C2166" s="4">
        <v>133822.70000000001</v>
      </c>
      <c r="D2166" s="4">
        <v>61.449140040000003</v>
      </c>
      <c r="E2166" s="5">
        <v>6.1</v>
      </c>
      <c r="F2166" s="5">
        <v>13.5</v>
      </c>
      <c r="G2166" s="5">
        <v>10.5</v>
      </c>
      <c r="H2166" s="5">
        <v>0</v>
      </c>
    </row>
    <row r="2167" spans="2:8" x14ac:dyDescent="0.3">
      <c r="B2167" s="3">
        <v>44037</v>
      </c>
      <c r="C2167" s="4">
        <v>128417.22</v>
      </c>
      <c r="D2167" s="4">
        <v>72.083011600000006</v>
      </c>
      <c r="E2167" s="5">
        <v>4.3</v>
      </c>
      <c r="F2167" s="5">
        <v>12.2</v>
      </c>
      <c r="G2167" s="5">
        <v>9.6</v>
      </c>
      <c r="H2167" s="5">
        <v>0</v>
      </c>
    </row>
    <row r="2168" spans="2:8" x14ac:dyDescent="0.3">
      <c r="B2168" s="3">
        <v>44038</v>
      </c>
      <c r="C2168" s="4">
        <v>123014.55499999999</v>
      </c>
      <c r="D2168" s="4">
        <v>69.922829460000003</v>
      </c>
      <c r="E2168" s="5">
        <v>5</v>
      </c>
      <c r="F2168" s="5">
        <v>12.8</v>
      </c>
      <c r="G2168" s="5">
        <v>7.2</v>
      </c>
      <c r="H2168" s="5">
        <v>0</v>
      </c>
    </row>
    <row r="2169" spans="2:8" x14ac:dyDescent="0.3">
      <c r="B2169" s="3">
        <v>44039</v>
      </c>
      <c r="C2169" s="4">
        <v>132571.32999999999</v>
      </c>
      <c r="D2169" s="4">
        <v>59.486426420000001</v>
      </c>
      <c r="E2169" s="5">
        <v>7.4</v>
      </c>
      <c r="F2169" s="5">
        <v>13.5</v>
      </c>
      <c r="G2169" s="5">
        <v>7.3</v>
      </c>
      <c r="H2169" s="5">
        <v>0</v>
      </c>
    </row>
    <row r="2170" spans="2:8" x14ac:dyDescent="0.3">
      <c r="B2170" s="3">
        <v>44040</v>
      </c>
      <c r="C2170" s="4">
        <v>132720.39499999999</v>
      </c>
      <c r="D2170" s="4">
        <v>59.044778479999998</v>
      </c>
      <c r="E2170" s="5">
        <v>9.6</v>
      </c>
      <c r="F2170" s="5">
        <v>15.6</v>
      </c>
      <c r="G2170" s="5">
        <v>8</v>
      </c>
      <c r="H2170" s="5">
        <v>0.4</v>
      </c>
    </row>
    <row r="2171" spans="2:8" x14ac:dyDescent="0.3">
      <c r="B2171" s="3">
        <v>44041</v>
      </c>
      <c r="C2171" s="4">
        <v>130547.735</v>
      </c>
      <c r="D2171" s="4">
        <v>67.529831630000004</v>
      </c>
      <c r="E2171" s="5">
        <v>8.6</v>
      </c>
      <c r="F2171" s="5">
        <v>16.3</v>
      </c>
      <c r="G2171" s="5">
        <v>9</v>
      </c>
      <c r="H2171" s="5">
        <v>0</v>
      </c>
    </row>
    <row r="2172" spans="2:8" x14ac:dyDescent="0.3">
      <c r="B2172" s="3">
        <v>44042</v>
      </c>
      <c r="C2172" s="4">
        <v>132583.64000000001</v>
      </c>
      <c r="D2172" s="4">
        <v>63.223218019999997</v>
      </c>
      <c r="E2172" s="5">
        <v>8</v>
      </c>
      <c r="F2172" s="5">
        <v>14.2</v>
      </c>
      <c r="G2172" s="5">
        <v>11.3</v>
      </c>
      <c r="H2172" s="5">
        <v>0</v>
      </c>
    </row>
    <row r="2173" spans="2:8" x14ac:dyDescent="0.3">
      <c r="B2173" s="3">
        <v>44043</v>
      </c>
      <c r="C2173" s="4">
        <v>132105.75</v>
      </c>
      <c r="D2173" s="4">
        <v>73.082276160000006</v>
      </c>
      <c r="E2173" s="5">
        <v>3.4</v>
      </c>
      <c r="F2173" s="5">
        <v>17.100000000000001</v>
      </c>
      <c r="G2173" s="5">
        <v>11.3</v>
      </c>
      <c r="H2173" s="5">
        <v>0</v>
      </c>
    </row>
    <row r="2175" spans="2:8" x14ac:dyDescent="0.3">
      <c r="B2175" s="5" t="s">
        <v>0</v>
      </c>
      <c r="C2175" s="4" t="s">
        <v>1</v>
      </c>
      <c r="D2175" s="4" t="s">
        <v>2</v>
      </c>
      <c r="E2175" s="5" t="s">
        <v>3</v>
      </c>
      <c r="F2175" s="5" t="s">
        <v>4</v>
      </c>
      <c r="G2175" s="5" t="s">
        <v>5</v>
      </c>
      <c r="H2175" s="5" t="s">
        <v>6</v>
      </c>
    </row>
    <row r="2176" spans="2:8" x14ac:dyDescent="0.3">
      <c r="B2176" s="3">
        <v>44044</v>
      </c>
      <c r="C2176" s="4">
        <v>111590.65</v>
      </c>
      <c r="D2176" s="4">
        <v>47.91589475</v>
      </c>
      <c r="E2176" s="5">
        <v>5.7</v>
      </c>
      <c r="F2176" s="5">
        <v>16.399999999999999</v>
      </c>
      <c r="G2176" s="5">
        <v>11.1</v>
      </c>
      <c r="H2176" s="5">
        <v>0</v>
      </c>
    </row>
    <row r="2177" spans="2:8" x14ac:dyDescent="0.3">
      <c r="B2177" s="3">
        <v>44045</v>
      </c>
      <c r="C2177" s="4">
        <v>109935.33500000001</v>
      </c>
      <c r="D2177" s="4">
        <v>50.247956979999998</v>
      </c>
      <c r="E2177" s="5">
        <v>9</v>
      </c>
      <c r="F2177" s="5">
        <v>18.2</v>
      </c>
      <c r="G2177" s="5">
        <v>11.7</v>
      </c>
      <c r="H2177" s="5">
        <v>0</v>
      </c>
    </row>
    <row r="2178" spans="2:8" x14ac:dyDescent="0.3">
      <c r="B2178" s="3">
        <v>44046</v>
      </c>
      <c r="C2178" s="4">
        <v>127930.355</v>
      </c>
      <c r="D2178" s="4">
        <v>47.688971700000003</v>
      </c>
      <c r="E2178" s="5">
        <v>7.5</v>
      </c>
      <c r="F2178" s="5">
        <v>16</v>
      </c>
      <c r="G2178" s="5">
        <v>10.199999999999999</v>
      </c>
      <c r="H2178" s="5">
        <v>0</v>
      </c>
    </row>
    <row r="2179" spans="2:8" x14ac:dyDescent="0.3">
      <c r="B2179" s="3">
        <v>44047</v>
      </c>
      <c r="C2179" s="4">
        <v>140042.14499999999</v>
      </c>
      <c r="D2179" s="4">
        <v>49.18959504</v>
      </c>
      <c r="E2179" s="5">
        <v>5.0999999999999996</v>
      </c>
      <c r="F2179" s="5">
        <v>10.5</v>
      </c>
      <c r="G2179" s="5">
        <v>10</v>
      </c>
      <c r="H2179" s="5">
        <v>1.2</v>
      </c>
    </row>
    <row r="2180" spans="2:8" x14ac:dyDescent="0.3">
      <c r="B2180" s="3">
        <v>44048</v>
      </c>
      <c r="C2180" s="4">
        <v>140205.29500000001</v>
      </c>
      <c r="D2180" s="4">
        <v>55.464714379999997</v>
      </c>
      <c r="E2180" s="5">
        <v>4.7</v>
      </c>
      <c r="F2180" s="5">
        <v>11.3</v>
      </c>
      <c r="G2180" s="5">
        <v>9.6</v>
      </c>
      <c r="H2180" s="5">
        <v>5.8</v>
      </c>
    </row>
    <row r="2181" spans="2:8" x14ac:dyDescent="0.3">
      <c r="B2181" s="3">
        <v>44049</v>
      </c>
      <c r="C2181" s="4">
        <v>140835.17499999999</v>
      </c>
      <c r="D2181" s="4">
        <v>69.433709239999999</v>
      </c>
      <c r="E2181" s="5">
        <v>5.5</v>
      </c>
      <c r="F2181" s="5">
        <v>12.8</v>
      </c>
      <c r="G2181" s="5">
        <v>10.8</v>
      </c>
      <c r="H2181" s="5">
        <v>0.8</v>
      </c>
    </row>
    <row r="2182" spans="2:8" x14ac:dyDescent="0.3">
      <c r="B2182" s="3">
        <v>44050</v>
      </c>
      <c r="C2182" s="4">
        <v>144062.60999999999</v>
      </c>
      <c r="D2182" s="4">
        <v>60.119431980000002</v>
      </c>
      <c r="E2182" s="5">
        <v>3.3</v>
      </c>
      <c r="F2182" s="5">
        <v>12.7</v>
      </c>
      <c r="G2182" s="5">
        <v>5.8</v>
      </c>
      <c r="H2182" s="5">
        <v>0</v>
      </c>
    </row>
    <row r="2183" spans="2:8" x14ac:dyDescent="0.3">
      <c r="B2183" s="3">
        <v>44051</v>
      </c>
      <c r="C2183" s="4">
        <v>121119.265</v>
      </c>
      <c r="D2183" s="4">
        <v>53.518660969999999</v>
      </c>
      <c r="E2183" s="5">
        <v>4.7</v>
      </c>
      <c r="F2183" s="5">
        <v>14.9</v>
      </c>
      <c r="G2183" s="5">
        <v>7.2</v>
      </c>
      <c r="H2183" s="5">
        <v>6.8</v>
      </c>
    </row>
    <row r="2184" spans="2:8" x14ac:dyDescent="0.3">
      <c r="B2184" s="3">
        <v>44052</v>
      </c>
      <c r="C2184" s="4">
        <v>111165.955</v>
      </c>
      <c r="D2184" s="4">
        <v>45.522171190000002</v>
      </c>
      <c r="E2184" s="5">
        <v>8.9</v>
      </c>
      <c r="F2184" s="5">
        <v>15.8</v>
      </c>
      <c r="G2184" s="5">
        <v>10.199999999999999</v>
      </c>
      <c r="H2184" s="5">
        <v>0.2</v>
      </c>
    </row>
    <row r="2185" spans="2:8" x14ac:dyDescent="0.3">
      <c r="B2185" s="3">
        <v>44053</v>
      </c>
      <c r="C2185" s="4">
        <v>125959.75</v>
      </c>
      <c r="D2185" s="4">
        <v>53.420434520000001</v>
      </c>
      <c r="E2185" s="5">
        <v>5.7</v>
      </c>
      <c r="F2185" s="5">
        <v>14.8</v>
      </c>
      <c r="G2185" s="5">
        <v>12.7</v>
      </c>
      <c r="H2185" s="5">
        <v>0</v>
      </c>
    </row>
    <row r="2186" spans="2:8" x14ac:dyDescent="0.3">
      <c r="B2186" s="3">
        <v>44054</v>
      </c>
      <c r="C2186" s="4">
        <v>130141.22500000001</v>
      </c>
      <c r="D2186" s="4">
        <v>42.328651729999997</v>
      </c>
      <c r="E2186" s="5">
        <v>4.3</v>
      </c>
      <c r="F2186" s="5">
        <v>15.8</v>
      </c>
      <c r="G2186" s="5">
        <v>10.3</v>
      </c>
      <c r="H2186" s="5">
        <v>0</v>
      </c>
    </row>
    <row r="2187" spans="2:8" x14ac:dyDescent="0.3">
      <c r="B2187" s="3">
        <v>44055</v>
      </c>
      <c r="C2187" s="4">
        <v>127945.31</v>
      </c>
      <c r="D2187" s="4">
        <v>58.629007379999997</v>
      </c>
      <c r="E2187" s="5">
        <v>9.4</v>
      </c>
      <c r="F2187" s="5">
        <v>15.9</v>
      </c>
      <c r="G2187" s="5">
        <v>10</v>
      </c>
      <c r="H2187" s="5">
        <v>0.8</v>
      </c>
    </row>
    <row r="2188" spans="2:8" x14ac:dyDescent="0.3">
      <c r="B2188" s="3">
        <v>44056</v>
      </c>
      <c r="C2188" s="4">
        <v>121914.44</v>
      </c>
      <c r="D2188" s="4">
        <v>52.320157879999996</v>
      </c>
      <c r="E2188" s="5">
        <v>11.4</v>
      </c>
      <c r="F2188" s="5">
        <v>18.100000000000001</v>
      </c>
      <c r="G2188" s="5">
        <v>11</v>
      </c>
      <c r="H2188" s="5">
        <v>1.2</v>
      </c>
    </row>
    <row r="2189" spans="2:8" x14ac:dyDescent="0.3">
      <c r="B2189" s="3">
        <v>44057</v>
      </c>
      <c r="C2189" s="4">
        <v>124640.09</v>
      </c>
      <c r="D2189" s="4">
        <v>69.84183616</v>
      </c>
      <c r="E2189" s="5">
        <v>10.7</v>
      </c>
      <c r="F2189" s="5">
        <v>18.100000000000001</v>
      </c>
      <c r="G2189" s="5">
        <v>7</v>
      </c>
      <c r="H2189" s="5">
        <v>0.8</v>
      </c>
    </row>
    <row r="2190" spans="2:8" x14ac:dyDescent="0.3">
      <c r="B2190" s="3">
        <v>44058</v>
      </c>
      <c r="C2190" s="4">
        <v>113755.18</v>
      </c>
      <c r="D2190" s="4">
        <v>52.515043290000001</v>
      </c>
      <c r="E2190" s="5">
        <v>7.4</v>
      </c>
      <c r="F2190" s="5">
        <v>14.9</v>
      </c>
      <c r="G2190" s="5">
        <v>13</v>
      </c>
      <c r="H2190" s="5">
        <v>2.8</v>
      </c>
    </row>
    <row r="2191" spans="2:8" x14ac:dyDescent="0.3">
      <c r="B2191" s="3">
        <v>44059</v>
      </c>
      <c r="C2191" s="4">
        <v>111034.745</v>
      </c>
      <c r="D2191" s="4">
        <v>58.425198999999999</v>
      </c>
      <c r="E2191" s="5">
        <v>10.7</v>
      </c>
      <c r="F2191" s="5">
        <v>15</v>
      </c>
      <c r="G2191" s="5">
        <v>9.9</v>
      </c>
      <c r="H2191" s="5">
        <v>0.4</v>
      </c>
    </row>
    <row r="2192" spans="2:8" x14ac:dyDescent="0.3">
      <c r="B2192" s="3">
        <v>44060</v>
      </c>
      <c r="C2192" s="4">
        <v>121520.57</v>
      </c>
      <c r="D2192" s="4">
        <v>60.710572059999997</v>
      </c>
      <c r="E2192" s="5">
        <v>9.5</v>
      </c>
      <c r="F2192" s="5">
        <v>16.3</v>
      </c>
      <c r="G2192" s="5">
        <v>10.4</v>
      </c>
      <c r="H2192" s="5">
        <v>0</v>
      </c>
    </row>
    <row r="2193" spans="2:8" x14ac:dyDescent="0.3">
      <c r="B2193" s="3">
        <v>44061</v>
      </c>
      <c r="C2193" s="4">
        <v>119321.855</v>
      </c>
      <c r="D2193" s="4">
        <v>44.024165019999998</v>
      </c>
      <c r="E2193" s="5">
        <v>10</v>
      </c>
      <c r="F2193" s="5">
        <v>17.2</v>
      </c>
      <c r="G2193" s="5">
        <v>11.2</v>
      </c>
      <c r="H2193" s="5">
        <v>0.2</v>
      </c>
    </row>
    <row r="2194" spans="2:8" x14ac:dyDescent="0.3">
      <c r="B2194" s="3">
        <v>44062</v>
      </c>
      <c r="C2194" s="4">
        <v>129884.75</v>
      </c>
      <c r="D2194" s="4">
        <v>62.123207630000003</v>
      </c>
      <c r="E2194" s="5">
        <v>9.6999999999999993</v>
      </c>
      <c r="F2194" s="5">
        <v>12.7</v>
      </c>
      <c r="G2194" s="5">
        <v>7.9</v>
      </c>
      <c r="H2194" s="5">
        <v>1.2</v>
      </c>
    </row>
    <row r="2195" spans="2:8" x14ac:dyDescent="0.3">
      <c r="B2195" s="3">
        <v>44063</v>
      </c>
      <c r="C2195" s="4">
        <v>123490.855</v>
      </c>
      <c r="D2195" s="4">
        <v>54.113552679999998</v>
      </c>
      <c r="E2195" s="5">
        <v>9.6</v>
      </c>
      <c r="F2195" s="5">
        <v>15.7</v>
      </c>
      <c r="G2195" s="5">
        <v>9.6</v>
      </c>
      <c r="H2195" s="5">
        <v>3.8</v>
      </c>
    </row>
    <row r="2196" spans="2:8" x14ac:dyDescent="0.3">
      <c r="B2196" s="3">
        <v>44064</v>
      </c>
      <c r="C2196" s="4">
        <v>125707.04</v>
      </c>
      <c r="D2196" s="4">
        <v>48.508304879999997</v>
      </c>
      <c r="E2196" s="5">
        <v>8.5</v>
      </c>
      <c r="F2196" s="5">
        <v>14.1</v>
      </c>
      <c r="G2196" s="5">
        <v>12.2</v>
      </c>
      <c r="H2196" s="5">
        <v>0.4</v>
      </c>
    </row>
    <row r="2197" spans="2:8" x14ac:dyDescent="0.3">
      <c r="B2197" s="3">
        <v>44065</v>
      </c>
      <c r="C2197" s="4">
        <v>127131.37</v>
      </c>
      <c r="D2197" s="4">
        <v>56.065490250000003</v>
      </c>
      <c r="E2197" s="5">
        <v>5.8</v>
      </c>
      <c r="F2197" s="5">
        <v>11.1</v>
      </c>
      <c r="G2197" s="5">
        <v>3.8</v>
      </c>
      <c r="H2197" s="5">
        <v>4.4000000000000004</v>
      </c>
    </row>
    <row r="2198" spans="2:8" x14ac:dyDescent="0.3">
      <c r="B2198" s="3">
        <v>44066</v>
      </c>
      <c r="C2198" s="4">
        <v>117125.065</v>
      </c>
      <c r="D2198" s="4">
        <v>53.937950839999999</v>
      </c>
      <c r="E2198" s="5">
        <v>6.8</v>
      </c>
      <c r="F2198" s="5">
        <v>11.5</v>
      </c>
      <c r="G2198" s="5">
        <v>8.6</v>
      </c>
      <c r="H2198" s="5">
        <v>25.6</v>
      </c>
    </row>
    <row r="2199" spans="2:8" x14ac:dyDescent="0.3">
      <c r="B2199" s="3">
        <v>44067</v>
      </c>
      <c r="C2199" s="4">
        <v>134984.79</v>
      </c>
      <c r="D2199" s="4">
        <v>134.48842210000001</v>
      </c>
      <c r="E2199" s="5">
        <v>6.3</v>
      </c>
      <c r="F2199" s="5">
        <v>12.4</v>
      </c>
      <c r="G2199" s="5">
        <v>12.8</v>
      </c>
      <c r="H2199" s="5">
        <v>2.8</v>
      </c>
    </row>
    <row r="2200" spans="2:8" x14ac:dyDescent="0.3">
      <c r="B2200" s="3">
        <v>44068</v>
      </c>
      <c r="C2200" s="4">
        <v>138437.85500000001</v>
      </c>
      <c r="D2200" s="4">
        <v>82.744212959999999</v>
      </c>
      <c r="E2200" s="5">
        <v>3.6</v>
      </c>
      <c r="F2200" s="5">
        <v>13</v>
      </c>
      <c r="G2200" s="5">
        <v>11.2</v>
      </c>
      <c r="H2200" s="5">
        <v>0</v>
      </c>
    </row>
    <row r="2201" spans="2:8" x14ac:dyDescent="0.3">
      <c r="B2201" s="3">
        <v>44069</v>
      </c>
      <c r="C2201" s="4">
        <v>129322.31</v>
      </c>
      <c r="D2201" s="4">
        <v>90.666887799999998</v>
      </c>
      <c r="E2201" s="5">
        <v>6.1</v>
      </c>
      <c r="F2201" s="5">
        <v>14.5</v>
      </c>
      <c r="G2201" s="5">
        <v>12.8</v>
      </c>
      <c r="H2201" s="5">
        <v>0</v>
      </c>
    </row>
    <row r="2202" spans="2:8" x14ac:dyDescent="0.3">
      <c r="B2202" s="3">
        <v>44070</v>
      </c>
      <c r="C2202" s="4">
        <v>119044.425</v>
      </c>
      <c r="D2202" s="4">
        <v>45.564373940000003</v>
      </c>
      <c r="E2202" s="5">
        <v>8.8000000000000007</v>
      </c>
      <c r="F2202" s="5">
        <v>20.7</v>
      </c>
      <c r="G2202" s="5">
        <v>13.1</v>
      </c>
      <c r="H2202" s="5">
        <v>0</v>
      </c>
    </row>
    <row r="2203" spans="2:8" x14ac:dyDescent="0.3">
      <c r="B2203" s="3">
        <v>44071</v>
      </c>
      <c r="C2203" s="4">
        <v>118809.08</v>
      </c>
      <c r="D2203" s="4">
        <v>61.608847650000001</v>
      </c>
      <c r="E2203" s="5">
        <v>8.5</v>
      </c>
      <c r="F2203" s="5">
        <v>17.600000000000001</v>
      </c>
      <c r="G2203" s="5">
        <v>15.1</v>
      </c>
      <c r="H2203" s="5">
        <v>1.4</v>
      </c>
    </row>
    <row r="2204" spans="2:8" x14ac:dyDescent="0.3">
      <c r="B2204" s="3">
        <v>44072</v>
      </c>
      <c r="C2204" s="4">
        <v>100166.88499999999</v>
      </c>
      <c r="D2204" s="4">
        <v>15.292241880000001</v>
      </c>
      <c r="E2204" s="5">
        <v>9.1999999999999993</v>
      </c>
      <c r="F2204" s="5">
        <v>19.3</v>
      </c>
      <c r="G2204" s="5">
        <v>15.6</v>
      </c>
      <c r="H2204" s="5">
        <v>0</v>
      </c>
    </row>
    <row r="2205" spans="2:8" x14ac:dyDescent="0.3">
      <c r="B2205" s="3">
        <v>44073</v>
      </c>
      <c r="C2205" s="4">
        <v>98917.175000000003</v>
      </c>
      <c r="D2205" s="4">
        <v>9.4210185309999996</v>
      </c>
      <c r="E2205" s="5">
        <v>12</v>
      </c>
      <c r="F2205" s="5">
        <v>19.8</v>
      </c>
      <c r="G2205" s="5">
        <v>9</v>
      </c>
      <c r="H2205" s="5">
        <v>0</v>
      </c>
    </row>
    <row r="2206" spans="2:8" x14ac:dyDescent="0.3">
      <c r="B2206" s="3">
        <v>44074</v>
      </c>
      <c r="C2206" s="4">
        <v>121605.395</v>
      </c>
      <c r="D2206" s="4">
        <v>58.552628499999997</v>
      </c>
      <c r="E2206" s="5">
        <v>6.9</v>
      </c>
      <c r="F2206" s="5">
        <v>12.5</v>
      </c>
      <c r="G2206" s="5">
        <v>13.5</v>
      </c>
      <c r="H2206" s="5">
        <v>1</v>
      </c>
    </row>
    <row r="2208" spans="2:8" x14ac:dyDescent="0.3">
      <c r="B2208" s="5" t="s">
        <v>0</v>
      </c>
      <c r="C2208" s="4" t="s">
        <v>1</v>
      </c>
      <c r="D2208" s="4" t="s">
        <v>2</v>
      </c>
      <c r="E2208" s="5" t="s">
        <v>3</v>
      </c>
      <c r="F2208" s="5" t="s">
        <v>4</v>
      </c>
      <c r="G2208" s="5" t="s">
        <v>5</v>
      </c>
      <c r="H2208" s="5" t="s">
        <v>6</v>
      </c>
    </row>
    <row r="2209" spans="2:8" x14ac:dyDescent="0.3">
      <c r="B2209" s="3">
        <v>44075</v>
      </c>
      <c r="C2209" s="4">
        <v>119645.18</v>
      </c>
      <c r="D2209" s="4">
        <v>52.281624639999997</v>
      </c>
      <c r="E2209" s="5">
        <v>6.6</v>
      </c>
      <c r="F2209" s="5">
        <v>15.7</v>
      </c>
      <c r="G2209" s="5">
        <v>15.9</v>
      </c>
      <c r="H2209" s="5">
        <v>0</v>
      </c>
    </row>
    <row r="2210" spans="2:8" x14ac:dyDescent="0.3">
      <c r="B2210" s="3">
        <v>44076</v>
      </c>
      <c r="C2210" s="4">
        <v>113547.67</v>
      </c>
      <c r="D2210" s="4">
        <v>31.7696948</v>
      </c>
      <c r="E2210" s="5">
        <v>8.6</v>
      </c>
      <c r="F2210" s="5">
        <v>22</v>
      </c>
      <c r="G2210" s="5">
        <v>12.1</v>
      </c>
      <c r="H2210" s="5">
        <v>0</v>
      </c>
    </row>
    <row r="2211" spans="2:8" x14ac:dyDescent="0.3">
      <c r="B2211" s="3">
        <v>44077</v>
      </c>
      <c r="C2211" s="4">
        <v>109327.46</v>
      </c>
      <c r="D2211" s="4">
        <v>25.567114289999999</v>
      </c>
      <c r="E2211" s="5">
        <v>12.9</v>
      </c>
      <c r="F2211" s="5">
        <v>19.899999999999999</v>
      </c>
      <c r="G2211" s="5">
        <v>13.5</v>
      </c>
      <c r="H2211" s="5">
        <v>0</v>
      </c>
    </row>
    <row r="2212" spans="2:8" x14ac:dyDescent="0.3">
      <c r="B2212" s="3">
        <v>44078</v>
      </c>
      <c r="C2212" s="4">
        <v>114865.645</v>
      </c>
      <c r="D2212" s="4">
        <v>37.042569159999999</v>
      </c>
      <c r="E2212" s="5">
        <v>9</v>
      </c>
      <c r="F2212" s="5">
        <v>17.3</v>
      </c>
      <c r="G2212" s="5">
        <v>12.7</v>
      </c>
      <c r="H2212" s="5">
        <v>0</v>
      </c>
    </row>
    <row r="2213" spans="2:8" x14ac:dyDescent="0.3">
      <c r="B2213" s="3">
        <v>44079</v>
      </c>
      <c r="C2213" s="4">
        <v>105534.01</v>
      </c>
      <c r="D2213" s="4">
        <v>49.738453800000002</v>
      </c>
      <c r="E2213" s="5">
        <v>9.6999999999999993</v>
      </c>
      <c r="F2213" s="5">
        <v>16.600000000000001</v>
      </c>
      <c r="G2213" s="5">
        <v>15</v>
      </c>
      <c r="H2213" s="5">
        <v>0.2</v>
      </c>
    </row>
    <row r="2214" spans="2:8" x14ac:dyDescent="0.3">
      <c r="B2214" s="3">
        <v>44080</v>
      </c>
      <c r="C2214" s="4">
        <v>95865.14</v>
      </c>
      <c r="D2214" s="4">
        <v>26.51715961</v>
      </c>
      <c r="E2214" s="5">
        <v>6.9</v>
      </c>
      <c r="F2214" s="5">
        <v>19.2</v>
      </c>
      <c r="G2214" s="5">
        <v>16.899999999999999</v>
      </c>
      <c r="H2214" s="5">
        <v>0.2</v>
      </c>
    </row>
    <row r="2215" spans="2:8" x14ac:dyDescent="0.3">
      <c r="B2215" s="3">
        <v>44081</v>
      </c>
      <c r="C2215" s="4">
        <v>99778.2</v>
      </c>
      <c r="D2215" s="4">
        <v>18.907524120000001</v>
      </c>
      <c r="E2215" s="5">
        <v>8.8000000000000007</v>
      </c>
      <c r="F2215" s="5">
        <v>22.9</v>
      </c>
      <c r="G2215" s="5">
        <v>17.100000000000001</v>
      </c>
      <c r="H2215" s="5">
        <v>0</v>
      </c>
    </row>
    <row r="2216" spans="2:8" x14ac:dyDescent="0.3">
      <c r="B2216" s="3">
        <v>44082</v>
      </c>
      <c r="C2216" s="4">
        <v>112421.09</v>
      </c>
      <c r="D2216" s="4">
        <v>35.901955559999998</v>
      </c>
      <c r="E2216" s="5">
        <v>16.600000000000001</v>
      </c>
      <c r="F2216" s="5">
        <v>19.899999999999999</v>
      </c>
      <c r="G2216" s="5">
        <v>4.8</v>
      </c>
      <c r="H2216" s="5">
        <v>0</v>
      </c>
    </row>
    <row r="2217" spans="2:8" x14ac:dyDescent="0.3">
      <c r="B2217" s="3">
        <v>44083</v>
      </c>
      <c r="C2217" s="4">
        <v>112140.47</v>
      </c>
      <c r="D2217" s="4">
        <v>37.015433659999999</v>
      </c>
      <c r="E2217" s="5">
        <v>8.1</v>
      </c>
      <c r="F2217" s="5">
        <v>15.6</v>
      </c>
      <c r="G2217" s="5">
        <v>14.8</v>
      </c>
      <c r="H2217" s="5">
        <v>1</v>
      </c>
    </row>
    <row r="2218" spans="2:8" x14ac:dyDescent="0.3">
      <c r="B2218" s="3">
        <v>44084</v>
      </c>
      <c r="C2218" s="4">
        <v>109328.33500000001</v>
      </c>
      <c r="D2218" s="4">
        <v>31.152816170000001</v>
      </c>
      <c r="E2218" s="5">
        <v>5.4</v>
      </c>
      <c r="F2218" s="5">
        <v>21.4</v>
      </c>
      <c r="G2218" s="5">
        <v>17.5</v>
      </c>
      <c r="H2218" s="5">
        <v>0</v>
      </c>
    </row>
    <row r="2219" spans="2:8" x14ac:dyDescent="0.3">
      <c r="B2219" s="3">
        <v>44085</v>
      </c>
      <c r="C2219" s="4">
        <v>106643.05</v>
      </c>
      <c r="D2219" s="4">
        <v>22.38646877</v>
      </c>
      <c r="E2219" s="5">
        <v>10.4</v>
      </c>
      <c r="F2219" s="5">
        <v>19.399999999999999</v>
      </c>
      <c r="G2219" s="5">
        <v>13.4</v>
      </c>
      <c r="H2219" s="5">
        <v>0</v>
      </c>
    </row>
    <row r="2220" spans="2:8" x14ac:dyDescent="0.3">
      <c r="B2220" s="3">
        <v>44086</v>
      </c>
      <c r="C2220" s="4">
        <v>111644.6</v>
      </c>
      <c r="D2220" s="4">
        <v>34.264167829999998</v>
      </c>
      <c r="E2220" s="5">
        <v>13.3</v>
      </c>
      <c r="F2220" s="5">
        <v>16</v>
      </c>
      <c r="G2220" s="5">
        <v>4</v>
      </c>
      <c r="H2220" s="5">
        <v>1.6</v>
      </c>
    </row>
    <row r="2221" spans="2:8" x14ac:dyDescent="0.3">
      <c r="B2221" s="3">
        <v>44087</v>
      </c>
      <c r="C2221" s="4">
        <v>96225.91</v>
      </c>
      <c r="D2221" s="4">
        <v>28.327690329999999</v>
      </c>
      <c r="E2221" s="5">
        <v>11.9</v>
      </c>
      <c r="F2221" s="5">
        <v>17.2</v>
      </c>
      <c r="G2221" s="5">
        <v>16.5</v>
      </c>
      <c r="H2221" s="5">
        <v>11.8</v>
      </c>
    </row>
    <row r="2222" spans="2:8" x14ac:dyDescent="0.3">
      <c r="B2222" s="3">
        <v>44088</v>
      </c>
      <c r="C2222" s="4">
        <v>107196.61</v>
      </c>
      <c r="D2222" s="4">
        <v>41.852128030000003</v>
      </c>
      <c r="E2222" s="5">
        <v>11.1</v>
      </c>
      <c r="F2222" s="5">
        <v>16.600000000000001</v>
      </c>
      <c r="G2222" s="5">
        <v>18.100000000000001</v>
      </c>
      <c r="H2222" s="5">
        <v>0</v>
      </c>
    </row>
    <row r="2223" spans="2:8" x14ac:dyDescent="0.3">
      <c r="B2223" s="3">
        <v>44089</v>
      </c>
      <c r="C2223" s="4">
        <v>113008.77</v>
      </c>
      <c r="D2223" s="4">
        <v>44.305358050000002</v>
      </c>
      <c r="E2223" s="5">
        <v>7.4</v>
      </c>
      <c r="F2223" s="5">
        <v>15.8</v>
      </c>
      <c r="G2223" s="5">
        <v>18.3</v>
      </c>
      <c r="H2223" s="5">
        <v>0</v>
      </c>
    </row>
    <row r="2224" spans="2:8" x14ac:dyDescent="0.3">
      <c r="B2224" s="3">
        <v>44090</v>
      </c>
      <c r="C2224" s="4">
        <v>110807.72</v>
      </c>
      <c r="D2224" s="4">
        <v>34.968412190000002</v>
      </c>
      <c r="E2224" s="5">
        <v>7.1</v>
      </c>
      <c r="F2224" s="5">
        <v>22.8</v>
      </c>
      <c r="G2224" s="5">
        <v>17.399999999999999</v>
      </c>
      <c r="H2224" s="5">
        <v>0</v>
      </c>
    </row>
    <row r="2225" spans="2:8" x14ac:dyDescent="0.3">
      <c r="B2225" s="3">
        <v>44091</v>
      </c>
      <c r="C2225" s="4">
        <v>115643.44</v>
      </c>
      <c r="D2225" s="4">
        <v>34.696676500000002</v>
      </c>
      <c r="E2225" s="5">
        <v>11.8</v>
      </c>
      <c r="F2225" s="5">
        <v>15.5</v>
      </c>
      <c r="G2225" s="5">
        <v>9.4</v>
      </c>
      <c r="H2225" s="5">
        <v>0.8</v>
      </c>
    </row>
    <row r="2226" spans="2:8" x14ac:dyDescent="0.3">
      <c r="B2226" s="3">
        <v>44092</v>
      </c>
      <c r="C2226" s="4">
        <v>112335.7</v>
      </c>
      <c r="D2226" s="4">
        <v>40.837043459999997</v>
      </c>
      <c r="E2226" s="5">
        <v>8.4</v>
      </c>
      <c r="F2226" s="5">
        <v>18.7</v>
      </c>
      <c r="G2226" s="5">
        <v>13.6</v>
      </c>
      <c r="H2226" s="5">
        <v>0</v>
      </c>
    </row>
    <row r="2227" spans="2:8" x14ac:dyDescent="0.3">
      <c r="B2227" s="3">
        <v>44093</v>
      </c>
      <c r="C2227" s="4">
        <v>93384</v>
      </c>
      <c r="D2227" s="4">
        <v>24.265307830000001</v>
      </c>
      <c r="E2227" s="5">
        <v>11.3</v>
      </c>
      <c r="F2227" s="5">
        <v>26.3</v>
      </c>
      <c r="G2227" s="5">
        <v>17.100000000000001</v>
      </c>
      <c r="H2227" s="5">
        <v>0</v>
      </c>
    </row>
    <row r="2228" spans="2:8" x14ac:dyDescent="0.3">
      <c r="B2228" s="3">
        <v>44094</v>
      </c>
      <c r="C2228" s="4">
        <v>86891.23</v>
      </c>
      <c r="D2228" s="4">
        <v>23.051334789999999</v>
      </c>
      <c r="E2228" s="5">
        <v>17.100000000000001</v>
      </c>
      <c r="F2228" s="5">
        <v>22</v>
      </c>
      <c r="G2228" s="5">
        <v>16.7</v>
      </c>
      <c r="H2228" s="5">
        <v>0</v>
      </c>
    </row>
    <row r="2229" spans="2:8" x14ac:dyDescent="0.3">
      <c r="B2229" s="3">
        <v>44095</v>
      </c>
      <c r="C2229" s="4">
        <v>100977.95</v>
      </c>
      <c r="D2229" s="4">
        <v>34.25364192</v>
      </c>
      <c r="E2229" s="5">
        <v>16.600000000000001</v>
      </c>
      <c r="F2229" s="5">
        <v>19.8</v>
      </c>
      <c r="G2229" s="5">
        <v>13</v>
      </c>
      <c r="H2229" s="5">
        <v>0</v>
      </c>
    </row>
    <row r="2230" spans="2:8" x14ac:dyDescent="0.3">
      <c r="B2230" s="3">
        <v>44096</v>
      </c>
      <c r="C2230" s="4">
        <v>103200.64</v>
      </c>
      <c r="D2230" s="4">
        <v>25.925322789999999</v>
      </c>
      <c r="E2230" s="5">
        <v>12.3</v>
      </c>
      <c r="F2230" s="5">
        <v>18.899999999999999</v>
      </c>
      <c r="G2230" s="5">
        <v>16.8</v>
      </c>
      <c r="H2230" s="5">
        <v>0</v>
      </c>
    </row>
    <row r="2231" spans="2:8" x14ac:dyDescent="0.3">
      <c r="B2231" s="3">
        <v>44097</v>
      </c>
      <c r="C2231" s="4">
        <v>112412.44500000001</v>
      </c>
      <c r="D2231" s="4">
        <v>34.211794570000002</v>
      </c>
      <c r="E2231" s="5">
        <v>10.6</v>
      </c>
      <c r="F2231" s="5">
        <v>15.1</v>
      </c>
      <c r="G2231" s="5">
        <v>12.3</v>
      </c>
      <c r="H2231" s="5">
        <v>0.2</v>
      </c>
    </row>
    <row r="2232" spans="2:8" x14ac:dyDescent="0.3">
      <c r="B2232" s="3">
        <v>44098</v>
      </c>
      <c r="C2232" s="4">
        <v>117535.715</v>
      </c>
      <c r="D2232" s="4">
        <v>51.779356100000001</v>
      </c>
      <c r="E2232" s="5">
        <v>8.1999999999999993</v>
      </c>
      <c r="F2232" s="5">
        <v>15</v>
      </c>
      <c r="G2232" s="5">
        <v>13.9</v>
      </c>
      <c r="H2232" s="5">
        <v>1.6</v>
      </c>
    </row>
    <row r="2233" spans="2:8" x14ac:dyDescent="0.3">
      <c r="B2233" s="3">
        <v>44099</v>
      </c>
      <c r="C2233" s="4">
        <v>126354.68</v>
      </c>
      <c r="D2233" s="4">
        <v>53.429209659999998</v>
      </c>
      <c r="E2233" s="5">
        <v>7.2</v>
      </c>
      <c r="F2233" s="5">
        <v>11.9</v>
      </c>
      <c r="G2233" s="5">
        <v>7.2</v>
      </c>
      <c r="H2233" s="5">
        <v>3.2</v>
      </c>
    </row>
    <row r="2234" spans="2:8" x14ac:dyDescent="0.3">
      <c r="B2234" s="3">
        <v>44100</v>
      </c>
      <c r="C2234" s="4">
        <v>106694.965</v>
      </c>
      <c r="D2234" s="4">
        <v>33.444710110000003</v>
      </c>
      <c r="E2234" s="5">
        <v>6.2</v>
      </c>
      <c r="F2234" s="5">
        <v>13.4</v>
      </c>
      <c r="G2234" s="5">
        <v>15</v>
      </c>
      <c r="H2234" s="5">
        <v>9.4</v>
      </c>
    </row>
    <row r="2235" spans="2:8" x14ac:dyDescent="0.3">
      <c r="B2235" s="3">
        <v>44101</v>
      </c>
      <c r="C2235" s="4">
        <v>101703.49</v>
      </c>
      <c r="D2235" s="4">
        <v>57.920028760000001</v>
      </c>
      <c r="E2235" s="5">
        <v>8.8000000000000007</v>
      </c>
      <c r="F2235" s="5">
        <v>13.4</v>
      </c>
      <c r="G2235" s="5">
        <v>20.9</v>
      </c>
      <c r="H2235" s="5">
        <v>3</v>
      </c>
    </row>
    <row r="2236" spans="2:8" x14ac:dyDescent="0.3">
      <c r="B2236" s="3">
        <v>44102</v>
      </c>
      <c r="C2236" s="4">
        <v>114651.14</v>
      </c>
      <c r="D2236" s="4">
        <v>59.74605347</v>
      </c>
      <c r="E2236" s="5">
        <v>6.5</v>
      </c>
      <c r="F2236" s="5">
        <v>13.6</v>
      </c>
      <c r="G2236" s="5">
        <v>18.3</v>
      </c>
      <c r="H2236" s="5">
        <v>0</v>
      </c>
    </row>
    <row r="2237" spans="2:8" x14ac:dyDescent="0.3">
      <c r="B2237" s="3">
        <v>44103</v>
      </c>
      <c r="C2237" s="4">
        <v>112076.46</v>
      </c>
      <c r="D2237" s="4">
        <v>42.120177509999998</v>
      </c>
      <c r="E2237" s="5">
        <v>4.3</v>
      </c>
      <c r="F2237" s="5">
        <v>21</v>
      </c>
      <c r="G2237" s="5">
        <v>18.399999999999999</v>
      </c>
      <c r="H2237" s="5">
        <v>0</v>
      </c>
    </row>
    <row r="2238" spans="2:8" x14ac:dyDescent="0.3">
      <c r="B2238" s="3">
        <v>44104</v>
      </c>
      <c r="C2238" s="4">
        <v>113620.21</v>
      </c>
      <c r="D2238" s="4">
        <v>38.05764052</v>
      </c>
      <c r="E2238" s="5">
        <v>10.7</v>
      </c>
      <c r="F2238" s="5">
        <v>19.399999999999999</v>
      </c>
      <c r="G2238" s="5">
        <v>13</v>
      </c>
      <c r="H2238" s="5">
        <v>0.6</v>
      </c>
    </row>
    <row r="2240" spans="2:8" x14ac:dyDescent="0.3">
      <c r="B2240" s="5" t="s">
        <v>0</v>
      </c>
      <c r="C2240" s="4" t="s">
        <v>1</v>
      </c>
      <c r="D2240" s="4" t="s">
        <v>2</v>
      </c>
      <c r="E2240" s="5" t="s">
        <v>3</v>
      </c>
      <c r="F2240" s="5" t="s">
        <v>4</v>
      </c>
      <c r="G2240" s="5" t="s">
        <v>5</v>
      </c>
      <c r="H2240" s="5" t="s">
        <v>6</v>
      </c>
    </row>
    <row r="2241" spans="2:8" x14ac:dyDescent="0.3">
      <c r="B2241" s="3">
        <v>44105</v>
      </c>
      <c r="C2241" s="4">
        <v>106641.79</v>
      </c>
      <c r="D2241" s="4">
        <v>34.65467056</v>
      </c>
      <c r="E2241" s="5">
        <v>9.4</v>
      </c>
      <c r="F2241" s="5">
        <v>19.5</v>
      </c>
      <c r="G2241" s="5">
        <v>21.2</v>
      </c>
      <c r="H2241" s="5">
        <v>1.8</v>
      </c>
    </row>
    <row r="2242" spans="2:8" x14ac:dyDescent="0.3">
      <c r="B2242" s="3">
        <v>44106</v>
      </c>
      <c r="C2242" s="4">
        <v>99585.835000000006</v>
      </c>
      <c r="D2242" s="4">
        <v>-6.0760283690000003</v>
      </c>
      <c r="E2242" s="5">
        <v>12.8</v>
      </c>
      <c r="F2242" s="5">
        <v>26</v>
      </c>
      <c r="G2242" s="5">
        <v>22</v>
      </c>
      <c r="H2242" s="5">
        <v>0</v>
      </c>
    </row>
    <row r="2243" spans="2:8" x14ac:dyDescent="0.3">
      <c r="B2243" s="3">
        <v>44107</v>
      </c>
      <c r="C2243" s="4">
        <v>92277.024999999994</v>
      </c>
      <c r="D2243" s="4">
        <v>-1.983470633</v>
      </c>
      <c r="E2243" s="5">
        <v>17.399999999999999</v>
      </c>
      <c r="F2243" s="5">
        <v>29.4</v>
      </c>
      <c r="G2243" s="5">
        <v>19.8</v>
      </c>
      <c r="H2243" s="5">
        <v>0</v>
      </c>
    </row>
    <row r="2244" spans="2:8" x14ac:dyDescent="0.3">
      <c r="B2244" s="3">
        <v>44108</v>
      </c>
      <c r="C2244" s="4">
        <v>94081.565000000002</v>
      </c>
      <c r="D2244" s="4">
        <v>25.0086136</v>
      </c>
      <c r="E2244" s="5">
        <v>13.5</v>
      </c>
      <c r="F2244" s="5">
        <v>29.5</v>
      </c>
      <c r="G2244" s="5">
        <v>8.4</v>
      </c>
      <c r="H2244" s="5">
        <v>0</v>
      </c>
    </row>
    <row r="2245" spans="2:8" x14ac:dyDescent="0.3">
      <c r="B2245" s="3">
        <v>44109</v>
      </c>
      <c r="C2245" s="4">
        <v>113610.03</v>
      </c>
      <c r="D2245" s="4">
        <v>36.764700519999998</v>
      </c>
      <c r="E2245" s="5">
        <v>9.1</v>
      </c>
      <c r="F2245" s="5">
        <v>12.7</v>
      </c>
      <c r="G2245" s="5">
        <v>7.3</v>
      </c>
      <c r="H2245" s="5">
        <v>12.8</v>
      </c>
    </row>
    <row r="2246" spans="2:8" x14ac:dyDescent="0.3">
      <c r="B2246" s="3">
        <v>44110</v>
      </c>
      <c r="C2246" s="4">
        <v>122607.56</v>
      </c>
      <c r="D2246" s="4">
        <v>75.771059010000002</v>
      </c>
      <c r="E2246" s="5">
        <v>8.9</v>
      </c>
      <c r="F2246" s="5">
        <v>12.6</v>
      </c>
      <c r="G2246" s="5">
        <v>5.8</v>
      </c>
      <c r="H2246" s="5">
        <v>1</v>
      </c>
    </row>
    <row r="2247" spans="2:8" x14ac:dyDescent="0.3">
      <c r="B2247" s="3">
        <v>44111</v>
      </c>
      <c r="C2247" s="4"/>
      <c r="D2247" s="4"/>
      <c r="E2247" s="5"/>
      <c r="F2247" s="5"/>
      <c r="G2247" s="5"/>
      <c r="H2247" s="5"/>
    </row>
    <row r="2248" spans="2:8" x14ac:dyDescent="0.3">
      <c r="B2248" s="3">
        <v>44112</v>
      </c>
      <c r="C2248" s="4"/>
      <c r="D2248" s="4"/>
      <c r="E2248" s="5"/>
      <c r="F2248" s="5"/>
      <c r="G2248" s="5"/>
      <c r="H2248" s="5"/>
    </row>
    <row r="2249" spans="2:8" x14ac:dyDescent="0.3">
      <c r="B2249" s="3">
        <v>44113</v>
      </c>
      <c r="C2249" s="4"/>
      <c r="D2249" s="4"/>
      <c r="E2249" s="5"/>
      <c r="F2249" s="5"/>
      <c r="G2249" s="5"/>
      <c r="H2249" s="5"/>
    </row>
    <row r="2250" spans="2:8" x14ac:dyDescent="0.3">
      <c r="B2250" s="3">
        <v>44114</v>
      </c>
      <c r="C2250" s="4"/>
      <c r="D2250" s="4"/>
      <c r="E2250" s="5"/>
      <c r="F2250" s="5"/>
      <c r="G2250" s="5"/>
      <c r="H2250" s="5"/>
    </row>
    <row r="2251" spans="2:8" x14ac:dyDescent="0.3">
      <c r="B2251" s="3">
        <v>44115</v>
      </c>
      <c r="C2251" s="4"/>
      <c r="D2251" s="4"/>
      <c r="E2251" s="5"/>
      <c r="F2251" s="5"/>
      <c r="G2251" s="5"/>
      <c r="H2251" s="5"/>
    </row>
    <row r="2252" spans="2:8" x14ac:dyDescent="0.3">
      <c r="B2252" s="3">
        <v>44116</v>
      </c>
      <c r="C2252" s="4"/>
      <c r="D2252" s="4"/>
      <c r="E2252" s="5"/>
      <c r="F2252" s="5"/>
      <c r="G2252" s="5"/>
      <c r="H2252" s="5"/>
    </row>
    <row r="2253" spans="2:8" x14ac:dyDescent="0.3">
      <c r="B2253" s="3">
        <v>44117</v>
      </c>
      <c r="C2253" s="4"/>
      <c r="D2253" s="4"/>
      <c r="E2253" s="5"/>
      <c r="F2253" s="5"/>
      <c r="G2253" s="5"/>
      <c r="H2253" s="5"/>
    </row>
    <row r="2254" spans="2:8" x14ac:dyDescent="0.3">
      <c r="B2254" s="3">
        <v>44118</v>
      </c>
      <c r="C2254" s="4"/>
      <c r="D2254" s="4"/>
      <c r="E2254" s="5"/>
      <c r="F2254" s="5"/>
      <c r="G2254" s="5"/>
      <c r="H2254" s="5"/>
    </row>
    <row r="2255" spans="2:8" x14ac:dyDescent="0.3">
      <c r="B2255" s="3">
        <v>44119</v>
      </c>
      <c r="C2255" s="4"/>
      <c r="D2255" s="4"/>
      <c r="E2255" s="5"/>
      <c r="F2255" s="5"/>
      <c r="G2255" s="5"/>
      <c r="H2255" s="5"/>
    </row>
    <row r="2256" spans="2:8" x14ac:dyDescent="0.3">
      <c r="B2256" s="3">
        <v>44120</v>
      </c>
      <c r="C2256" s="4"/>
      <c r="D2256" s="4"/>
      <c r="E2256" s="5"/>
      <c r="F2256" s="5"/>
      <c r="G2256" s="5"/>
      <c r="H2256" s="5"/>
    </row>
    <row r="2257" spans="2:8" x14ac:dyDescent="0.3">
      <c r="B2257" s="3">
        <v>44121</v>
      </c>
      <c r="C2257" s="4"/>
      <c r="D2257" s="4"/>
      <c r="E2257" s="5"/>
      <c r="F2257" s="5"/>
      <c r="G2257" s="5"/>
      <c r="H2257" s="5"/>
    </row>
    <row r="2258" spans="2:8" x14ac:dyDescent="0.3">
      <c r="B2258" s="3">
        <v>44122</v>
      </c>
      <c r="C2258" s="4"/>
      <c r="D2258" s="4"/>
      <c r="E2258" s="5"/>
      <c r="F2258" s="5"/>
      <c r="G2258" s="5"/>
      <c r="H2258" s="5"/>
    </row>
    <row r="2259" spans="2:8" x14ac:dyDescent="0.3">
      <c r="B2259" s="3">
        <v>44123</v>
      </c>
      <c r="C2259" s="4"/>
      <c r="D2259" s="4"/>
      <c r="E2259" s="5"/>
      <c r="F2259" s="5"/>
      <c r="G2259" s="5"/>
      <c r="H2259" s="5"/>
    </row>
    <row r="2260" spans="2:8" x14ac:dyDescent="0.3">
      <c r="B2260" s="3">
        <v>44124</v>
      </c>
      <c r="C2260" s="4"/>
      <c r="D2260" s="4"/>
      <c r="E2260" s="5"/>
      <c r="F2260" s="5"/>
      <c r="G2260" s="5"/>
      <c r="H2260" s="5"/>
    </row>
    <row r="2261" spans="2:8" x14ac:dyDescent="0.3">
      <c r="B2261" s="3">
        <v>44125</v>
      </c>
      <c r="C2261" s="4"/>
      <c r="D2261" s="4"/>
      <c r="E2261" s="5"/>
      <c r="F2261" s="5"/>
      <c r="G2261" s="5"/>
      <c r="H2261" s="5"/>
    </row>
    <row r="2262" spans="2:8" x14ac:dyDescent="0.3">
      <c r="B2262" s="3">
        <v>44126</v>
      </c>
      <c r="C2262" s="4"/>
      <c r="D2262" s="4"/>
      <c r="E2262" s="5"/>
      <c r="F2262" s="5"/>
      <c r="G2262" s="5"/>
      <c r="H2262" s="5"/>
    </row>
    <row r="2263" spans="2:8" x14ac:dyDescent="0.3">
      <c r="B2263" s="3">
        <v>44127</v>
      </c>
      <c r="C2263" s="4"/>
      <c r="D2263" s="4"/>
      <c r="E2263" s="5"/>
      <c r="F2263" s="5"/>
      <c r="G2263" s="5"/>
      <c r="H2263" s="5"/>
    </row>
    <row r="2264" spans="2:8" x14ac:dyDescent="0.3">
      <c r="B2264" s="3">
        <v>44128</v>
      </c>
      <c r="C2264" s="4"/>
      <c r="D2264" s="4"/>
      <c r="E2264" s="5"/>
      <c r="F2264" s="5"/>
      <c r="G2264" s="5"/>
      <c r="H2264" s="5"/>
    </row>
    <row r="2265" spans="2:8" x14ac:dyDescent="0.3">
      <c r="B2265" s="3">
        <v>44129</v>
      </c>
      <c r="C2265" s="4"/>
      <c r="D2265" s="4"/>
      <c r="E2265" s="5"/>
      <c r="F2265" s="5"/>
      <c r="G2265" s="5"/>
      <c r="H2265" s="5"/>
    </row>
    <row r="2266" spans="2:8" x14ac:dyDescent="0.3">
      <c r="B2266" s="3">
        <v>44130</v>
      </c>
      <c r="C2266" s="4"/>
      <c r="D2266" s="4"/>
      <c r="E2266" s="5"/>
      <c r="F2266" s="5"/>
      <c r="G2266" s="5"/>
      <c r="H2266" s="5"/>
    </row>
    <row r="2267" spans="2:8" x14ac:dyDescent="0.3">
      <c r="B2267" s="3">
        <v>44131</v>
      </c>
      <c r="C2267" s="4"/>
      <c r="D2267" s="4"/>
      <c r="E2267" s="5"/>
      <c r="F2267" s="5"/>
      <c r="G2267" s="5"/>
      <c r="H2267" s="5"/>
    </row>
    <row r="2268" spans="2:8" x14ac:dyDescent="0.3">
      <c r="B2268" s="3">
        <v>44132</v>
      </c>
      <c r="C2268" s="4"/>
      <c r="D2268" s="4"/>
      <c r="E2268" s="5"/>
      <c r="F2268" s="5"/>
      <c r="G2268" s="5"/>
      <c r="H2268" s="5"/>
    </row>
    <row r="2269" spans="2:8" x14ac:dyDescent="0.3">
      <c r="B2269" s="3">
        <v>44133</v>
      </c>
      <c r="C2269" s="4"/>
      <c r="D2269" s="4"/>
      <c r="E2269" s="5"/>
      <c r="F2269" s="5"/>
      <c r="G2269" s="5"/>
      <c r="H2269" s="5"/>
    </row>
    <row r="2270" spans="2:8" x14ac:dyDescent="0.3">
      <c r="B2270" s="3">
        <v>44134</v>
      </c>
      <c r="C2270" s="4"/>
      <c r="D2270" s="4"/>
      <c r="E2270" s="5"/>
      <c r="F2270" s="5"/>
      <c r="G2270" s="5"/>
      <c r="H2270" s="5"/>
    </row>
    <row r="2271" spans="2:8" x14ac:dyDescent="0.3">
      <c r="B2271" s="3">
        <v>44135</v>
      </c>
      <c r="C2271" s="4"/>
      <c r="D2271" s="4"/>
      <c r="E2271" s="5"/>
      <c r="F2271" s="5"/>
      <c r="G2271" s="5"/>
      <c r="H2271" s="5"/>
    </row>
    <row r="2272" spans="2:8" x14ac:dyDescent="0.3">
      <c r="B2272" s="3">
        <v>44136</v>
      </c>
      <c r="C2272" s="4"/>
      <c r="D2272" s="4"/>
      <c r="E2272" s="5"/>
      <c r="F2272" s="5"/>
      <c r="G2272" s="5"/>
      <c r="H2272" s="5"/>
    </row>
    <row r="2273" spans="2:8" x14ac:dyDescent="0.3">
      <c r="B2273" s="3">
        <v>44137</v>
      </c>
      <c r="C2273" s="4"/>
      <c r="D2273" s="4"/>
      <c r="E2273" s="5"/>
      <c r="F2273" s="5"/>
      <c r="G2273" s="5"/>
      <c r="H2273" s="5"/>
    </row>
    <row r="2274" spans="2:8" x14ac:dyDescent="0.3">
      <c r="B2274" s="3">
        <v>44138</v>
      </c>
      <c r="C2274" s="4"/>
      <c r="D2274" s="4"/>
      <c r="E2274" s="5"/>
      <c r="F2274" s="5"/>
      <c r="G2274" s="5"/>
      <c r="H2274" s="5"/>
    </row>
    <row r="2275" spans="2:8" x14ac:dyDescent="0.3">
      <c r="B2275" s="3">
        <v>44139</v>
      </c>
      <c r="C2275" s="4"/>
      <c r="D2275" s="4"/>
      <c r="E2275" s="5"/>
      <c r="F2275" s="5"/>
      <c r="G2275" s="5"/>
      <c r="H2275" s="5"/>
    </row>
    <row r="2276" spans="2:8" x14ac:dyDescent="0.3">
      <c r="B2276" s="3">
        <v>44140</v>
      </c>
      <c r="C2276" s="4"/>
      <c r="D2276" s="4"/>
      <c r="E2276" s="5"/>
      <c r="F2276" s="5"/>
      <c r="G2276" s="5"/>
      <c r="H2276" s="5"/>
    </row>
    <row r="2277" spans="2:8" x14ac:dyDescent="0.3">
      <c r="B2277" s="3">
        <v>44141</v>
      </c>
      <c r="C2277" s="4"/>
      <c r="D2277" s="4"/>
      <c r="E2277" s="5"/>
      <c r="F2277" s="5"/>
      <c r="G2277" s="5"/>
      <c r="H2277" s="5"/>
    </row>
    <row r="2278" spans="2:8" x14ac:dyDescent="0.3">
      <c r="B2278" s="3">
        <v>44142</v>
      </c>
      <c r="C2278" s="4"/>
      <c r="D2278" s="4"/>
      <c r="E2278" s="5"/>
      <c r="F2278" s="5"/>
      <c r="G2278" s="5"/>
      <c r="H2278" s="5"/>
    </row>
    <row r="2279" spans="2:8" x14ac:dyDescent="0.3">
      <c r="B2279" s="3">
        <v>44143</v>
      </c>
      <c r="C2279" s="4"/>
      <c r="D2279" s="4"/>
      <c r="E2279" s="5"/>
      <c r="F2279" s="5"/>
      <c r="G2279" s="5"/>
      <c r="H2279" s="5"/>
    </row>
    <row r="2280" spans="2:8" x14ac:dyDescent="0.3">
      <c r="B2280" s="3">
        <v>44144</v>
      </c>
      <c r="C2280" s="4"/>
      <c r="D2280" s="4"/>
      <c r="E2280" s="5"/>
      <c r="F2280" s="5"/>
      <c r="G2280" s="5"/>
      <c r="H2280" s="5"/>
    </row>
    <row r="2281" spans="2:8" x14ac:dyDescent="0.3">
      <c r="B2281" s="3">
        <v>44145</v>
      </c>
      <c r="C2281" s="4"/>
      <c r="D2281" s="4"/>
      <c r="E2281" s="5"/>
      <c r="F2281" s="5"/>
      <c r="G2281" s="5"/>
      <c r="H2281" s="5"/>
    </row>
    <row r="2282" spans="2:8" x14ac:dyDescent="0.3">
      <c r="B2282" s="3">
        <v>44146</v>
      </c>
      <c r="C2282" s="4"/>
      <c r="D2282" s="4"/>
      <c r="E2282" s="5"/>
      <c r="F2282" s="5"/>
      <c r="G2282" s="5"/>
      <c r="H2282" s="5"/>
    </row>
    <row r="2283" spans="2:8" x14ac:dyDescent="0.3">
      <c r="B2283" s="3">
        <v>44147</v>
      </c>
      <c r="C2283" s="4"/>
      <c r="D2283" s="4"/>
      <c r="E2283" s="5"/>
      <c r="F2283" s="5"/>
      <c r="G2283" s="5"/>
      <c r="H2283" s="5"/>
    </row>
    <row r="2284" spans="2:8" x14ac:dyDescent="0.3">
      <c r="B2284" s="3">
        <v>44148</v>
      </c>
      <c r="C2284" s="4"/>
      <c r="D2284" s="4"/>
      <c r="E2284" s="5"/>
      <c r="F2284" s="5"/>
      <c r="G2284" s="5"/>
      <c r="H2284" s="5"/>
    </row>
    <row r="2285" spans="2:8" x14ac:dyDescent="0.3">
      <c r="B2285" s="3">
        <v>44149</v>
      </c>
      <c r="C2285" s="4"/>
      <c r="D2285" s="4"/>
      <c r="E2285" s="5"/>
      <c r="F2285" s="5"/>
      <c r="G2285" s="5"/>
      <c r="H2285" s="5"/>
    </row>
    <row r="2286" spans="2:8" x14ac:dyDescent="0.3">
      <c r="B2286" s="3">
        <v>44150</v>
      </c>
      <c r="C2286" s="4"/>
      <c r="D2286" s="4"/>
      <c r="E2286" s="5"/>
      <c r="F2286" s="5"/>
      <c r="G2286" s="5"/>
      <c r="H2286" s="5"/>
    </row>
    <row r="2287" spans="2:8" x14ac:dyDescent="0.3">
      <c r="B2287" s="3">
        <v>44151</v>
      </c>
      <c r="C2287" s="4"/>
      <c r="D2287" s="4"/>
      <c r="E2287" s="5"/>
      <c r="F2287" s="5"/>
      <c r="G2287" s="5"/>
      <c r="H2287" s="5"/>
    </row>
    <row r="2288" spans="2:8" x14ac:dyDescent="0.3">
      <c r="B2288" s="3">
        <v>44152</v>
      </c>
      <c r="C2288" s="4"/>
      <c r="D2288" s="4"/>
      <c r="E2288" s="5"/>
      <c r="F2288" s="5"/>
      <c r="G2288" s="5"/>
      <c r="H2288" s="5"/>
    </row>
    <row r="2289" spans="2:8" x14ac:dyDescent="0.3">
      <c r="B2289" s="3">
        <v>44153</v>
      </c>
      <c r="C2289" s="4"/>
      <c r="D2289" s="4"/>
      <c r="E2289" s="5"/>
      <c r="F2289" s="5"/>
      <c r="G2289" s="5"/>
      <c r="H2289" s="5"/>
    </row>
    <row r="2290" spans="2:8" x14ac:dyDescent="0.3">
      <c r="B2290" s="3">
        <v>44154</v>
      </c>
      <c r="C2290" s="4"/>
      <c r="D2290" s="4"/>
      <c r="E2290" s="5"/>
      <c r="F2290" s="5"/>
      <c r="G2290" s="5"/>
      <c r="H2290" s="5"/>
    </row>
    <row r="2291" spans="2:8" x14ac:dyDescent="0.3">
      <c r="B2291" s="3">
        <v>44155</v>
      </c>
      <c r="C2291" s="4"/>
      <c r="D2291" s="4"/>
      <c r="E2291" s="5"/>
      <c r="F2291" s="5"/>
      <c r="G2291" s="5"/>
      <c r="H2291" s="5"/>
    </row>
    <row r="2292" spans="2:8" x14ac:dyDescent="0.3">
      <c r="B2292" s="3">
        <v>44156</v>
      </c>
      <c r="C2292" s="4"/>
      <c r="D2292" s="4"/>
      <c r="E2292" s="5"/>
      <c r="F2292" s="5"/>
      <c r="G2292" s="5"/>
      <c r="H2292" s="5"/>
    </row>
    <row r="2293" spans="2:8" x14ac:dyDescent="0.3">
      <c r="B2293" s="3">
        <v>44157</v>
      </c>
      <c r="C2293" s="4"/>
      <c r="D2293" s="4"/>
      <c r="E2293" s="5"/>
      <c r="F2293" s="5"/>
      <c r="G2293" s="5"/>
      <c r="H2293" s="5"/>
    </row>
    <row r="2294" spans="2:8" x14ac:dyDescent="0.3">
      <c r="B2294" s="3">
        <v>44158</v>
      </c>
      <c r="C2294" s="4"/>
      <c r="D2294" s="4"/>
      <c r="E2294" s="5"/>
      <c r="F2294" s="5"/>
      <c r="G2294" s="5"/>
      <c r="H2294" s="5"/>
    </row>
    <row r="2295" spans="2:8" x14ac:dyDescent="0.3">
      <c r="B2295" s="3">
        <v>44159</v>
      </c>
      <c r="C2295" s="4"/>
      <c r="D2295" s="4"/>
      <c r="E2295" s="5"/>
      <c r="F2295" s="5"/>
      <c r="G2295" s="5"/>
      <c r="H2295" s="5"/>
    </row>
    <row r="2296" spans="2:8" x14ac:dyDescent="0.3">
      <c r="B2296" s="3">
        <v>44160</v>
      </c>
      <c r="C2296" s="4"/>
      <c r="D2296" s="4"/>
      <c r="E2296" s="5"/>
      <c r="F2296" s="5"/>
      <c r="G2296" s="5"/>
      <c r="H2296" s="5"/>
    </row>
    <row r="2297" spans="2:8" x14ac:dyDescent="0.3">
      <c r="B2297" s="3">
        <v>44161</v>
      </c>
      <c r="C2297" s="4"/>
      <c r="D2297" s="4"/>
      <c r="E2297" s="5"/>
      <c r="F2297" s="5"/>
      <c r="G2297" s="5"/>
      <c r="H2297" s="5"/>
    </row>
    <row r="2298" spans="2:8" x14ac:dyDescent="0.3">
      <c r="B2298" s="3">
        <v>44162</v>
      </c>
      <c r="C2298" s="4"/>
      <c r="D2298" s="4"/>
      <c r="E2298" s="5"/>
      <c r="F2298" s="5"/>
      <c r="G2298" s="5"/>
      <c r="H2298" s="5"/>
    </row>
    <row r="2299" spans="2:8" x14ac:dyDescent="0.3">
      <c r="B2299" s="3">
        <v>44163</v>
      </c>
      <c r="C2299" s="4"/>
      <c r="D2299" s="4"/>
      <c r="E2299" s="5"/>
      <c r="F2299" s="5"/>
      <c r="G2299" s="5"/>
      <c r="H2299" s="5"/>
    </row>
    <row r="2300" spans="2:8" x14ac:dyDescent="0.3">
      <c r="B2300" s="3">
        <v>44164</v>
      </c>
      <c r="C2300" s="4"/>
      <c r="D2300" s="4"/>
      <c r="E2300" s="5"/>
      <c r="F2300" s="5"/>
      <c r="G2300" s="5"/>
      <c r="H2300" s="5"/>
    </row>
    <row r="2301" spans="2:8" x14ac:dyDescent="0.3">
      <c r="B2301" s="3">
        <v>44165</v>
      </c>
      <c r="C2301" s="4"/>
      <c r="D2301" s="4"/>
      <c r="E2301" s="5"/>
      <c r="F2301" s="5"/>
      <c r="G2301" s="5"/>
      <c r="H2301" s="5"/>
    </row>
    <row r="2302" spans="2:8" x14ac:dyDescent="0.3">
      <c r="B2302" s="3">
        <v>44166</v>
      </c>
      <c r="C2302" s="4"/>
      <c r="D2302" s="4"/>
      <c r="E2302" s="5"/>
      <c r="F2302" s="5"/>
      <c r="G2302" s="5"/>
      <c r="H2302" s="5"/>
    </row>
    <row r="2303" spans="2:8" x14ac:dyDescent="0.3">
      <c r="B2303" s="3">
        <v>44167</v>
      </c>
      <c r="C2303" s="4"/>
      <c r="D2303" s="4"/>
      <c r="E2303" s="5"/>
      <c r="F2303" s="5"/>
      <c r="G2303" s="5"/>
      <c r="H2303" s="5"/>
    </row>
    <row r="2304" spans="2:8" x14ac:dyDescent="0.3">
      <c r="B2304" s="3">
        <v>44168</v>
      </c>
      <c r="C2304" s="4"/>
      <c r="D2304" s="4"/>
      <c r="E2304" s="5"/>
      <c r="F2304" s="5"/>
      <c r="G2304" s="5"/>
      <c r="H2304" s="5"/>
    </row>
    <row r="2305" spans="2:8" x14ac:dyDescent="0.3">
      <c r="B2305" s="3">
        <v>44169</v>
      </c>
      <c r="C2305" s="4"/>
      <c r="D2305" s="4"/>
      <c r="E2305" s="5"/>
      <c r="F2305" s="5"/>
      <c r="G2305" s="5"/>
      <c r="H2305" s="5"/>
    </row>
    <row r="2306" spans="2:8" x14ac:dyDescent="0.3">
      <c r="B2306" s="3">
        <v>44170</v>
      </c>
      <c r="C2306" s="4"/>
      <c r="D2306" s="4"/>
      <c r="E2306" s="5"/>
      <c r="F2306" s="5"/>
      <c r="G2306" s="5"/>
      <c r="H2306" s="5"/>
    </row>
    <row r="2307" spans="2:8" x14ac:dyDescent="0.3">
      <c r="B2307" s="3">
        <v>44171</v>
      </c>
      <c r="C2307" s="4"/>
      <c r="D2307" s="4"/>
      <c r="E2307" s="5"/>
      <c r="F2307" s="5"/>
      <c r="G2307" s="5"/>
      <c r="H2307" s="5"/>
    </row>
    <row r="2308" spans="2:8" x14ac:dyDescent="0.3">
      <c r="B2308" s="3">
        <v>44172</v>
      </c>
      <c r="C2308" s="4"/>
      <c r="D2308" s="4"/>
      <c r="E2308" s="5"/>
      <c r="F2308" s="5"/>
      <c r="G2308" s="5"/>
      <c r="H2308" s="5"/>
    </row>
    <row r="2309" spans="2:8" x14ac:dyDescent="0.3">
      <c r="B2309" s="3">
        <v>44173</v>
      </c>
      <c r="C2309" s="4"/>
      <c r="D2309" s="4"/>
      <c r="E2309" s="5"/>
      <c r="F2309" s="5"/>
      <c r="G2309" s="5"/>
      <c r="H2309" s="5"/>
    </row>
    <row r="2310" spans="2:8" x14ac:dyDescent="0.3">
      <c r="B2310" s="3">
        <v>44174</v>
      </c>
      <c r="C2310" s="4"/>
      <c r="D2310" s="4"/>
      <c r="E2310" s="5"/>
      <c r="F2310" s="5"/>
      <c r="G2310" s="5"/>
      <c r="H2310" s="5"/>
    </row>
    <row r="2311" spans="2:8" x14ac:dyDescent="0.3">
      <c r="B2311" s="3">
        <v>44175</v>
      </c>
      <c r="C2311" s="4"/>
      <c r="D2311" s="4"/>
      <c r="E2311" s="5"/>
      <c r="F2311" s="5"/>
      <c r="G2311" s="5"/>
      <c r="H2311" s="5"/>
    </row>
    <row r="2312" spans="2:8" x14ac:dyDescent="0.3">
      <c r="B2312" s="3">
        <v>44176</v>
      </c>
      <c r="C2312" s="4"/>
      <c r="D2312" s="4"/>
      <c r="E2312" s="5"/>
      <c r="F2312" s="5"/>
      <c r="G2312" s="5"/>
      <c r="H2312" s="5"/>
    </row>
    <row r="2313" spans="2:8" x14ac:dyDescent="0.3">
      <c r="B2313" s="3">
        <v>44177</v>
      </c>
      <c r="C2313" s="4"/>
      <c r="D2313" s="4"/>
      <c r="E2313" s="5"/>
      <c r="F2313" s="5"/>
      <c r="G2313" s="5"/>
      <c r="H2313" s="5"/>
    </row>
    <row r="2314" spans="2:8" x14ac:dyDescent="0.3">
      <c r="B2314" s="3">
        <v>44178</v>
      </c>
      <c r="C2314" s="4"/>
      <c r="D2314" s="4"/>
      <c r="E2314" s="5"/>
      <c r="F2314" s="5"/>
      <c r="G2314" s="5"/>
      <c r="H2314" s="5"/>
    </row>
    <row r="2315" spans="2:8" x14ac:dyDescent="0.3">
      <c r="B2315" s="3">
        <v>44179</v>
      </c>
      <c r="C2315" s="4"/>
      <c r="D2315" s="4"/>
      <c r="E2315" s="5"/>
      <c r="F2315" s="5"/>
      <c r="G2315" s="5"/>
      <c r="H2315" s="5"/>
    </row>
    <row r="2316" spans="2:8" x14ac:dyDescent="0.3">
      <c r="B2316" s="3">
        <v>44180</v>
      </c>
      <c r="C2316" s="4"/>
      <c r="D2316" s="4"/>
      <c r="E2316" s="5"/>
      <c r="F2316" s="5"/>
      <c r="G2316" s="5"/>
      <c r="H2316" s="5"/>
    </row>
    <row r="2317" spans="2:8" x14ac:dyDescent="0.3">
      <c r="B2317" s="3">
        <v>44181</v>
      </c>
      <c r="C2317" s="4"/>
      <c r="D2317" s="4"/>
      <c r="E2317" s="5"/>
      <c r="F2317" s="5"/>
      <c r="G2317" s="5"/>
      <c r="H2317" s="5"/>
    </row>
    <row r="2318" spans="2:8" x14ac:dyDescent="0.3">
      <c r="B2318" s="3">
        <v>44182</v>
      </c>
      <c r="C2318" s="4"/>
      <c r="D2318" s="4"/>
      <c r="E2318" s="5"/>
      <c r="F2318" s="5"/>
      <c r="G2318" s="5"/>
      <c r="H2318" s="5"/>
    </row>
    <row r="2319" spans="2:8" x14ac:dyDescent="0.3">
      <c r="B2319" s="3">
        <v>44183</v>
      </c>
      <c r="C2319" s="4"/>
      <c r="D2319" s="4"/>
      <c r="E2319" s="5"/>
      <c r="F2319" s="5"/>
      <c r="G2319" s="5"/>
      <c r="H2319" s="5"/>
    </row>
    <row r="2320" spans="2:8" x14ac:dyDescent="0.3">
      <c r="B2320" s="3">
        <v>44184</v>
      </c>
      <c r="C2320" s="4"/>
      <c r="D2320" s="4"/>
      <c r="E2320" s="5"/>
      <c r="F2320" s="5"/>
      <c r="G2320" s="5"/>
      <c r="H2320" s="5"/>
    </row>
    <row r="2321" spans="2:8" x14ac:dyDescent="0.3">
      <c r="B2321" s="3">
        <v>44185</v>
      </c>
      <c r="C2321" s="4"/>
      <c r="D2321" s="4"/>
      <c r="E2321" s="5"/>
      <c r="F2321" s="5"/>
      <c r="G2321" s="5"/>
      <c r="H2321" s="5"/>
    </row>
    <row r="2322" spans="2:8" x14ac:dyDescent="0.3">
      <c r="B2322" s="3">
        <v>44186</v>
      </c>
      <c r="C2322" s="4"/>
      <c r="D2322" s="4"/>
      <c r="E2322" s="5"/>
      <c r="F2322" s="5"/>
      <c r="G2322" s="5"/>
      <c r="H2322" s="5"/>
    </row>
    <row r="2323" spans="2:8" x14ac:dyDescent="0.3">
      <c r="B2323" s="3">
        <v>44187</v>
      </c>
      <c r="C2323" s="4"/>
      <c r="D2323" s="4"/>
      <c r="E2323" s="5"/>
      <c r="F2323" s="5"/>
      <c r="G2323" s="5"/>
      <c r="H2323" s="5"/>
    </row>
    <row r="2324" spans="2:8" x14ac:dyDescent="0.3">
      <c r="B2324" s="3">
        <v>44188</v>
      </c>
      <c r="C2324" s="4"/>
      <c r="D2324" s="4"/>
      <c r="E2324" s="5"/>
      <c r="F2324" s="5"/>
      <c r="G2324" s="5"/>
      <c r="H2324" s="5"/>
    </row>
    <row r="2325" spans="2:8" x14ac:dyDescent="0.3">
      <c r="B2325" s="3">
        <v>44189</v>
      </c>
      <c r="C2325" s="4"/>
      <c r="D2325" s="4"/>
      <c r="E2325" s="5"/>
      <c r="F2325" s="5"/>
      <c r="G2325" s="5"/>
      <c r="H2325" s="5"/>
    </row>
    <row r="2326" spans="2:8" x14ac:dyDescent="0.3">
      <c r="B2326" s="3">
        <v>44190</v>
      </c>
      <c r="C2326" s="4"/>
      <c r="D2326" s="4"/>
      <c r="E2326" s="5"/>
      <c r="F2326" s="5"/>
      <c r="G2326" s="5"/>
      <c r="H2326" s="5"/>
    </row>
    <row r="2327" spans="2:8" x14ac:dyDescent="0.3">
      <c r="B2327" s="3">
        <v>44191</v>
      </c>
      <c r="C2327" s="4"/>
      <c r="D2327" s="4"/>
      <c r="E2327" s="5"/>
      <c r="F2327" s="5"/>
      <c r="G2327" s="5"/>
      <c r="H2327" s="5"/>
    </row>
    <row r="2328" spans="2:8" x14ac:dyDescent="0.3">
      <c r="B2328" s="3">
        <v>44192</v>
      </c>
      <c r="C2328" s="4"/>
      <c r="D2328" s="4"/>
      <c r="E2328" s="5"/>
      <c r="F2328" s="5"/>
      <c r="G2328" s="5"/>
      <c r="H2328" s="5"/>
    </row>
    <row r="2329" spans="2:8" x14ac:dyDescent="0.3">
      <c r="B2329" s="3">
        <v>44193</v>
      </c>
      <c r="C2329" s="4"/>
      <c r="D2329" s="4"/>
      <c r="E2329" s="5"/>
      <c r="F2329" s="5"/>
      <c r="G2329" s="5"/>
      <c r="H2329" s="5"/>
    </row>
    <row r="2330" spans="2:8" x14ac:dyDescent="0.3">
      <c r="B2330" s="3">
        <v>44194</v>
      </c>
      <c r="C2330" s="4"/>
      <c r="D2330" s="4"/>
      <c r="E2330" s="5"/>
      <c r="F2330" s="5"/>
      <c r="G2330" s="5"/>
      <c r="H2330" s="5"/>
    </row>
    <row r="2331" spans="2:8" x14ac:dyDescent="0.3">
      <c r="B2331" s="3">
        <v>44195</v>
      </c>
      <c r="C2331" s="4"/>
      <c r="D2331" s="4"/>
      <c r="E2331" s="5"/>
      <c r="F2331" s="5"/>
      <c r="G2331" s="5"/>
      <c r="H2331" s="5"/>
    </row>
    <row r="2332" spans="2:8" x14ac:dyDescent="0.3">
      <c r="B2332" s="3">
        <v>44196</v>
      </c>
      <c r="C2332" s="4"/>
      <c r="D2332" s="4"/>
      <c r="E2332" s="5"/>
      <c r="F2332" s="5"/>
      <c r="G2332" s="5"/>
      <c r="H2332" s="5"/>
    </row>
  </sheetData>
  <conditionalFormatting sqref="I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07"/>
  <sheetViews>
    <sheetView topLeftCell="A2080" workbookViewId="0"/>
  </sheetViews>
  <sheetFormatPr defaultRowHeight="14.4" x14ac:dyDescent="0.3"/>
  <cols>
    <col min="1" max="2" width="10.5546875" bestFit="1" customWidth="1"/>
    <col min="3" max="3" width="7.33203125" bestFit="1" customWidth="1"/>
    <col min="4" max="4" width="10" bestFit="1" customWidth="1"/>
  </cols>
  <sheetData>
    <row r="1" spans="1:3" x14ac:dyDescent="0.3">
      <c r="A1" t="s">
        <v>7</v>
      </c>
      <c r="B1" t="s">
        <v>8</v>
      </c>
      <c r="C1" t="s">
        <v>9</v>
      </c>
    </row>
    <row r="2" spans="1:3" x14ac:dyDescent="0.3">
      <c r="A2" s="24">
        <v>42005</v>
      </c>
      <c r="B2" t="s">
        <v>10</v>
      </c>
      <c r="C2" t="s">
        <v>11</v>
      </c>
    </row>
    <row r="3" spans="1:3" x14ac:dyDescent="0.3">
      <c r="A3" s="24">
        <v>42006</v>
      </c>
      <c r="B3" t="s">
        <v>10</v>
      </c>
      <c r="C3" t="s">
        <v>10</v>
      </c>
    </row>
    <row r="4" spans="1:3" x14ac:dyDescent="0.3">
      <c r="A4" s="24">
        <v>42007</v>
      </c>
      <c r="B4" t="s">
        <v>10</v>
      </c>
      <c r="C4" t="s">
        <v>10</v>
      </c>
    </row>
    <row r="5" spans="1:3" x14ac:dyDescent="0.3">
      <c r="A5" s="24">
        <v>42008</v>
      </c>
      <c r="B5" t="s">
        <v>10</v>
      </c>
      <c r="C5" t="s">
        <v>10</v>
      </c>
    </row>
    <row r="6" spans="1:3" x14ac:dyDescent="0.3">
      <c r="A6" s="24">
        <v>42009</v>
      </c>
      <c r="B6" t="s">
        <v>10</v>
      </c>
      <c r="C6" t="s">
        <v>10</v>
      </c>
    </row>
    <row r="7" spans="1:3" x14ac:dyDescent="0.3">
      <c r="A7" s="24">
        <v>42010</v>
      </c>
      <c r="B7" t="s">
        <v>10</v>
      </c>
      <c r="C7" t="s">
        <v>10</v>
      </c>
    </row>
    <row r="8" spans="1:3" x14ac:dyDescent="0.3">
      <c r="A8" s="24">
        <v>42011</v>
      </c>
      <c r="B8" t="s">
        <v>10</v>
      </c>
      <c r="C8" t="s">
        <v>10</v>
      </c>
    </row>
    <row r="9" spans="1:3" x14ac:dyDescent="0.3">
      <c r="A9" s="24">
        <v>42012</v>
      </c>
      <c r="B9" t="s">
        <v>10</v>
      </c>
      <c r="C9" t="s">
        <v>10</v>
      </c>
    </row>
    <row r="10" spans="1:3" x14ac:dyDescent="0.3">
      <c r="A10" s="24">
        <v>42013</v>
      </c>
      <c r="B10" t="s">
        <v>10</v>
      </c>
      <c r="C10" t="s">
        <v>10</v>
      </c>
    </row>
    <row r="11" spans="1:3" x14ac:dyDescent="0.3">
      <c r="A11" s="24">
        <v>42014</v>
      </c>
      <c r="B11" t="s">
        <v>10</v>
      </c>
      <c r="C11" t="s">
        <v>10</v>
      </c>
    </row>
    <row r="12" spans="1:3" x14ac:dyDescent="0.3">
      <c r="A12" s="24">
        <v>42015</v>
      </c>
      <c r="B12" t="s">
        <v>10</v>
      </c>
      <c r="C12" t="s">
        <v>10</v>
      </c>
    </row>
    <row r="13" spans="1:3" x14ac:dyDescent="0.3">
      <c r="A13" s="24">
        <v>42016</v>
      </c>
      <c r="B13" t="s">
        <v>10</v>
      </c>
      <c r="C13" t="s">
        <v>10</v>
      </c>
    </row>
    <row r="14" spans="1:3" x14ac:dyDescent="0.3">
      <c r="A14" s="24">
        <v>42017</v>
      </c>
      <c r="B14" t="s">
        <v>10</v>
      </c>
      <c r="C14" t="s">
        <v>10</v>
      </c>
    </row>
    <row r="15" spans="1:3" x14ac:dyDescent="0.3">
      <c r="A15" s="24">
        <v>42018</v>
      </c>
      <c r="B15" t="s">
        <v>10</v>
      </c>
      <c r="C15" t="s">
        <v>10</v>
      </c>
    </row>
    <row r="16" spans="1:3" x14ac:dyDescent="0.3">
      <c r="A16" s="24">
        <v>42019</v>
      </c>
      <c r="B16" t="s">
        <v>10</v>
      </c>
      <c r="C16" t="s">
        <v>10</v>
      </c>
    </row>
    <row r="17" spans="1:3" x14ac:dyDescent="0.3">
      <c r="A17" s="24">
        <v>42020</v>
      </c>
      <c r="B17" t="s">
        <v>10</v>
      </c>
      <c r="C17" t="s">
        <v>10</v>
      </c>
    </row>
    <row r="18" spans="1:3" x14ac:dyDescent="0.3">
      <c r="A18" s="24">
        <v>42021</v>
      </c>
      <c r="B18" t="s">
        <v>10</v>
      </c>
      <c r="C18" t="s">
        <v>10</v>
      </c>
    </row>
    <row r="19" spans="1:3" x14ac:dyDescent="0.3">
      <c r="A19" s="24">
        <v>42022</v>
      </c>
      <c r="B19" t="s">
        <v>10</v>
      </c>
      <c r="C19" t="s">
        <v>10</v>
      </c>
    </row>
    <row r="20" spans="1:3" x14ac:dyDescent="0.3">
      <c r="A20" s="24">
        <v>42023</v>
      </c>
      <c r="B20" t="s">
        <v>10</v>
      </c>
      <c r="C20" t="s">
        <v>10</v>
      </c>
    </row>
    <row r="21" spans="1:3" x14ac:dyDescent="0.3">
      <c r="A21" s="24">
        <v>42024</v>
      </c>
      <c r="B21" t="s">
        <v>10</v>
      </c>
      <c r="C21" t="s">
        <v>10</v>
      </c>
    </row>
    <row r="22" spans="1:3" x14ac:dyDescent="0.3">
      <c r="A22" s="24">
        <v>42025</v>
      </c>
      <c r="B22" t="s">
        <v>10</v>
      </c>
      <c r="C22" t="s">
        <v>10</v>
      </c>
    </row>
    <row r="23" spans="1:3" x14ac:dyDescent="0.3">
      <c r="A23" s="24">
        <v>42026</v>
      </c>
      <c r="B23" t="s">
        <v>10</v>
      </c>
      <c r="C23" t="s">
        <v>10</v>
      </c>
    </row>
    <row r="24" spans="1:3" x14ac:dyDescent="0.3">
      <c r="A24" s="24">
        <v>42027</v>
      </c>
      <c r="B24" t="s">
        <v>10</v>
      </c>
      <c r="C24" t="s">
        <v>10</v>
      </c>
    </row>
    <row r="25" spans="1:3" x14ac:dyDescent="0.3">
      <c r="A25" s="24">
        <v>42028</v>
      </c>
      <c r="B25" t="s">
        <v>10</v>
      </c>
      <c r="C25" t="s">
        <v>10</v>
      </c>
    </row>
    <row r="26" spans="1:3" x14ac:dyDescent="0.3">
      <c r="A26" s="24">
        <v>42029</v>
      </c>
      <c r="B26" t="s">
        <v>10</v>
      </c>
      <c r="C26" t="s">
        <v>10</v>
      </c>
    </row>
    <row r="27" spans="1:3" x14ac:dyDescent="0.3">
      <c r="A27" s="24">
        <v>42030</v>
      </c>
      <c r="B27" t="s">
        <v>10</v>
      </c>
      <c r="C27" t="s">
        <v>11</v>
      </c>
    </row>
    <row r="28" spans="1:3" x14ac:dyDescent="0.3">
      <c r="A28" s="24">
        <v>42031</v>
      </c>
      <c r="B28" t="s">
        <v>10</v>
      </c>
      <c r="C28" t="s">
        <v>10</v>
      </c>
    </row>
    <row r="29" spans="1:3" x14ac:dyDescent="0.3">
      <c r="A29" s="24">
        <v>42032</v>
      </c>
      <c r="B29" t="s">
        <v>10</v>
      </c>
      <c r="C29" t="s">
        <v>10</v>
      </c>
    </row>
    <row r="30" spans="1:3" x14ac:dyDescent="0.3">
      <c r="A30" s="24">
        <v>42033</v>
      </c>
      <c r="B30" t="s">
        <v>11</v>
      </c>
      <c r="C30" t="s">
        <v>10</v>
      </c>
    </row>
    <row r="31" spans="1:3" x14ac:dyDescent="0.3">
      <c r="A31" s="24">
        <v>42034</v>
      </c>
      <c r="B31" t="s">
        <v>11</v>
      </c>
      <c r="C31" t="s">
        <v>10</v>
      </c>
    </row>
    <row r="32" spans="1:3" x14ac:dyDescent="0.3">
      <c r="A32" s="24">
        <v>42035</v>
      </c>
      <c r="B32" t="s">
        <v>11</v>
      </c>
      <c r="C32" t="s">
        <v>10</v>
      </c>
    </row>
    <row r="33" spans="1:3" x14ac:dyDescent="0.3">
      <c r="A33" s="24">
        <v>42036</v>
      </c>
      <c r="B33" t="s">
        <v>11</v>
      </c>
      <c r="C33" t="s">
        <v>10</v>
      </c>
    </row>
    <row r="34" spans="1:3" x14ac:dyDescent="0.3">
      <c r="A34" s="24">
        <v>42037</v>
      </c>
      <c r="B34" t="s">
        <v>11</v>
      </c>
      <c r="C34" t="s">
        <v>10</v>
      </c>
    </row>
    <row r="35" spans="1:3" x14ac:dyDescent="0.3">
      <c r="A35" s="24">
        <v>42038</v>
      </c>
      <c r="B35" t="s">
        <v>11</v>
      </c>
      <c r="C35" t="s">
        <v>10</v>
      </c>
    </row>
    <row r="36" spans="1:3" x14ac:dyDescent="0.3">
      <c r="A36" s="24">
        <v>42039</v>
      </c>
      <c r="B36" t="s">
        <v>11</v>
      </c>
      <c r="C36" t="s">
        <v>10</v>
      </c>
    </row>
    <row r="37" spans="1:3" x14ac:dyDescent="0.3">
      <c r="A37" s="24">
        <v>42040</v>
      </c>
      <c r="B37" t="s">
        <v>11</v>
      </c>
      <c r="C37" t="s">
        <v>10</v>
      </c>
    </row>
    <row r="38" spans="1:3" x14ac:dyDescent="0.3">
      <c r="A38" s="24">
        <v>42041</v>
      </c>
      <c r="B38" t="s">
        <v>11</v>
      </c>
      <c r="C38" t="s">
        <v>10</v>
      </c>
    </row>
    <row r="39" spans="1:3" x14ac:dyDescent="0.3">
      <c r="A39" s="24">
        <v>42042</v>
      </c>
      <c r="B39" t="s">
        <v>11</v>
      </c>
      <c r="C39" t="s">
        <v>10</v>
      </c>
    </row>
    <row r="40" spans="1:3" x14ac:dyDescent="0.3">
      <c r="A40" s="24">
        <v>42043</v>
      </c>
      <c r="B40" t="s">
        <v>11</v>
      </c>
      <c r="C40" t="s">
        <v>10</v>
      </c>
    </row>
    <row r="41" spans="1:3" x14ac:dyDescent="0.3">
      <c r="A41" s="24">
        <v>42044</v>
      </c>
      <c r="B41" t="s">
        <v>11</v>
      </c>
      <c r="C41" t="s">
        <v>10</v>
      </c>
    </row>
    <row r="42" spans="1:3" x14ac:dyDescent="0.3">
      <c r="A42" s="24">
        <v>42045</v>
      </c>
      <c r="B42" t="s">
        <v>11</v>
      </c>
      <c r="C42" t="s">
        <v>10</v>
      </c>
    </row>
    <row r="43" spans="1:3" x14ac:dyDescent="0.3">
      <c r="A43" s="24">
        <v>42046</v>
      </c>
      <c r="B43" t="s">
        <v>11</v>
      </c>
      <c r="C43" t="s">
        <v>10</v>
      </c>
    </row>
    <row r="44" spans="1:3" x14ac:dyDescent="0.3">
      <c r="A44" s="24">
        <v>42047</v>
      </c>
      <c r="B44" t="s">
        <v>11</v>
      </c>
      <c r="C44" t="s">
        <v>10</v>
      </c>
    </row>
    <row r="45" spans="1:3" x14ac:dyDescent="0.3">
      <c r="A45" s="24">
        <v>42048</v>
      </c>
      <c r="B45" t="s">
        <v>11</v>
      </c>
      <c r="C45" t="s">
        <v>10</v>
      </c>
    </row>
    <row r="46" spans="1:3" x14ac:dyDescent="0.3">
      <c r="A46" s="24">
        <v>42049</v>
      </c>
      <c r="B46" t="s">
        <v>11</v>
      </c>
      <c r="C46" t="s">
        <v>10</v>
      </c>
    </row>
    <row r="47" spans="1:3" x14ac:dyDescent="0.3">
      <c r="A47" s="24">
        <v>42050</v>
      </c>
      <c r="B47" t="s">
        <v>11</v>
      </c>
      <c r="C47" t="s">
        <v>10</v>
      </c>
    </row>
    <row r="48" spans="1:3" x14ac:dyDescent="0.3">
      <c r="A48" s="24">
        <v>42051</v>
      </c>
      <c r="B48" t="s">
        <v>11</v>
      </c>
      <c r="C48" t="s">
        <v>10</v>
      </c>
    </row>
    <row r="49" spans="1:3" x14ac:dyDescent="0.3">
      <c r="A49" s="24">
        <v>42052</v>
      </c>
      <c r="B49" t="s">
        <v>11</v>
      </c>
      <c r="C49" t="s">
        <v>10</v>
      </c>
    </row>
    <row r="50" spans="1:3" x14ac:dyDescent="0.3">
      <c r="A50" s="24">
        <v>42053</v>
      </c>
      <c r="B50" t="s">
        <v>11</v>
      </c>
      <c r="C50" t="s">
        <v>10</v>
      </c>
    </row>
    <row r="51" spans="1:3" x14ac:dyDescent="0.3">
      <c r="A51" s="24">
        <v>42054</v>
      </c>
      <c r="B51" t="s">
        <v>11</v>
      </c>
      <c r="C51" t="s">
        <v>10</v>
      </c>
    </row>
    <row r="52" spans="1:3" x14ac:dyDescent="0.3">
      <c r="A52" s="24">
        <v>42055</v>
      </c>
      <c r="B52" t="s">
        <v>11</v>
      </c>
      <c r="C52" t="s">
        <v>10</v>
      </c>
    </row>
    <row r="53" spans="1:3" x14ac:dyDescent="0.3">
      <c r="A53" s="24">
        <v>42056</v>
      </c>
      <c r="B53" t="s">
        <v>11</v>
      </c>
      <c r="C53" t="s">
        <v>10</v>
      </c>
    </row>
    <row r="54" spans="1:3" x14ac:dyDescent="0.3">
      <c r="A54" s="24">
        <v>42057</v>
      </c>
      <c r="B54" t="s">
        <v>11</v>
      </c>
      <c r="C54" t="s">
        <v>10</v>
      </c>
    </row>
    <row r="55" spans="1:3" x14ac:dyDescent="0.3">
      <c r="A55" s="24">
        <v>42058</v>
      </c>
      <c r="B55" t="s">
        <v>11</v>
      </c>
      <c r="C55" t="s">
        <v>10</v>
      </c>
    </row>
    <row r="56" spans="1:3" x14ac:dyDescent="0.3">
      <c r="A56" s="24">
        <v>42059</v>
      </c>
      <c r="B56" t="s">
        <v>11</v>
      </c>
      <c r="C56" t="s">
        <v>10</v>
      </c>
    </row>
    <row r="57" spans="1:3" x14ac:dyDescent="0.3">
      <c r="A57" s="24">
        <v>42060</v>
      </c>
      <c r="B57" t="s">
        <v>11</v>
      </c>
      <c r="C57" t="s">
        <v>10</v>
      </c>
    </row>
    <row r="58" spans="1:3" x14ac:dyDescent="0.3">
      <c r="A58" s="24">
        <v>42061</v>
      </c>
      <c r="B58" t="s">
        <v>11</v>
      </c>
      <c r="C58" t="s">
        <v>10</v>
      </c>
    </row>
    <row r="59" spans="1:3" x14ac:dyDescent="0.3">
      <c r="A59" s="24">
        <v>42062</v>
      </c>
      <c r="B59" t="s">
        <v>11</v>
      </c>
      <c r="C59" t="s">
        <v>10</v>
      </c>
    </row>
    <row r="60" spans="1:3" x14ac:dyDescent="0.3">
      <c r="A60" s="24">
        <v>42063</v>
      </c>
      <c r="B60" t="s">
        <v>11</v>
      </c>
      <c r="C60" t="s">
        <v>10</v>
      </c>
    </row>
    <row r="61" spans="1:3" x14ac:dyDescent="0.3">
      <c r="A61" s="24">
        <v>42064</v>
      </c>
      <c r="B61" t="s">
        <v>11</v>
      </c>
      <c r="C61" t="s">
        <v>10</v>
      </c>
    </row>
    <row r="62" spans="1:3" x14ac:dyDescent="0.3">
      <c r="A62" s="24">
        <v>42065</v>
      </c>
      <c r="B62" t="s">
        <v>11</v>
      </c>
      <c r="C62" t="s">
        <v>10</v>
      </c>
    </row>
    <row r="63" spans="1:3" x14ac:dyDescent="0.3">
      <c r="A63" s="24">
        <v>42066</v>
      </c>
      <c r="B63" t="s">
        <v>11</v>
      </c>
      <c r="C63" t="s">
        <v>10</v>
      </c>
    </row>
    <row r="64" spans="1:3" x14ac:dyDescent="0.3">
      <c r="A64" s="24">
        <v>42067</v>
      </c>
      <c r="B64" t="s">
        <v>11</v>
      </c>
      <c r="C64" t="s">
        <v>10</v>
      </c>
    </row>
    <row r="65" spans="1:3" x14ac:dyDescent="0.3">
      <c r="A65" s="24">
        <v>42068</v>
      </c>
      <c r="B65" t="s">
        <v>11</v>
      </c>
      <c r="C65" t="s">
        <v>10</v>
      </c>
    </row>
    <row r="66" spans="1:3" x14ac:dyDescent="0.3">
      <c r="A66" s="24">
        <v>42069</v>
      </c>
      <c r="B66" t="s">
        <v>11</v>
      </c>
      <c r="C66" t="s">
        <v>10</v>
      </c>
    </row>
    <row r="67" spans="1:3" x14ac:dyDescent="0.3">
      <c r="A67" s="24">
        <v>42070</v>
      </c>
      <c r="B67" t="s">
        <v>11</v>
      </c>
      <c r="C67" t="s">
        <v>10</v>
      </c>
    </row>
    <row r="68" spans="1:3" x14ac:dyDescent="0.3">
      <c r="A68" s="24">
        <v>42071</v>
      </c>
      <c r="B68" t="s">
        <v>11</v>
      </c>
      <c r="C68" t="s">
        <v>10</v>
      </c>
    </row>
    <row r="69" spans="1:3" x14ac:dyDescent="0.3">
      <c r="A69" s="24">
        <v>42072</v>
      </c>
      <c r="B69" t="s">
        <v>11</v>
      </c>
      <c r="C69" t="s">
        <v>11</v>
      </c>
    </row>
    <row r="70" spans="1:3" x14ac:dyDescent="0.3">
      <c r="A70" s="24">
        <v>42073</v>
      </c>
      <c r="B70" t="s">
        <v>11</v>
      </c>
      <c r="C70" t="s">
        <v>10</v>
      </c>
    </row>
    <row r="71" spans="1:3" x14ac:dyDescent="0.3">
      <c r="A71" s="24">
        <v>42074</v>
      </c>
      <c r="B71" t="s">
        <v>11</v>
      </c>
      <c r="C71" t="s">
        <v>10</v>
      </c>
    </row>
    <row r="72" spans="1:3" x14ac:dyDescent="0.3">
      <c r="A72" s="24">
        <v>42075</v>
      </c>
      <c r="B72" t="s">
        <v>11</v>
      </c>
      <c r="C72" t="s">
        <v>10</v>
      </c>
    </row>
    <row r="73" spans="1:3" x14ac:dyDescent="0.3">
      <c r="A73" s="24">
        <v>42076</v>
      </c>
      <c r="B73" t="s">
        <v>11</v>
      </c>
      <c r="C73" t="s">
        <v>10</v>
      </c>
    </row>
    <row r="74" spans="1:3" x14ac:dyDescent="0.3">
      <c r="A74" s="24">
        <v>42077</v>
      </c>
      <c r="B74" t="s">
        <v>11</v>
      </c>
      <c r="C74" t="s">
        <v>10</v>
      </c>
    </row>
    <row r="75" spans="1:3" x14ac:dyDescent="0.3">
      <c r="A75" s="24">
        <v>42078</v>
      </c>
      <c r="B75" t="s">
        <v>11</v>
      </c>
      <c r="C75" t="s">
        <v>10</v>
      </c>
    </row>
    <row r="76" spans="1:3" x14ac:dyDescent="0.3">
      <c r="A76" s="24">
        <v>42079</v>
      </c>
      <c r="B76" t="s">
        <v>11</v>
      </c>
      <c r="C76" t="s">
        <v>10</v>
      </c>
    </row>
    <row r="77" spans="1:3" x14ac:dyDescent="0.3">
      <c r="A77" s="24">
        <v>42080</v>
      </c>
      <c r="B77" t="s">
        <v>11</v>
      </c>
      <c r="C77" t="s">
        <v>10</v>
      </c>
    </row>
    <row r="78" spans="1:3" x14ac:dyDescent="0.3">
      <c r="A78" s="24">
        <v>42081</v>
      </c>
      <c r="B78" t="s">
        <v>11</v>
      </c>
      <c r="C78" t="s">
        <v>10</v>
      </c>
    </row>
    <row r="79" spans="1:3" x14ac:dyDescent="0.3">
      <c r="A79" s="24">
        <v>42082</v>
      </c>
      <c r="B79" t="s">
        <v>11</v>
      </c>
      <c r="C79" t="s">
        <v>10</v>
      </c>
    </row>
    <row r="80" spans="1:3" x14ac:dyDescent="0.3">
      <c r="A80" s="24">
        <v>42083</v>
      </c>
      <c r="B80" t="s">
        <v>11</v>
      </c>
      <c r="C80" t="s">
        <v>10</v>
      </c>
    </row>
    <row r="81" spans="1:3" x14ac:dyDescent="0.3">
      <c r="A81" s="24">
        <v>42084</v>
      </c>
      <c r="B81" t="s">
        <v>11</v>
      </c>
      <c r="C81" t="s">
        <v>10</v>
      </c>
    </row>
    <row r="82" spans="1:3" x14ac:dyDescent="0.3">
      <c r="A82" s="24">
        <v>42085</v>
      </c>
      <c r="B82" t="s">
        <v>11</v>
      </c>
      <c r="C82" t="s">
        <v>10</v>
      </c>
    </row>
    <row r="83" spans="1:3" x14ac:dyDescent="0.3">
      <c r="A83" s="24">
        <v>42086</v>
      </c>
      <c r="B83" t="s">
        <v>11</v>
      </c>
      <c r="C83" t="s">
        <v>10</v>
      </c>
    </row>
    <row r="84" spans="1:3" x14ac:dyDescent="0.3">
      <c r="A84" s="24">
        <v>42087</v>
      </c>
      <c r="B84" t="s">
        <v>11</v>
      </c>
      <c r="C84" t="s">
        <v>10</v>
      </c>
    </row>
    <row r="85" spans="1:3" x14ac:dyDescent="0.3">
      <c r="A85" s="24">
        <v>42088</v>
      </c>
      <c r="B85" t="s">
        <v>11</v>
      </c>
      <c r="C85" t="s">
        <v>10</v>
      </c>
    </row>
    <row r="86" spans="1:3" x14ac:dyDescent="0.3">
      <c r="A86" s="24">
        <v>42089</v>
      </c>
      <c r="B86" t="s">
        <v>11</v>
      </c>
      <c r="C86" t="s">
        <v>10</v>
      </c>
    </row>
    <row r="87" spans="1:3" x14ac:dyDescent="0.3">
      <c r="A87" s="24">
        <v>42090</v>
      </c>
      <c r="B87" t="s">
        <v>10</v>
      </c>
      <c r="C87" t="s">
        <v>10</v>
      </c>
    </row>
    <row r="88" spans="1:3" x14ac:dyDescent="0.3">
      <c r="A88" s="24">
        <v>42091</v>
      </c>
      <c r="B88" t="s">
        <v>10</v>
      </c>
      <c r="C88" t="s">
        <v>10</v>
      </c>
    </row>
    <row r="89" spans="1:3" x14ac:dyDescent="0.3">
      <c r="A89" s="24">
        <v>42092</v>
      </c>
      <c r="B89" t="s">
        <v>10</v>
      </c>
      <c r="C89" t="s">
        <v>10</v>
      </c>
    </row>
    <row r="90" spans="1:3" x14ac:dyDescent="0.3">
      <c r="A90" s="24">
        <v>42093</v>
      </c>
      <c r="B90" t="s">
        <v>10</v>
      </c>
      <c r="C90" t="s">
        <v>10</v>
      </c>
    </row>
    <row r="91" spans="1:3" x14ac:dyDescent="0.3">
      <c r="A91" s="24">
        <v>42094</v>
      </c>
      <c r="B91" t="s">
        <v>10</v>
      </c>
      <c r="C91" t="s">
        <v>10</v>
      </c>
    </row>
    <row r="92" spans="1:3" x14ac:dyDescent="0.3">
      <c r="A92" s="24">
        <v>42095</v>
      </c>
      <c r="B92" t="s">
        <v>10</v>
      </c>
      <c r="C92" t="s">
        <v>10</v>
      </c>
    </row>
    <row r="93" spans="1:3" x14ac:dyDescent="0.3">
      <c r="A93" s="24">
        <v>42096</v>
      </c>
      <c r="B93" t="s">
        <v>10</v>
      </c>
      <c r="C93" t="s">
        <v>10</v>
      </c>
    </row>
    <row r="94" spans="1:3" x14ac:dyDescent="0.3">
      <c r="A94" s="24">
        <v>42097</v>
      </c>
      <c r="B94" t="s">
        <v>10</v>
      </c>
      <c r="C94" t="s">
        <v>11</v>
      </c>
    </row>
    <row r="95" spans="1:3" x14ac:dyDescent="0.3">
      <c r="A95" s="24">
        <v>42098</v>
      </c>
      <c r="B95" t="s">
        <v>10</v>
      </c>
      <c r="C95" t="s">
        <v>11</v>
      </c>
    </row>
    <row r="96" spans="1:3" x14ac:dyDescent="0.3">
      <c r="A96" s="24">
        <v>42099</v>
      </c>
      <c r="B96" t="s">
        <v>10</v>
      </c>
      <c r="C96" t="s">
        <v>10</v>
      </c>
    </row>
    <row r="97" spans="1:3" x14ac:dyDescent="0.3">
      <c r="A97" s="24">
        <v>42100</v>
      </c>
      <c r="B97" t="s">
        <v>10</v>
      </c>
      <c r="C97" t="s">
        <v>11</v>
      </c>
    </row>
    <row r="98" spans="1:3" x14ac:dyDescent="0.3">
      <c r="A98" s="24">
        <v>42101</v>
      </c>
      <c r="B98" t="s">
        <v>10</v>
      </c>
      <c r="C98" t="s">
        <v>10</v>
      </c>
    </row>
    <row r="99" spans="1:3" x14ac:dyDescent="0.3">
      <c r="A99" s="24">
        <v>42102</v>
      </c>
      <c r="B99" t="s">
        <v>10</v>
      </c>
      <c r="C99" t="s">
        <v>10</v>
      </c>
    </row>
    <row r="100" spans="1:3" x14ac:dyDescent="0.3">
      <c r="A100" s="24">
        <v>42103</v>
      </c>
      <c r="B100" t="s">
        <v>10</v>
      </c>
      <c r="C100" t="s">
        <v>10</v>
      </c>
    </row>
    <row r="101" spans="1:3" x14ac:dyDescent="0.3">
      <c r="A101" s="24">
        <v>42104</v>
      </c>
      <c r="B101" t="s">
        <v>10</v>
      </c>
      <c r="C101" t="s">
        <v>10</v>
      </c>
    </row>
    <row r="102" spans="1:3" x14ac:dyDescent="0.3">
      <c r="A102" s="24">
        <v>42105</v>
      </c>
      <c r="B102" t="s">
        <v>10</v>
      </c>
      <c r="C102" t="s">
        <v>10</v>
      </c>
    </row>
    <row r="103" spans="1:3" x14ac:dyDescent="0.3">
      <c r="A103" s="24">
        <v>42106</v>
      </c>
      <c r="B103" t="s">
        <v>10</v>
      </c>
      <c r="C103" t="s">
        <v>10</v>
      </c>
    </row>
    <row r="104" spans="1:3" x14ac:dyDescent="0.3">
      <c r="A104" s="24">
        <v>42107</v>
      </c>
      <c r="B104" t="s">
        <v>10</v>
      </c>
      <c r="C104" t="s">
        <v>10</v>
      </c>
    </row>
    <row r="105" spans="1:3" x14ac:dyDescent="0.3">
      <c r="A105" s="24">
        <v>42108</v>
      </c>
      <c r="B105" t="s">
        <v>11</v>
      </c>
      <c r="C105" t="s">
        <v>10</v>
      </c>
    </row>
    <row r="106" spans="1:3" x14ac:dyDescent="0.3">
      <c r="A106" s="24">
        <v>42109</v>
      </c>
      <c r="B106" t="s">
        <v>11</v>
      </c>
      <c r="C106" t="s">
        <v>10</v>
      </c>
    </row>
    <row r="107" spans="1:3" x14ac:dyDescent="0.3">
      <c r="A107" s="24">
        <v>42110</v>
      </c>
      <c r="B107" t="s">
        <v>11</v>
      </c>
      <c r="C107" t="s">
        <v>10</v>
      </c>
    </row>
    <row r="108" spans="1:3" x14ac:dyDescent="0.3">
      <c r="A108" s="24">
        <v>42111</v>
      </c>
      <c r="B108" t="s">
        <v>11</v>
      </c>
      <c r="C108" t="s">
        <v>10</v>
      </c>
    </row>
    <row r="109" spans="1:3" x14ac:dyDescent="0.3">
      <c r="A109" s="24">
        <v>42112</v>
      </c>
      <c r="B109" t="s">
        <v>11</v>
      </c>
      <c r="C109" t="s">
        <v>10</v>
      </c>
    </row>
    <row r="110" spans="1:3" x14ac:dyDescent="0.3">
      <c r="A110" s="24">
        <v>42113</v>
      </c>
      <c r="B110" t="s">
        <v>11</v>
      </c>
      <c r="C110" t="s">
        <v>10</v>
      </c>
    </row>
    <row r="111" spans="1:3" x14ac:dyDescent="0.3">
      <c r="A111" s="24">
        <v>42114</v>
      </c>
      <c r="B111" t="s">
        <v>11</v>
      </c>
      <c r="C111" t="s">
        <v>10</v>
      </c>
    </row>
    <row r="112" spans="1:3" x14ac:dyDescent="0.3">
      <c r="A112" s="24">
        <v>42115</v>
      </c>
      <c r="B112" t="s">
        <v>11</v>
      </c>
      <c r="C112" t="s">
        <v>10</v>
      </c>
    </row>
    <row r="113" spans="1:3" x14ac:dyDescent="0.3">
      <c r="A113" s="24">
        <v>42116</v>
      </c>
      <c r="B113" t="s">
        <v>11</v>
      </c>
      <c r="C113" t="s">
        <v>10</v>
      </c>
    </row>
    <row r="114" spans="1:3" x14ac:dyDescent="0.3">
      <c r="A114" s="24">
        <v>42117</v>
      </c>
      <c r="B114" t="s">
        <v>11</v>
      </c>
      <c r="C114" t="s">
        <v>10</v>
      </c>
    </row>
    <row r="115" spans="1:3" x14ac:dyDescent="0.3">
      <c r="A115" s="24">
        <v>42118</v>
      </c>
      <c r="B115" t="s">
        <v>11</v>
      </c>
      <c r="C115" t="s">
        <v>10</v>
      </c>
    </row>
    <row r="116" spans="1:3" x14ac:dyDescent="0.3">
      <c r="A116" s="24">
        <v>42119</v>
      </c>
      <c r="B116" t="s">
        <v>11</v>
      </c>
      <c r="C116" t="s">
        <v>11</v>
      </c>
    </row>
    <row r="117" spans="1:3" x14ac:dyDescent="0.3">
      <c r="A117" s="24">
        <v>42120</v>
      </c>
      <c r="B117" t="s">
        <v>11</v>
      </c>
      <c r="C117" t="s">
        <v>10</v>
      </c>
    </row>
    <row r="118" spans="1:3" x14ac:dyDescent="0.3">
      <c r="A118" s="24">
        <v>42121</v>
      </c>
      <c r="B118" t="s">
        <v>11</v>
      </c>
      <c r="C118" t="s">
        <v>10</v>
      </c>
    </row>
    <row r="119" spans="1:3" x14ac:dyDescent="0.3">
      <c r="A119" s="24">
        <v>42122</v>
      </c>
      <c r="B119" t="s">
        <v>11</v>
      </c>
      <c r="C119" t="s">
        <v>10</v>
      </c>
    </row>
    <row r="120" spans="1:3" x14ac:dyDescent="0.3">
      <c r="A120" s="24">
        <v>42123</v>
      </c>
      <c r="B120" t="s">
        <v>11</v>
      </c>
      <c r="C120" t="s">
        <v>10</v>
      </c>
    </row>
    <row r="121" spans="1:3" x14ac:dyDescent="0.3">
      <c r="A121" s="24">
        <v>42124</v>
      </c>
      <c r="B121" t="s">
        <v>11</v>
      </c>
      <c r="C121" t="s">
        <v>10</v>
      </c>
    </row>
    <row r="122" spans="1:3" x14ac:dyDescent="0.3">
      <c r="A122" s="24">
        <v>42125</v>
      </c>
      <c r="B122" t="s">
        <v>11</v>
      </c>
      <c r="C122" t="s">
        <v>10</v>
      </c>
    </row>
    <row r="123" spans="1:3" x14ac:dyDescent="0.3">
      <c r="A123" s="24">
        <v>42126</v>
      </c>
      <c r="B123" t="s">
        <v>11</v>
      </c>
      <c r="C123" t="s">
        <v>10</v>
      </c>
    </row>
    <row r="124" spans="1:3" x14ac:dyDescent="0.3">
      <c r="A124" s="24">
        <v>42127</v>
      </c>
      <c r="B124" t="s">
        <v>11</v>
      </c>
      <c r="C124" t="s">
        <v>10</v>
      </c>
    </row>
    <row r="125" spans="1:3" x14ac:dyDescent="0.3">
      <c r="A125" s="24">
        <v>42128</v>
      </c>
      <c r="B125" t="s">
        <v>11</v>
      </c>
      <c r="C125" t="s">
        <v>10</v>
      </c>
    </row>
    <row r="126" spans="1:3" x14ac:dyDescent="0.3">
      <c r="A126" s="24">
        <v>42129</v>
      </c>
      <c r="B126" t="s">
        <v>11</v>
      </c>
      <c r="C126" t="s">
        <v>10</v>
      </c>
    </row>
    <row r="127" spans="1:3" x14ac:dyDescent="0.3">
      <c r="A127" s="24">
        <v>42130</v>
      </c>
      <c r="B127" t="s">
        <v>11</v>
      </c>
      <c r="C127" t="s">
        <v>10</v>
      </c>
    </row>
    <row r="128" spans="1:3" x14ac:dyDescent="0.3">
      <c r="A128" s="24">
        <v>42131</v>
      </c>
      <c r="B128" t="s">
        <v>11</v>
      </c>
      <c r="C128" t="s">
        <v>10</v>
      </c>
    </row>
    <row r="129" spans="1:3" x14ac:dyDescent="0.3">
      <c r="A129" s="24">
        <v>42132</v>
      </c>
      <c r="B129" t="s">
        <v>11</v>
      </c>
      <c r="C129" t="s">
        <v>10</v>
      </c>
    </row>
    <row r="130" spans="1:3" x14ac:dyDescent="0.3">
      <c r="A130" s="24">
        <v>42133</v>
      </c>
      <c r="B130" t="s">
        <v>11</v>
      </c>
      <c r="C130" t="s">
        <v>10</v>
      </c>
    </row>
    <row r="131" spans="1:3" x14ac:dyDescent="0.3">
      <c r="A131" s="24">
        <v>42134</v>
      </c>
      <c r="B131" t="s">
        <v>11</v>
      </c>
      <c r="C131" t="s">
        <v>10</v>
      </c>
    </row>
    <row r="132" spans="1:3" x14ac:dyDescent="0.3">
      <c r="A132" s="24">
        <v>42135</v>
      </c>
      <c r="B132" t="s">
        <v>11</v>
      </c>
      <c r="C132" t="s">
        <v>10</v>
      </c>
    </row>
    <row r="133" spans="1:3" x14ac:dyDescent="0.3">
      <c r="A133" s="24">
        <v>42136</v>
      </c>
      <c r="B133" t="s">
        <v>11</v>
      </c>
      <c r="C133" t="s">
        <v>10</v>
      </c>
    </row>
    <row r="134" spans="1:3" x14ac:dyDescent="0.3">
      <c r="A134" s="24">
        <v>42137</v>
      </c>
      <c r="B134" t="s">
        <v>11</v>
      </c>
      <c r="C134" t="s">
        <v>10</v>
      </c>
    </row>
    <row r="135" spans="1:3" x14ac:dyDescent="0.3">
      <c r="A135" s="24">
        <v>42138</v>
      </c>
      <c r="B135" t="s">
        <v>11</v>
      </c>
      <c r="C135" t="s">
        <v>10</v>
      </c>
    </row>
    <row r="136" spans="1:3" x14ac:dyDescent="0.3">
      <c r="A136" s="24">
        <v>42139</v>
      </c>
      <c r="B136" t="s">
        <v>11</v>
      </c>
      <c r="C136" t="s">
        <v>10</v>
      </c>
    </row>
    <row r="137" spans="1:3" x14ac:dyDescent="0.3">
      <c r="A137" s="24">
        <v>42140</v>
      </c>
      <c r="B137" t="s">
        <v>11</v>
      </c>
      <c r="C137" t="s">
        <v>10</v>
      </c>
    </row>
    <row r="138" spans="1:3" x14ac:dyDescent="0.3">
      <c r="A138" s="24">
        <v>42141</v>
      </c>
      <c r="B138" t="s">
        <v>11</v>
      </c>
      <c r="C138" t="s">
        <v>10</v>
      </c>
    </row>
    <row r="139" spans="1:3" x14ac:dyDescent="0.3">
      <c r="A139" s="24">
        <v>42142</v>
      </c>
      <c r="B139" t="s">
        <v>11</v>
      </c>
      <c r="C139" t="s">
        <v>10</v>
      </c>
    </row>
    <row r="140" spans="1:3" x14ac:dyDescent="0.3">
      <c r="A140" s="24">
        <v>42143</v>
      </c>
      <c r="B140" t="s">
        <v>11</v>
      </c>
      <c r="C140" t="s">
        <v>10</v>
      </c>
    </row>
    <row r="141" spans="1:3" x14ac:dyDescent="0.3">
      <c r="A141" s="24">
        <v>42144</v>
      </c>
      <c r="B141" t="s">
        <v>11</v>
      </c>
      <c r="C141" t="s">
        <v>10</v>
      </c>
    </row>
    <row r="142" spans="1:3" x14ac:dyDescent="0.3">
      <c r="A142" s="24">
        <v>42145</v>
      </c>
      <c r="B142" t="s">
        <v>11</v>
      </c>
      <c r="C142" t="s">
        <v>10</v>
      </c>
    </row>
    <row r="143" spans="1:3" x14ac:dyDescent="0.3">
      <c r="A143" s="24">
        <v>42146</v>
      </c>
      <c r="B143" t="s">
        <v>11</v>
      </c>
      <c r="C143" t="s">
        <v>10</v>
      </c>
    </row>
    <row r="144" spans="1:3" x14ac:dyDescent="0.3">
      <c r="A144" s="24">
        <v>42147</v>
      </c>
      <c r="B144" t="s">
        <v>11</v>
      </c>
      <c r="C144" t="s">
        <v>10</v>
      </c>
    </row>
    <row r="145" spans="1:3" x14ac:dyDescent="0.3">
      <c r="A145" s="24">
        <v>42148</v>
      </c>
      <c r="B145" t="s">
        <v>11</v>
      </c>
      <c r="C145" t="s">
        <v>10</v>
      </c>
    </row>
    <row r="146" spans="1:3" x14ac:dyDescent="0.3">
      <c r="A146" s="24">
        <v>42149</v>
      </c>
      <c r="B146" t="s">
        <v>11</v>
      </c>
      <c r="C146" t="s">
        <v>10</v>
      </c>
    </row>
    <row r="147" spans="1:3" x14ac:dyDescent="0.3">
      <c r="A147" s="24">
        <v>42150</v>
      </c>
      <c r="B147" t="s">
        <v>11</v>
      </c>
      <c r="C147" t="s">
        <v>10</v>
      </c>
    </row>
    <row r="148" spans="1:3" x14ac:dyDescent="0.3">
      <c r="A148" s="24">
        <v>42151</v>
      </c>
      <c r="B148" t="s">
        <v>11</v>
      </c>
      <c r="C148" t="s">
        <v>10</v>
      </c>
    </row>
    <row r="149" spans="1:3" x14ac:dyDescent="0.3">
      <c r="A149" s="24">
        <v>42152</v>
      </c>
      <c r="B149" t="s">
        <v>11</v>
      </c>
      <c r="C149" t="s">
        <v>10</v>
      </c>
    </row>
    <row r="150" spans="1:3" x14ac:dyDescent="0.3">
      <c r="A150" s="24">
        <v>42153</v>
      </c>
      <c r="B150" t="s">
        <v>11</v>
      </c>
      <c r="C150" t="s">
        <v>10</v>
      </c>
    </row>
    <row r="151" spans="1:3" x14ac:dyDescent="0.3">
      <c r="A151" s="24">
        <v>42154</v>
      </c>
      <c r="B151" t="s">
        <v>11</v>
      </c>
      <c r="C151" t="s">
        <v>10</v>
      </c>
    </row>
    <row r="152" spans="1:3" x14ac:dyDescent="0.3">
      <c r="A152" s="24">
        <v>42155</v>
      </c>
      <c r="B152" t="s">
        <v>11</v>
      </c>
      <c r="C152" t="s">
        <v>10</v>
      </c>
    </row>
    <row r="153" spans="1:3" x14ac:dyDescent="0.3">
      <c r="A153" s="24">
        <v>42156</v>
      </c>
      <c r="B153" t="s">
        <v>11</v>
      </c>
      <c r="C153" t="s">
        <v>10</v>
      </c>
    </row>
    <row r="154" spans="1:3" x14ac:dyDescent="0.3">
      <c r="A154" s="24">
        <v>42157</v>
      </c>
      <c r="B154" t="s">
        <v>11</v>
      </c>
      <c r="C154" t="s">
        <v>10</v>
      </c>
    </row>
    <row r="155" spans="1:3" x14ac:dyDescent="0.3">
      <c r="A155" s="24">
        <v>42158</v>
      </c>
      <c r="B155" t="s">
        <v>11</v>
      </c>
      <c r="C155" t="s">
        <v>10</v>
      </c>
    </row>
    <row r="156" spans="1:3" x14ac:dyDescent="0.3">
      <c r="A156" s="24">
        <v>42159</v>
      </c>
      <c r="B156" t="s">
        <v>11</v>
      </c>
      <c r="C156" t="s">
        <v>10</v>
      </c>
    </row>
    <row r="157" spans="1:3" x14ac:dyDescent="0.3">
      <c r="A157" s="24">
        <v>42160</v>
      </c>
      <c r="B157" t="s">
        <v>11</v>
      </c>
      <c r="C157" t="s">
        <v>10</v>
      </c>
    </row>
    <row r="158" spans="1:3" x14ac:dyDescent="0.3">
      <c r="A158" s="24">
        <v>42161</v>
      </c>
      <c r="B158" t="s">
        <v>11</v>
      </c>
      <c r="C158" t="s">
        <v>10</v>
      </c>
    </row>
    <row r="159" spans="1:3" x14ac:dyDescent="0.3">
      <c r="A159" s="24">
        <v>42162</v>
      </c>
      <c r="B159" t="s">
        <v>11</v>
      </c>
      <c r="C159" t="s">
        <v>10</v>
      </c>
    </row>
    <row r="160" spans="1:3" x14ac:dyDescent="0.3">
      <c r="A160" s="24">
        <v>42163</v>
      </c>
      <c r="B160" t="s">
        <v>11</v>
      </c>
      <c r="C160" t="s">
        <v>11</v>
      </c>
    </row>
    <row r="161" spans="1:3" x14ac:dyDescent="0.3">
      <c r="A161" s="24">
        <v>42164</v>
      </c>
      <c r="B161" t="s">
        <v>11</v>
      </c>
      <c r="C161" t="s">
        <v>10</v>
      </c>
    </row>
    <row r="162" spans="1:3" x14ac:dyDescent="0.3">
      <c r="A162" s="24">
        <v>42165</v>
      </c>
      <c r="B162" t="s">
        <v>11</v>
      </c>
      <c r="C162" t="s">
        <v>10</v>
      </c>
    </row>
    <row r="163" spans="1:3" x14ac:dyDescent="0.3">
      <c r="A163" s="24">
        <v>42166</v>
      </c>
      <c r="B163" t="s">
        <v>11</v>
      </c>
      <c r="C163" t="s">
        <v>10</v>
      </c>
    </row>
    <row r="164" spans="1:3" x14ac:dyDescent="0.3">
      <c r="A164" s="24">
        <v>42167</v>
      </c>
      <c r="B164" t="s">
        <v>11</v>
      </c>
      <c r="C164" t="s">
        <v>10</v>
      </c>
    </row>
    <row r="165" spans="1:3" x14ac:dyDescent="0.3">
      <c r="A165" s="24">
        <v>42168</v>
      </c>
      <c r="B165" t="s">
        <v>11</v>
      </c>
      <c r="C165" t="s">
        <v>10</v>
      </c>
    </row>
    <row r="166" spans="1:3" x14ac:dyDescent="0.3">
      <c r="A166" s="24">
        <v>42169</v>
      </c>
      <c r="B166" t="s">
        <v>11</v>
      </c>
      <c r="C166" t="s">
        <v>10</v>
      </c>
    </row>
    <row r="167" spans="1:3" x14ac:dyDescent="0.3">
      <c r="A167" s="24">
        <v>42170</v>
      </c>
      <c r="B167" t="s">
        <v>11</v>
      </c>
      <c r="C167" t="s">
        <v>10</v>
      </c>
    </row>
    <row r="168" spans="1:3" x14ac:dyDescent="0.3">
      <c r="A168" s="24">
        <v>42171</v>
      </c>
      <c r="B168" t="s">
        <v>11</v>
      </c>
      <c r="C168" t="s">
        <v>10</v>
      </c>
    </row>
    <row r="169" spans="1:3" x14ac:dyDescent="0.3">
      <c r="A169" s="24">
        <v>42172</v>
      </c>
      <c r="B169" t="s">
        <v>11</v>
      </c>
      <c r="C169" t="s">
        <v>10</v>
      </c>
    </row>
    <row r="170" spans="1:3" x14ac:dyDescent="0.3">
      <c r="A170" s="24">
        <v>42173</v>
      </c>
      <c r="B170" t="s">
        <v>11</v>
      </c>
      <c r="C170" t="s">
        <v>10</v>
      </c>
    </row>
    <row r="171" spans="1:3" x14ac:dyDescent="0.3">
      <c r="A171" s="24">
        <v>42174</v>
      </c>
      <c r="B171" t="s">
        <v>11</v>
      </c>
      <c r="C171" t="s">
        <v>10</v>
      </c>
    </row>
    <row r="172" spans="1:3" x14ac:dyDescent="0.3">
      <c r="A172" s="24">
        <v>42175</v>
      </c>
      <c r="B172" t="s">
        <v>11</v>
      </c>
      <c r="C172" t="s">
        <v>10</v>
      </c>
    </row>
    <row r="173" spans="1:3" x14ac:dyDescent="0.3">
      <c r="A173" s="24">
        <v>42176</v>
      </c>
      <c r="B173" t="s">
        <v>11</v>
      </c>
      <c r="C173" t="s">
        <v>10</v>
      </c>
    </row>
    <row r="174" spans="1:3" x14ac:dyDescent="0.3">
      <c r="A174" s="24">
        <v>42177</v>
      </c>
      <c r="B174" t="s">
        <v>11</v>
      </c>
      <c r="C174" t="s">
        <v>10</v>
      </c>
    </row>
    <row r="175" spans="1:3" x14ac:dyDescent="0.3">
      <c r="A175" s="24">
        <v>42178</v>
      </c>
      <c r="B175" t="s">
        <v>11</v>
      </c>
      <c r="C175" t="s">
        <v>10</v>
      </c>
    </row>
    <row r="176" spans="1:3" x14ac:dyDescent="0.3">
      <c r="A176" s="24">
        <v>42179</v>
      </c>
      <c r="B176" t="s">
        <v>11</v>
      </c>
      <c r="C176" t="s">
        <v>10</v>
      </c>
    </row>
    <row r="177" spans="1:3" x14ac:dyDescent="0.3">
      <c r="A177" s="24">
        <v>42180</v>
      </c>
      <c r="B177" t="s">
        <v>11</v>
      </c>
      <c r="C177" t="s">
        <v>10</v>
      </c>
    </row>
    <row r="178" spans="1:3" x14ac:dyDescent="0.3">
      <c r="A178" s="24">
        <v>42181</v>
      </c>
      <c r="B178" t="s">
        <v>10</v>
      </c>
      <c r="C178" t="s">
        <v>10</v>
      </c>
    </row>
    <row r="179" spans="1:3" x14ac:dyDescent="0.3">
      <c r="A179" s="24">
        <v>42182</v>
      </c>
      <c r="B179" t="s">
        <v>10</v>
      </c>
      <c r="C179" t="s">
        <v>10</v>
      </c>
    </row>
    <row r="180" spans="1:3" x14ac:dyDescent="0.3">
      <c r="A180" s="24">
        <v>42183</v>
      </c>
      <c r="B180" t="s">
        <v>10</v>
      </c>
      <c r="C180" t="s">
        <v>10</v>
      </c>
    </row>
    <row r="181" spans="1:3" x14ac:dyDescent="0.3">
      <c r="A181" s="24">
        <v>42184</v>
      </c>
      <c r="B181" t="s">
        <v>10</v>
      </c>
      <c r="C181" t="s">
        <v>10</v>
      </c>
    </row>
    <row r="182" spans="1:3" x14ac:dyDescent="0.3">
      <c r="A182" s="24">
        <v>42185</v>
      </c>
      <c r="B182" t="s">
        <v>10</v>
      </c>
      <c r="C182" t="s">
        <v>10</v>
      </c>
    </row>
    <row r="183" spans="1:3" x14ac:dyDescent="0.3">
      <c r="A183" s="24">
        <v>42186</v>
      </c>
      <c r="B183" t="s">
        <v>10</v>
      </c>
      <c r="C183" t="s">
        <v>10</v>
      </c>
    </row>
    <row r="184" spans="1:3" x14ac:dyDescent="0.3">
      <c r="A184" s="24">
        <v>42187</v>
      </c>
      <c r="B184" t="s">
        <v>10</v>
      </c>
      <c r="C184" t="s">
        <v>10</v>
      </c>
    </row>
    <row r="185" spans="1:3" x14ac:dyDescent="0.3">
      <c r="A185" s="24">
        <v>42188</v>
      </c>
      <c r="B185" t="s">
        <v>10</v>
      </c>
      <c r="C185" t="s">
        <v>10</v>
      </c>
    </row>
    <row r="186" spans="1:3" x14ac:dyDescent="0.3">
      <c r="A186" s="24">
        <v>42189</v>
      </c>
      <c r="B186" t="s">
        <v>10</v>
      </c>
      <c r="C186" t="s">
        <v>10</v>
      </c>
    </row>
    <row r="187" spans="1:3" x14ac:dyDescent="0.3">
      <c r="A187" s="24">
        <v>42190</v>
      </c>
      <c r="B187" t="s">
        <v>10</v>
      </c>
      <c r="C187" t="s">
        <v>10</v>
      </c>
    </row>
    <row r="188" spans="1:3" x14ac:dyDescent="0.3">
      <c r="A188" s="24">
        <v>42191</v>
      </c>
      <c r="B188" t="s">
        <v>10</v>
      </c>
      <c r="C188" t="s">
        <v>10</v>
      </c>
    </row>
    <row r="189" spans="1:3" x14ac:dyDescent="0.3">
      <c r="A189" s="24">
        <v>42192</v>
      </c>
      <c r="B189" t="s">
        <v>10</v>
      </c>
      <c r="C189" t="s">
        <v>10</v>
      </c>
    </row>
    <row r="190" spans="1:3" x14ac:dyDescent="0.3">
      <c r="A190" s="24">
        <v>42193</v>
      </c>
      <c r="B190" t="s">
        <v>10</v>
      </c>
      <c r="C190" t="s">
        <v>10</v>
      </c>
    </row>
    <row r="191" spans="1:3" x14ac:dyDescent="0.3">
      <c r="A191" s="24">
        <v>42194</v>
      </c>
      <c r="B191" t="s">
        <v>10</v>
      </c>
      <c r="C191" t="s">
        <v>10</v>
      </c>
    </row>
    <row r="192" spans="1:3" x14ac:dyDescent="0.3">
      <c r="A192" s="24">
        <v>42195</v>
      </c>
      <c r="B192" t="s">
        <v>10</v>
      </c>
      <c r="C192" t="s">
        <v>10</v>
      </c>
    </row>
    <row r="193" spans="1:3" x14ac:dyDescent="0.3">
      <c r="A193" s="24">
        <v>42196</v>
      </c>
      <c r="B193" t="s">
        <v>10</v>
      </c>
      <c r="C193" t="s">
        <v>10</v>
      </c>
    </row>
    <row r="194" spans="1:3" x14ac:dyDescent="0.3">
      <c r="A194" s="24">
        <v>42197</v>
      </c>
      <c r="B194" t="s">
        <v>10</v>
      </c>
      <c r="C194" t="s">
        <v>10</v>
      </c>
    </row>
    <row r="195" spans="1:3" x14ac:dyDescent="0.3">
      <c r="A195" s="24">
        <v>42198</v>
      </c>
      <c r="B195" t="s">
        <v>10</v>
      </c>
      <c r="C195" t="s">
        <v>10</v>
      </c>
    </row>
    <row r="196" spans="1:3" x14ac:dyDescent="0.3">
      <c r="A196" s="24">
        <v>42199</v>
      </c>
      <c r="B196" t="s">
        <v>11</v>
      </c>
      <c r="C196" t="s">
        <v>10</v>
      </c>
    </row>
    <row r="197" spans="1:3" x14ac:dyDescent="0.3">
      <c r="A197" s="24">
        <v>42200</v>
      </c>
      <c r="B197" t="s">
        <v>11</v>
      </c>
      <c r="C197" t="s">
        <v>10</v>
      </c>
    </row>
    <row r="198" spans="1:3" x14ac:dyDescent="0.3">
      <c r="A198" s="24">
        <v>42201</v>
      </c>
      <c r="B198" t="s">
        <v>11</v>
      </c>
      <c r="C198" t="s">
        <v>10</v>
      </c>
    </row>
    <row r="199" spans="1:3" x14ac:dyDescent="0.3">
      <c r="A199" s="24">
        <v>42202</v>
      </c>
      <c r="B199" t="s">
        <v>11</v>
      </c>
      <c r="C199" t="s">
        <v>10</v>
      </c>
    </row>
    <row r="200" spans="1:3" x14ac:dyDescent="0.3">
      <c r="A200" s="24">
        <v>42203</v>
      </c>
      <c r="B200" t="s">
        <v>11</v>
      </c>
      <c r="C200" t="s">
        <v>10</v>
      </c>
    </row>
    <row r="201" spans="1:3" x14ac:dyDescent="0.3">
      <c r="A201" s="24">
        <v>42204</v>
      </c>
      <c r="B201" t="s">
        <v>11</v>
      </c>
      <c r="C201" t="s">
        <v>10</v>
      </c>
    </row>
    <row r="202" spans="1:3" x14ac:dyDescent="0.3">
      <c r="A202" s="24">
        <v>42205</v>
      </c>
      <c r="B202" t="s">
        <v>11</v>
      </c>
      <c r="C202" t="s">
        <v>10</v>
      </c>
    </row>
    <row r="203" spans="1:3" x14ac:dyDescent="0.3">
      <c r="A203" s="24">
        <v>42206</v>
      </c>
      <c r="B203" t="s">
        <v>11</v>
      </c>
      <c r="C203" t="s">
        <v>10</v>
      </c>
    </row>
    <row r="204" spans="1:3" x14ac:dyDescent="0.3">
      <c r="A204" s="24">
        <v>42207</v>
      </c>
      <c r="B204" t="s">
        <v>11</v>
      </c>
      <c r="C204" t="s">
        <v>10</v>
      </c>
    </row>
    <row r="205" spans="1:3" x14ac:dyDescent="0.3">
      <c r="A205" s="24">
        <v>42208</v>
      </c>
      <c r="B205" t="s">
        <v>11</v>
      </c>
      <c r="C205" t="s">
        <v>10</v>
      </c>
    </row>
    <row r="206" spans="1:3" x14ac:dyDescent="0.3">
      <c r="A206" s="24">
        <v>42209</v>
      </c>
      <c r="B206" t="s">
        <v>11</v>
      </c>
      <c r="C206" t="s">
        <v>10</v>
      </c>
    </row>
    <row r="207" spans="1:3" x14ac:dyDescent="0.3">
      <c r="A207" s="24">
        <v>42210</v>
      </c>
      <c r="B207" t="s">
        <v>11</v>
      </c>
      <c r="C207" t="s">
        <v>10</v>
      </c>
    </row>
    <row r="208" spans="1:3" x14ac:dyDescent="0.3">
      <c r="A208" s="24">
        <v>42211</v>
      </c>
      <c r="B208" t="s">
        <v>11</v>
      </c>
      <c r="C208" t="s">
        <v>10</v>
      </c>
    </row>
    <row r="209" spans="1:3" x14ac:dyDescent="0.3">
      <c r="A209" s="24">
        <v>42212</v>
      </c>
      <c r="B209" t="s">
        <v>11</v>
      </c>
      <c r="C209" t="s">
        <v>10</v>
      </c>
    </row>
    <row r="210" spans="1:3" x14ac:dyDescent="0.3">
      <c r="A210" s="24">
        <v>42213</v>
      </c>
      <c r="B210" t="s">
        <v>11</v>
      </c>
      <c r="C210" t="s">
        <v>10</v>
      </c>
    </row>
    <row r="211" spans="1:3" x14ac:dyDescent="0.3">
      <c r="A211" s="24">
        <v>42214</v>
      </c>
      <c r="B211" t="s">
        <v>11</v>
      </c>
      <c r="C211" t="s">
        <v>10</v>
      </c>
    </row>
    <row r="212" spans="1:3" x14ac:dyDescent="0.3">
      <c r="A212" s="24">
        <v>42215</v>
      </c>
      <c r="B212" t="s">
        <v>11</v>
      </c>
      <c r="C212" t="s">
        <v>10</v>
      </c>
    </row>
    <row r="213" spans="1:3" x14ac:dyDescent="0.3">
      <c r="A213" s="24">
        <v>42216</v>
      </c>
      <c r="B213" t="s">
        <v>11</v>
      </c>
      <c r="C213" t="s">
        <v>10</v>
      </c>
    </row>
    <row r="214" spans="1:3" x14ac:dyDescent="0.3">
      <c r="A214" s="24">
        <v>42217</v>
      </c>
      <c r="B214" t="s">
        <v>11</v>
      </c>
      <c r="C214" t="s">
        <v>10</v>
      </c>
    </row>
    <row r="215" spans="1:3" x14ac:dyDescent="0.3">
      <c r="A215" s="24">
        <v>42218</v>
      </c>
      <c r="B215" t="s">
        <v>11</v>
      </c>
      <c r="C215" t="s">
        <v>10</v>
      </c>
    </row>
    <row r="216" spans="1:3" x14ac:dyDescent="0.3">
      <c r="A216" s="24">
        <v>42219</v>
      </c>
      <c r="B216" t="s">
        <v>11</v>
      </c>
      <c r="C216" t="s">
        <v>10</v>
      </c>
    </row>
    <row r="217" spans="1:3" x14ac:dyDescent="0.3">
      <c r="A217" s="24">
        <v>42220</v>
      </c>
      <c r="B217" t="s">
        <v>11</v>
      </c>
      <c r="C217" t="s">
        <v>10</v>
      </c>
    </row>
    <row r="218" spans="1:3" x14ac:dyDescent="0.3">
      <c r="A218" s="24">
        <v>42221</v>
      </c>
      <c r="B218" t="s">
        <v>11</v>
      </c>
      <c r="C218" t="s">
        <v>10</v>
      </c>
    </row>
    <row r="219" spans="1:3" x14ac:dyDescent="0.3">
      <c r="A219" s="24">
        <v>42222</v>
      </c>
      <c r="B219" t="s">
        <v>11</v>
      </c>
      <c r="C219" t="s">
        <v>10</v>
      </c>
    </row>
    <row r="220" spans="1:3" x14ac:dyDescent="0.3">
      <c r="A220" s="24">
        <v>42223</v>
      </c>
      <c r="B220" t="s">
        <v>11</v>
      </c>
      <c r="C220" t="s">
        <v>10</v>
      </c>
    </row>
    <row r="221" spans="1:3" x14ac:dyDescent="0.3">
      <c r="A221" s="24">
        <v>42224</v>
      </c>
      <c r="B221" t="s">
        <v>11</v>
      </c>
      <c r="C221" t="s">
        <v>10</v>
      </c>
    </row>
    <row r="222" spans="1:3" x14ac:dyDescent="0.3">
      <c r="A222" s="24">
        <v>42225</v>
      </c>
      <c r="B222" t="s">
        <v>11</v>
      </c>
      <c r="C222" t="s">
        <v>10</v>
      </c>
    </row>
    <row r="223" spans="1:3" x14ac:dyDescent="0.3">
      <c r="A223" s="24">
        <v>42226</v>
      </c>
      <c r="B223" t="s">
        <v>11</v>
      </c>
      <c r="C223" t="s">
        <v>10</v>
      </c>
    </row>
    <row r="224" spans="1:3" x14ac:dyDescent="0.3">
      <c r="A224" s="24">
        <v>42227</v>
      </c>
      <c r="B224" t="s">
        <v>11</v>
      </c>
      <c r="C224" t="s">
        <v>10</v>
      </c>
    </row>
    <row r="225" spans="1:3" x14ac:dyDescent="0.3">
      <c r="A225" s="24">
        <v>42228</v>
      </c>
      <c r="B225" t="s">
        <v>11</v>
      </c>
      <c r="C225" t="s">
        <v>10</v>
      </c>
    </row>
    <row r="226" spans="1:3" x14ac:dyDescent="0.3">
      <c r="A226" s="24">
        <v>42229</v>
      </c>
      <c r="B226" t="s">
        <v>11</v>
      </c>
      <c r="C226" t="s">
        <v>10</v>
      </c>
    </row>
    <row r="227" spans="1:3" x14ac:dyDescent="0.3">
      <c r="A227" s="24">
        <v>42230</v>
      </c>
      <c r="B227" t="s">
        <v>11</v>
      </c>
      <c r="C227" t="s">
        <v>10</v>
      </c>
    </row>
    <row r="228" spans="1:3" x14ac:dyDescent="0.3">
      <c r="A228" s="24">
        <v>42231</v>
      </c>
      <c r="B228" t="s">
        <v>11</v>
      </c>
      <c r="C228" t="s">
        <v>10</v>
      </c>
    </row>
    <row r="229" spans="1:3" x14ac:dyDescent="0.3">
      <c r="A229" s="24">
        <v>42232</v>
      </c>
      <c r="B229" t="s">
        <v>11</v>
      </c>
      <c r="C229" t="s">
        <v>10</v>
      </c>
    </row>
    <row r="230" spans="1:3" x14ac:dyDescent="0.3">
      <c r="A230" s="24">
        <v>42233</v>
      </c>
      <c r="B230" t="s">
        <v>11</v>
      </c>
      <c r="C230" t="s">
        <v>10</v>
      </c>
    </row>
    <row r="231" spans="1:3" x14ac:dyDescent="0.3">
      <c r="A231" s="24">
        <v>42234</v>
      </c>
      <c r="B231" t="s">
        <v>11</v>
      </c>
      <c r="C231" t="s">
        <v>10</v>
      </c>
    </row>
    <row r="232" spans="1:3" x14ac:dyDescent="0.3">
      <c r="A232" s="24">
        <v>42235</v>
      </c>
      <c r="B232" t="s">
        <v>11</v>
      </c>
      <c r="C232" t="s">
        <v>10</v>
      </c>
    </row>
    <row r="233" spans="1:3" x14ac:dyDescent="0.3">
      <c r="A233" s="24">
        <v>42236</v>
      </c>
      <c r="B233" t="s">
        <v>11</v>
      </c>
      <c r="C233" t="s">
        <v>10</v>
      </c>
    </row>
    <row r="234" spans="1:3" x14ac:dyDescent="0.3">
      <c r="A234" s="24">
        <v>42237</v>
      </c>
      <c r="B234" t="s">
        <v>11</v>
      </c>
      <c r="C234" t="s">
        <v>10</v>
      </c>
    </row>
    <row r="235" spans="1:3" x14ac:dyDescent="0.3">
      <c r="A235" s="24">
        <v>42238</v>
      </c>
      <c r="B235" t="s">
        <v>11</v>
      </c>
      <c r="C235" t="s">
        <v>10</v>
      </c>
    </row>
    <row r="236" spans="1:3" x14ac:dyDescent="0.3">
      <c r="A236" s="24">
        <v>42239</v>
      </c>
      <c r="B236" t="s">
        <v>11</v>
      </c>
      <c r="C236" t="s">
        <v>10</v>
      </c>
    </row>
    <row r="237" spans="1:3" x14ac:dyDescent="0.3">
      <c r="A237" s="24">
        <v>42240</v>
      </c>
      <c r="B237" t="s">
        <v>11</v>
      </c>
      <c r="C237" t="s">
        <v>10</v>
      </c>
    </row>
    <row r="238" spans="1:3" x14ac:dyDescent="0.3">
      <c r="A238" s="24">
        <v>42241</v>
      </c>
      <c r="B238" t="s">
        <v>11</v>
      </c>
      <c r="C238" t="s">
        <v>10</v>
      </c>
    </row>
    <row r="239" spans="1:3" x14ac:dyDescent="0.3">
      <c r="A239" s="24">
        <v>42242</v>
      </c>
      <c r="B239" t="s">
        <v>11</v>
      </c>
      <c r="C239" t="s">
        <v>10</v>
      </c>
    </row>
    <row r="240" spans="1:3" x14ac:dyDescent="0.3">
      <c r="A240" s="24">
        <v>42243</v>
      </c>
      <c r="B240" t="s">
        <v>11</v>
      </c>
      <c r="C240" t="s">
        <v>10</v>
      </c>
    </row>
    <row r="241" spans="1:3" x14ac:dyDescent="0.3">
      <c r="A241" s="24">
        <v>42244</v>
      </c>
      <c r="B241" t="s">
        <v>11</v>
      </c>
      <c r="C241" t="s">
        <v>10</v>
      </c>
    </row>
    <row r="242" spans="1:3" x14ac:dyDescent="0.3">
      <c r="A242" s="24">
        <v>42245</v>
      </c>
      <c r="B242" t="s">
        <v>11</v>
      </c>
      <c r="C242" t="s">
        <v>10</v>
      </c>
    </row>
    <row r="243" spans="1:3" x14ac:dyDescent="0.3">
      <c r="A243" s="24">
        <v>42246</v>
      </c>
      <c r="B243" t="s">
        <v>11</v>
      </c>
      <c r="C243" t="s">
        <v>10</v>
      </c>
    </row>
    <row r="244" spans="1:3" x14ac:dyDescent="0.3">
      <c r="A244" s="24">
        <v>42247</v>
      </c>
      <c r="B244" t="s">
        <v>11</v>
      </c>
      <c r="C244" t="s">
        <v>10</v>
      </c>
    </row>
    <row r="245" spans="1:3" x14ac:dyDescent="0.3">
      <c r="A245" s="24">
        <v>42248</v>
      </c>
      <c r="B245" t="s">
        <v>11</v>
      </c>
      <c r="C245" t="s">
        <v>10</v>
      </c>
    </row>
    <row r="246" spans="1:3" x14ac:dyDescent="0.3">
      <c r="A246" s="24">
        <v>42249</v>
      </c>
      <c r="B246" t="s">
        <v>11</v>
      </c>
      <c r="C246" t="s">
        <v>10</v>
      </c>
    </row>
    <row r="247" spans="1:3" x14ac:dyDescent="0.3">
      <c r="A247" s="24">
        <v>42250</v>
      </c>
      <c r="B247" t="s">
        <v>11</v>
      </c>
      <c r="C247" t="s">
        <v>10</v>
      </c>
    </row>
    <row r="248" spans="1:3" x14ac:dyDescent="0.3">
      <c r="A248" s="24">
        <v>42251</v>
      </c>
      <c r="B248" t="s">
        <v>11</v>
      </c>
      <c r="C248" t="s">
        <v>10</v>
      </c>
    </row>
    <row r="249" spans="1:3" x14ac:dyDescent="0.3">
      <c r="A249" s="24">
        <v>42252</v>
      </c>
      <c r="B249" t="s">
        <v>11</v>
      </c>
      <c r="C249" t="s">
        <v>10</v>
      </c>
    </row>
    <row r="250" spans="1:3" x14ac:dyDescent="0.3">
      <c r="A250" s="24">
        <v>42253</v>
      </c>
      <c r="B250" t="s">
        <v>11</v>
      </c>
      <c r="C250" t="s">
        <v>10</v>
      </c>
    </row>
    <row r="251" spans="1:3" x14ac:dyDescent="0.3">
      <c r="A251" s="24">
        <v>42254</v>
      </c>
      <c r="B251" t="s">
        <v>11</v>
      </c>
      <c r="C251" t="s">
        <v>10</v>
      </c>
    </row>
    <row r="252" spans="1:3" x14ac:dyDescent="0.3">
      <c r="A252" s="24">
        <v>42255</v>
      </c>
      <c r="B252" t="s">
        <v>11</v>
      </c>
      <c r="C252" t="s">
        <v>10</v>
      </c>
    </row>
    <row r="253" spans="1:3" x14ac:dyDescent="0.3">
      <c r="A253" s="24">
        <v>42256</v>
      </c>
      <c r="B253" t="s">
        <v>11</v>
      </c>
      <c r="C253" t="s">
        <v>10</v>
      </c>
    </row>
    <row r="254" spans="1:3" x14ac:dyDescent="0.3">
      <c r="A254" s="24">
        <v>42257</v>
      </c>
      <c r="B254" t="s">
        <v>11</v>
      </c>
      <c r="C254" t="s">
        <v>10</v>
      </c>
    </row>
    <row r="255" spans="1:3" x14ac:dyDescent="0.3">
      <c r="A255" s="24">
        <v>42258</v>
      </c>
      <c r="B255" t="s">
        <v>11</v>
      </c>
      <c r="C255" t="s">
        <v>10</v>
      </c>
    </row>
    <row r="256" spans="1:3" x14ac:dyDescent="0.3">
      <c r="A256" s="24">
        <v>42259</v>
      </c>
      <c r="B256" t="s">
        <v>11</v>
      </c>
      <c r="C256" t="s">
        <v>10</v>
      </c>
    </row>
    <row r="257" spans="1:3" x14ac:dyDescent="0.3">
      <c r="A257" s="24">
        <v>42260</v>
      </c>
      <c r="B257" t="s">
        <v>11</v>
      </c>
      <c r="C257" t="s">
        <v>10</v>
      </c>
    </row>
    <row r="258" spans="1:3" x14ac:dyDescent="0.3">
      <c r="A258" s="24">
        <v>42261</v>
      </c>
      <c r="B258" t="s">
        <v>11</v>
      </c>
      <c r="C258" t="s">
        <v>10</v>
      </c>
    </row>
    <row r="259" spans="1:3" x14ac:dyDescent="0.3">
      <c r="A259" s="24">
        <v>42262</v>
      </c>
      <c r="B259" t="s">
        <v>11</v>
      </c>
      <c r="C259" t="s">
        <v>10</v>
      </c>
    </row>
    <row r="260" spans="1:3" x14ac:dyDescent="0.3">
      <c r="A260" s="24">
        <v>42263</v>
      </c>
      <c r="B260" t="s">
        <v>11</v>
      </c>
      <c r="C260" t="s">
        <v>10</v>
      </c>
    </row>
    <row r="261" spans="1:3" x14ac:dyDescent="0.3">
      <c r="A261" s="24">
        <v>42264</v>
      </c>
      <c r="B261" t="s">
        <v>11</v>
      </c>
      <c r="C261" t="s">
        <v>10</v>
      </c>
    </row>
    <row r="262" spans="1:3" x14ac:dyDescent="0.3">
      <c r="A262" s="24">
        <v>42265</v>
      </c>
      <c r="B262" t="s">
        <v>10</v>
      </c>
      <c r="C262" t="s">
        <v>10</v>
      </c>
    </row>
    <row r="263" spans="1:3" x14ac:dyDescent="0.3">
      <c r="A263" s="24">
        <v>42266</v>
      </c>
      <c r="B263" t="s">
        <v>10</v>
      </c>
      <c r="C263" t="s">
        <v>10</v>
      </c>
    </row>
    <row r="264" spans="1:3" x14ac:dyDescent="0.3">
      <c r="A264" s="24">
        <v>42267</v>
      </c>
      <c r="B264" t="s">
        <v>10</v>
      </c>
      <c r="C264" t="s">
        <v>10</v>
      </c>
    </row>
    <row r="265" spans="1:3" x14ac:dyDescent="0.3">
      <c r="A265" s="24">
        <v>42268</v>
      </c>
      <c r="B265" t="s">
        <v>10</v>
      </c>
      <c r="C265" t="s">
        <v>10</v>
      </c>
    </row>
    <row r="266" spans="1:3" x14ac:dyDescent="0.3">
      <c r="A266" s="24">
        <v>42269</v>
      </c>
      <c r="B266" t="s">
        <v>10</v>
      </c>
      <c r="C266" t="s">
        <v>10</v>
      </c>
    </row>
    <row r="267" spans="1:3" x14ac:dyDescent="0.3">
      <c r="A267" s="24">
        <v>42270</v>
      </c>
      <c r="B267" t="s">
        <v>10</v>
      </c>
      <c r="C267" t="s">
        <v>10</v>
      </c>
    </row>
    <row r="268" spans="1:3" x14ac:dyDescent="0.3">
      <c r="A268" s="24">
        <v>42271</v>
      </c>
      <c r="B268" t="s">
        <v>10</v>
      </c>
      <c r="C268" t="s">
        <v>10</v>
      </c>
    </row>
    <row r="269" spans="1:3" x14ac:dyDescent="0.3">
      <c r="A269" s="24">
        <v>42272</v>
      </c>
      <c r="B269" t="s">
        <v>10</v>
      </c>
      <c r="C269" t="s">
        <v>10</v>
      </c>
    </row>
    <row r="270" spans="1:3" x14ac:dyDescent="0.3">
      <c r="A270" s="24">
        <v>42273</v>
      </c>
      <c r="B270" t="s">
        <v>10</v>
      </c>
      <c r="C270" t="s">
        <v>10</v>
      </c>
    </row>
    <row r="271" spans="1:3" x14ac:dyDescent="0.3">
      <c r="A271" s="24">
        <v>42274</v>
      </c>
      <c r="B271" t="s">
        <v>10</v>
      </c>
      <c r="C271" t="s">
        <v>10</v>
      </c>
    </row>
    <row r="272" spans="1:3" x14ac:dyDescent="0.3">
      <c r="A272" s="24">
        <v>42275</v>
      </c>
      <c r="B272" t="s">
        <v>10</v>
      </c>
      <c r="C272" t="s">
        <v>10</v>
      </c>
    </row>
    <row r="273" spans="1:3" x14ac:dyDescent="0.3">
      <c r="A273" s="24">
        <v>42276</v>
      </c>
      <c r="B273" t="s">
        <v>10</v>
      </c>
      <c r="C273" t="s">
        <v>10</v>
      </c>
    </row>
    <row r="274" spans="1:3" x14ac:dyDescent="0.3">
      <c r="A274" s="24">
        <v>42277</v>
      </c>
      <c r="B274" t="s">
        <v>10</v>
      </c>
      <c r="C274" t="s">
        <v>10</v>
      </c>
    </row>
    <row r="275" spans="1:3" x14ac:dyDescent="0.3">
      <c r="A275" s="24">
        <v>42278</v>
      </c>
      <c r="B275" t="s">
        <v>10</v>
      </c>
      <c r="C275" t="s">
        <v>10</v>
      </c>
    </row>
    <row r="276" spans="1:3" x14ac:dyDescent="0.3">
      <c r="A276" s="24">
        <v>42279</v>
      </c>
      <c r="B276" t="s">
        <v>10</v>
      </c>
      <c r="C276" t="s">
        <v>11</v>
      </c>
    </row>
    <row r="277" spans="1:3" x14ac:dyDescent="0.3">
      <c r="A277" s="24">
        <v>42280</v>
      </c>
      <c r="B277" t="s">
        <v>10</v>
      </c>
      <c r="C277" t="s">
        <v>10</v>
      </c>
    </row>
    <row r="278" spans="1:3" x14ac:dyDescent="0.3">
      <c r="A278" s="24">
        <v>42281</v>
      </c>
      <c r="B278" t="s">
        <v>10</v>
      </c>
      <c r="C278" t="s">
        <v>10</v>
      </c>
    </row>
    <row r="279" spans="1:3" x14ac:dyDescent="0.3">
      <c r="A279" s="24">
        <v>42282</v>
      </c>
      <c r="B279" t="s">
        <v>10</v>
      </c>
      <c r="C279" t="s">
        <v>10</v>
      </c>
    </row>
    <row r="280" spans="1:3" x14ac:dyDescent="0.3">
      <c r="A280" s="24">
        <v>42283</v>
      </c>
      <c r="B280" t="s">
        <v>11</v>
      </c>
      <c r="C280" t="s">
        <v>10</v>
      </c>
    </row>
    <row r="281" spans="1:3" x14ac:dyDescent="0.3">
      <c r="A281" s="24">
        <v>42284</v>
      </c>
      <c r="B281" t="s">
        <v>11</v>
      </c>
      <c r="C281" t="s">
        <v>10</v>
      </c>
    </row>
    <row r="282" spans="1:3" x14ac:dyDescent="0.3">
      <c r="A282" s="24">
        <v>42285</v>
      </c>
      <c r="B282" t="s">
        <v>11</v>
      </c>
      <c r="C282" t="s">
        <v>10</v>
      </c>
    </row>
    <row r="283" spans="1:3" x14ac:dyDescent="0.3">
      <c r="A283" s="24">
        <v>42286</v>
      </c>
      <c r="B283" t="s">
        <v>11</v>
      </c>
      <c r="C283" t="s">
        <v>10</v>
      </c>
    </row>
    <row r="284" spans="1:3" x14ac:dyDescent="0.3">
      <c r="A284" s="24">
        <v>42287</v>
      </c>
      <c r="B284" t="s">
        <v>11</v>
      </c>
      <c r="C284" t="s">
        <v>10</v>
      </c>
    </row>
    <row r="285" spans="1:3" x14ac:dyDescent="0.3">
      <c r="A285" s="24">
        <v>42288</v>
      </c>
      <c r="B285" t="s">
        <v>11</v>
      </c>
      <c r="C285" t="s">
        <v>10</v>
      </c>
    </row>
    <row r="286" spans="1:3" x14ac:dyDescent="0.3">
      <c r="A286" s="24">
        <v>42289</v>
      </c>
      <c r="B286" t="s">
        <v>11</v>
      </c>
      <c r="C286" t="s">
        <v>10</v>
      </c>
    </row>
    <row r="287" spans="1:3" x14ac:dyDescent="0.3">
      <c r="A287" s="24">
        <v>42290</v>
      </c>
      <c r="B287" t="s">
        <v>11</v>
      </c>
      <c r="C287" t="s">
        <v>10</v>
      </c>
    </row>
    <row r="288" spans="1:3" x14ac:dyDescent="0.3">
      <c r="A288" s="24">
        <v>42291</v>
      </c>
      <c r="B288" t="s">
        <v>11</v>
      </c>
      <c r="C288" t="s">
        <v>10</v>
      </c>
    </row>
    <row r="289" spans="1:3" x14ac:dyDescent="0.3">
      <c r="A289" s="24">
        <v>42292</v>
      </c>
      <c r="B289" t="s">
        <v>11</v>
      </c>
      <c r="C289" t="s">
        <v>10</v>
      </c>
    </row>
    <row r="290" spans="1:3" x14ac:dyDescent="0.3">
      <c r="A290" s="24">
        <v>42293</v>
      </c>
      <c r="B290" t="s">
        <v>11</v>
      </c>
      <c r="C290" t="s">
        <v>10</v>
      </c>
    </row>
    <row r="291" spans="1:3" x14ac:dyDescent="0.3">
      <c r="A291" s="24">
        <v>42294</v>
      </c>
      <c r="B291" t="s">
        <v>11</v>
      </c>
      <c r="C291" t="s">
        <v>10</v>
      </c>
    </row>
    <row r="292" spans="1:3" x14ac:dyDescent="0.3">
      <c r="A292" s="24">
        <v>42295</v>
      </c>
      <c r="B292" t="s">
        <v>11</v>
      </c>
      <c r="C292" t="s">
        <v>10</v>
      </c>
    </row>
    <row r="293" spans="1:3" x14ac:dyDescent="0.3">
      <c r="A293" s="24">
        <v>42296</v>
      </c>
      <c r="B293" t="s">
        <v>11</v>
      </c>
      <c r="C293" t="s">
        <v>10</v>
      </c>
    </row>
    <row r="294" spans="1:3" x14ac:dyDescent="0.3">
      <c r="A294" s="24">
        <v>42297</v>
      </c>
      <c r="B294" t="s">
        <v>11</v>
      </c>
      <c r="C294" t="s">
        <v>10</v>
      </c>
    </row>
    <row r="295" spans="1:3" x14ac:dyDescent="0.3">
      <c r="A295" s="24">
        <v>42298</v>
      </c>
      <c r="B295" t="s">
        <v>11</v>
      </c>
      <c r="C295" t="s">
        <v>10</v>
      </c>
    </row>
    <row r="296" spans="1:3" x14ac:dyDescent="0.3">
      <c r="A296" s="24">
        <v>42299</v>
      </c>
      <c r="B296" t="s">
        <v>11</v>
      </c>
      <c r="C296" t="s">
        <v>10</v>
      </c>
    </row>
    <row r="297" spans="1:3" x14ac:dyDescent="0.3">
      <c r="A297" s="24">
        <v>42300</v>
      </c>
      <c r="B297" t="s">
        <v>11</v>
      </c>
      <c r="C297" t="s">
        <v>10</v>
      </c>
    </row>
    <row r="298" spans="1:3" x14ac:dyDescent="0.3">
      <c r="A298" s="24">
        <v>42301</v>
      </c>
      <c r="B298" t="s">
        <v>11</v>
      </c>
      <c r="C298" t="s">
        <v>10</v>
      </c>
    </row>
    <row r="299" spans="1:3" x14ac:dyDescent="0.3">
      <c r="A299" s="24">
        <v>42302</v>
      </c>
      <c r="B299" t="s">
        <v>11</v>
      </c>
      <c r="C299" t="s">
        <v>10</v>
      </c>
    </row>
    <row r="300" spans="1:3" x14ac:dyDescent="0.3">
      <c r="A300" s="24">
        <v>42303</v>
      </c>
      <c r="B300" t="s">
        <v>11</v>
      </c>
      <c r="C300" t="s">
        <v>10</v>
      </c>
    </row>
    <row r="301" spans="1:3" x14ac:dyDescent="0.3">
      <c r="A301" s="24">
        <v>42304</v>
      </c>
      <c r="B301" t="s">
        <v>11</v>
      </c>
      <c r="C301" t="s">
        <v>10</v>
      </c>
    </row>
    <row r="302" spans="1:3" x14ac:dyDescent="0.3">
      <c r="A302" s="24">
        <v>42305</v>
      </c>
      <c r="B302" t="s">
        <v>11</v>
      </c>
      <c r="C302" t="s">
        <v>10</v>
      </c>
    </row>
    <row r="303" spans="1:3" x14ac:dyDescent="0.3">
      <c r="A303" s="24">
        <v>42306</v>
      </c>
      <c r="B303" t="s">
        <v>11</v>
      </c>
      <c r="C303" t="s">
        <v>10</v>
      </c>
    </row>
    <row r="304" spans="1:3" x14ac:dyDescent="0.3">
      <c r="A304" s="24">
        <v>42307</v>
      </c>
      <c r="B304" t="s">
        <v>11</v>
      </c>
      <c r="C304" t="s">
        <v>10</v>
      </c>
    </row>
    <row r="305" spans="1:3" x14ac:dyDescent="0.3">
      <c r="A305" s="24">
        <v>42308</v>
      </c>
      <c r="B305" t="s">
        <v>11</v>
      </c>
      <c r="C305" t="s">
        <v>10</v>
      </c>
    </row>
    <row r="306" spans="1:3" x14ac:dyDescent="0.3">
      <c r="A306" s="24">
        <v>42309</v>
      </c>
      <c r="B306" t="s">
        <v>11</v>
      </c>
      <c r="C306" t="s">
        <v>10</v>
      </c>
    </row>
    <row r="307" spans="1:3" x14ac:dyDescent="0.3">
      <c r="A307" s="24">
        <v>42310</v>
      </c>
      <c r="B307" t="s">
        <v>11</v>
      </c>
      <c r="C307" t="s">
        <v>10</v>
      </c>
    </row>
    <row r="308" spans="1:3" x14ac:dyDescent="0.3">
      <c r="A308" s="24">
        <v>42311</v>
      </c>
      <c r="B308" t="s">
        <v>11</v>
      </c>
      <c r="C308" t="s">
        <v>11</v>
      </c>
    </row>
    <row r="309" spans="1:3" x14ac:dyDescent="0.3">
      <c r="A309" s="24">
        <v>42312</v>
      </c>
      <c r="B309" t="s">
        <v>11</v>
      </c>
      <c r="C309" t="s">
        <v>10</v>
      </c>
    </row>
    <row r="310" spans="1:3" x14ac:dyDescent="0.3">
      <c r="A310" s="24">
        <v>42313</v>
      </c>
      <c r="B310" t="s">
        <v>11</v>
      </c>
      <c r="C310" t="s">
        <v>10</v>
      </c>
    </row>
    <row r="311" spans="1:3" x14ac:dyDescent="0.3">
      <c r="A311" s="24">
        <v>42314</v>
      </c>
      <c r="B311" t="s">
        <v>11</v>
      </c>
      <c r="C311" t="s">
        <v>10</v>
      </c>
    </row>
    <row r="312" spans="1:3" x14ac:dyDescent="0.3">
      <c r="A312" s="24">
        <v>42315</v>
      </c>
      <c r="B312" t="s">
        <v>11</v>
      </c>
      <c r="C312" t="s">
        <v>10</v>
      </c>
    </row>
    <row r="313" spans="1:3" x14ac:dyDescent="0.3">
      <c r="A313" s="24">
        <v>42316</v>
      </c>
      <c r="B313" t="s">
        <v>11</v>
      </c>
      <c r="C313" t="s">
        <v>10</v>
      </c>
    </row>
    <row r="314" spans="1:3" x14ac:dyDescent="0.3">
      <c r="A314" s="24">
        <v>42317</v>
      </c>
      <c r="B314" t="s">
        <v>11</v>
      </c>
      <c r="C314" t="s">
        <v>10</v>
      </c>
    </row>
    <row r="315" spans="1:3" x14ac:dyDescent="0.3">
      <c r="A315" s="24">
        <v>42318</v>
      </c>
      <c r="B315" t="s">
        <v>11</v>
      </c>
      <c r="C315" t="s">
        <v>10</v>
      </c>
    </row>
    <row r="316" spans="1:3" x14ac:dyDescent="0.3">
      <c r="A316" s="24">
        <v>42319</v>
      </c>
      <c r="B316" t="s">
        <v>11</v>
      </c>
      <c r="C316" t="s">
        <v>10</v>
      </c>
    </row>
    <row r="317" spans="1:3" x14ac:dyDescent="0.3">
      <c r="A317" s="24">
        <v>42320</v>
      </c>
      <c r="B317" t="s">
        <v>11</v>
      </c>
      <c r="C317" t="s">
        <v>10</v>
      </c>
    </row>
    <row r="318" spans="1:3" x14ac:dyDescent="0.3">
      <c r="A318" s="24">
        <v>42321</v>
      </c>
      <c r="B318" t="s">
        <v>11</v>
      </c>
      <c r="C318" t="s">
        <v>10</v>
      </c>
    </row>
    <row r="319" spans="1:3" x14ac:dyDescent="0.3">
      <c r="A319" s="24">
        <v>42322</v>
      </c>
      <c r="B319" t="s">
        <v>11</v>
      </c>
      <c r="C319" t="s">
        <v>10</v>
      </c>
    </row>
    <row r="320" spans="1:3" x14ac:dyDescent="0.3">
      <c r="A320" s="24">
        <v>42323</v>
      </c>
      <c r="B320" t="s">
        <v>11</v>
      </c>
      <c r="C320" t="s">
        <v>10</v>
      </c>
    </row>
    <row r="321" spans="1:3" x14ac:dyDescent="0.3">
      <c r="A321" s="24">
        <v>42324</v>
      </c>
      <c r="B321" t="s">
        <v>11</v>
      </c>
      <c r="C321" t="s">
        <v>10</v>
      </c>
    </row>
    <row r="322" spans="1:3" x14ac:dyDescent="0.3">
      <c r="A322" s="24">
        <v>42325</v>
      </c>
      <c r="B322" t="s">
        <v>11</v>
      </c>
      <c r="C322" t="s">
        <v>10</v>
      </c>
    </row>
    <row r="323" spans="1:3" x14ac:dyDescent="0.3">
      <c r="A323" s="24">
        <v>42326</v>
      </c>
      <c r="B323" t="s">
        <v>11</v>
      </c>
      <c r="C323" t="s">
        <v>10</v>
      </c>
    </row>
    <row r="324" spans="1:3" x14ac:dyDescent="0.3">
      <c r="A324" s="24">
        <v>42327</v>
      </c>
      <c r="B324" t="s">
        <v>11</v>
      </c>
      <c r="C324" t="s">
        <v>10</v>
      </c>
    </row>
    <row r="325" spans="1:3" x14ac:dyDescent="0.3">
      <c r="A325" s="24">
        <v>42328</v>
      </c>
      <c r="B325" t="s">
        <v>11</v>
      </c>
      <c r="C325" t="s">
        <v>10</v>
      </c>
    </row>
    <row r="326" spans="1:3" x14ac:dyDescent="0.3">
      <c r="A326" s="24">
        <v>42329</v>
      </c>
      <c r="B326" t="s">
        <v>11</v>
      </c>
      <c r="C326" t="s">
        <v>10</v>
      </c>
    </row>
    <row r="327" spans="1:3" x14ac:dyDescent="0.3">
      <c r="A327" s="24">
        <v>42330</v>
      </c>
      <c r="B327" t="s">
        <v>11</v>
      </c>
      <c r="C327" t="s">
        <v>10</v>
      </c>
    </row>
    <row r="328" spans="1:3" x14ac:dyDescent="0.3">
      <c r="A328" s="24">
        <v>42331</v>
      </c>
      <c r="B328" t="s">
        <v>11</v>
      </c>
      <c r="C328" t="s">
        <v>10</v>
      </c>
    </row>
    <row r="329" spans="1:3" x14ac:dyDescent="0.3">
      <c r="A329" s="24">
        <v>42332</v>
      </c>
      <c r="B329" t="s">
        <v>11</v>
      </c>
      <c r="C329" t="s">
        <v>10</v>
      </c>
    </row>
    <row r="330" spans="1:3" x14ac:dyDescent="0.3">
      <c r="A330" s="24">
        <v>42333</v>
      </c>
      <c r="B330" t="s">
        <v>11</v>
      </c>
      <c r="C330" t="s">
        <v>10</v>
      </c>
    </row>
    <row r="331" spans="1:3" x14ac:dyDescent="0.3">
      <c r="A331" s="24">
        <v>42334</v>
      </c>
      <c r="B331" t="s">
        <v>11</v>
      </c>
      <c r="C331" t="s">
        <v>10</v>
      </c>
    </row>
    <row r="332" spans="1:3" x14ac:dyDescent="0.3">
      <c r="A332" s="24">
        <v>42335</v>
      </c>
      <c r="B332" t="s">
        <v>11</v>
      </c>
      <c r="C332" t="s">
        <v>10</v>
      </c>
    </row>
    <row r="333" spans="1:3" x14ac:dyDescent="0.3">
      <c r="A333" s="24">
        <v>42336</v>
      </c>
      <c r="B333" t="s">
        <v>11</v>
      </c>
      <c r="C333" t="s">
        <v>10</v>
      </c>
    </row>
    <row r="334" spans="1:3" x14ac:dyDescent="0.3">
      <c r="A334" s="24">
        <v>42337</v>
      </c>
      <c r="B334" t="s">
        <v>11</v>
      </c>
      <c r="C334" t="s">
        <v>10</v>
      </c>
    </row>
    <row r="335" spans="1:3" x14ac:dyDescent="0.3">
      <c r="A335" s="24">
        <v>42338</v>
      </c>
      <c r="B335" t="s">
        <v>11</v>
      </c>
      <c r="C335" t="s">
        <v>10</v>
      </c>
    </row>
    <row r="336" spans="1:3" x14ac:dyDescent="0.3">
      <c r="A336" s="24">
        <v>42339</v>
      </c>
      <c r="B336" t="s">
        <v>11</v>
      </c>
      <c r="C336" t="s">
        <v>10</v>
      </c>
    </row>
    <row r="337" spans="1:3" x14ac:dyDescent="0.3">
      <c r="A337" s="24">
        <v>42340</v>
      </c>
      <c r="B337" t="s">
        <v>11</v>
      </c>
      <c r="C337" t="s">
        <v>10</v>
      </c>
    </row>
    <row r="338" spans="1:3" x14ac:dyDescent="0.3">
      <c r="A338" s="24">
        <v>42341</v>
      </c>
      <c r="B338" t="s">
        <v>11</v>
      </c>
      <c r="C338" t="s">
        <v>10</v>
      </c>
    </row>
    <row r="339" spans="1:3" x14ac:dyDescent="0.3">
      <c r="A339" s="24">
        <v>42342</v>
      </c>
      <c r="B339" t="s">
        <v>11</v>
      </c>
      <c r="C339" t="s">
        <v>10</v>
      </c>
    </row>
    <row r="340" spans="1:3" x14ac:dyDescent="0.3">
      <c r="A340" s="24">
        <v>42343</v>
      </c>
      <c r="B340" t="s">
        <v>11</v>
      </c>
      <c r="C340" t="s">
        <v>10</v>
      </c>
    </row>
    <row r="341" spans="1:3" x14ac:dyDescent="0.3">
      <c r="A341" s="24">
        <v>42344</v>
      </c>
      <c r="B341" t="s">
        <v>11</v>
      </c>
      <c r="C341" t="s">
        <v>10</v>
      </c>
    </row>
    <row r="342" spans="1:3" x14ac:dyDescent="0.3">
      <c r="A342" s="24">
        <v>42345</v>
      </c>
      <c r="B342" t="s">
        <v>11</v>
      </c>
      <c r="C342" t="s">
        <v>10</v>
      </c>
    </row>
    <row r="343" spans="1:3" x14ac:dyDescent="0.3">
      <c r="A343" s="24">
        <v>42346</v>
      </c>
      <c r="B343" t="s">
        <v>11</v>
      </c>
      <c r="C343" t="s">
        <v>10</v>
      </c>
    </row>
    <row r="344" spans="1:3" x14ac:dyDescent="0.3">
      <c r="A344" s="24">
        <v>42347</v>
      </c>
      <c r="B344" t="s">
        <v>11</v>
      </c>
      <c r="C344" t="s">
        <v>10</v>
      </c>
    </row>
    <row r="345" spans="1:3" x14ac:dyDescent="0.3">
      <c r="A345" s="24">
        <v>42348</v>
      </c>
      <c r="B345" t="s">
        <v>11</v>
      </c>
      <c r="C345" t="s">
        <v>10</v>
      </c>
    </row>
    <row r="346" spans="1:3" x14ac:dyDescent="0.3">
      <c r="A346" s="24">
        <v>42349</v>
      </c>
      <c r="B346" t="s">
        <v>11</v>
      </c>
      <c r="C346" t="s">
        <v>10</v>
      </c>
    </row>
    <row r="347" spans="1:3" x14ac:dyDescent="0.3">
      <c r="A347" s="24">
        <v>42350</v>
      </c>
      <c r="B347" t="s">
        <v>11</v>
      </c>
      <c r="C347" t="s">
        <v>10</v>
      </c>
    </row>
    <row r="348" spans="1:3" x14ac:dyDescent="0.3">
      <c r="A348" s="24">
        <v>42351</v>
      </c>
      <c r="B348" t="s">
        <v>11</v>
      </c>
      <c r="C348" t="s">
        <v>10</v>
      </c>
    </row>
    <row r="349" spans="1:3" x14ac:dyDescent="0.3">
      <c r="A349" s="24">
        <v>42352</v>
      </c>
      <c r="B349" t="s">
        <v>11</v>
      </c>
      <c r="C349" t="s">
        <v>10</v>
      </c>
    </row>
    <row r="350" spans="1:3" x14ac:dyDescent="0.3">
      <c r="A350" s="24">
        <v>42353</v>
      </c>
      <c r="B350" t="s">
        <v>11</v>
      </c>
      <c r="C350" t="s">
        <v>10</v>
      </c>
    </row>
    <row r="351" spans="1:3" x14ac:dyDescent="0.3">
      <c r="A351" s="24">
        <v>42354</v>
      </c>
      <c r="B351" t="s">
        <v>11</v>
      </c>
      <c r="C351" t="s">
        <v>10</v>
      </c>
    </row>
    <row r="352" spans="1:3" x14ac:dyDescent="0.3">
      <c r="A352" s="24">
        <v>42355</v>
      </c>
      <c r="B352" t="s">
        <v>11</v>
      </c>
      <c r="C352" t="s">
        <v>10</v>
      </c>
    </row>
    <row r="353" spans="1:3" x14ac:dyDescent="0.3">
      <c r="A353" s="24">
        <v>42356</v>
      </c>
      <c r="B353" t="s">
        <v>10</v>
      </c>
      <c r="C353" t="s">
        <v>10</v>
      </c>
    </row>
    <row r="354" spans="1:3" x14ac:dyDescent="0.3">
      <c r="A354" s="24">
        <v>42357</v>
      </c>
      <c r="B354" t="s">
        <v>10</v>
      </c>
      <c r="C354" t="s">
        <v>10</v>
      </c>
    </row>
    <row r="355" spans="1:3" x14ac:dyDescent="0.3">
      <c r="A355" s="24">
        <v>42358</v>
      </c>
      <c r="B355" t="s">
        <v>10</v>
      </c>
      <c r="C355" t="s">
        <v>10</v>
      </c>
    </row>
    <row r="356" spans="1:3" x14ac:dyDescent="0.3">
      <c r="A356" s="24">
        <v>42359</v>
      </c>
      <c r="B356" t="s">
        <v>10</v>
      </c>
      <c r="C356" t="s">
        <v>10</v>
      </c>
    </row>
    <row r="357" spans="1:3" x14ac:dyDescent="0.3">
      <c r="A357" s="24">
        <v>42360</v>
      </c>
      <c r="B357" t="s">
        <v>10</v>
      </c>
      <c r="C357" t="s">
        <v>10</v>
      </c>
    </row>
    <row r="358" spans="1:3" x14ac:dyDescent="0.3">
      <c r="A358" s="24">
        <v>42361</v>
      </c>
      <c r="B358" t="s">
        <v>10</v>
      </c>
      <c r="C358" t="s">
        <v>10</v>
      </c>
    </row>
    <row r="359" spans="1:3" x14ac:dyDescent="0.3">
      <c r="A359" s="24">
        <v>42362</v>
      </c>
      <c r="B359" t="s">
        <v>10</v>
      </c>
      <c r="C359" t="s">
        <v>10</v>
      </c>
    </row>
    <row r="360" spans="1:3" x14ac:dyDescent="0.3">
      <c r="A360" s="24">
        <v>42363</v>
      </c>
      <c r="B360" t="s">
        <v>10</v>
      </c>
      <c r="C360" t="s">
        <v>11</v>
      </c>
    </row>
    <row r="361" spans="1:3" x14ac:dyDescent="0.3">
      <c r="A361" s="24">
        <v>42364</v>
      </c>
      <c r="B361" t="s">
        <v>10</v>
      </c>
      <c r="C361" t="s">
        <v>11</v>
      </c>
    </row>
    <row r="362" spans="1:3" x14ac:dyDescent="0.3">
      <c r="A362" s="24">
        <v>42365</v>
      </c>
      <c r="B362" t="s">
        <v>10</v>
      </c>
      <c r="C362" t="s">
        <v>10</v>
      </c>
    </row>
    <row r="363" spans="1:3" x14ac:dyDescent="0.3">
      <c r="A363" s="24">
        <v>42366</v>
      </c>
      <c r="B363" t="s">
        <v>10</v>
      </c>
      <c r="C363" t="s">
        <v>11</v>
      </c>
    </row>
    <row r="364" spans="1:3" x14ac:dyDescent="0.3">
      <c r="A364" s="24">
        <v>42367</v>
      </c>
      <c r="B364" t="s">
        <v>10</v>
      </c>
      <c r="C364" t="s">
        <v>10</v>
      </c>
    </row>
    <row r="365" spans="1:3" x14ac:dyDescent="0.3">
      <c r="A365" s="24">
        <v>42368</v>
      </c>
      <c r="B365" t="s">
        <v>10</v>
      </c>
      <c r="C365" t="s">
        <v>10</v>
      </c>
    </row>
    <row r="366" spans="1:3" x14ac:dyDescent="0.3">
      <c r="A366" s="24">
        <v>42369</v>
      </c>
      <c r="B366" t="s">
        <v>10</v>
      </c>
      <c r="C366" t="s">
        <v>10</v>
      </c>
    </row>
    <row r="367" spans="1:3" x14ac:dyDescent="0.3">
      <c r="A367" s="24">
        <v>42370</v>
      </c>
      <c r="B367" t="s">
        <v>10</v>
      </c>
      <c r="C367" t="s">
        <v>11</v>
      </c>
    </row>
    <row r="368" spans="1:3" x14ac:dyDescent="0.3">
      <c r="A368" s="24">
        <v>42371</v>
      </c>
      <c r="B368" t="s">
        <v>10</v>
      </c>
      <c r="C368" t="s">
        <v>10</v>
      </c>
    </row>
    <row r="369" spans="1:3" x14ac:dyDescent="0.3">
      <c r="A369" s="24">
        <v>42372</v>
      </c>
      <c r="B369" t="s">
        <v>10</v>
      </c>
      <c r="C369" t="s">
        <v>10</v>
      </c>
    </row>
    <row r="370" spans="1:3" x14ac:dyDescent="0.3">
      <c r="A370" s="24">
        <v>42373</v>
      </c>
      <c r="B370" t="s">
        <v>10</v>
      </c>
      <c r="C370" t="s">
        <v>10</v>
      </c>
    </row>
    <row r="371" spans="1:3" x14ac:dyDescent="0.3">
      <c r="A371" s="24">
        <v>42374</v>
      </c>
      <c r="B371" t="s">
        <v>10</v>
      </c>
      <c r="C371" t="s">
        <v>10</v>
      </c>
    </row>
    <row r="372" spans="1:3" x14ac:dyDescent="0.3">
      <c r="A372" s="24">
        <v>42375</v>
      </c>
      <c r="B372" t="s">
        <v>10</v>
      </c>
      <c r="C372" t="s">
        <v>10</v>
      </c>
    </row>
    <row r="373" spans="1:3" x14ac:dyDescent="0.3">
      <c r="A373" s="24">
        <v>42376</v>
      </c>
      <c r="B373" t="s">
        <v>10</v>
      </c>
      <c r="C373" t="s">
        <v>10</v>
      </c>
    </row>
    <row r="374" spans="1:3" x14ac:dyDescent="0.3">
      <c r="A374" s="24">
        <v>42377</v>
      </c>
      <c r="B374" t="s">
        <v>10</v>
      </c>
      <c r="C374" t="s">
        <v>10</v>
      </c>
    </row>
    <row r="375" spans="1:3" x14ac:dyDescent="0.3">
      <c r="A375" s="24">
        <v>42378</v>
      </c>
      <c r="B375" t="s">
        <v>10</v>
      </c>
      <c r="C375" t="s">
        <v>10</v>
      </c>
    </row>
    <row r="376" spans="1:3" x14ac:dyDescent="0.3">
      <c r="A376" s="24">
        <v>42379</v>
      </c>
      <c r="B376" t="s">
        <v>10</v>
      </c>
      <c r="C376" t="s">
        <v>10</v>
      </c>
    </row>
    <row r="377" spans="1:3" x14ac:dyDescent="0.3">
      <c r="A377" s="24">
        <v>42380</v>
      </c>
      <c r="B377" t="s">
        <v>10</v>
      </c>
      <c r="C377" t="s">
        <v>10</v>
      </c>
    </row>
    <row r="378" spans="1:3" x14ac:dyDescent="0.3">
      <c r="A378" s="24">
        <v>42381</v>
      </c>
      <c r="B378" t="s">
        <v>10</v>
      </c>
      <c r="C378" t="s">
        <v>10</v>
      </c>
    </row>
    <row r="379" spans="1:3" x14ac:dyDescent="0.3">
      <c r="A379" s="24">
        <v>42382</v>
      </c>
      <c r="B379" t="s">
        <v>10</v>
      </c>
      <c r="C379" t="s">
        <v>10</v>
      </c>
    </row>
    <row r="380" spans="1:3" x14ac:dyDescent="0.3">
      <c r="A380" s="24">
        <v>42383</v>
      </c>
      <c r="B380" t="s">
        <v>10</v>
      </c>
      <c r="C380" t="s">
        <v>10</v>
      </c>
    </row>
    <row r="381" spans="1:3" x14ac:dyDescent="0.3">
      <c r="A381" s="24">
        <v>42384</v>
      </c>
      <c r="B381" t="s">
        <v>10</v>
      </c>
      <c r="C381" t="s">
        <v>10</v>
      </c>
    </row>
    <row r="382" spans="1:3" x14ac:dyDescent="0.3">
      <c r="A382" s="24">
        <v>42385</v>
      </c>
      <c r="B382" t="s">
        <v>10</v>
      </c>
      <c r="C382" t="s">
        <v>10</v>
      </c>
    </row>
    <row r="383" spans="1:3" x14ac:dyDescent="0.3">
      <c r="A383" s="24">
        <v>42386</v>
      </c>
      <c r="B383" t="s">
        <v>10</v>
      </c>
      <c r="C383" t="s">
        <v>10</v>
      </c>
    </row>
    <row r="384" spans="1:3" x14ac:dyDescent="0.3">
      <c r="A384" s="24">
        <v>42387</v>
      </c>
      <c r="B384" t="s">
        <v>10</v>
      </c>
      <c r="C384" t="s">
        <v>10</v>
      </c>
    </row>
    <row r="385" spans="1:3" x14ac:dyDescent="0.3">
      <c r="A385" s="24">
        <v>42388</v>
      </c>
      <c r="B385" t="s">
        <v>10</v>
      </c>
      <c r="C385" t="s">
        <v>10</v>
      </c>
    </row>
    <row r="386" spans="1:3" x14ac:dyDescent="0.3">
      <c r="A386" s="24">
        <v>42389</v>
      </c>
      <c r="B386" t="s">
        <v>10</v>
      </c>
      <c r="C386" t="s">
        <v>10</v>
      </c>
    </row>
    <row r="387" spans="1:3" x14ac:dyDescent="0.3">
      <c r="A387" s="24">
        <v>42390</v>
      </c>
      <c r="B387" t="s">
        <v>10</v>
      </c>
      <c r="C387" t="s">
        <v>10</v>
      </c>
    </row>
    <row r="388" spans="1:3" x14ac:dyDescent="0.3">
      <c r="A388" s="24">
        <v>42391</v>
      </c>
      <c r="B388" t="s">
        <v>10</v>
      </c>
      <c r="C388" t="s">
        <v>10</v>
      </c>
    </row>
    <row r="389" spans="1:3" x14ac:dyDescent="0.3">
      <c r="A389" s="24">
        <v>42392</v>
      </c>
      <c r="B389" t="s">
        <v>10</v>
      </c>
      <c r="C389" t="s">
        <v>10</v>
      </c>
    </row>
    <row r="390" spans="1:3" x14ac:dyDescent="0.3">
      <c r="A390" s="24">
        <v>42393</v>
      </c>
      <c r="B390" t="s">
        <v>10</v>
      </c>
      <c r="C390" t="s">
        <v>10</v>
      </c>
    </row>
    <row r="391" spans="1:3" x14ac:dyDescent="0.3">
      <c r="A391" s="24">
        <v>42394</v>
      </c>
      <c r="B391" t="s">
        <v>10</v>
      </c>
      <c r="C391" t="s">
        <v>10</v>
      </c>
    </row>
    <row r="392" spans="1:3" x14ac:dyDescent="0.3">
      <c r="A392" s="24">
        <v>42395</v>
      </c>
      <c r="B392" t="s">
        <v>10</v>
      </c>
      <c r="C392" t="s">
        <v>11</v>
      </c>
    </row>
    <row r="393" spans="1:3" x14ac:dyDescent="0.3">
      <c r="A393" s="24">
        <v>42396</v>
      </c>
      <c r="B393" t="s">
        <v>10</v>
      </c>
      <c r="C393" t="s">
        <v>10</v>
      </c>
    </row>
    <row r="394" spans="1:3" x14ac:dyDescent="0.3">
      <c r="A394" s="24">
        <v>42397</v>
      </c>
      <c r="B394" t="s">
        <v>11</v>
      </c>
      <c r="C394" t="s">
        <v>10</v>
      </c>
    </row>
    <row r="395" spans="1:3" x14ac:dyDescent="0.3">
      <c r="A395" s="24">
        <v>42398</v>
      </c>
      <c r="B395" t="s">
        <v>11</v>
      </c>
      <c r="C395" t="s">
        <v>10</v>
      </c>
    </row>
    <row r="396" spans="1:3" x14ac:dyDescent="0.3">
      <c r="A396" s="24">
        <v>42399</v>
      </c>
      <c r="B396" t="s">
        <v>11</v>
      </c>
      <c r="C396" t="s">
        <v>10</v>
      </c>
    </row>
    <row r="397" spans="1:3" x14ac:dyDescent="0.3">
      <c r="A397" s="24">
        <v>42400</v>
      </c>
      <c r="B397" t="s">
        <v>11</v>
      </c>
      <c r="C397" t="s">
        <v>10</v>
      </c>
    </row>
    <row r="398" spans="1:3" x14ac:dyDescent="0.3">
      <c r="A398" s="24">
        <v>42401</v>
      </c>
      <c r="B398" t="s">
        <v>11</v>
      </c>
      <c r="C398" t="s">
        <v>10</v>
      </c>
    </row>
    <row r="399" spans="1:3" x14ac:dyDescent="0.3">
      <c r="A399" s="24">
        <v>42402</v>
      </c>
      <c r="B399" t="s">
        <v>11</v>
      </c>
      <c r="C399" t="s">
        <v>10</v>
      </c>
    </row>
    <row r="400" spans="1:3" x14ac:dyDescent="0.3">
      <c r="A400" s="24">
        <v>42403</v>
      </c>
      <c r="B400" t="s">
        <v>11</v>
      </c>
      <c r="C400" t="s">
        <v>10</v>
      </c>
    </row>
    <row r="401" spans="1:3" x14ac:dyDescent="0.3">
      <c r="A401" s="24">
        <v>42404</v>
      </c>
      <c r="B401" t="s">
        <v>11</v>
      </c>
      <c r="C401" t="s">
        <v>10</v>
      </c>
    </row>
    <row r="402" spans="1:3" x14ac:dyDescent="0.3">
      <c r="A402" s="24">
        <v>42405</v>
      </c>
      <c r="B402" t="s">
        <v>11</v>
      </c>
      <c r="C402" t="s">
        <v>10</v>
      </c>
    </row>
    <row r="403" spans="1:3" x14ac:dyDescent="0.3">
      <c r="A403" s="24">
        <v>42406</v>
      </c>
      <c r="B403" t="s">
        <v>11</v>
      </c>
      <c r="C403" t="s">
        <v>10</v>
      </c>
    </row>
    <row r="404" spans="1:3" x14ac:dyDescent="0.3">
      <c r="A404" s="24">
        <v>42407</v>
      </c>
      <c r="B404" t="s">
        <v>11</v>
      </c>
      <c r="C404" t="s">
        <v>10</v>
      </c>
    </row>
    <row r="405" spans="1:3" x14ac:dyDescent="0.3">
      <c r="A405" s="24">
        <v>42408</v>
      </c>
      <c r="B405" t="s">
        <v>11</v>
      </c>
      <c r="C405" t="s">
        <v>10</v>
      </c>
    </row>
    <row r="406" spans="1:3" x14ac:dyDescent="0.3">
      <c r="A406" s="24">
        <v>42409</v>
      </c>
      <c r="B406" t="s">
        <v>11</v>
      </c>
      <c r="C406" t="s">
        <v>10</v>
      </c>
    </row>
    <row r="407" spans="1:3" x14ac:dyDescent="0.3">
      <c r="A407" s="24">
        <v>42410</v>
      </c>
      <c r="B407" t="s">
        <v>11</v>
      </c>
      <c r="C407" t="s">
        <v>10</v>
      </c>
    </row>
    <row r="408" spans="1:3" x14ac:dyDescent="0.3">
      <c r="A408" s="24">
        <v>42411</v>
      </c>
      <c r="B408" t="s">
        <v>11</v>
      </c>
      <c r="C408" t="s">
        <v>10</v>
      </c>
    </row>
    <row r="409" spans="1:3" x14ac:dyDescent="0.3">
      <c r="A409" s="24">
        <v>42412</v>
      </c>
      <c r="B409" t="s">
        <v>11</v>
      </c>
      <c r="C409" t="s">
        <v>10</v>
      </c>
    </row>
    <row r="410" spans="1:3" x14ac:dyDescent="0.3">
      <c r="A410" s="24">
        <v>42413</v>
      </c>
      <c r="B410" t="s">
        <v>11</v>
      </c>
      <c r="C410" t="s">
        <v>10</v>
      </c>
    </row>
    <row r="411" spans="1:3" x14ac:dyDescent="0.3">
      <c r="A411" s="24">
        <v>42414</v>
      </c>
      <c r="B411" t="s">
        <v>11</v>
      </c>
      <c r="C411" t="s">
        <v>10</v>
      </c>
    </row>
    <row r="412" spans="1:3" x14ac:dyDescent="0.3">
      <c r="A412" s="24">
        <v>42415</v>
      </c>
      <c r="B412" t="s">
        <v>11</v>
      </c>
      <c r="C412" t="s">
        <v>10</v>
      </c>
    </row>
    <row r="413" spans="1:3" x14ac:dyDescent="0.3">
      <c r="A413" s="24">
        <v>42416</v>
      </c>
      <c r="B413" t="s">
        <v>11</v>
      </c>
      <c r="C413" t="s">
        <v>10</v>
      </c>
    </row>
    <row r="414" spans="1:3" x14ac:dyDescent="0.3">
      <c r="A414" s="24">
        <v>42417</v>
      </c>
      <c r="B414" t="s">
        <v>11</v>
      </c>
      <c r="C414" t="s">
        <v>10</v>
      </c>
    </row>
    <row r="415" spans="1:3" x14ac:dyDescent="0.3">
      <c r="A415" s="24">
        <v>42418</v>
      </c>
      <c r="B415" t="s">
        <v>11</v>
      </c>
      <c r="C415" t="s">
        <v>10</v>
      </c>
    </row>
    <row r="416" spans="1:3" x14ac:dyDescent="0.3">
      <c r="A416" s="24">
        <v>42419</v>
      </c>
      <c r="B416" t="s">
        <v>11</v>
      </c>
      <c r="C416" t="s">
        <v>10</v>
      </c>
    </row>
    <row r="417" spans="1:3" x14ac:dyDescent="0.3">
      <c r="A417" s="24">
        <v>42420</v>
      </c>
      <c r="B417" t="s">
        <v>11</v>
      </c>
      <c r="C417" t="s">
        <v>10</v>
      </c>
    </row>
    <row r="418" spans="1:3" x14ac:dyDescent="0.3">
      <c r="A418" s="24">
        <v>42421</v>
      </c>
      <c r="B418" t="s">
        <v>11</v>
      </c>
      <c r="C418" t="s">
        <v>10</v>
      </c>
    </row>
    <row r="419" spans="1:3" x14ac:dyDescent="0.3">
      <c r="A419" s="24">
        <v>42422</v>
      </c>
      <c r="B419" t="s">
        <v>11</v>
      </c>
      <c r="C419" t="s">
        <v>10</v>
      </c>
    </row>
    <row r="420" spans="1:3" x14ac:dyDescent="0.3">
      <c r="A420" s="24">
        <v>42423</v>
      </c>
      <c r="B420" t="s">
        <v>11</v>
      </c>
      <c r="C420" t="s">
        <v>10</v>
      </c>
    </row>
    <row r="421" spans="1:3" x14ac:dyDescent="0.3">
      <c r="A421" s="24">
        <v>42424</v>
      </c>
      <c r="B421" t="s">
        <v>11</v>
      </c>
      <c r="C421" t="s">
        <v>10</v>
      </c>
    </row>
    <row r="422" spans="1:3" x14ac:dyDescent="0.3">
      <c r="A422" s="24">
        <v>42425</v>
      </c>
      <c r="B422" t="s">
        <v>11</v>
      </c>
      <c r="C422" t="s">
        <v>10</v>
      </c>
    </row>
    <row r="423" spans="1:3" x14ac:dyDescent="0.3">
      <c r="A423" s="24">
        <v>42426</v>
      </c>
      <c r="B423" t="s">
        <v>11</v>
      </c>
      <c r="C423" t="s">
        <v>10</v>
      </c>
    </row>
    <row r="424" spans="1:3" x14ac:dyDescent="0.3">
      <c r="A424" s="24">
        <v>42427</v>
      </c>
      <c r="B424" t="s">
        <v>11</v>
      </c>
      <c r="C424" t="s">
        <v>10</v>
      </c>
    </row>
    <row r="425" spans="1:3" x14ac:dyDescent="0.3">
      <c r="A425" s="24">
        <v>42428</v>
      </c>
      <c r="B425" t="s">
        <v>11</v>
      </c>
      <c r="C425" t="s">
        <v>10</v>
      </c>
    </row>
    <row r="426" spans="1:3" x14ac:dyDescent="0.3">
      <c r="A426" s="24">
        <v>42429</v>
      </c>
      <c r="B426" t="s">
        <v>11</v>
      </c>
      <c r="C426" t="s">
        <v>10</v>
      </c>
    </row>
    <row r="427" spans="1:3" x14ac:dyDescent="0.3">
      <c r="A427" s="24">
        <v>42430</v>
      </c>
      <c r="B427" t="s">
        <v>11</v>
      </c>
      <c r="C427" t="s">
        <v>10</v>
      </c>
    </row>
    <row r="428" spans="1:3" x14ac:dyDescent="0.3">
      <c r="A428" s="24">
        <v>42431</v>
      </c>
      <c r="B428" t="s">
        <v>11</v>
      </c>
      <c r="C428" t="s">
        <v>10</v>
      </c>
    </row>
    <row r="429" spans="1:3" x14ac:dyDescent="0.3">
      <c r="A429" s="24">
        <v>42432</v>
      </c>
      <c r="B429" t="s">
        <v>11</v>
      </c>
      <c r="C429" t="s">
        <v>10</v>
      </c>
    </row>
    <row r="430" spans="1:3" x14ac:dyDescent="0.3">
      <c r="A430" s="24">
        <v>42433</v>
      </c>
      <c r="B430" t="s">
        <v>11</v>
      </c>
      <c r="C430" t="s">
        <v>10</v>
      </c>
    </row>
    <row r="431" spans="1:3" x14ac:dyDescent="0.3">
      <c r="A431" s="24">
        <v>42434</v>
      </c>
      <c r="B431" t="s">
        <v>11</v>
      </c>
      <c r="C431" t="s">
        <v>10</v>
      </c>
    </row>
    <row r="432" spans="1:3" x14ac:dyDescent="0.3">
      <c r="A432" s="24">
        <v>42435</v>
      </c>
      <c r="B432" t="s">
        <v>11</v>
      </c>
      <c r="C432" t="s">
        <v>10</v>
      </c>
    </row>
    <row r="433" spans="1:3" x14ac:dyDescent="0.3">
      <c r="A433" s="24">
        <v>42436</v>
      </c>
      <c r="B433" t="s">
        <v>11</v>
      </c>
      <c r="C433" t="s">
        <v>10</v>
      </c>
    </row>
    <row r="434" spans="1:3" x14ac:dyDescent="0.3">
      <c r="A434" s="24">
        <v>42437</v>
      </c>
      <c r="B434" t="s">
        <v>11</v>
      </c>
      <c r="C434" t="s">
        <v>10</v>
      </c>
    </row>
    <row r="435" spans="1:3" x14ac:dyDescent="0.3">
      <c r="A435" s="24">
        <v>42438</v>
      </c>
      <c r="B435" t="s">
        <v>11</v>
      </c>
      <c r="C435" t="s">
        <v>10</v>
      </c>
    </row>
    <row r="436" spans="1:3" x14ac:dyDescent="0.3">
      <c r="A436" s="24">
        <v>42439</v>
      </c>
      <c r="B436" t="s">
        <v>11</v>
      </c>
      <c r="C436" t="s">
        <v>10</v>
      </c>
    </row>
    <row r="437" spans="1:3" x14ac:dyDescent="0.3">
      <c r="A437" s="24">
        <v>42440</v>
      </c>
      <c r="B437" t="s">
        <v>11</v>
      </c>
      <c r="C437" t="s">
        <v>10</v>
      </c>
    </row>
    <row r="438" spans="1:3" x14ac:dyDescent="0.3">
      <c r="A438" s="24">
        <v>42441</v>
      </c>
      <c r="B438" t="s">
        <v>11</v>
      </c>
      <c r="C438" t="s">
        <v>10</v>
      </c>
    </row>
    <row r="439" spans="1:3" x14ac:dyDescent="0.3">
      <c r="A439" s="24">
        <v>42442</v>
      </c>
      <c r="B439" t="s">
        <v>11</v>
      </c>
      <c r="C439" t="s">
        <v>10</v>
      </c>
    </row>
    <row r="440" spans="1:3" x14ac:dyDescent="0.3">
      <c r="A440" s="24">
        <v>42443</v>
      </c>
      <c r="B440" t="s">
        <v>11</v>
      </c>
      <c r="C440" t="s">
        <v>11</v>
      </c>
    </row>
    <row r="441" spans="1:3" x14ac:dyDescent="0.3">
      <c r="A441" s="24">
        <v>42444</v>
      </c>
      <c r="B441" t="s">
        <v>11</v>
      </c>
      <c r="C441" t="s">
        <v>10</v>
      </c>
    </row>
    <row r="442" spans="1:3" x14ac:dyDescent="0.3">
      <c r="A442" s="24">
        <v>42445</v>
      </c>
      <c r="B442" t="s">
        <v>11</v>
      </c>
      <c r="C442" t="s">
        <v>10</v>
      </c>
    </row>
    <row r="443" spans="1:3" x14ac:dyDescent="0.3">
      <c r="A443" s="24">
        <v>42446</v>
      </c>
      <c r="B443" t="s">
        <v>11</v>
      </c>
      <c r="C443" t="s">
        <v>10</v>
      </c>
    </row>
    <row r="444" spans="1:3" x14ac:dyDescent="0.3">
      <c r="A444" s="24">
        <v>42447</v>
      </c>
      <c r="B444" t="s">
        <v>11</v>
      </c>
      <c r="C444" t="s">
        <v>10</v>
      </c>
    </row>
    <row r="445" spans="1:3" x14ac:dyDescent="0.3">
      <c r="A445" s="24">
        <v>42448</v>
      </c>
      <c r="B445" t="s">
        <v>11</v>
      </c>
      <c r="C445" t="s">
        <v>10</v>
      </c>
    </row>
    <row r="446" spans="1:3" x14ac:dyDescent="0.3">
      <c r="A446" s="24">
        <v>42449</v>
      </c>
      <c r="B446" t="s">
        <v>11</v>
      </c>
      <c r="C446" t="s">
        <v>10</v>
      </c>
    </row>
    <row r="447" spans="1:3" x14ac:dyDescent="0.3">
      <c r="A447" s="24">
        <v>42450</v>
      </c>
      <c r="B447" t="s">
        <v>11</v>
      </c>
      <c r="C447" t="s">
        <v>10</v>
      </c>
    </row>
    <row r="448" spans="1:3" x14ac:dyDescent="0.3">
      <c r="A448" s="24">
        <v>42451</v>
      </c>
      <c r="B448" t="s">
        <v>11</v>
      </c>
      <c r="C448" t="s">
        <v>10</v>
      </c>
    </row>
    <row r="449" spans="1:3" x14ac:dyDescent="0.3">
      <c r="A449" s="24">
        <v>42452</v>
      </c>
      <c r="B449" t="s">
        <v>11</v>
      </c>
      <c r="C449" t="s">
        <v>10</v>
      </c>
    </row>
    <row r="450" spans="1:3" x14ac:dyDescent="0.3">
      <c r="A450" s="24">
        <v>42453</v>
      </c>
      <c r="B450" t="s">
        <v>10</v>
      </c>
      <c r="C450" t="s">
        <v>10</v>
      </c>
    </row>
    <row r="451" spans="1:3" x14ac:dyDescent="0.3">
      <c r="A451" s="24">
        <v>42454</v>
      </c>
      <c r="B451" t="s">
        <v>10</v>
      </c>
      <c r="C451" t="s">
        <v>11</v>
      </c>
    </row>
    <row r="452" spans="1:3" x14ac:dyDescent="0.3">
      <c r="A452" s="24">
        <v>42455</v>
      </c>
      <c r="B452" t="s">
        <v>10</v>
      </c>
      <c r="C452" t="s">
        <v>11</v>
      </c>
    </row>
    <row r="453" spans="1:3" x14ac:dyDescent="0.3">
      <c r="A453" s="24">
        <v>42456</v>
      </c>
      <c r="B453" t="s">
        <v>10</v>
      </c>
      <c r="C453" t="s">
        <v>11</v>
      </c>
    </row>
    <row r="454" spans="1:3" x14ac:dyDescent="0.3">
      <c r="A454" s="24">
        <v>42457</v>
      </c>
      <c r="B454" t="s">
        <v>10</v>
      </c>
      <c r="C454" t="s">
        <v>11</v>
      </c>
    </row>
    <row r="455" spans="1:3" x14ac:dyDescent="0.3">
      <c r="A455" s="24">
        <v>42458</v>
      </c>
      <c r="B455" t="s">
        <v>10</v>
      </c>
      <c r="C455" t="s">
        <v>10</v>
      </c>
    </row>
    <row r="456" spans="1:3" x14ac:dyDescent="0.3">
      <c r="A456" s="24">
        <v>42459</v>
      </c>
      <c r="B456" t="s">
        <v>10</v>
      </c>
      <c r="C456" t="s">
        <v>10</v>
      </c>
    </row>
    <row r="457" spans="1:3" x14ac:dyDescent="0.3">
      <c r="A457" s="24">
        <v>42460</v>
      </c>
      <c r="B457" t="s">
        <v>10</v>
      </c>
      <c r="C457" t="s">
        <v>10</v>
      </c>
    </row>
    <row r="458" spans="1:3" x14ac:dyDescent="0.3">
      <c r="A458" s="24">
        <v>42461</v>
      </c>
      <c r="B458" t="s">
        <v>10</v>
      </c>
      <c r="C458" t="s">
        <v>10</v>
      </c>
    </row>
    <row r="459" spans="1:3" x14ac:dyDescent="0.3">
      <c r="A459" s="24">
        <v>42462</v>
      </c>
      <c r="B459" t="s">
        <v>10</v>
      </c>
      <c r="C459" t="s">
        <v>10</v>
      </c>
    </row>
    <row r="460" spans="1:3" x14ac:dyDescent="0.3">
      <c r="A460" s="24">
        <v>42463</v>
      </c>
      <c r="B460" t="s">
        <v>10</v>
      </c>
      <c r="C460" t="s">
        <v>10</v>
      </c>
    </row>
    <row r="461" spans="1:3" x14ac:dyDescent="0.3">
      <c r="A461" s="24">
        <v>42464</v>
      </c>
      <c r="B461" t="s">
        <v>10</v>
      </c>
      <c r="C461" t="s">
        <v>10</v>
      </c>
    </row>
    <row r="462" spans="1:3" x14ac:dyDescent="0.3">
      <c r="A462" s="24">
        <v>42465</v>
      </c>
      <c r="B462" t="s">
        <v>10</v>
      </c>
      <c r="C462" t="s">
        <v>10</v>
      </c>
    </row>
    <row r="463" spans="1:3" x14ac:dyDescent="0.3">
      <c r="A463" s="24">
        <v>42466</v>
      </c>
      <c r="B463" t="s">
        <v>10</v>
      </c>
      <c r="C463" t="s">
        <v>10</v>
      </c>
    </row>
    <row r="464" spans="1:3" x14ac:dyDescent="0.3">
      <c r="A464" s="24">
        <v>42467</v>
      </c>
      <c r="B464" t="s">
        <v>10</v>
      </c>
      <c r="C464" t="s">
        <v>10</v>
      </c>
    </row>
    <row r="465" spans="1:3" x14ac:dyDescent="0.3">
      <c r="A465" s="24">
        <v>42468</v>
      </c>
      <c r="B465" t="s">
        <v>10</v>
      </c>
      <c r="C465" t="s">
        <v>10</v>
      </c>
    </row>
    <row r="466" spans="1:3" x14ac:dyDescent="0.3">
      <c r="A466" s="24">
        <v>42469</v>
      </c>
      <c r="B466" t="s">
        <v>10</v>
      </c>
      <c r="C466" t="s">
        <v>10</v>
      </c>
    </row>
    <row r="467" spans="1:3" x14ac:dyDescent="0.3">
      <c r="A467" s="24">
        <v>42470</v>
      </c>
      <c r="B467" t="s">
        <v>10</v>
      </c>
      <c r="C467" t="s">
        <v>10</v>
      </c>
    </row>
    <row r="468" spans="1:3" x14ac:dyDescent="0.3">
      <c r="A468" s="24">
        <v>42471</v>
      </c>
      <c r="B468" t="s">
        <v>10</v>
      </c>
      <c r="C468" t="s">
        <v>10</v>
      </c>
    </row>
    <row r="469" spans="1:3" x14ac:dyDescent="0.3">
      <c r="A469" s="24">
        <v>42472</v>
      </c>
      <c r="B469" t="s">
        <v>11</v>
      </c>
      <c r="C469" t="s">
        <v>10</v>
      </c>
    </row>
    <row r="470" spans="1:3" x14ac:dyDescent="0.3">
      <c r="A470" s="24">
        <v>42473</v>
      </c>
      <c r="B470" t="s">
        <v>11</v>
      </c>
      <c r="C470" t="s">
        <v>10</v>
      </c>
    </row>
    <row r="471" spans="1:3" x14ac:dyDescent="0.3">
      <c r="A471" s="24">
        <v>42474</v>
      </c>
      <c r="B471" t="s">
        <v>11</v>
      </c>
      <c r="C471" t="s">
        <v>10</v>
      </c>
    </row>
    <row r="472" spans="1:3" x14ac:dyDescent="0.3">
      <c r="A472" s="24">
        <v>42475</v>
      </c>
      <c r="B472" t="s">
        <v>11</v>
      </c>
      <c r="C472" t="s">
        <v>10</v>
      </c>
    </row>
    <row r="473" spans="1:3" x14ac:dyDescent="0.3">
      <c r="A473" s="24">
        <v>42476</v>
      </c>
      <c r="B473" t="s">
        <v>11</v>
      </c>
      <c r="C473" t="s">
        <v>10</v>
      </c>
    </row>
    <row r="474" spans="1:3" x14ac:dyDescent="0.3">
      <c r="A474" s="24">
        <v>42477</v>
      </c>
      <c r="B474" t="s">
        <v>11</v>
      </c>
      <c r="C474" t="s">
        <v>10</v>
      </c>
    </row>
    <row r="475" spans="1:3" x14ac:dyDescent="0.3">
      <c r="A475" s="24">
        <v>42478</v>
      </c>
      <c r="B475" t="s">
        <v>11</v>
      </c>
      <c r="C475" t="s">
        <v>10</v>
      </c>
    </row>
    <row r="476" spans="1:3" x14ac:dyDescent="0.3">
      <c r="A476" s="24">
        <v>42479</v>
      </c>
      <c r="B476" t="s">
        <v>11</v>
      </c>
      <c r="C476" t="s">
        <v>10</v>
      </c>
    </row>
    <row r="477" spans="1:3" x14ac:dyDescent="0.3">
      <c r="A477" s="24">
        <v>42480</v>
      </c>
      <c r="B477" t="s">
        <v>11</v>
      </c>
      <c r="C477" t="s">
        <v>10</v>
      </c>
    </row>
    <row r="478" spans="1:3" x14ac:dyDescent="0.3">
      <c r="A478" s="24">
        <v>42481</v>
      </c>
      <c r="B478" t="s">
        <v>11</v>
      </c>
      <c r="C478" t="s">
        <v>10</v>
      </c>
    </row>
    <row r="479" spans="1:3" x14ac:dyDescent="0.3">
      <c r="A479" s="24">
        <v>42482</v>
      </c>
      <c r="B479" t="s">
        <v>11</v>
      </c>
      <c r="C479" t="s">
        <v>10</v>
      </c>
    </row>
    <row r="480" spans="1:3" x14ac:dyDescent="0.3">
      <c r="A480" s="24">
        <v>42483</v>
      </c>
      <c r="B480" t="s">
        <v>11</v>
      </c>
      <c r="C480" t="s">
        <v>10</v>
      </c>
    </row>
    <row r="481" spans="1:3" x14ac:dyDescent="0.3">
      <c r="A481" s="24">
        <v>42484</v>
      </c>
      <c r="B481" t="s">
        <v>11</v>
      </c>
      <c r="C481" t="s">
        <v>10</v>
      </c>
    </row>
    <row r="482" spans="1:3" x14ac:dyDescent="0.3">
      <c r="A482" s="24">
        <v>42485</v>
      </c>
      <c r="B482" t="s">
        <v>11</v>
      </c>
      <c r="C482" t="s">
        <v>11</v>
      </c>
    </row>
    <row r="483" spans="1:3" x14ac:dyDescent="0.3">
      <c r="A483" s="24">
        <v>42486</v>
      </c>
      <c r="B483" t="s">
        <v>11</v>
      </c>
      <c r="C483" t="s">
        <v>10</v>
      </c>
    </row>
    <row r="484" spans="1:3" x14ac:dyDescent="0.3">
      <c r="A484" s="24">
        <v>42487</v>
      </c>
      <c r="B484" t="s">
        <v>11</v>
      </c>
      <c r="C484" t="s">
        <v>10</v>
      </c>
    </row>
    <row r="485" spans="1:3" x14ac:dyDescent="0.3">
      <c r="A485" s="24">
        <v>42488</v>
      </c>
      <c r="B485" t="s">
        <v>11</v>
      </c>
      <c r="C485" t="s">
        <v>10</v>
      </c>
    </row>
    <row r="486" spans="1:3" x14ac:dyDescent="0.3">
      <c r="A486" s="24">
        <v>42489</v>
      </c>
      <c r="B486" t="s">
        <v>11</v>
      </c>
      <c r="C486" t="s">
        <v>10</v>
      </c>
    </row>
    <row r="487" spans="1:3" x14ac:dyDescent="0.3">
      <c r="A487" s="24">
        <v>42490</v>
      </c>
      <c r="B487" t="s">
        <v>11</v>
      </c>
      <c r="C487" t="s">
        <v>10</v>
      </c>
    </row>
    <row r="488" spans="1:3" x14ac:dyDescent="0.3">
      <c r="A488" s="24">
        <v>42491</v>
      </c>
      <c r="B488" t="s">
        <v>11</v>
      </c>
      <c r="C488" t="s">
        <v>10</v>
      </c>
    </row>
    <row r="489" spans="1:3" x14ac:dyDescent="0.3">
      <c r="A489" s="24">
        <v>42492</v>
      </c>
      <c r="B489" t="s">
        <v>11</v>
      </c>
      <c r="C489" t="s">
        <v>10</v>
      </c>
    </row>
    <row r="490" spans="1:3" x14ac:dyDescent="0.3">
      <c r="A490" s="24">
        <v>42493</v>
      </c>
      <c r="B490" t="s">
        <v>11</v>
      </c>
      <c r="C490" t="s">
        <v>10</v>
      </c>
    </row>
    <row r="491" spans="1:3" x14ac:dyDescent="0.3">
      <c r="A491" s="24">
        <v>42494</v>
      </c>
      <c r="B491" t="s">
        <v>11</v>
      </c>
      <c r="C491" t="s">
        <v>10</v>
      </c>
    </row>
    <row r="492" spans="1:3" x14ac:dyDescent="0.3">
      <c r="A492" s="24">
        <v>42495</v>
      </c>
      <c r="B492" t="s">
        <v>11</v>
      </c>
      <c r="C492" t="s">
        <v>10</v>
      </c>
    </row>
    <row r="493" spans="1:3" x14ac:dyDescent="0.3">
      <c r="A493" s="24">
        <v>42496</v>
      </c>
      <c r="B493" t="s">
        <v>11</v>
      </c>
      <c r="C493" t="s">
        <v>10</v>
      </c>
    </row>
    <row r="494" spans="1:3" x14ac:dyDescent="0.3">
      <c r="A494" s="24">
        <v>42497</v>
      </c>
      <c r="B494" t="s">
        <v>11</v>
      </c>
      <c r="C494" t="s">
        <v>10</v>
      </c>
    </row>
    <row r="495" spans="1:3" x14ac:dyDescent="0.3">
      <c r="A495" s="24">
        <v>42498</v>
      </c>
      <c r="B495" t="s">
        <v>11</v>
      </c>
      <c r="C495" t="s">
        <v>10</v>
      </c>
    </row>
    <row r="496" spans="1:3" x14ac:dyDescent="0.3">
      <c r="A496" s="24">
        <v>42499</v>
      </c>
      <c r="B496" t="s">
        <v>11</v>
      </c>
      <c r="C496" t="s">
        <v>10</v>
      </c>
    </row>
    <row r="497" spans="1:3" x14ac:dyDescent="0.3">
      <c r="A497" s="24">
        <v>42500</v>
      </c>
      <c r="B497" t="s">
        <v>11</v>
      </c>
      <c r="C497" t="s">
        <v>10</v>
      </c>
    </row>
    <row r="498" spans="1:3" x14ac:dyDescent="0.3">
      <c r="A498" s="24">
        <v>42501</v>
      </c>
      <c r="B498" t="s">
        <v>11</v>
      </c>
      <c r="C498" t="s">
        <v>10</v>
      </c>
    </row>
    <row r="499" spans="1:3" x14ac:dyDescent="0.3">
      <c r="A499" s="24">
        <v>42502</v>
      </c>
      <c r="B499" t="s">
        <v>11</v>
      </c>
      <c r="C499" t="s">
        <v>10</v>
      </c>
    </row>
    <row r="500" spans="1:3" x14ac:dyDescent="0.3">
      <c r="A500" s="24">
        <v>42503</v>
      </c>
      <c r="B500" t="s">
        <v>11</v>
      </c>
      <c r="C500" t="s">
        <v>10</v>
      </c>
    </row>
    <row r="501" spans="1:3" x14ac:dyDescent="0.3">
      <c r="A501" s="24">
        <v>42504</v>
      </c>
      <c r="B501" t="s">
        <v>11</v>
      </c>
      <c r="C501" t="s">
        <v>10</v>
      </c>
    </row>
    <row r="502" spans="1:3" x14ac:dyDescent="0.3">
      <c r="A502" s="24">
        <v>42505</v>
      </c>
      <c r="B502" t="s">
        <v>11</v>
      </c>
      <c r="C502" t="s">
        <v>10</v>
      </c>
    </row>
    <row r="503" spans="1:3" x14ac:dyDescent="0.3">
      <c r="A503" s="24">
        <v>42506</v>
      </c>
      <c r="B503" t="s">
        <v>11</v>
      </c>
      <c r="C503" t="s">
        <v>10</v>
      </c>
    </row>
    <row r="504" spans="1:3" x14ac:dyDescent="0.3">
      <c r="A504" s="24">
        <v>42507</v>
      </c>
      <c r="B504" t="s">
        <v>11</v>
      </c>
      <c r="C504" t="s">
        <v>10</v>
      </c>
    </row>
    <row r="505" spans="1:3" x14ac:dyDescent="0.3">
      <c r="A505" s="24">
        <v>42508</v>
      </c>
      <c r="B505" t="s">
        <v>11</v>
      </c>
      <c r="C505" t="s">
        <v>10</v>
      </c>
    </row>
    <row r="506" spans="1:3" x14ac:dyDescent="0.3">
      <c r="A506" s="24">
        <v>42509</v>
      </c>
      <c r="B506" t="s">
        <v>11</v>
      </c>
      <c r="C506" t="s">
        <v>10</v>
      </c>
    </row>
    <row r="507" spans="1:3" x14ac:dyDescent="0.3">
      <c r="A507" s="24">
        <v>42510</v>
      </c>
      <c r="B507" t="s">
        <v>11</v>
      </c>
      <c r="C507" t="s">
        <v>10</v>
      </c>
    </row>
    <row r="508" spans="1:3" x14ac:dyDescent="0.3">
      <c r="A508" s="24">
        <v>42511</v>
      </c>
      <c r="B508" t="s">
        <v>11</v>
      </c>
      <c r="C508" t="s">
        <v>10</v>
      </c>
    </row>
    <row r="509" spans="1:3" x14ac:dyDescent="0.3">
      <c r="A509" s="24">
        <v>42512</v>
      </c>
      <c r="B509" t="s">
        <v>11</v>
      </c>
      <c r="C509" t="s">
        <v>10</v>
      </c>
    </row>
    <row r="510" spans="1:3" x14ac:dyDescent="0.3">
      <c r="A510" s="24">
        <v>42513</v>
      </c>
      <c r="B510" t="s">
        <v>11</v>
      </c>
      <c r="C510" t="s">
        <v>10</v>
      </c>
    </row>
    <row r="511" spans="1:3" x14ac:dyDescent="0.3">
      <c r="A511" s="24">
        <v>42514</v>
      </c>
      <c r="B511" t="s">
        <v>11</v>
      </c>
      <c r="C511" t="s">
        <v>10</v>
      </c>
    </row>
    <row r="512" spans="1:3" x14ac:dyDescent="0.3">
      <c r="A512" s="24">
        <v>42515</v>
      </c>
      <c r="B512" t="s">
        <v>11</v>
      </c>
      <c r="C512" t="s">
        <v>10</v>
      </c>
    </row>
    <row r="513" spans="1:3" x14ac:dyDescent="0.3">
      <c r="A513" s="24">
        <v>42516</v>
      </c>
      <c r="B513" t="s">
        <v>11</v>
      </c>
      <c r="C513" t="s">
        <v>10</v>
      </c>
    </row>
    <row r="514" spans="1:3" x14ac:dyDescent="0.3">
      <c r="A514" s="24">
        <v>42517</v>
      </c>
      <c r="B514" t="s">
        <v>11</v>
      </c>
      <c r="C514" t="s">
        <v>10</v>
      </c>
    </row>
    <row r="515" spans="1:3" x14ac:dyDescent="0.3">
      <c r="A515" s="24">
        <v>42518</v>
      </c>
      <c r="B515" t="s">
        <v>11</v>
      </c>
      <c r="C515" t="s">
        <v>10</v>
      </c>
    </row>
    <row r="516" spans="1:3" x14ac:dyDescent="0.3">
      <c r="A516" s="24">
        <v>42519</v>
      </c>
      <c r="B516" t="s">
        <v>11</v>
      </c>
      <c r="C516" t="s">
        <v>10</v>
      </c>
    </row>
    <row r="517" spans="1:3" x14ac:dyDescent="0.3">
      <c r="A517" s="24">
        <v>42520</v>
      </c>
      <c r="B517" t="s">
        <v>11</v>
      </c>
      <c r="C517" t="s">
        <v>10</v>
      </c>
    </row>
    <row r="518" spans="1:3" x14ac:dyDescent="0.3">
      <c r="A518" s="24">
        <v>42521</v>
      </c>
      <c r="B518" t="s">
        <v>11</v>
      </c>
      <c r="C518" t="s">
        <v>10</v>
      </c>
    </row>
    <row r="519" spans="1:3" x14ac:dyDescent="0.3">
      <c r="A519" s="24">
        <v>42522</v>
      </c>
      <c r="B519" t="s">
        <v>11</v>
      </c>
      <c r="C519" t="s">
        <v>10</v>
      </c>
    </row>
    <row r="520" spans="1:3" x14ac:dyDescent="0.3">
      <c r="A520" s="24">
        <v>42523</v>
      </c>
      <c r="B520" t="s">
        <v>11</v>
      </c>
      <c r="C520" t="s">
        <v>10</v>
      </c>
    </row>
    <row r="521" spans="1:3" x14ac:dyDescent="0.3">
      <c r="A521" s="24">
        <v>42524</v>
      </c>
      <c r="B521" t="s">
        <v>11</v>
      </c>
      <c r="C521" t="s">
        <v>10</v>
      </c>
    </row>
    <row r="522" spans="1:3" x14ac:dyDescent="0.3">
      <c r="A522" s="24">
        <v>42525</v>
      </c>
      <c r="B522" t="s">
        <v>11</v>
      </c>
      <c r="C522" t="s">
        <v>10</v>
      </c>
    </row>
    <row r="523" spans="1:3" x14ac:dyDescent="0.3">
      <c r="A523" s="24">
        <v>42526</v>
      </c>
      <c r="B523" t="s">
        <v>11</v>
      </c>
      <c r="C523" t="s">
        <v>10</v>
      </c>
    </row>
    <row r="524" spans="1:3" x14ac:dyDescent="0.3">
      <c r="A524" s="24">
        <v>42527</v>
      </c>
      <c r="B524" t="s">
        <v>11</v>
      </c>
      <c r="C524" t="s">
        <v>10</v>
      </c>
    </row>
    <row r="525" spans="1:3" x14ac:dyDescent="0.3">
      <c r="A525" s="24">
        <v>42528</v>
      </c>
      <c r="B525" t="s">
        <v>11</v>
      </c>
      <c r="C525" t="s">
        <v>10</v>
      </c>
    </row>
    <row r="526" spans="1:3" x14ac:dyDescent="0.3">
      <c r="A526" s="24">
        <v>42529</v>
      </c>
      <c r="B526" t="s">
        <v>11</v>
      </c>
      <c r="C526" t="s">
        <v>10</v>
      </c>
    </row>
    <row r="527" spans="1:3" x14ac:dyDescent="0.3">
      <c r="A527" s="24">
        <v>42530</v>
      </c>
      <c r="B527" t="s">
        <v>11</v>
      </c>
      <c r="C527" t="s">
        <v>10</v>
      </c>
    </row>
    <row r="528" spans="1:3" x14ac:dyDescent="0.3">
      <c r="A528" s="24">
        <v>42531</v>
      </c>
      <c r="B528" t="s">
        <v>11</v>
      </c>
      <c r="C528" t="s">
        <v>10</v>
      </c>
    </row>
    <row r="529" spans="1:3" x14ac:dyDescent="0.3">
      <c r="A529" s="24">
        <v>42532</v>
      </c>
      <c r="B529" t="s">
        <v>11</v>
      </c>
      <c r="C529" t="s">
        <v>10</v>
      </c>
    </row>
    <row r="530" spans="1:3" x14ac:dyDescent="0.3">
      <c r="A530" s="24">
        <v>42533</v>
      </c>
      <c r="B530" t="s">
        <v>11</v>
      </c>
      <c r="C530" t="s">
        <v>10</v>
      </c>
    </row>
    <row r="531" spans="1:3" x14ac:dyDescent="0.3">
      <c r="A531" s="24">
        <v>42534</v>
      </c>
      <c r="B531" t="s">
        <v>11</v>
      </c>
      <c r="C531" t="s">
        <v>11</v>
      </c>
    </row>
    <row r="532" spans="1:3" x14ac:dyDescent="0.3">
      <c r="A532" s="24">
        <v>42535</v>
      </c>
      <c r="B532" t="s">
        <v>11</v>
      </c>
      <c r="C532" t="s">
        <v>10</v>
      </c>
    </row>
    <row r="533" spans="1:3" x14ac:dyDescent="0.3">
      <c r="A533" s="24">
        <v>42536</v>
      </c>
      <c r="B533" t="s">
        <v>11</v>
      </c>
      <c r="C533" t="s">
        <v>10</v>
      </c>
    </row>
    <row r="534" spans="1:3" x14ac:dyDescent="0.3">
      <c r="A534" s="24">
        <v>42537</v>
      </c>
      <c r="B534" t="s">
        <v>11</v>
      </c>
      <c r="C534" t="s">
        <v>10</v>
      </c>
    </row>
    <row r="535" spans="1:3" x14ac:dyDescent="0.3">
      <c r="A535" s="24">
        <v>42538</v>
      </c>
      <c r="B535" t="s">
        <v>11</v>
      </c>
      <c r="C535" t="s">
        <v>10</v>
      </c>
    </row>
    <row r="536" spans="1:3" x14ac:dyDescent="0.3">
      <c r="A536" s="24">
        <v>42539</v>
      </c>
      <c r="B536" t="s">
        <v>11</v>
      </c>
      <c r="C536" t="s">
        <v>10</v>
      </c>
    </row>
    <row r="537" spans="1:3" x14ac:dyDescent="0.3">
      <c r="A537" s="24">
        <v>42540</v>
      </c>
      <c r="B537" t="s">
        <v>11</v>
      </c>
      <c r="C537" t="s">
        <v>10</v>
      </c>
    </row>
    <row r="538" spans="1:3" x14ac:dyDescent="0.3">
      <c r="A538" s="24">
        <v>42541</v>
      </c>
      <c r="B538" t="s">
        <v>11</v>
      </c>
      <c r="C538" t="s">
        <v>10</v>
      </c>
    </row>
    <row r="539" spans="1:3" x14ac:dyDescent="0.3">
      <c r="A539" s="24">
        <v>42542</v>
      </c>
      <c r="B539" t="s">
        <v>11</v>
      </c>
      <c r="C539" t="s">
        <v>10</v>
      </c>
    </row>
    <row r="540" spans="1:3" x14ac:dyDescent="0.3">
      <c r="A540" s="24">
        <v>42543</v>
      </c>
      <c r="B540" t="s">
        <v>11</v>
      </c>
      <c r="C540" t="s">
        <v>10</v>
      </c>
    </row>
    <row r="541" spans="1:3" x14ac:dyDescent="0.3">
      <c r="A541" s="24">
        <v>42544</v>
      </c>
      <c r="B541" t="s">
        <v>11</v>
      </c>
      <c r="C541" t="s">
        <v>10</v>
      </c>
    </row>
    <row r="542" spans="1:3" x14ac:dyDescent="0.3">
      <c r="A542" s="24">
        <v>42545</v>
      </c>
      <c r="B542" t="s">
        <v>10</v>
      </c>
      <c r="C542" t="s">
        <v>10</v>
      </c>
    </row>
    <row r="543" spans="1:3" x14ac:dyDescent="0.3">
      <c r="A543" s="24">
        <v>42546</v>
      </c>
      <c r="B543" t="s">
        <v>10</v>
      </c>
      <c r="C543" t="s">
        <v>10</v>
      </c>
    </row>
    <row r="544" spans="1:3" x14ac:dyDescent="0.3">
      <c r="A544" s="24">
        <v>42547</v>
      </c>
      <c r="B544" t="s">
        <v>10</v>
      </c>
      <c r="C544" t="s">
        <v>10</v>
      </c>
    </row>
    <row r="545" spans="1:3" x14ac:dyDescent="0.3">
      <c r="A545" s="24">
        <v>42548</v>
      </c>
      <c r="B545" t="s">
        <v>10</v>
      </c>
      <c r="C545" t="s">
        <v>10</v>
      </c>
    </row>
    <row r="546" spans="1:3" x14ac:dyDescent="0.3">
      <c r="A546" s="24">
        <v>42549</v>
      </c>
      <c r="B546" t="s">
        <v>10</v>
      </c>
      <c r="C546" t="s">
        <v>10</v>
      </c>
    </row>
    <row r="547" spans="1:3" x14ac:dyDescent="0.3">
      <c r="A547" s="24">
        <v>42550</v>
      </c>
      <c r="B547" t="s">
        <v>10</v>
      </c>
      <c r="C547" t="s">
        <v>10</v>
      </c>
    </row>
    <row r="548" spans="1:3" x14ac:dyDescent="0.3">
      <c r="A548" s="24">
        <v>42551</v>
      </c>
      <c r="B548" t="s">
        <v>10</v>
      </c>
      <c r="C548" t="s">
        <v>10</v>
      </c>
    </row>
    <row r="549" spans="1:3" x14ac:dyDescent="0.3">
      <c r="A549" s="24">
        <v>42552</v>
      </c>
      <c r="B549" t="s">
        <v>10</v>
      </c>
      <c r="C549" t="s">
        <v>10</v>
      </c>
    </row>
    <row r="550" spans="1:3" x14ac:dyDescent="0.3">
      <c r="A550" s="24">
        <v>42553</v>
      </c>
      <c r="B550" t="s">
        <v>10</v>
      </c>
      <c r="C550" t="s">
        <v>10</v>
      </c>
    </row>
    <row r="551" spans="1:3" x14ac:dyDescent="0.3">
      <c r="A551" s="24">
        <v>42554</v>
      </c>
      <c r="B551" t="s">
        <v>10</v>
      </c>
      <c r="C551" t="s">
        <v>10</v>
      </c>
    </row>
    <row r="552" spans="1:3" x14ac:dyDescent="0.3">
      <c r="A552" s="24">
        <v>42555</v>
      </c>
      <c r="B552" t="s">
        <v>10</v>
      </c>
      <c r="C552" t="s">
        <v>10</v>
      </c>
    </row>
    <row r="553" spans="1:3" x14ac:dyDescent="0.3">
      <c r="A553" s="24">
        <v>42556</v>
      </c>
      <c r="B553" t="s">
        <v>10</v>
      </c>
      <c r="C553" t="s">
        <v>10</v>
      </c>
    </row>
    <row r="554" spans="1:3" x14ac:dyDescent="0.3">
      <c r="A554" s="24">
        <v>42557</v>
      </c>
      <c r="B554" t="s">
        <v>10</v>
      </c>
      <c r="C554" t="s">
        <v>10</v>
      </c>
    </row>
    <row r="555" spans="1:3" x14ac:dyDescent="0.3">
      <c r="A555" s="24">
        <v>42558</v>
      </c>
      <c r="B555" t="s">
        <v>10</v>
      </c>
      <c r="C555" t="s">
        <v>10</v>
      </c>
    </row>
    <row r="556" spans="1:3" x14ac:dyDescent="0.3">
      <c r="A556" s="24">
        <v>42559</v>
      </c>
      <c r="B556" t="s">
        <v>10</v>
      </c>
      <c r="C556" t="s">
        <v>10</v>
      </c>
    </row>
    <row r="557" spans="1:3" x14ac:dyDescent="0.3">
      <c r="A557" s="24">
        <v>42560</v>
      </c>
      <c r="B557" t="s">
        <v>10</v>
      </c>
      <c r="C557" t="s">
        <v>10</v>
      </c>
    </row>
    <row r="558" spans="1:3" x14ac:dyDescent="0.3">
      <c r="A558" s="24">
        <v>42561</v>
      </c>
      <c r="B558" t="s">
        <v>10</v>
      </c>
      <c r="C558" t="s">
        <v>10</v>
      </c>
    </row>
    <row r="559" spans="1:3" x14ac:dyDescent="0.3">
      <c r="A559" s="24">
        <v>42562</v>
      </c>
      <c r="B559" t="s">
        <v>10</v>
      </c>
      <c r="C559" t="s">
        <v>10</v>
      </c>
    </row>
    <row r="560" spans="1:3" x14ac:dyDescent="0.3">
      <c r="A560" s="24">
        <v>42563</v>
      </c>
      <c r="B560" t="s">
        <v>11</v>
      </c>
      <c r="C560" t="s">
        <v>10</v>
      </c>
    </row>
    <row r="561" spans="1:3" x14ac:dyDescent="0.3">
      <c r="A561" s="24">
        <v>42564</v>
      </c>
      <c r="B561" t="s">
        <v>11</v>
      </c>
      <c r="C561" t="s">
        <v>10</v>
      </c>
    </row>
    <row r="562" spans="1:3" x14ac:dyDescent="0.3">
      <c r="A562" s="24">
        <v>42565</v>
      </c>
      <c r="B562" t="s">
        <v>11</v>
      </c>
      <c r="C562" t="s">
        <v>10</v>
      </c>
    </row>
    <row r="563" spans="1:3" x14ac:dyDescent="0.3">
      <c r="A563" s="24">
        <v>42566</v>
      </c>
      <c r="B563" t="s">
        <v>11</v>
      </c>
      <c r="C563" t="s">
        <v>10</v>
      </c>
    </row>
    <row r="564" spans="1:3" x14ac:dyDescent="0.3">
      <c r="A564" s="24">
        <v>42567</v>
      </c>
      <c r="B564" t="s">
        <v>11</v>
      </c>
      <c r="C564" t="s">
        <v>10</v>
      </c>
    </row>
    <row r="565" spans="1:3" x14ac:dyDescent="0.3">
      <c r="A565" s="24">
        <v>42568</v>
      </c>
      <c r="B565" t="s">
        <v>11</v>
      </c>
      <c r="C565" t="s">
        <v>10</v>
      </c>
    </row>
    <row r="566" spans="1:3" x14ac:dyDescent="0.3">
      <c r="A566" s="24">
        <v>42569</v>
      </c>
      <c r="B566" t="s">
        <v>11</v>
      </c>
      <c r="C566" t="s">
        <v>10</v>
      </c>
    </row>
    <row r="567" spans="1:3" x14ac:dyDescent="0.3">
      <c r="A567" s="24">
        <v>42570</v>
      </c>
      <c r="B567" t="s">
        <v>11</v>
      </c>
      <c r="C567" t="s">
        <v>10</v>
      </c>
    </row>
    <row r="568" spans="1:3" x14ac:dyDescent="0.3">
      <c r="A568" s="24">
        <v>42571</v>
      </c>
      <c r="B568" t="s">
        <v>11</v>
      </c>
      <c r="C568" t="s">
        <v>10</v>
      </c>
    </row>
    <row r="569" spans="1:3" x14ac:dyDescent="0.3">
      <c r="A569" s="24">
        <v>42572</v>
      </c>
      <c r="B569" t="s">
        <v>11</v>
      </c>
      <c r="C569" t="s">
        <v>10</v>
      </c>
    </row>
    <row r="570" spans="1:3" x14ac:dyDescent="0.3">
      <c r="A570" s="24">
        <v>42573</v>
      </c>
      <c r="B570" t="s">
        <v>11</v>
      </c>
      <c r="C570" t="s">
        <v>10</v>
      </c>
    </row>
    <row r="571" spans="1:3" x14ac:dyDescent="0.3">
      <c r="A571" s="24">
        <v>42574</v>
      </c>
      <c r="B571" t="s">
        <v>11</v>
      </c>
      <c r="C571" t="s">
        <v>10</v>
      </c>
    </row>
    <row r="572" spans="1:3" x14ac:dyDescent="0.3">
      <c r="A572" s="24">
        <v>42575</v>
      </c>
      <c r="B572" t="s">
        <v>11</v>
      </c>
      <c r="C572" t="s">
        <v>10</v>
      </c>
    </row>
    <row r="573" spans="1:3" x14ac:dyDescent="0.3">
      <c r="A573" s="24">
        <v>42576</v>
      </c>
      <c r="B573" t="s">
        <v>11</v>
      </c>
      <c r="C573" t="s">
        <v>10</v>
      </c>
    </row>
    <row r="574" spans="1:3" x14ac:dyDescent="0.3">
      <c r="A574" s="24">
        <v>42577</v>
      </c>
      <c r="B574" t="s">
        <v>11</v>
      </c>
      <c r="C574" t="s">
        <v>10</v>
      </c>
    </row>
    <row r="575" spans="1:3" x14ac:dyDescent="0.3">
      <c r="A575" s="24">
        <v>42578</v>
      </c>
      <c r="B575" t="s">
        <v>11</v>
      </c>
      <c r="C575" t="s">
        <v>10</v>
      </c>
    </row>
    <row r="576" spans="1:3" x14ac:dyDescent="0.3">
      <c r="A576" s="24">
        <v>42579</v>
      </c>
      <c r="B576" t="s">
        <v>11</v>
      </c>
      <c r="C576" t="s">
        <v>10</v>
      </c>
    </row>
    <row r="577" spans="1:3" x14ac:dyDescent="0.3">
      <c r="A577" s="24">
        <v>42580</v>
      </c>
      <c r="B577" t="s">
        <v>11</v>
      </c>
      <c r="C577" t="s">
        <v>10</v>
      </c>
    </row>
    <row r="578" spans="1:3" x14ac:dyDescent="0.3">
      <c r="A578" s="24">
        <v>42581</v>
      </c>
      <c r="B578" t="s">
        <v>11</v>
      </c>
      <c r="C578" t="s">
        <v>10</v>
      </c>
    </row>
    <row r="579" spans="1:3" x14ac:dyDescent="0.3">
      <c r="A579" s="24">
        <v>42582</v>
      </c>
      <c r="B579" t="s">
        <v>11</v>
      </c>
      <c r="C579" t="s">
        <v>10</v>
      </c>
    </row>
    <row r="580" spans="1:3" x14ac:dyDescent="0.3">
      <c r="A580" s="24">
        <v>42583</v>
      </c>
      <c r="B580" t="s">
        <v>11</v>
      </c>
      <c r="C580" t="s">
        <v>10</v>
      </c>
    </row>
    <row r="581" spans="1:3" x14ac:dyDescent="0.3">
      <c r="A581" s="24">
        <v>42584</v>
      </c>
      <c r="B581" t="s">
        <v>11</v>
      </c>
      <c r="C581" t="s">
        <v>10</v>
      </c>
    </row>
    <row r="582" spans="1:3" x14ac:dyDescent="0.3">
      <c r="A582" s="24">
        <v>42585</v>
      </c>
      <c r="B582" t="s">
        <v>11</v>
      </c>
      <c r="C582" t="s">
        <v>10</v>
      </c>
    </row>
    <row r="583" spans="1:3" x14ac:dyDescent="0.3">
      <c r="A583" s="24">
        <v>42586</v>
      </c>
      <c r="B583" t="s">
        <v>11</v>
      </c>
      <c r="C583" t="s">
        <v>10</v>
      </c>
    </row>
    <row r="584" spans="1:3" x14ac:dyDescent="0.3">
      <c r="A584" s="24">
        <v>42587</v>
      </c>
      <c r="B584" t="s">
        <v>11</v>
      </c>
      <c r="C584" t="s">
        <v>10</v>
      </c>
    </row>
    <row r="585" spans="1:3" x14ac:dyDescent="0.3">
      <c r="A585" s="24">
        <v>42588</v>
      </c>
      <c r="B585" t="s">
        <v>11</v>
      </c>
      <c r="C585" t="s">
        <v>10</v>
      </c>
    </row>
    <row r="586" spans="1:3" x14ac:dyDescent="0.3">
      <c r="A586" s="24">
        <v>42589</v>
      </c>
      <c r="B586" t="s">
        <v>11</v>
      </c>
      <c r="C586" t="s">
        <v>10</v>
      </c>
    </row>
    <row r="587" spans="1:3" x14ac:dyDescent="0.3">
      <c r="A587" s="24">
        <v>42590</v>
      </c>
      <c r="B587" t="s">
        <v>11</v>
      </c>
      <c r="C587" t="s">
        <v>10</v>
      </c>
    </row>
    <row r="588" spans="1:3" x14ac:dyDescent="0.3">
      <c r="A588" s="24">
        <v>42591</v>
      </c>
      <c r="B588" t="s">
        <v>11</v>
      </c>
      <c r="C588" t="s">
        <v>10</v>
      </c>
    </row>
    <row r="589" spans="1:3" x14ac:dyDescent="0.3">
      <c r="A589" s="24">
        <v>42592</v>
      </c>
      <c r="B589" t="s">
        <v>11</v>
      </c>
      <c r="C589" t="s">
        <v>10</v>
      </c>
    </row>
    <row r="590" spans="1:3" x14ac:dyDescent="0.3">
      <c r="A590" s="24">
        <v>42593</v>
      </c>
      <c r="B590" t="s">
        <v>11</v>
      </c>
      <c r="C590" t="s">
        <v>10</v>
      </c>
    </row>
    <row r="591" spans="1:3" x14ac:dyDescent="0.3">
      <c r="A591" s="24">
        <v>42594</v>
      </c>
      <c r="B591" t="s">
        <v>11</v>
      </c>
      <c r="C591" t="s">
        <v>10</v>
      </c>
    </row>
    <row r="592" spans="1:3" x14ac:dyDescent="0.3">
      <c r="A592" s="24">
        <v>42595</v>
      </c>
      <c r="B592" t="s">
        <v>11</v>
      </c>
      <c r="C592" t="s">
        <v>10</v>
      </c>
    </row>
    <row r="593" spans="1:3" x14ac:dyDescent="0.3">
      <c r="A593" s="24">
        <v>42596</v>
      </c>
      <c r="B593" t="s">
        <v>11</v>
      </c>
      <c r="C593" t="s">
        <v>10</v>
      </c>
    </row>
    <row r="594" spans="1:3" x14ac:dyDescent="0.3">
      <c r="A594" s="24">
        <v>42597</v>
      </c>
      <c r="B594" t="s">
        <v>11</v>
      </c>
      <c r="C594" t="s">
        <v>10</v>
      </c>
    </row>
    <row r="595" spans="1:3" x14ac:dyDescent="0.3">
      <c r="A595" s="24">
        <v>42598</v>
      </c>
      <c r="B595" t="s">
        <v>11</v>
      </c>
      <c r="C595" t="s">
        <v>10</v>
      </c>
    </row>
    <row r="596" spans="1:3" x14ac:dyDescent="0.3">
      <c r="A596" s="24">
        <v>42599</v>
      </c>
      <c r="B596" t="s">
        <v>11</v>
      </c>
      <c r="C596" t="s">
        <v>10</v>
      </c>
    </row>
    <row r="597" spans="1:3" x14ac:dyDescent="0.3">
      <c r="A597" s="24">
        <v>42600</v>
      </c>
      <c r="B597" t="s">
        <v>11</v>
      </c>
      <c r="C597" t="s">
        <v>10</v>
      </c>
    </row>
    <row r="598" spans="1:3" x14ac:dyDescent="0.3">
      <c r="A598" s="24">
        <v>42601</v>
      </c>
      <c r="B598" t="s">
        <v>11</v>
      </c>
      <c r="C598" t="s">
        <v>10</v>
      </c>
    </row>
    <row r="599" spans="1:3" x14ac:dyDescent="0.3">
      <c r="A599" s="24">
        <v>42602</v>
      </c>
      <c r="B599" t="s">
        <v>11</v>
      </c>
      <c r="C599" t="s">
        <v>10</v>
      </c>
    </row>
    <row r="600" spans="1:3" x14ac:dyDescent="0.3">
      <c r="A600" s="24">
        <v>42603</v>
      </c>
      <c r="B600" t="s">
        <v>11</v>
      </c>
      <c r="C600" t="s">
        <v>10</v>
      </c>
    </row>
    <row r="601" spans="1:3" x14ac:dyDescent="0.3">
      <c r="A601" s="24">
        <v>42604</v>
      </c>
      <c r="B601" t="s">
        <v>11</v>
      </c>
      <c r="C601" t="s">
        <v>10</v>
      </c>
    </row>
    <row r="602" spans="1:3" x14ac:dyDescent="0.3">
      <c r="A602" s="24">
        <v>42605</v>
      </c>
      <c r="B602" t="s">
        <v>11</v>
      </c>
      <c r="C602" t="s">
        <v>10</v>
      </c>
    </row>
    <row r="603" spans="1:3" x14ac:dyDescent="0.3">
      <c r="A603" s="24">
        <v>42606</v>
      </c>
      <c r="B603" t="s">
        <v>11</v>
      </c>
      <c r="C603" t="s">
        <v>10</v>
      </c>
    </row>
    <row r="604" spans="1:3" x14ac:dyDescent="0.3">
      <c r="A604" s="24">
        <v>42607</v>
      </c>
      <c r="B604" t="s">
        <v>11</v>
      </c>
      <c r="C604" t="s">
        <v>10</v>
      </c>
    </row>
    <row r="605" spans="1:3" x14ac:dyDescent="0.3">
      <c r="A605" s="24">
        <v>42608</v>
      </c>
      <c r="B605" t="s">
        <v>11</v>
      </c>
      <c r="C605" t="s">
        <v>10</v>
      </c>
    </row>
    <row r="606" spans="1:3" x14ac:dyDescent="0.3">
      <c r="A606" s="24">
        <v>42609</v>
      </c>
      <c r="B606" t="s">
        <v>11</v>
      </c>
      <c r="C606" t="s">
        <v>10</v>
      </c>
    </row>
    <row r="607" spans="1:3" x14ac:dyDescent="0.3">
      <c r="A607" s="24">
        <v>42610</v>
      </c>
      <c r="B607" t="s">
        <v>11</v>
      </c>
      <c r="C607" t="s">
        <v>10</v>
      </c>
    </row>
    <row r="608" spans="1:3" x14ac:dyDescent="0.3">
      <c r="A608" s="24">
        <v>42611</v>
      </c>
      <c r="B608" t="s">
        <v>11</v>
      </c>
      <c r="C608" t="s">
        <v>10</v>
      </c>
    </row>
    <row r="609" spans="1:3" x14ac:dyDescent="0.3">
      <c r="A609" s="24">
        <v>42612</v>
      </c>
      <c r="B609" t="s">
        <v>11</v>
      </c>
      <c r="C609" t="s">
        <v>10</v>
      </c>
    </row>
    <row r="610" spans="1:3" x14ac:dyDescent="0.3">
      <c r="A610" s="24">
        <v>42613</v>
      </c>
      <c r="B610" t="s">
        <v>11</v>
      </c>
      <c r="C610" t="s">
        <v>10</v>
      </c>
    </row>
    <row r="611" spans="1:3" x14ac:dyDescent="0.3">
      <c r="A611" s="24">
        <v>42614</v>
      </c>
      <c r="B611" t="s">
        <v>11</v>
      </c>
      <c r="C611" t="s">
        <v>10</v>
      </c>
    </row>
    <row r="612" spans="1:3" x14ac:dyDescent="0.3">
      <c r="A612" s="24">
        <v>42615</v>
      </c>
      <c r="B612" t="s">
        <v>11</v>
      </c>
      <c r="C612" t="s">
        <v>10</v>
      </c>
    </row>
    <row r="613" spans="1:3" x14ac:dyDescent="0.3">
      <c r="A613" s="24">
        <v>42616</v>
      </c>
      <c r="B613" t="s">
        <v>11</v>
      </c>
      <c r="C613" t="s">
        <v>10</v>
      </c>
    </row>
    <row r="614" spans="1:3" x14ac:dyDescent="0.3">
      <c r="A614" s="24">
        <v>42617</v>
      </c>
      <c r="B614" t="s">
        <v>11</v>
      </c>
      <c r="C614" t="s">
        <v>10</v>
      </c>
    </row>
    <row r="615" spans="1:3" x14ac:dyDescent="0.3">
      <c r="A615" s="24">
        <v>42618</v>
      </c>
      <c r="B615" t="s">
        <v>11</v>
      </c>
      <c r="C615" t="s">
        <v>10</v>
      </c>
    </row>
    <row r="616" spans="1:3" x14ac:dyDescent="0.3">
      <c r="A616" s="24">
        <v>42619</v>
      </c>
      <c r="B616" t="s">
        <v>11</v>
      </c>
      <c r="C616" t="s">
        <v>10</v>
      </c>
    </row>
    <row r="617" spans="1:3" x14ac:dyDescent="0.3">
      <c r="A617" s="24">
        <v>42620</v>
      </c>
      <c r="B617" t="s">
        <v>11</v>
      </c>
      <c r="C617" t="s">
        <v>10</v>
      </c>
    </row>
    <row r="618" spans="1:3" x14ac:dyDescent="0.3">
      <c r="A618" s="24">
        <v>42621</v>
      </c>
      <c r="B618" t="s">
        <v>11</v>
      </c>
      <c r="C618" t="s">
        <v>10</v>
      </c>
    </row>
    <row r="619" spans="1:3" x14ac:dyDescent="0.3">
      <c r="A619" s="24">
        <v>42622</v>
      </c>
      <c r="B619" t="s">
        <v>11</v>
      </c>
      <c r="C619" t="s">
        <v>10</v>
      </c>
    </row>
    <row r="620" spans="1:3" x14ac:dyDescent="0.3">
      <c r="A620" s="24">
        <v>42623</v>
      </c>
      <c r="B620" t="s">
        <v>11</v>
      </c>
      <c r="C620" t="s">
        <v>10</v>
      </c>
    </row>
    <row r="621" spans="1:3" x14ac:dyDescent="0.3">
      <c r="A621" s="24">
        <v>42624</v>
      </c>
      <c r="B621" t="s">
        <v>11</v>
      </c>
      <c r="C621" t="s">
        <v>10</v>
      </c>
    </row>
    <row r="622" spans="1:3" x14ac:dyDescent="0.3">
      <c r="A622" s="24">
        <v>42625</v>
      </c>
      <c r="B622" t="s">
        <v>11</v>
      </c>
      <c r="C622" t="s">
        <v>10</v>
      </c>
    </row>
    <row r="623" spans="1:3" x14ac:dyDescent="0.3">
      <c r="A623" s="24">
        <v>42626</v>
      </c>
      <c r="B623" t="s">
        <v>11</v>
      </c>
      <c r="C623" t="s">
        <v>10</v>
      </c>
    </row>
    <row r="624" spans="1:3" x14ac:dyDescent="0.3">
      <c r="A624" s="24">
        <v>42627</v>
      </c>
      <c r="B624" t="s">
        <v>11</v>
      </c>
      <c r="C624" t="s">
        <v>10</v>
      </c>
    </row>
    <row r="625" spans="1:3" x14ac:dyDescent="0.3">
      <c r="A625" s="24">
        <v>42628</v>
      </c>
      <c r="B625" t="s">
        <v>11</v>
      </c>
      <c r="C625" t="s">
        <v>10</v>
      </c>
    </row>
    <row r="626" spans="1:3" x14ac:dyDescent="0.3">
      <c r="A626" s="24">
        <v>42629</v>
      </c>
      <c r="B626" t="s">
        <v>10</v>
      </c>
      <c r="C626" t="s">
        <v>10</v>
      </c>
    </row>
    <row r="627" spans="1:3" x14ac:dyDescent="0.3">
      <c r="A627" s="24">
        <v>42630</v>
      </c>
      <c r="B627" t="s">
        <v>10</v>
      </c>
      <c r="C627" t="s">
        <v>10</v>
      </c>
    </row>
    <row r="628" spans="1:3" x14ac:dyDescent="0.3">
      <c r="A628" s="24">
        <v>42631</v>
      </c>
      <c r="B628" t="s">
        <v>10</v>
      </c>
      <c r="C628" t="s">
        <v>10</v>
      </c>
    </row>
    <row r="629" spans="1:3" x14ac:dyDescent="0.3">
      <c r="A629" s="24">
        <v>42632</v>
      </c>
      <c r="B629" t="s">
        <v>10</v>
      </c>
      <c r="C629" t="s">
        <v>10</v>
      </c>
    </row>
    <row r="630" spans="1:3" x14ac:dyDescent="0.3">
      <c r="A630" s="24">
        <v>42633</v>
      </c>
      <c r="B630" t="s">
        <v>10</v>
      </c>
      <c r="C630" t="s">
        <v>10</v>
      </c>
    </row>
    <row r="631" spans="1:3" x14ac:dyDescent="0.3">
      <c r="A631" s="24">
        <v>42634</v>
      </c>
      <c r="B631" t="s">
        <v>10</v>
      </c>
      <c r="C631" t="s">
        <v>10</v>
      </c>
    </row>
    <row r="632" spans="1:3" x14ac:dyDescent="0.3">
      <c r="A632" s="24">
        <v>42635</v>
      </c>
      <c r="B632" t="s">
        <v>10</v>
      </c>
      <c r="C632" t="s">
        <v>10</v>
      </c>
    </row>
    <row r="633" spans="1:3" x14ac:dyDescent="0.3">
      <c r="A633" s="24">
        <v>42636</v>
      </c>
      <c r="B633" t="s">
        <v>10</v>
      </c>
      <c r="C633" t="s">
        <v>10</v>
      </c>
    </row>
    <row r="634" spans="1:3" x14ac:dyDescent="0.3">
      <c r="A634" s="24">
        <v>42637</v>
      </c>
      <c r="B634" t="s">
        <v>10</v>
      </c>
      <c r="C634" t="s">
        <v>10</v>
      </c>
    </row>
    <row r="635" spans="1:3" x14ac:dyDescent="0.3">
      <c r="A635" s="24">
        <v>42638</v>
      </c>
      <c r="B635" t="s">
        <v>10</v>
      </c>
      <c r="C635" t="s">
        <v>10</v>
      </c>
    </row>
    <row r="636" spans="1:3" x14ac:dyDescent="0.3">
      <c r="A636" s="24">
        <v>42639</v>
      </c>
      <c r="B636" t="s">
        <v>10</v>
      </c>
      <c r="C636" t="s">
        <v>10</v>
      </c>
    </row>
    <row r="637" spans="1:3" x14ac:dyDescent="0.3">
      <c r="A637" s="24">
        <v>42640</v>
      </c>
      <c r="B637" t="s">
        <v>10</v>
      </c>
      <c r="C637" t="s">
        <v>10</v>
      </c>
    </row>
    <row r="638" spans="1:3" x14ac:dyDescent="0.3">
      <c r="A638" s="24">
        <v>42641</v>
      </c>
      <c r="B638" t="s">
        <v>10</v>
      </c>
      <c r="C638" t="s">
        <v>10</v>
      </c>
    </row>
    <row r="639" spans="1:3" x14ac:dyDescent="0.3">
      <c r="A639" s="24">
        <v>42642</v>
      </c>
      <c r="B639" t="s">
        <v>10</v>
      </c>
      <c r="C639" t="s">
        <v>10</v>
      </c>
    </row>
    <row r="640" spans="1:3" x14ac:dyDescent="0.3">
      <c r="A640" s="24">
        <v>42643</v>
      </c>
      <c r="B640" t="s">
        <v>10</v>
      </c>
      <c r="C640" t="s">
        <v>11</v>
      </c>
    </row>
    <row r="641" spans="1:3" x14ac:dyDescent="0.3">
      <c r="A641" s="24">
        <v>42644</v>
      </c>
      <c r="B641" t="s">
        <v>10</v>
      </c>
      <c r="C641" t="s">
        <v>10</v>
      </c>
    </row>
    <row r="642" spans="1:3" x14ac:dyDescent="0.3">
      <c r="A642" s="24">
        <v>42645</v>
      </c>
      <c r="B642" t="s">
        <v>10</v>
      </c>
      <c r="C642" t="s">
        <v>10</v>
      </c>
    </row>
    <row r="643" spans="1:3" x14ac:dyDescent="0.3">
      <c r="A643" s="24">
        <v>42646</v>
      </c>
      <c r="B643" t="s">
        <v>10</v>
      </c>
      <c r="C643" t="s">
        <v>10</v>
      </c>
    </row>
    <row r="644" spans="1:3" x14ac:dyDescent="0.3">
      <c r="A644" s="24">
        <v>42647</v>
      </c>
      <c r="B644" t="s">
        <v>11</v>
      </c>
      <c r="C644" t="s">
        <v>10</v>
      </c>
    </row>
    <row r="645" spans="1:3" x14ac:dyDescent="0.3">
      <c r="A645" s="24">
        <v>42648</v>
      </c>
      <c r="B645" t="s">
        <v>11</v>
      </c>
      <c r="C645" t="s">
        <v>10</v>
      </c>
    </row>
    <row r="646" spans="1:3" x14ac:dyDescent="0.3">
      <c r="A646" s="24">
        <v>42649</v>
      </c>
      <c r="B646" t="s">
        <v>11</v>
      </c>
      <c r="C646" t="s">
        <v>10</v>
      </c>
    </row>
    <row r="647" spans="1:3" x14ac:dyDescent="0.3">
      <c r="A647" s="24">
        <v>42650</v>
      </c>
      <c r="B647" t="s">
        <v>11</v>
      </c>
      <c r="C647" t="s">
        <v>10</v>
      </c>
    </row>
    <row r="648" spans="1:3" x14ac:dyDescent="0.3">
      <c r="A648" s="24">
        <v>42651</v>
      </c>
      <c r="B648" t="s">
        <v>11</v>
      </c>
      <c r="C648" t="s">
        <v>10</v>
      </c>
    </row>
    <row r="649" spans="1:3" x14ac:dyDescent="0.3">
      <c r="A649" s="24">
        <v>42652</v>
      </c>
      <c r="B649" t="s">
        <v>11</v>
      </c>
      <c r="C649" t="s">
        <v>10</v>
      </c>
    </row>
    <row r="650" spans="1:3" x14ac:dyDescent="0.3">
      <c r="A650" s="24">
        <v>42653</v>
      </c>
      <c r="B650" t="s">
        <v>11</v>
      </c>
      <c r="C650" t="s">
        <v>10</v>
      </c>
    </row>
    <row r="651" spans="1:3" x14ac:dyDescent="0.3">
      <c r="A651" s="24">
        <v>42654</v>
      </c>
      <c r="B651" t="s">
        <v>11</v>
      </c>
      <c r="C651" t="s">
        <v>10</v>
      </c>
    </row>
    <row r="652" spans="1:3" x14ac:dyDescent="0.3">
      <c r="A652" s="24">
        <v>42655</v>
      </c>
      <c r="B652" t="s">
        <v>11</v>
      </c>
      <c r="C652" t="s">
        <v>10</v>
      </c>
    </row>
    <row r="653" spans="1:3" x14ac:dyDescent="0.3">
      <c r="A653" s="24">
        <v>42656</v>
      </c>
      <c r="B653" t="s">
        <v>11</v>
      </c>
      <c r="C653" t="s">
        <v>10</v>
      </c>
    </row>
    <row r="654" spans="1:3" x14ac:dyDescent="0.3">
      <c r="A654" s="24">
        <v>42657</v>
      </c>
      <c r="B654" t="s">
        <v>11</v>
      </c>
      <c r="C654" t="s">
        <v>10</v>
      </c>
    </row>
    <row r="655" spans="1:3" x14ac:dyDescent="0.3">
      <c r="A655" s="24">
        <v>42658</v>
      </c>
      <c r="B655" t="s">
        <v>11</v>
      </c>
      <c r="C655" t="s">
        <v>10</v>
      </c>
    </row>
    <row r="656" spans="1:3" x14ac:dyDescent="0.3">
      <c r="A656" s="24">
        <v>42659</v>
      </c>
      <c r="B656" t="s">
        <v>11</v>
      </c>
      <c r="C656" t="s">
        <v>10</v>
      </c>
    </row>
    <row r="657" spans="1:3" x14ac:dyDescent="0.3">
      <c r="A657" s="24">
        <v>42660</v>
      </c>
      <c r="B657" t="s">
        <v>11</v>
      </c>
      <c r="C657" t="s">
        <v>10</v>
      </c>
    </row>
    <row r="658" spans="1:3" x14ac:dyDescent="0.3">
      <c r="A658" s="24">
        <v>42661</v>
      </c>
      <c r="B658" t="s">
        <v>11</v>
      </c>
      <c r="C658" t="s">
        <v>10</v>
      </c>
    </row>
    <row r="659" spans="1:3" x14ac:dyDescent="0.3">
      <c r="A659" s="24">
        <v>42662</v>
      </c>
      <c r="B659" t="s">
        <v>11</v>
      </c>
      <c r="C659" t="s">
        <v>10</v>
      </c>
    </row>
    <row r="660" spans="1:3" x14ac:dyDescent="0.3">
      <c r="A660" s="24">
        <v>42663</v>
      </c>
      <c r="B660" t="s">
        <v>11</v>
      </c>
      <c r="C660" t="s">
        <v>10</v>
      </c>
    </row>
    <row r="661" spans="1:3" x14ac:dyDescent="0.3">
      <c r="A661" s="24">
        <v>42664</v>
      </c>
      <c r="B661" t="s">
        <v>11</v>
      </c>
      <c r="C661" t="s">
        <v>10</v>
      </c>
    </row>
    <row r="662" spans="1:3" x14ac:dyDescent="0.3">
      <c r="A662" s="24">
        <v>42665</v>
      </c>
      <c r="B662" t="s">
        <v>11</v>
      </c>
      <c r="C662" t="s">
        <v>10</v>
      </c>
    </row>
    <row r="663" spans="1:3" x14ac:dyDescent="0.3">
      <c r="A663" s="24">
        <v>42666</v>
      </c>
      <c r="B663" t="s">
        <v>11</v>
      </c>
      <c r="C663" t="s">
        <v>10</v>
      </c>
    </row>
    <row r="664" spans="1:3" x14ac:dyDescent="0.3">
      <c r="A664" s="24">
        <v>42667</v>
      </c>
      <c r="B664" t="s">
        <v>11</v>
      </c>
      <c r="C664" t="s">
        <v>10</v>
      </c>
    </row>
    <row r="665" spans="1:3" x14ac:dyDescent="0.3">
      <c r="A665" s="24">
        <v>42668</v>
      </c>
      <c r="B665" t="s">
        <v>11</v>
      </c>
      <c r="C665" t="s">
        <v>10</v>
      </c>
    </row>
    <row r="666" spans="1:3" x14ac:dyDescent="0.3">
      <c r="A666" s="24">
        <v>42669</v>
      </c>
      <c r="B666" t="s">
        <v>11</v>
      </c>
      <c r="C666" t="s">
        <v>10</v>
      </c>
    </row>
    <row r="667" spans="1:3" x14ac:dyDescent="0.3">
      <c r="A667" s="24">
        <v>42670</v>
      </c>
      <c r="B667" t="s">
        <v>11</v>
      </c>
      <c r="C667" t="s">
        <v>10</v>
      </c>
    </row>
    <row r="668" spans="1:3" x14ac:dyDescent="0.3">
      <c r="A668" s="24">
        <v>42671</v>
      </c>
      <c r="B668" t="s">
        <v>11</v>
      </c>
      <c r="C668" t="s">
        <v>10</v>
      </c>
    </row>
    <row r="669" spans="1:3" x14ac:dyDescent="0.3">
      <c r="A669" s="24">
        <v>42672</v>
      </c>
      <c r="B669" t="s">
        <v>11</v>
      </c>
      <c r="C669" t="s">
        <v>10</v>
      </c>
    </row>
    <row r="670" spans="1:3" x14ac:dyDescent="0.3">
      <c r="A670" s="24">
        <v>42673</v>
      </c>
      <c r="B670" t="s">
        <v>11</v>
      </c>
      <c r="C670" t="s">
        <v>10</v>
      </c>
    </row>
    <row r="671" spans="1:3" x14ac:dyDescent="0.3">
      <c r="A671" s="24">
        <v>42674</v>
      </c>
      <c r="B671" t="s">
        <v>11</v>
      </c>
      <c r="C671" t="s">
        <v>10</v>
      </c>
    </row>
    <row r="672" spans="1:3" x14ac:dyDescent="0.3">
      <c r="A672" s="24">
        <v>42675</v>
      </c>
      <c r="B672" t="s">
        <v>11</v>
      </c>
      <c r="C672" t="s">
        <v>11</v>
      </c>
    </row>
    <row r="673" spans="1:3" x14ac:dyDescent="0.3">
      <c r="A673" s="24">
        <v>42676</v>
      </c>
      <c r="B673" t="s">
        <v>11</v>
      </c>
      <c r="C673" t="s">
        <v>10</v>
      </c>
    </row>
    <row r="674" spans="1:3" x14ac:dyDescent="0.3">
      <c r="A674" s="24">
        <v>42677</v>
      </c>
      <c r="B674" t="s">
        <v>11</v>
      </c>
      <c r="C674" t="s">
        <v>10</v>
      </c>
    </row>
    <row r="675" spans="1:3" x14ac:dyDescent="0.3">
      <c r="A675" s="24">
        <v>42678</v>
      </c>
      <c r="B675" t="s">
        <v>11</v>
      </c>
      <c r="C675" t="s">
        <v>10</v>
      </c>
    </row>
    <row r="676" spans="1:3" x14ac:dyDescent="0.3">
      <c r="A676" s="24">
        <v>42679</v>
      </c>
      <c r="B676" t="s">
        <v>11</v>
      </c>
      <c r="C676" t="s">
        <v>10</v>
      </c>
    </row>
    <row r="677" spans="1:3" x14ac:dyDescent="0.3">
      <c r="A677" s="24">
        <v>42680</v>
      </c>
      <c r="B677" t="s">
        <v>11</v>
      </c>
      <c r="C677" t="s">
        <v>10</v>
      </c>
    </row>
    <row r="678" spans="1:3" x14ac:dyDescent="0.3">
      <c r="A678" s="24">
        <v>42681</v>
      </c>
      <c r="B678" t="s">
        <v>11</v>
      </c>
      <c r="C678" t="s">
        <v>10</v>
      </c>
    </row>
    <row r="679" spans="1:3" x14ac:dyDescent="0.3">
      <c r="A679" s="24">
        <v>42682</v>
      </c>
      <c r="B679" t="s">
        <v>11</v>
      </c>
      <c r="C679" t="s">
        <v>10</v>
      </c>
    </row>
    <row r="680" spans="1:3" x14ac:dyDescent="0.3">
      <c r="A680" s="24">
        <v>42683</v>
      </c>
      <c r="B680" t="s">
        <v>11</v>
      </c>
      <c r="C680" t="s">
        <v>10</v>
      </c>
    </row>
    <row r="681" spans="1:3" x14ac:dyDescent="0.3">
      <c r="A681" s="24">
        <v>42684</v>
      </c>
      <c r="B681" t="s">
        <v>11</v>
      </c>
      <c r="C681" t="s">
        <v>10</v>
      </c>
    </row>
    <row r="682" spans="1:3" x14ac:dyDescent="0.3">
      <c r="A682" s="24">
        <v>42685</v>
      </c>
      <c r="B682" t="s">
        <v>11</v>
      </c>
      <c r="C682" t="s">
        <v>10</v>
      </c>
    </row>
    <row r="683" spans="1:3" x14ac:dyDescent="0.3">
      <c r="A683" s="24">
        <v>42686</v>
      </c>
      <c r="B683" t="s">
        <v>11</v>
      </c>
      <c r="C683" t="s">
        <v>10</v>
      </c>
    </row>
    <row r="684" spans="1:3" x14ac:dyDescent="0.3">
      <c r="A684" s="24">
        <v>42687</v>
      </c>
      <c r="B684" t="s">
        <v>11</v>
      </c>
      <c r="C684" t="s">
        <v>10</v>
      </c>
    </row>
    <row r="685" spans="1:3" x14ac:dyDescent="0.3">
      <c r="A685" s="24">
        <v>42688</v>
      </c>
      <c r="B685" t="s">
        <v>11</v>
      </c>
      <c r="C685" t="s">
        <v>10</v>
      </c>
    </row>
    <row r="686" spans="1:3" x14ac:dyDescent="0.3">
      <c r="A686" s="24">
        <v>42689</v>
      </c>
      <c r="B686" t="s">
        <v>11</v>
      </c>
      <c r="C686" t="s">
        <v>10</v>
      </c>
    </row>
    <row r="687" spans="1:3" x14ac:dyDescent="0.3">
      <c r="A687" s="24">
        <v>42690</v>
      </c>
      <c r="B687" t="s">
        <v>11</v>
      </c>
      <c r="C687" t="s">
        <v>10</v>
      </c>
    </row>
    <row r="688" spans="1:3" x14ac:dyDescent="0.3">
      <c r="A688" s="24">
        <v>42691</v>
      </c>
      <c r="B688" t="s">
        <v>11</v>
      </c>
      <c r="C688" t="s">
        <v>10</v>
      </c>
    </row>
    <row r="689" spans="1:3" x14ac:dyDescent="0.3">
      <c r="A689" s="24">
        <v>42692</v>
      </c>
      <c r="B689" t="s">
        <v>11</v>
      </c>
      <c r="C689" t="s">
        <v>10</v>
      </c>
    </row>
    <row r="690" spans="1:3" x14ac:dyDescent="0.3">
      <c r="A690" s="24">
        <v>42693</v>
      </c>
      <c r="B690" t="s">
        <v>11</v>
      </c>
      <c r="C690" t="s">
        <v>10</v>
      </c>
    </row>
    <row r="691" spans="1:3" x14ac:dyDescent="0.3">
      <c r="A691" s="24">
        <v>42694</v>
      </c>
      <c r="B691" t="s">
        <v>11</v>
      </c>
      <c r="C691" t="s">
        <v>10</v>
      </c>
    </row>
    <row r="692" spans="1:3" x14ac:dyDescent="0.3">
      <c r="A692" s="24">
        <v>42695</v>
      </c>
      <c r="B692" t="s">
        <v>11</v>
      </c>
      <c r="C692" t="s">
        <v>10</v>
      </c>
    </row>
    <row r="693" spans="1:3" x14ac:dyDescent="0.3">
      <c r="A693" s="24">
        <v>42696</v>
      </c>
      <c r="B693" t="s">
        <v>11</v>
      </c>
      <c r="C693" t="s">
        <v>10</v>
      </c>
    </row>
    <row r="694" spans="1:3" x14ac:dyDescent="0.3">
      <c r="A694" s="24">
        <v>42697</v>
      </c>
      <c r="B694" t="s">
        <v>11</v>
      </c>
      <c r="C694" t="s">
        <v>10</v>
      </c>
    </row>
    <row r="695" spans="1:3" x14ac:dyDescent="0.3">
      <c r="A695" s="24">
        <v>42698</v>
      </c>
      <c r="B695" t="s">
        <v>11</v>
      </c>
      <c r="C695" t="s">
        <v>10</v>
      </c>
    </row>
    <row r="696" spans="1:3" x14ac:dyDescent="0.3">
      <c r="A696" s="24">
        <v>42699</v>
      </c>
      <c r="B696" t="s">
        <v>11</v>
      </c>
      <c r="C696" t="s">
        <v>10</v>
      </c>
    </row>
    <row r="697" spans="1:3" x14ac:dyDescent="0.3">
      <c r="A697" s="24">
        <v>42700</v>
      </c>
      <c r="B697" t="s">
        <v>11</v>
      </c>
      <c r="C697" t="s">
        <v>10</v>
      </c>
    </row>
    <row r="698" spans="1:3" x14ac:dyDescent="0.3">
      <c r="A698" s="24">
        <v>42701</v>
      </c>
      <c r="B698" t="s">
        <v>11</v>
      </c>
      <c r="C698" t="s">
        <v>10</v>
      </c>
    </row>
    <row r="699" spans="1:3" x14ac:dyDescent="0.3">
      <c r="A699" s="24">
        <v>42702</v>
      </c>
      <c r="B699" t="s">
        <v>11</v>
      </c>
      <c r="C699" t="s">
        <v>10</v>
      </c>
    </row>
    <row r="700" spans="1:3" x14ac:dyDescent="0.3">
      <c r="A700" s="24">
        <v>42703</v>
      </c>
      <c r="B700" t="s">
        <v>11</v>
      </c>
      <c r="C700" t="s">
        <v>10</v>
      </c>
    </row>
    <row r="701" spans="1:3" x14ac:dyDescent="0.3">
      <c r="A701" s="24">
        <v>42704</v>
      </c>
      <c r="B701" t="s">
        <v>11</v>
      </c>
      <c r="C701" t="s">
        <v>10</v>
      </c>
    </row>
    <row r="702" spans="1:3" x14ac:dyDescent="0.3">
      <c r="A702" s="24">
        <v>42705</v>
      </c>
      <c r="B702" t="s">
        <v>11</v>
      </c>
      <c r="C702" t="s">
        <v>10</v>
      </c>
    </row>
    <row r="703" spans="1:3" x14ac:dyDescent="0.3">
      <c r="A703" s="24">
        <v>42706</v>
      </c>
      <c r="B703" t="s">
        <v>11</v>
      </c>
      <c r="C703" t="s">
        <v>10</v>
      </c>
    </row>
    <row r="704" spans="1:3" x14ac:dyDescent="0.3">
      <c r="A704" s="24">
        <v>42707</v>
      </c>
      <c r="B704" t="s">
        <v>11</v>
      </c>
      <c r="C704" t="s">
        <v>10</v>
      </c>
    </row>
    <row r="705" spans="1:3" x14ac:dyDescent="0.3">
      <c r="A705" s="24">
        <v>42708</v>
      </c>
      <c r="B705" t="s">
        <v>11</v>
      </c>
      <c r="C705" t="s">
        <v>10</v>
      </c>
    </row>
    <row r="706" spans="1:3" x14ac:dyDescent="0.3">
      <c r="A706" s="24">
        <v>42709</v>
      </c>
      <c r="B706" t="s">
        <v>11</v>
      </c>
      <c r="C706" t="s">
        <v>10</v>
      </c>
    </row>
    <row r="707" spans="1:3" x14ac:dyDescent="0.3">
      <c r="A707" s="24">
        <v>42710</v>
      </c>
      <c r="B707" t="s">
        <v>11</v>
      </c>
      <c r="C707" t="s">
        <v>10</v>
      </c>
    </row>
    <row r="708" spans="1:3" x14ac:dyDescent="0.3">
      <c r="A708" s="24">
        <v>42711</v>
      </c>
      <c r="B708" t="s">
        <v>11</v>
      </c>
      <c r="C708" t="s">
        <v>10</v>
      </c>
    </row>
    <row r="709" spans="1:3" x14ac:dyDescent="0.3">
      <c r="A709" s="24">
        <v>42712</v>
      </c>
      <c r="B709" t="s">
        <v>11</v>
      </c>
      <c r="C709" t="s">
        <v>10</v>
      </c>
    </row>
    <row r="710" spans="1:3" x14ac:dyDescent="0.3">
      <c r="A710" s="24">
        <v>42713</v>
      </c>
      <c r="B710" t="s">
        <v>11</v>
      </c>
      <c r="C710" t="s">
        <v>10</v>
      </c>
    </row>
    <row r="711" spans="1:3" x14ac:dyDescent="0.3">
      <c r="A711" s="24">
        <v>42714</v>
      </c>
      <c r="B711" t="s">
        <v>11</v>
      </c>
      <c r="C711" t="s">
        <v>10</v>
      </c>
    </row>
    <row r="712" spans="1:3" x14ac:dyDescent="0.3">
      <c r="A712" s="24">
        <v>42715</v>
      </c>
      <c r="B712" t="s">
        <v>11</v>
      </c>
      <c r="C712" t="s">
        <v>10</v>
      </c>
    </row>
    <row r="713" spans="1:3" x14ac:dyDescent="0.3">
      <c r="A713" s="24">
        <v>42716</v>
      </c>
      <c r="B713" t="s">
        <v>11</v>
      </c>
      <c r="C713" t="s">
        <v>10</v>
      </c>
    </row>
    <row r="714" spans="1:3" x14ac:dyDescent="0.3">
      <c r="A714" s="24">
        <v>42717</v>
      </c>
      <c r="B714" t="s">
        <v>11</v>
      </c>
      <c r="C714" t="s">
        <v>10</v>
      </c>
    </row>
    <row r="715" spans="1:3" x14ac:dyDescent="0.3">
      <c r="A715" s="24">
        <v>42718</v>
      </c>
      <c r="B715" t="s">
        <v>11</v>
      </c>
      <c r="C715" t="s">
        <v>10</v>
      </c>
    </row>
    <row r="716" spans="1:3" x14ac:dyDescent="0.3">
      <c r="A716" s="24">
        <v>42719</v>
      </c>
      <c r="B716" t="s">
        <v>11</v>
      </c>
      <c r="C716" t="s">
        <v>10</v>
      </c>
    </row>
    <row r="717" spans="1:3" x14ac:dyDescent="0.3">
      <c r="A717" s="24">
        <v>42720</v>
      </c>
      <c r="B717" t="s">
        <v>11</v>
      </c>
      <c r="C717" t="s">
        <v>10</v>
      </c>
    </row>
    <row r="718" spans="1:3" x14ac:dyDescent="0.3">
      <c r="A718" s="24">
        <v>42721</v>
      </c>
      <c r="B718" t="s">
        <v>11</v>
      </c>
      <c r="C718" t="s">
        <v>10</v>
      </c>
    </row>
    <row r="719" spans="1:3" x14ac:dyDescent="0.3">
      <c r="A719" s="24">
        <v>42722</v>
      </c>
      <c r="B719" t="s">
        <v>11</v>
      </c>
      <c r="C719" t="s">
        <v>10</v>
      </c>
    </row>
    <row r="720" spans="1:3" x14ac:dyDescent="0.3">
      <c r="A720" s="24">
        <v>42723</v>
      </c>
      <c r="B720" t="s">
        <v>11</v>
      </c>
      <c r="C720" t="s">
        <v>10</v>
      </c>
    </row>
    <row r="721" spans="1:3" x14ac:dyDescent="0.3">
      <c r="A721" s="24">
        <v>42724</v>
      </c>
      <c r="B721" t="s">
        <v>10</v>
      </c>
      <c r="C721" t="s">
        <v>10</v>
      </c>
    </row>
    <row r="722" spans="1:3" x14ac:dyDescent="0.3">
      <c r="A722" s="24">
        <v>42725</v>
      </c>
      <c r="B722" t="s">
        <v>10</v>
      </c>
      <c r="C722" t="s">
        <v>10</v>
      </c>
    </row>
    <row r="723" spans="1:3" x14ac:dyDescent="0.3">
      <c r="A723" s="24">
        <v>42726</v>
      </c>
      <c r="B723" t="s">
        <v>10</v>
      </c>
      <c r="C723" t="s">
        <v>10</v>
      </c>
    </row>
    <row r="724" spans="1:3" x14ac:dyDescent="0.3">
      <c r="A724" s="24">
        <v>42727</v>
      </c>
      <c r="B724" t="s">
        <v>10</v>
      </c>
      <c r="C724" t="s">
        <v>10</v>
      </c>
    </row>
    <row r="725" spans="1:3" x14ac:dyDescent="0.3">
      <c r="A725" s="24">
        <v>42728</v>
      </c>
      <c r="B725" t="s">
        <v>10</v>
      </c>
      <c r="C725" t="s">
        <v>10</v>
      </c>
    </row>
    <row r="726" spans="1:3" x14ac:dyDescent="0.3">
      <c r="A726" s="24">
        <v>42729</v>
      </c>
      <c r="B726" t="s">
        <v>10</v>
      </c>
      <c r="C726" t="s">
        <v>10</v>
      </c>
    </row>
    <row r="727" spans="1:3" x14ac:dyDescent="0.3">
      <c r="A727" s="24">
        <v>42730</v>
      </c>
      <c r="B727" t="s">
        <v>10</v>
      </c>
      <c r="C727" t="s">
        <v>11</v>
      </c>
    </row>
    <row r="728" spans="1:3" x14ac:dyDescent="0.3">
      <c r="A728" s="24">
        <v>42731</v>
      </c>
      <c r="B728" t="s">
        <v>10</v>
      </c>
      <c r="C728" t="s">
        <v>11</v>
      </c>
    </row>
    <row r="729" spans="1:3" x14ac:dyDescent="0.3">
      <c r="A729" s="24">
        <v>42732</v>
      </c>
      <c r="B729" t="s">
        <v>10</v>
      </c>
      <c r="C729" t="s">
        <v>10</v>
      </c>
    </row>
    <row r="730" spans="1:3" x14ac:dyDescent="0.3">
      <c r="A730" s="24">
        <v>42733</v>
      </c>
      <c r="B730" t="s">
        <v>10</v>
      </c>
      <c r="C730" t="s">
        <v>10</v>
      </c>
    </row>
    <row r="731" spans="1:3" x14ac:dyDescent="0.3">
      <c r="A731" s="24">
        <v>42734</v>
      </c>
      <c r="B731" t="s">
        <v>10</v>
      </c>
      <c r="C731" t="s">
        <v>10</v>
      </c>
    </row>
    <row r="732" spans="1:3" x14ac:dyDescent="0.3">
      <c r="A732" s="24">
        <v>42735</v>
      </c>
      <c r="B732" t="s">
        <v>10</v>
      </c>
      <c r="C732" t="s">
        <v>10</v>
      </c>
    </row>
    <row r="733" spans="1:3" x14ac:dyDescent="0.3">
      <c r="A733" s="24">
        <v>42736</v>
      </c>
      <c r="B733" t="s">
        <v>10</v>
      </c>
      <c r="C733" t="s">
        <v>11</v>
      </c>
    </row>
    <row r="734" spans="1:3" x14ac:dyDescent="0.3">
      <c r="A734" s="24">
        <v>42737</v>
      </c>
      <c r="B734" t="s">
        <v>10</v>
      </c>
      <c r="C734" t="s">
        <v>11</v>
      </c>
    </row>
    <row r="735" spans="1:3" x14ac:dyDescent="0.3">
      <c r="A735" s="24">
        <v>42738</v>
      </c>
      <c r="B735" t="s">
        <v>10</v>
      </c>
      <c r="C735" t="s">
        <v>10</v>
      </c>
    </row>
    <row r="736" spans="1:3" x14ac:dyDescent="0.3">
      <c r="A736" s="24">
        <v>42739</v>
      </c>
      <c r="B736" t="s">
        <v>10</v>
      </c>
      <c r="C736" t="s">
        <v>10</v>
      </c>
    </row>
    <row r="737" spans="1:3" x14ac:dyDescent="0.3">
      <c r="A737" s="24">
        <v>42740</v>
      </c>
      <c r="B737" t="s">
        <v>10</v>
      </c>
      <c r="C737" t="s">
        <v>10</v>
      </c>
    </row>
    <row r="738" spans="1:3" x14ac:dyDescent="0.3">
      <c r="A738" s="24">
        <v>42741</v>
      </c>
      <c r="B738" t="s">
        <v>10</v>
      </c>
      <c r="C738" t="s">
        <v>10</v>
      </c>
    </row>
    <row r="739" spans="1:3" x14ac:dyDescent="0.3">
      <c r="A739" s="24">
        <v>42742</v>
      </c>
      <c r="B739" t="s">
        <v>10</v>
      </c>
      <c r="C739" t="s">
        <v>10</v>
      </c>
    </row>
    <row r="740" spans="1:3" x14ac:dyDescent="0.3">
      <c r="A740" s="24">
        <v>42743</v>
      </c>
      <c r="B740" t="s">
        <v>10</v>
      </c>
      <c r="C740" t="s">
        <v>10</v>
      </c>
    </row>
    <row r="741" spans="1:3" x14ac:dyDescent="0.3">
      <c r="A741" s="24">
        <v>42744</v>
      </c>
      <c r="B741" t="s">
        <v>10</v>
      </c>
      <c r="C741" t="s">
        <v>10</v>
      </c>
    </row>
    <row r="742" spans="1:3" x14ac:dyDescent="0.3">
      <c r="A742" s="24">
        <v>42745</v>
      </c>
      <c r="B742" t="s">
        <v>10</v>
      </c>
      <c r="C742" t="s">
        <v>10</v>
      </c>
    </row>
    <row r="743" spans="1:3" x14ac:dyDescent="0.3">
      <c r="A743" s="24">
        <v>42746</v>
      </c>
      <c r="B743" t="s">
        <v>10</v>
      </c>
      <c r="C743" t="s">
        <v>10</v>
      </c>
    </row>
    <row r="744" spans="1:3" x14ac:dyDescent="0.3">
      <c r="A744" s="24">
        <v>42747</v>
      </c>
      <c r="B744" t="s">
        <v>10</v>
      </c>
      <c r="C744" t="s">
        <v>10</v>
      </c>
    </row>
    <row r="745" spans="1:3" x14ac:dyDescent="0.3">
      <c r="A745" s="24">
        <v>42748</v>
      </c>
      <c r="B745" t="s">
        <v>10</v>
      </c>
      <c r="C745" t="s">
        <v>10</v>
      </c>
    </row>
    <row r="746" spans="1:3" x14ac:dyDescent="0.3">
      <c r="A746" s="24">
        <v>42749</v>
      </c>
      <c r="B746" t="s">
        <v>10</v>
      </c>
      <c r="C746" t="s">
        <v>10</v>
      </c>
    </row>
    <row r="747" spans="1:3" x14ac:dyDescent="0.3">
      <c r="A747" s="24">
        <v>42750</v>
      </c>
      <c r="B747" t="s">
        <v>10</v>
      </c>
      <c r="C747" t="s">
        <v>10</v>
      </c>
    </row>
    <row r="748" spans="1:3" x14ac:dyDescent="0.3">
      <c r="A748" s="24">
        <v>42751</v>
      </c>
      <c r="B748" t="s">
        <v>10</v>
      </c>
      <c r="C748" t="s">
        <v>10</v>
      </c>
    </row>
    <row r="749" spans="1:3" x14ac:dyDescent="0.3">
      <c r="A749" s="24">
        <v>42752</v>
      </c>
      <c r="B749" t="s">
        <v>10</v>
      </c>
      <c r="C749" t="s">
        <v>10</v>
      </c>
    </row>
    <row r="750" spans="1:3" x14ac:dyDescent="0.3">
      <c r="A750" s="24">
        <v>42753</v>
      </c>
      <c r="B750" t="s">
        <v>10</v>
      </c>
      <c r="C750" t="s">
        <v>10</v>
      </c>
    </row>
    <row r="751" spans="1:3" x14ac:dyDescent="0.3">
      <c r="A751" s="24">
        <v>42754</v>
      </c>
      <c r="B751" t="s">
        <v>10</v>
      </c>
      <c r="C751" t="s">
        <v>10</v>
      </c>
    </row>
    <row r="752" spans="1:3" x14ac:dyDescent="0.3">
      <c r="A752" s="24">
        <v>42755</v>
      </c>
      <c r="B752" t="s">
        <v>10</v>
      </c>
      <c r="C752" t="s">
        <v>10</v>
      </c>
    </row>
    <row r="753" spans="1:3" x14ac:dyDescent="0.3">
      <c r="A753" s="24">
        <v>42756</v>
      </c>
      <c r="B753" t="s">
        <v>10</v>
      </c>
      <c r="C753" t="s">
        <v>10</v>
      </c>
    </row>
    <row r="754" spans="1:3" x14ac:dyDescent="0.3">
      <c r="A754" s="24">
        <v>42757</v>
      </c>
      <c r="B754" t="s">
        <v>10</v>
      </c>
      <c r="C754" t="s">
        <v>10</v>
      </c>
    </row>
    <row r="755" spans="1:3" x14ac:dyDescent="0.3">
      <c r="A755" s="24">
        <v>42758</v>
      </c>
      <c r="B755" t="s">
        <v>10</v>
      </c>
      <c r="C755" t="s">
        <v>10</v>
      </c>
    </row>
    <row r="756" spans="1:3" x14ac:dyDescent="0.3">
      <c r="A756" s="24">
        <v>42759</v>
      </c>
      <c r="B756" t="s">
        <v>10</v>
      </c>
      <c r="C756" t="s">
        <v>10</v>
      </c>
    </row>
    <row r="757" spans="1:3" x14ac:dyDescent="0.3">
      <c r="A757" s="24">
        <v>42760</v>
      </c>
      <c r="B757" t="s">
        <v>10</v>
      </c>
      <c r="C757" t="s">
        <v>10</v>
      </c>
    </row>
    <row r="758" spans="1:3" x14ac:dyDescent="0.3">
      <c r="A758" s="24">
        <v>42761</v>
      </c>
      <c r="B758" t="s">
        <v>10</v>
      </c>
      <c r="C758" t="s">
        <v>11</v>
      </c>
    </row>
    <row r="759" spans="1:3" x14ac:dyDescent="0.3">
      <c r="A759" s="24">
        <v>42762</v>
      </c>
      <c r="B759" t="s">
        <v>10</v>
      </c>
      <c r="C759" t="s">
        <v>10</v>
      </c>
    </row>
    <row r="760" spans="1:3" x14ac:dyDescent="0.3">
      <c r="A760" s="24">
        <v>42763</v>
      </c>
      <c r="B760" t="s">
        <v>10</v>
      </c>
      <c r="C760" t="s">
        <v>10</v>
      </c>
    </row>
    <row r="761" spans="1:3" x14ac:dyDescent="0.3">
      <c r="A761" s="24">
        <v>42764</v>
      </c>
      <c r="B761" t="s">
        <v>10</v>
      </c>
      <c r="C761" t="s">
        <v>10</v>
      </c>
    </row>
    <row r="762" spans="1:3" x14ac:dyDescent="0.3">
      <c r="A762" s="24">
        <v>42765</v>
      </c>
      <c r="B762" t="s">
        <v>10</v>
      </c>
      <c r="C762" t="s">
        <v>10</v>
      </c>
    </row>
    <row r="763" spans="1:3" x14ac:dyDescent="0.3">
      <c r="A763" s="24">
        <v>42766</v>
      </c>
      <c r="B763" t="s">
        <v>11</v>
      </c>
      <c r="C763" t="s">
        <v>10</v>
      </c>
    </row>
    <row r="764" spans="1:3" x14ac:dyDescent="0.3">
      <c r="A764" s="24">
        <v>42767</v>
      </c>
      <c r="B764" t="s">
        <v>11</v>
      </c>
      <c r="C764" t="s">
        <v>10</v>
      </c>
    </row>
    <row r="765" spans="1:3" x14ac:dyDescent="0.3">
      <c r="A765" s="24">
        <v>42768</v>
      </c>
      <c r="B765" t="s">
        <v>11</v>
      </c>
      <c r="C765" t="s">
        <v>10</v>
      </c>
    </row>
    <row r="766" spans="1:3" x14ac:dyDescent="0.3">
      <c r="A766" s="24">
        <v>42769</v>
      </c>
      <c r="B766" t="s">
        <v>11</v>
      </c>
      <c r="C766" t="s">
        <v>10</v>
      </c>
    </row>
    <row r="767" spans="1:3" x14ac:dyDescent="0.3">
      <c r="A767" s="24">
        <v>42770</v>
      </c>
      <c r="B767" t="s">
        <v>11</v>
      </c>
      <c r="C767" t="s">
        <v>10</v>
      </c>
    </row>
    <row r="768" spans="1:3" x14ac:dyDescent="0.3">
      <c r="A768" s="24">
        <v>42771</v>
      </c>
      <c r="B768" t="s">
        <v>11</v>
      </c>
      <c r="C768" t="s">
        <v>10</v>
      </c>
    </row>
    <row r="769" spans="1:3" x14ac:dyDescent="0.3">
      <c r="A769" s="24">
        <v>42772</v>
      </c>
      <c r="B769" t="s">
        <v>11</v>
      </c>
      <c r="C769" t="s">
        <v>10</v>
      </c>
    </row>
    <row r="770" spans="1:3" x14ac:dyDescent="0.3">
      <c r="A770" s="24">
        <v>42773</v>
      </c>
      <c r="B770" t="s">
        <v>11</v>
      </c>
      <c r="C770" t="s">
        <v>10</v>
      </c>
    </row>
    <row r="771" spans="1:3" x14ac:dyDescent="0.3">
      <c r="A771" s="24">
        <v>42774</v>
      </c>
      <c r="B771" t="s">
        <v>11</v>
      </c>
      <c r="C771" t="s">
        <v>10</v>
      </c>
    </row>
    <row r="772" spans="1:3" x14ac:dyDescent="0.3">
      <c r="A772" s="24">
        <v>42775</v>
      </c>
      <c r="B772" t="s">
        <v>11</v>
      </c>
      <c r="C772" t="s">
        <v>10</v>
      </c>
    </row>
    <row r="773" spans="1:3" x14ac:dyDescent="0.3">
      <c r="A773" s="24">
        <v>42776</v>
      </c>
      <c r="B773" t="s">
        <v>11</v>
      </c>
      <c r="C773" t="s">
        <v>10</v>
      </c>
    </row>
    <row r="774" spans="1:3" x14ac:dyDescent="0.3">
      <c r="A774" s="24">
        <v>42777</v>
      </c>
      <c r="B774" t="s">
        <v>11</v>
      </c>
      <c r="C774" t="s">
        <v>10</v>
      </c>
    </row>
    <row r="775" spans="1:3" x14ac:dyDescent="0.3">
      <c r="A775" s="24">
        <v>42778</v>
      </c>
      <c r="B775" t="s">
        <v>11</v>
      </c>
      <c r="C775" t="s">
        <v>10</v>
      </c>
    </row>
    <row r="776" spans="1:3" x14ac:dyDescent="0.3">
      <c r="A776" s="24">
        <v>42779</v>
      </c>
      <c r="B776" t="s">
        <v>11</v>
      </c>
      <c r="C776" t="s">
        <v>10</v>
      </c>
    </row>
    <row r="777" spans="1:3" x14ac:dyDescent="0.3">
      <c r="A777" s="24">
        <v>42780</v>
      </c>
      <c r="B777" t="s">
        <v>11</v>
      </c>
      <c r="C777" t="s">
        <v>10</v>
      </c>
    </row>
    <row r="778" spans="1:3" x14ac:dyDescent="0.3">
      <c r="A778" s="24">
        <v>42781</v>
      </c>
      <c r="B778" t="s">
        <v>11</v>
      </c>
      <c r="C778" t="s">
        <v>10</v>
      </c>
    </row>
    <row r="779" spans="1:3" x14ac:dyDescent="0.3">
      <c r="A779" s="24">
        <v>42782</v>
      </c>
      <c r="B779" t="s">
        <v>11</v>
      </c>
      <c r="C779" t="s">
        <v>10</v>
      </c>
    </row>
    <row r="780" spans="1:3" x14ac:dyDescent="0.3">
      <c r="A780" s="24">
        <v>42783</v>
      </c>
      <c r="B780" t="s">
        <v>11</v>
      </c>
      <c r="C780" t="s">
        <v>10</v>
      </c>
    </row>
    <row r="781" spans="1:3" x14ac:dyDescent="0.3">
      <c r="A781" s="24">
        <v>42784</v>
      </c>
      <c r="B781" t="s">
        <v>11</v>
      </c>
      <c r="C781" t="s">
        <v>10</v>
      </c>
    </row>
    <row r="782" spans="1:3" x14ac:dyDescent="0.3">
      <c r="A782" s="24">
        <v>42785</v>
      </c>
      <c r="B782" t="s">
        <v>11</v>
      </c>
      <c r="C782" t="s">
        <v>10</v>
      </c>
    </row>
    <row r="783" spans="1:3" x14ac:dyDescent="0.3">
      <c r="A783" s="24">
        <v>42786</v>
      </c>
      <c r="B783" t="s">
        <v>11</v>
      </c>
      <c r="C783" t="s">
        <v>10</v>
      </c>
    </row>
    <row r="784" spans="1:3" x14ac:dyDescent="0.3">
      <c r="A784" s="24">
        <v>42787</v>
      </c>
      <c r="B784" t="s">
        <v>11</v>
      </c>
      <c r="C784" t="s">
        <v>10</v>
      </c>
    </row>
    <row r="785" spans="1:3" x14ac:dyDescent="0.3">
      <c r="A785" s="24">
        <v>42788</v>
      </c>
      <c r="B785" t="s">
        <v>11</v>
      </c>
      <c r="C785" t="s">
        <v>10</v>
      </c>
    </row>
    <row r="786" spans="1:3" x14ac:dyDescent="0.3">
      <c r="A786" s="24">
        <v>42789</v>
      </c>
      <c r="B786" t="s">
        <v>11</v>
      </c>
      <c r="C786" t="s">
        <v>10</v>
      </c>
    </row>
    <row r="787" spans="1:3" x14ac:dyDescent="0.3">
      <c r="A787" s="24">
        <v>42790</v>
      </c>
      <c r="B787" t="s">
        <v>11</v>
      </c>
      <c r="C787" t="s">
        <v>10</v>
      </c>
    </row>
    <row r="788" spans="1:3" x14ac:dyDescent="0.3">
      <c r="A788" s="24">
        <v>42791</v>
      </c>
      <c r="B788" t="s">
        <v>11</v>
      </c>
      <c r="C788" t="s">
        <v>10</v>
      </c>
    </row>
    <row r="789" spans="1:3" x14ac:dyDescent="0.3">
      <c r="A789" s="24">
        <v>42792</v>
      </c>
      <c r="B789" t="s">
        <v>11</v>
      </c>
      <c r="C789" t="s">
        <v>10</v>
      </c>
    </row>
    <row r="790" spans="1:3" x14ac:dyDescent="0.3">
      <c r="A790" s="24">
        <v>42793</v>
      </c>
      <c r="B790" t="s">
        <v>11</v>
      </c>
      <c r="C790" t="s">
        <v>10</v>
      </c>
    </row>
    <row r="791" spans="1:3" x14ac:dyDescent="0.3">
      <c r="A791" s="24">
        <v>42794</v>
      </c>
      <c r="B791" t="s">
        <v>11</v>
      </c>
      <c r="C791" t="s">
        <v>10</v>
      </c>
    </row>
    <row r="792" spans="1:3" x14ac:dyDescent="0.3">
      <c r="A792" s="24">
        <v>42795</v>
      </c>
      <c r="B792" t="s">
        <v>11</v>
      </c>
      <c r="C792" t="s">
        <v>10</v>
      </c>
    </row>
    <row r="793" spans="1:3" x14ac:dyDescent="0.3">
      <c r="A793" s="24">
        <v>42796</v>
      </c>
      <c r="B793" t="s">
        <v>11</v>
      </c>
      <c r="C793" t="s">
        <v>10</v>
      </c>
    </row>
    <row r="794" spans="1:3" x14ac:dyDescent="0.3">
      <c r="A794" s="24">
        <v>42797</v>
      </c>
      <c r="B794" t="s">
        <v>11</v>
      </c>
      <c r="C794" t="s">
        <v>10</v>
      </c>
    </row>
    <row r="795" spans="1:3" x14ac:dyDescent="0.3">
      <c r="A795" s="24">
        <v>42798</v>
      </c>
      <c r="B795" t="s">
        <v>11</v>
      </c>
      <c r="C795" t="s">
        <v>10</v>
      </c>
    </row>
    <row r="796" spans="1:3" x14ac:dyDescent="0.3">
      <c r="A796" s="24">
        <v>42799</v>
      </c>
      <c r="B796" t="s">
        <v>11</v>
      </c>
      <c r="C796" t="s">
        <v>10</v>
      </c>
    </row>
    <row r="797" spans="1:3" x14ac:dyDescent="0.3">
      <c r="A797" s="24">
        <v>42800</v>
      </c>
      <c r="B797" t="s">
        <v>11</v>
      </c>
      <c r="C797" t="s">
        <v>10</v>
      </c>
    </row>
    <row r="798" spans="1:3" x14ac:dyDescent="0.3">
      <c r="A798" s="24">
        <v>42801</v>
      </c>
      <c r="B798" t="s">
        <v>11</v>
      </c>
      <c r="C798" t="s">
        <v>10</v>
      </c>
    </row>
    <row r="799" spans="1:3" x14ac:dyDescent="0.3">
      <c r="A799" s="24">
        <v>42802</v>
      </c>
      <c r="B799" t="s">
        <v>11</v>
      </c>
      <c r="C799" t="s">
        <v>10</v>
      </c>
    </row>
    <row r="800" spans="1:3" x14ac:dyDescent="0.3">
      <c r="A800" s="24">
        <v>42803</v>
      </c>
      <c r="B800" t="s">
        <v>11</v>
      </c>
      <c r="C800" t="s">
        <v>10</v>
      </c>
    </row>
    <row r="801" spans="1:3" x14ac:dyDescent="0.3">
      <c r="A801" s="24">
        <v>42804</v>
      </c>
      <c r="B801" t="s">
        <v>11</v>
      </c>
      <c r="C801" t="s">
        <v>10</v>
      </c>
    </row>
    <row r="802" spans="1:3" x14ac:dyDescent="0.3">
      <c r="A802" s="24">
        <v>42805</v>
      </c>
      <c r="B802" t="s">
        <v>11</v>
      </c>
      <c r="C802" t="s">
        <v>10</v>
      </c>
    </row>
    <row r="803" spans="1:3" x14ac:dyDescent="0.3">
      <c r="A803" s="24">
        <v>42806</v>
      </c>
      <c r="B803" t="s">
        <v>11</v>
      </c>
      <c r="C803" t="s">
        <v>10</v>
      </c>
    </row>
    <row r="804" spans="1:3" x14ac:dyDescent="0.3">
      <c r="A804" s="24">
        <v>42807</v>
      </c>
      <c r="B804" t="s">
        <v>11</v>
      </c>
      <c r="C804" t="s">
        <v>11</v>
      </c>
    </row>
    <row r="805" spans="1:3" x14ac:dyDescent="0.3">
      <c r="A805" s="24">
        <v>42808</v>
      </c>
      <c r="B805" t="s">
        <v>11</v>
      </c>
      <c r="C805" t="s">
        <v>10</v>
      </c>
    </row>
    <row r="806" spans="1:3" x14ac:dyDescent="0.3">
      <c r="A806" s="24">
        <v>42809</v>
      </c>
      <c r="B806" t="s">
        <v>11</v>
      </c>
      <c r="C806" t="s">
        <v>10</v>
      </c>
    </row>
    <row r="807" spans="1:3" x14ac:dyDescent="0.3">
      <c r="A807" s="24">
        <v>42810</v>
      </c>
      <c r="B807" t="s">
        <v>11</v>
      </c>
      <c r="C807" t="s">
        <v>10</v>
      </c>
    </row>
    <row r="808" spans="1:3" x14ac:dyDescent="0.3">
      <c r="A808" s="24">
        <v>42811</v>
      </c>
      <c r="B808" t="s">
        <v>11</v>
      </c>
      <c r="C808" t="s">
        <v>10</v>
      </c>
    </row>
    <row r="809" spans="1:3" x14ac:dyDescent="0.3">
      <c r="A809" s="24">
        <v>42812</v>
      </c>
      <c r="B809" t="s">
        <v>11</v>
      </c>
      <c r="C809" t="s">
        <v>10</v>
      </c>
    </row>
    <row r="810" spans="1:3" x14ac:dyDescent="0.3">
      <c r="A810" s="24">
        <v>42813</v>
      </c>
      <c r="B810" t="s">
        <v>11</v>
      </c>
      <c r="C810" t="s">
        <v>10</v>
      </c>
    </row>
    <row r="811" spans="1:3" x14ac:dyDescent="0.3">
      <c r="A811" s="24">
        <v>42814</v>
      </c>
      <c r="B811" t="s">
        <v>11</v>
      </c>
      <c r="C811" t="s">
        <v>10</v>
      </c>
    </row>
    <row r="812" spans="1:3" x14ac:dyDescent="0.3">
      <c r="A812" s="24">
        <v>42815</v>
      </c>
      <c r="B812" t="s">
        <v>11</v>
      </c>
      <c r="C812" t="s">
        <v>10</v>
      </c>
    </row>
    <row r="813" spans="1:3" x14ac:dyDescent="0.3">
      <c r="A813" s="24">
        <v>42816</v>
      </c>
      <c r="B813" t="s">
        <v>11</v>
      </c>
      <c r="C813" t="s">
        <v>10</v>
      </c>
    </row>
    <row r="814" spans="1:3" x14ac:dyDescent="0.3">
      <c r="A814" s="24">
        <v>42817</v>
      </c>
      <c r="B814" t="s">
        <v>11</v>
      </c>
      <c r="C814" t="s">
        <v>10</v>
      </c>
    </row>
    <row r="815" spans="1:3" x14ac:dyDescent="0.3">
      <c r="A815" s="24">
        <v>42818</v>
      </c>
      <c r="B815" t="s">
        <v>11</v>
      </c>
      <c r="C815" t="s">
        <v>10</v>
      </c>
    </row>
    <row r="816" spans="1:3" x14ac:dyDescent="0.3">
      <c r="A816" s="24">
        <v>42819</v>
      </c>
      <c r="B816" t="s">
        <v>11</v>
      </c>
      <c r="C816" t="s">
        <v>10</v>
      </c>
    </row>
    <row r="817" spans="1:3" x14ac:dyDescent="0.3">
      <c r="A817" s="24">
        <v>42820</v>
      </c>
      <c r="B817" t="s">
        <v>11</v>
      </c>
      <c r="C817" t="s">
        <v>10</v>
      </c>
    </row>
    <row r="818" spans="1:3" x14ac:dyDescent="0.3">
      <c r="A818" s="24">
        <v>42821</v>
      </c>
      <c r="B818" t="s">
        <v>11</v>
      </c>
      <c r="C818" t="s">
        <v>10</v>
      </c>
    </row>
    <row r="819" spans="1:3" x14ac:dyDescent="0.3">
      <c r="A819" s="24">
        <v>42822</v>
      </c>
      <c r="B819" t="s">
        <v>11</v>
      </c>
      <c r="C819" t="s">
        <v>10</v>
      </c>
    </row>
    <row r="820" spans="1:3" x14ac:dyDescent="0.3">
      <c r="A820" s="24">
        <v>42823</v>
      </c>
      <c r="B820" t="s">
        <v>11</v>
      </c>
      <c r="C820" t="s">
        <v>10</v>
      </c>
    </row>
    <row r="821" spans="1:3" x14ac:dyDescent="0.3">
      <c r="A821" s="24">
        <v>42824</v>
      </c>
      <c r="B821" t="s">
        <v>11</v>
      </c>
      <c r="C821" t="s">
        <v>10</v>
      </c>
    </row>
    <row r="822" spans="1:3" x14ac:dyDescent="0.3">
      <c r="A822" s="24">
        <v>42825</v>
      </c>
      <c r="B822" t="s">
        <v>10</v>
      </c>
      <c r="C822" t="s">
        <v>10</v>
      </c>
    </row>
    <row r="823" spans="1:3" x14ac:dyDescent="0.3">
      <c r="A823" s="24">
        <v>42826</v>
      </c>
      <c r="B823" t="s">
        <v>10</v>
      </c>
      <c r="C823" t="s">
        <v>10</v>
      </c>
    </row>
    <row r="824" spans="1:3" x14ac:dyDescent="0.3">
      <c r="A824" s="24">
        <v>42827</v>
      </c>
      <c r="B824" t="s">
        <v>10</v>
      </c>
      <c r="C824" t="s">
        <v>10</v>
      </c>
    </row>
    <row r="825" spans="1:3" x14ac:dyDescent="0.3">
      <c r="A825" s="24">
        <v>42828</v>
      </c>
      <c r="B825" t="s">
        <v>10</v>
      </c>
      <c r="C825" t="s">
        <v>10</v>
      </c>
    </row>
    <row r="826" spans="1:3" x14ac:dyDescent="0.3">
      <c r="A826" s="24">
        <v>42829</v>
      </c>
      <c r="B826" t="s">
        <v>10</v>
      </c>
      <c r="C826" t="s">
        <v>10</v>
      </c>
    </row>
    <row r="827" spans="1:3" x14ac:dyDescent="0.3">
      <c r="A827" s="24">
        <v>42830</v>
      </c>
      <c r="B827" t="s">
        <v>10</v>
      </c>
      <c r="C827" t="s">
        <v>10</v>
      </c>
    </row>
    <row r="828" spans="1:3" x14ac:dyDescent="0.3">
      <c r="A828" s="24">
        <v>42831</v>
      </c>
      <c r="B828" t="s">
        <v>10</v>
      </c>
      <c r="C828" t="s">
        <v>10</v>
      </c>
    </row>
    <row r="829" spans="1:3" x14ac:dyDescent="0.3">
      <c r="A829" s="24">
        <v>42832</v>
      </c>
      <c r="B829" t="s">
        <v>10</v>
      </c>
      <c r="C829" t="s">
        <v>10</v>
      </c>
    </row>
    <row r="830" spans="1:3" x14ac:dyDescent="0.3">
      <c r="A830" s="24">
        <v>42833</v>
      </c>
      <c r="B830" t="s">
        <v>10</v>
      </c>
      <c r="C830" t="s">
        <v>10</v>
      </c>
    </row>
    <row r="831" spans="1:3" x14ac:dyDescent="0.3">
      <c r="A831" s="24">
        <v>42834</v>
      </c>
      <c r="B831" t="s">
        <v>10</v>
      </c>
      <c r="C831" t="s">
        <v>10</v>
      </c>
    </row>
    <row r="832" spans="1:3" x14ac:dyDescent="0.3">
      <c r="A832" s="24">
        <v>42835</v>
      </c>
      <c r="B832" t="s">
        <v>10</v>
      </c>
      <c r="C832" t="s">
        <v>10</v>
      </c>
    </row>
    <row r="833" spans="1:3" x14ac:dyDescent="0.3">
      <c r="A833" s="24">
        <v>42836</v>
      </c>
      <c r="B833" t="s">
        <v>10</v>
      </c>
      <c r="C833" t="s">
        <v>10</v>
      </c>
    </row>
    <row r="834" spans="1:3" x14ac:dyDescent="0.3">
      <c r="A834" s="24">
        <v>42837</v>
      </c>
      <c r="B834" t="s">
        <v>10</v>
      </c>
      <c r="C834" t="s">
        <v>10</v>
      </c>
    </row>
    <row r="835" spans="1:3" x14ac:dyDescent="0.3">
      <c r="A835" s="24">
        <v>42838</v>
      </c>
      <c r="B835" t="s">
        <v>10</v>
      </c>
      <c r="C835" t="s">
        <v>10</v>
      </c>
    </row>
    <row r="836" spans="1:3" x14ac:dyDescent="0.3">
      <c r="A836" s="24">
        <v>42839</v>
      </c>
      <c r="B836" t="s">
        <v>10</v>
      </c>
      <c r="C836" t="s">
        <v>11</v>
      </c>
    </row>
    <row r="837" spans="1:3" x14ac:dyDescent="0.3">
      <c r="A837" s="24">
        <v>42840</v>
      </c>
      <c r="B837" t="s">
        <v>10</v>
      </c>
      <c r="C837" t="s">
        <v>11</v>
      </c>
    </row>
    <row r="838" spans="1:3" x14ac:dyDescent="0.3">
      <c r="A838" s="24">
        <v>42841</v>
      </c>
      <c r="B838" t="s">
        <v>10</v>
      </c>
      <c r="C838" t="s">
        <v>11</v>
      </c>
    </row>
    <row r="839" spans="1:3" x14ac:dyDescent="0.3">
      <c r="A839" s="24">
        <v>42842</v>
      </c>
      <c r="B839" t="s">
        <v>10</v>
      </c>
      <c r="C839" t="s">
        <v>11</v>
      </c>
    </row>
    <row r="840" spans="1:3" x14ac:dyDescent="0.3">
      <c r="A840" s="24">
        <v>42843</v>
      </c>
      <c r="B840" t="s">
        <v>10</v>
      </c>
      <c r="C840" t="s">
        <v>10</v>
      </c>
    </row>
    <row r="841" spans="1:3" x14ac:dyDescent="0.3">
      <c r="A841" s="24">
        <v>42844</v>
      </c>
      <c r="B841" t="s">
        <v>11</v>
      </c>
      <c r="C841" t="s">
        <v>10</v>
      </c>
    </row>
    <row r="842" spans="1:3" x14ac:dyDescent="0.3">
      <c r="A842" s="24">
        <v>42845</v>
      </c>
      <c r="B842" t="s">
        <v>11</v>
      </c>
      <c r="C842" t="s">
        <v>10</v>
      </c>
    </row>
    <row r="843" spans="1:3" x14ac:dyDescent="0.3">
      <c r="A843" s="24">
        <v>42846</v>
      </c>
      <c r="B843" t="s">
        <v>11</v>
      </c>
      <c r="C843" t="s">
        <v>10</v>
      </c>
    </row>
    <row r="844" spans="1:3" x14ac:dyDescent="0.3">
      <c r="A844" s="24">
        <v>42847</v>
      </c>
      <c r="B844" t="s">
        <v>11</v>
      </c>
      <c r="C844" t="s">
        <v>10</v>
      </c>
    </row>
    <row r="845" spans="1:3" x14ac:dyDescent="0.3">
      <c r="A845" s="24">
        <v>42848</v>
      </c>
      <c r="B845" t="s">
        <v>11</v>
      </c>
      <c r="C845" t="s">
        <v>10</v>
      </c>
    </row>
    <row r="846" spans="1:3" x14ac:dyDescent="0.3">
      <c r="A846" s="24">
        <v>42849</v>
      </c>
      <c r="B846" t="s">
        <v>11</v>
      </c>
      <c r="C846" t="s">
        <v>10</v>
      </c>
    </row>
    <row r="847" spans="1:3" x14ac:dyDescent="0.3">
      <c r="A847" s="24">
        <v>42850</v>
      </c>
      <c r="B847" t="s">
        <v>11</v>
      </c>
      <c r="C847" t="s">
        <v>11</v>
      </c>
    </row>
    <row r="848" spans="1:3" x14ac:dyDescent="0.3">
      <c r="A848" s="24">
        <v>42851</v>
      </c>
      <c r="B848" t="s">
        <v>11</v>
      </c>
      <c r="C848" t="s">
        <v>10</v>
      </c>
    </row>
    <row r="849" spans="1:3" x14ac:dyDescent="0.3">
      <c r="A849" s="24">
        <v>42852</v>
      </c>
      <c r="B849" t="s">
        <v>11</v>
      </c>
      <c r="C849" t="s">
        <v>10</v>
      </c>
    </row>
    <row r="850" spans="1:3" x14ac:dyDescent="0.3">
      <c r="A850" s="24">
        <v>42853</v>
      </c>
      <c r="B850" t="s">
        <v>11</v>
      </c>
      <c r="C850" t="s">
        <v>10</v>
      </c>
    </row>
    <row r="851" spans="1:3" x14ac:dyDescent="0.3">
      <c r="A851" s="24">
        <v>42854</v>
      </c>
      <c r="B851" t="s">
        <v>11</v>
      </c>
      <c r="C851" t="s">
        <v>10</v>
      </c>
    </row>
    <row r="852" spans="1:3" x14ac:dyDescent="0.3">
      <c r="A852" s="24">
        <v>42855</v>
      </c>
      <c r="B852" t="s">
        <v>11</v>
      </c>
      <c r="C852" t="s">
        <v>10</v>
      </c>
    </row>
    <row r="853" spans="1:3" x14ac:dyDescent="0.3">
      <c r="A853" s="24">
        <v>42856</v>
      </c>
      <c r="B853" t="s">
        <v>11</v>
      </c>
      <c r="C853" t="s">
        <v>10</v>
      </c>
    </row>
    <row r="854" spans="1:3" x14ac:dyDescent="0.3">
      <c r="A854" s="24">
        <v>42857</v>
      </c>
      <c r="B854" t="s">
        <v>11</v>
      </c>
      <c r="C854" t="s">
        <v>10</v>
      </c>
    </row>
    <row r="855" spans="1:3" x14ac:dyDescent="0.3">
      <c r="A855" s="24">
        <v>42858</v>
      </c>
      <c r="B855" t="s">
        <v>11</v>
      </c>
      <c r="C855" t="s">
        <v>10</v>
      </c>
    </row>
    <row r="856" spans="1:3" x14ac:dyDescent="0.3">
      <c r="A856" s="24">
        <v>42859</v>
      </c>
      <c r="B856" t="s">
        <v>11</v>
      </c>
      <c r="C856" t="s">
        <v>10</v>
      </c>
    </row>
    <row r="857" spans="1:3" x14ac:dyDescent="0.3">
      <c r="A857" s="24">
        <v>42860</v>
      </c>
      <c r="B857" t="s">
        <v>11</v>
      </c>
      <c r="C857" t="s">
        <v>10</v>
      </c>
    </row>
    <row r="858" spans="1:3" x14ac:dyDescent="0.3">
      <c r="A858" s="24">
        <v>42861</v>
      </c>
      <c r="B858" t="s">
        <v>11</v>
      </c>
      <c r="C858" t="s">
        <v>10</v>
      </c>
    </row>
    <row r="859" spans="1:3" x14ac:dyDescent="0.3">
      <c r="A859" s="24">
        <v>42862</v>
      </c>
      <c r="B859" t="s">
        <v>11</v>
      </c>
      <c r="C859" t="s">
        <v>10</v>
      </c>
    </row>
    <row r="860" spans="1:3" x14ac:dyDescent="0.3">
      <c r="A860" s="24">
        <v>42863</v>
      </c>
      <c r="B860" t="s">
        <v>11</v>
      </c>
      <c r="C860" t="s">
        <v>10</v>
      </c>
    </row>
    <row r="861" spans="1:3" x14ac:dyDescent="0.3">
      <c r="A861" s="24">
        <v>42864</v>
      </c>
      <c r="B861" t="s">
        <v>11</v>
      </c>
      <c r="C861" t="s">
        <v>10</v>
      </c>
    </row>
    <row r="862" spans="1:3" x14ac:dyDescent="0.3">
      <c r="A862" s="24">
        <v>42865</v>
      </c>
      <c r="B862" t="s">
        <v>11</v>
      </c>
      <c r="C862" t="s">
        <v>10</v>
      </c>
    </row>
    <row r="863" spans="1:3" x14ac:dyDescent="0.3">
      <c r="A863" s="24">
        <v>42866</v>
      </c>
      <c r="B863" t="s">
        <v>11</v>
      </c>
      <c r="C863" t="s">
        <v>10</v>
      </c>
    </row>
    <row r="864" spans="1:3" x14ac:dyDescent="0.3">
      <c r="A864" s="24">
        <v>42867</v>
      </c>
      <c r="B864" t="s">
        <v>11</v>
      </c>
      <c r="C864" t="s">
        <v>10</v>
      </c>
    </row>
    <row r="865" spans="1:3" x14ac:dyDescent="0.3">
      <c r="A865" s="24">
        <v>42868</v>
      </c>
      <c r="B865" t="s">
        <v>11</v>
      </c>
      <c r="C865" t="s">
        <v>10</v>
      </c>
    </row>
    <row r="866" spans="1:3" x14ac:dyDescent="0.3">
      <c r="A866" s="24">
        <v>42869</v>
      </c>
      <c r="B866" t="s">
        <v>11</v>
      </c>
      <c r="C866" t="s">
        <v>10</v>
      </c>
    </row>
    <row r="867" spans="1:3" x14ac:dyDescent="0.3">
      <c r="A867" s="24">
        <v>42870</v>
      </c>
      <c r="B867" t="s">
        <v>11</v>
      </c>
      <c r="C867" t="s">
        <v>10</v>
      </c>
    </row>
    <row r="868" spans="1:3" x14ac:dyDescent="0.3">
      <c r="A868" s="24">
        <v>42871</v>
      </c>
      <c r="B868" t="s">
        <v>11</v>
      </c>
      <c r="C868" t="s">
        <v>10</v>
      </c>
    </row>
    <row r="869" spans="1:3" x14ac:dyDescent="0.3">
      <c r="A869" s="24">
        <v>42872</v>
      </c>
      <c r="B869" t="s">
        <v>11</v>
      </c>
      <c r="C869" t="s">
        <v>10</v>
      </c>
    </row>
    <row r="870" spans="1:3" x14ac:dyDescent="0.3">
      <c r="A870" s="24">
        <v>42873</v>
      </c>
      <c r="B870" t="s">
        <v>11</v>
      </c>
      <c r="C870" t="s">
        <v>10</v>
      </c>
    </row>
    <row r="871" spans="1:3" x14ac:dyDescent="0.3">
      <c r="A871" s="24">
        <v>42874</v>
      </c>
      <c r="B871" t="s">
        <v>11</v>
      </c>
      <c r="C871" t="s">
        <v>10</v>
      </c>
    </row>
    <row r="872" spans="1:3" x14ac:dyDescent="0.3">
      <c r="A872" s="24">
        <v>42875</v>
      </c>
      <c r="B872" t="s">
        <v>11</v>
      </c>
      <c r="C872" t="s">
        <v>10</v>
      </c>
    </row>
    <row r="873" spans="1:3" x14ac:dyDescent="0.3">
      <c r="A873" s="24">
        <v>42876</v>
      </c>
      <c r="B873" t="s">
        <v>11</v>
      </c>
      <c r="C873" t="s">
        <v>10</v>
      </c>
    </row>
    <row r="874" spans="1:3" x14ac:dyDescent="0.3">
      <c r="A874" s="24">
        <v>42877</v>
      </c>
      <c r="B874" t="s">
        <v>11</v>
      </c>
      <c r="C874" t="s">
        <v>10</v>
      </c>
    </row>
    <row r="875" spans="1:3" x14ac:dyDescent="0.3">
      <c r="A875" s="24">
        <v>42878</v>
      </c>
      <c r="B875" t="s">
        <v>11</v>
      </c>
      <c r="C875" t="s">
        <v>10</v>
      </c>
    </row>
    <row r="876" spans="1:3" x14ac:dyDescent="0.3">
      <c r="A876" s="24">
        <v>42879</v>
      </c>
      <c r="B876" t="s">
        <v>11</v>
      </c>
      <c r="C876" t="s">
        <v>10</v>
      </c>
    </row>
    <row r="877" spans="1:3" x14ac:dyDescent="0.3">
      <c r="A877" s="24">
        <v>42880</v>
      </c>
      <c r="B877" t="s">
        <v>11</v>
      </c>
      <c r="C877" t="s">
        <v>10</v>
      </c>
    </row>
    <row r="878" spans="1:3" x14ac:dyDescent="0.3">
      <c r="A878" s="24">
        <v>42881</v>
      </c>
      <c r="B878" t="s">
        <v>11</v>
      </c>
      <c r="C878" t="s">
        <v>10</v>
      </c>
    </row>
    <row r="879" spans="1:3" x14ac:dyDescent="0.3">
      <c r="A879" s="24">
        <v>42882</v>
      </c>
      <c r="B879" t="s">
        <v>11</v>
      </c>
      <c r="C879" t="s">
        <v>10</v>
      </c>
    </row>
    <row r="880" spans="1:3" x14ac:dyDescent="0.3">
      <c r="A880" s="24">
        <v>42883</v>
      </c>
      <c r="B880" t="s">
        <v>11</v>
      </c>
      <c r="C880" t="s">
        <v>10</v>
      </c>
    </row>
    <row r="881" spans="1:3" x14ac:dyDescent="0.3">
      <c r="A881" s="24">
        <v>42884</v>
      </c>
      <c r="B881" t="s">
        <v>11</v>
      </c>
      <c r="C881" t="s">
        <v>10</v>
      </c>
    </row>
    <row r="882" spans="1:3" x14ac:dyDescent="0.3">
      <c r="A882" s="24">
        <v>42885</v>
      </c>
      <c r="B882" t="s">
        <v>11</v>
      </c>
      <c r="C882" t="s">
        <v>10</v>
      </c>
    </row>
    <row r="883" spans="1:3" x14ac:dyDescent="0.3">
      <c r="A883" s="24">
        <v>42886</v>
      </c>
      <c r="B883" t="s">
        <v>11</v>
      </c>
      <c r="C883" t="s">
        <v>10</v>
      </c>
    </row>
    <row r="884" spans="1:3" x14ac:dyDescent="0.3">
      <c r="A884" s="24">
        <v>42887</v>
      </c>
      <c r="B884" t="s">
        <v>11</v>
      </c>
      <c r="C884" t="s">
        <v>10</v>
      </c>
    </row>
    <row r="885" spans="1:3" x14ac:dyDescent="0.3">
      <c r="A885" s="24">
        <v>42888</v>
      </c>
      <c r="B885" t="s">
        <v>11</v>
      </c>
      <c r="C885" t="s">
        <v>10</v>
      </c>
    </row>
    <row r="886" spans="1:3" x14ac:dyDescent="0.3">
      <c r="A886" s="24">
        <v>42889</v>
      </c>
      <c r="B886" t="s">
        <v>11</v>
      </c>
      <c r="C886" t="s">
        <v>10</v>
      </c>
    </row>
    <row r="887" spans="1:3" x14ac:dyDescent="0.3">
      <c r="A887" s="24">
        <v>42890</v>
      </c>
      <c r="B887" t="s">
        <v>11</v>
      </c>
      <c r="C887" t="s">
        <v>10</v>
      </c>
    </row>
    <row r="888" spans="1:3" x14ac:dyDescent="0.3">
      <c r="A888" s="24">
        <v>42891</v>
      </c>
      <c r="B888" t="s">
        <v>11</v>
      </c>
      <c r="C888" t="s">
        <v>10</v>
      </c>
    </row>
    <row r="889" spans="1:3" x14ac:dyDescent="0.3">
      <c r="A889" s="24">
        <v>42892</v>
      </c>
      <c r="B889" t="s">
        <v>11</v>
      </c>
      <c r="C889" t="s">
        <v>10</v>
      </c>
    </row>
    <row r="890" spans="1:3" x14ac:dyDescent="0.3">
      <c r="A890" s="24">
        <v>42893</v>
      </c>
      <c r="B890" t="s">
        <v>11</v>
      </c>
      <c r="C890" t="s">
        <v>10</v>
      </c>
    </row>
    <row r="891" spans="1:3" x14ac:dyDescent="0.3">
      <c r="A891" s="24">
        <v>42894</v>
      </c>
      <c r="B891" t="s">
        <v>11</v>
      </c>
      <c r="C891" t="s">
        <v>10</v>
      </c>
    </row>
    <row r="892" spans="1:3" x14ac:dyDescent="0.3">
      <c r="A892" s="24">
        <v>42895</v>
      </c>
      <c r="B892" t="s">
        <v>11</v>
      </c>
      <c r="C892" t="s">
        <v>10</v>
      </c>
    </row>
    <row r="893" spans="1:3" x14ac:dyDescent="0.3">
      <c r="A893" s="24">
        <v>42896</v>
      </c>
      <c r="B893" t="s">
        <v>11</v>
      </c>
      <c r="C893" t="s">
        <v>10</v>
      </c>
    </row>
    <row r="894" spans="1:3" x14ac:dyDescent="0.3">
      <c r="A894" s="24">
        <v>42897</v>
      </c>
      <c r="B894" t="s">
        <v>11</v>
      </c>
      <c r="C894" t="s">
        <v>10</v>
      </c>
    </row>
    <row r="895" spans="1:3" x14ac:dyDescent="0.3">
      <c r="A895" s="24">
        <v>42898</v>
      </c>
      <c r="B895" t="s">
        <v>11</v>
      </c>
      <c r="C895" t="s">
        <v>11</v>
      </c>
    </row>
    <row r="896" spans="1:3" x14ac:dyDescent="0.3">
      <c r="A896" s="24">
        <v>42899</v>
      </c>
      <c r="B896" t="s">
        <v>11</v>
      </c>
      <c r="C896" t="s">
        <v>10</v>
      </c>
    </row>
    <row r="897" spans="1:3" x14ac:dyDescent="0.3">
      <c r="A897" s="24">
        <v>42900</v>
      </c>
      <c r="B897" t="s">
        <v>11</v>
      </c>
      <c r="C897" t="s">
        <v>10</v>
      </c>
    </row>
    <row r="898" spans="1:3" x14ac:dyDescent="0.3">
      <c r="A898" s="24">
        <v>42901</v>
      </c>
      <c r="B898" t="s">
        <v>11</v>
      </c>
      <c r="C898" t="s">
        <v>10</v>
      </c>
    </row>
    <row r="899" spans="1:3" x14ac:dyDescent="0.3">
      <c r="A899" s="24">
        <v>42902</v>
      </c>
      <c r="B899" t="s">
        <v>11</v>
      </c>
      <c r="C899" t="s">
        <v>10</v>
      </c>
    </row>
    <row r="900" spans="1:3" x14ac:dyDescent="0.3">
      <c r="A900" s="24">
        <v>42903</v>
      </c>
      <c r="B900" t="s">
        <v>11</v>
      </c>
      <c r="C900" t="s">
        <v>10</v>
      </c>
    </row>
    <row r="901" spans="1:3" x14ac:dyDescent="0.3">
      <c r="A901" s="24">
        <v>42904</v>
      </c>
      <c r="B901" t="s">
        <v>11</v>
      </c>
      <c r="C901" t="s">
        <v>10</v>
      </c>
    </row>
    <row r="902" spans="1:3" x14ac:dyDescent="0.3">
      <c r="A902" s="24">
        <v>42905</v>
      </c>
      <c r="B902" t="s">
        <v>11</v>
      </c>
      <c r="C902" t="s">
        <v>10</v>
      </c>
    </row>
    <row r="903" spans="1:3" x14ac:dyDescent="0.3">
      <c r="A903" s="24">
        <v>42906</v>
      </c>
      <c r="B903" t="s">
        <v>11</v>
      </c>
      <c r="C903" t="s">
        <v>10</v>
      </c>
    </row>
    <row r="904" spans="1:3" x14ac:dyDescent="0.3">
      <c r="A904" s="24">
        <v>42907</v>
      </c>
      <c r="B904" t="s">
        <v>11</v>
      </c>
      <c r="C904" t="s">
        <v>10</v>
      </c>
    </row>
    <row r="905" spans="1:3" x14ac:dyDescent="0.3">
      <c r="A905" s="24">
        <v>42908</v>
      </c>
      <c r="B905" t="s">
        <v>11</v>
      </c>
      <c r="C905" t="s">
        <v>10</v>
      </c>
    </row>
    <row r="906" spans="1:3" x14ac:dyDescent="0.3">
      <c r="A906" s="24">
        <v>42909</v>
      </c>
      <c r="B906" t="s">
        <v>11</v>
      </c>
      <c r="C906" t="s">
        <v>10</v>
      </c>
    </row>
    <row r="907" spans="1:3" x14ac:dyDescent="0.3">
      <c r="A907" s="24">
        <v>42910</v>
      </c>
      <c r="B907" t="s">
        <v>11</v>
      </c>
      <c r="C907" t="s">
        <v>10</v>
      </c>
    </row>
    <row r="908" spans="1:3" x14ac:dyDescent="0.3">
      <c r="A908" s="24">
        <v>42911</v>
      </c>
      <c r="B908" t="s">
        <v>11</v>
      </c>
      <c r="C908" t="s">
        <v>10</v>
      </c>
    </row>
    <row r="909" spans="1:3" x14ac:dyDescent="0.3">
      <c r="A909" s="24">
        <v>42912</v>
      </c>
      <c r="B909" t="s">
        <v>11</v>
      </c>
      <c r="C909" t="s">
        <v>10</v>
      </c>
    </row>
    <row r="910" spans="1:3" x14ac:dyDescent="0.3">
      <c r="A910" s="24">
        <v>42913</v>
      </c>
      <c r="B910" t="s">
        <v>11</v>
      </c>
      <c r="C910" t="s">
        <v>10</v>
      </c>
    </row>
    <row r="911" spans="1:3" x14ac:dyDescent="0.3">
      <c r="A911" s="24">
        <v>42914</v>
      </c>
      <c r="B911" t="s">
        <v>11</v>
      </c>
      <c r="C911" t="s">
        <v>10</v>
      </c>
    </row>
    <row r="912" spans="1:3" x14ac:dyDescent="0.3">
      <c r="A912" s="24">
        <v>42915</v>
      </c>
      <c r="B912" t="s">
        <v>11</v>
      </c>
      <c r="C912" t="s">
        <v>10</v>
      </c>
    </row>
    <row r="913" spans="1:3" x14ac:dyDescent="0.3">
      <c r="A913" s="24">
        <v>42916</v>
      </c>
      <c r="B913" t="s">
        <v>10</v>
      </c>
      <c r="C913" t="s">
        <v>10</v>
      </c>
    </row>
    <row r="914" spans="1:3" x14ac:dyDescent="0.3">
      <c r="A914" s="24">
        <v>42917</v>
      </c>
      <c r="B914" t="s">
        <v>10</v>
      </c>
      <c r="C914" t="s">
        <v>10</v>
      </c>
    </row>
    <row r="915" spans="1:3" x14ac:dyDescent="0.3">
      <c r="A915" s="24">
        <v>42918</v>
      </c>
      <c r="B915" t="s">
        <v>10</v>
      </c>
      <c r="C915" t="s">
        <v>10</v>
      </c>
    </row>
    <row r="916" spans="1:3" x14ac:dyDescent="0.3">
      <c r="A916" s="24">
        <v>42919</v>
      </c>
      <c r="B916" t="s">
        <v>10</v>
      </c>
      <c r="C916" t="s">
        <v>10</v>
      </c>
    </row>
    <row r="917" spans="1:3" x14ac:dyDescent="0.3">
      <c r="A917" s="24">
        <v>42920</v>
      </c>
      <c r="B917" t="s">
        <v>10</v>
      </c>
      <c r="C917" t="s">
        <v>10</v>
      </c>
    </row>
    <row r="918" spans="1:3" x14ac:dyDescent="0.3">
      <c r="A918" s="24">
        <v>42921</v>
      </c>
      <c r="B918" t="s">
        <v>10</v>
      </c>
      <c r="C918" t="s">
        <v>10</v>
      </c>
    </row>
    <row r="919" spans="1:3" x14ac:dyDescent="0.3">
      <c r="A919" s="24">
        <v>42922</v>
      </c>
      <c r="B919" t="s">
        <v>10</v>
      </c>
      <c r="C919" t="s">
        <v>10</v>
      </c>
    </row>
    <row r="920" spans="1:3" x14ac:dyDescent="0.3">
      <c r="A920" s="24">
        <v>42923</v>
      </c>
      <c r="B920" t="s">
        <v>10</v>
      </c>
      <c r="C920" t="s">
        <v>10</v>
      </c>
    </row>
    <row r="921" spans="1:3" x14ac:dyDescent="0.3">
      <c r="A921" s="24">
        <v>42924</v>
      </c>
      <c r="B921" t="s">
        <v>10</v>
      </c>
      <c r="C921" t="s">
        <v>10</v>
      </c>
    </row>
    <row r="922" spans="1:3" x14ac:dyDescent="0.3">
      <c r="A922" s="24">
        <v>42925</v>
      </c>
      <c r="B922" t="s">
        <v>10</v>
      </c>
      <c r="C922" t="s">
        <v>10</v>
      </c>
    </row>
    <row r="923" spans="1:3" x14ac:dyDescent="0.3">
      <c r="A923" s="24">
        <v>42926</v>
      </c>
      <c r="B923" t="s">
        <v>10</v>
      </c>
      <c r="C923" t="s">
        <v>10</v>
      </c>
    </row>
    <row r="924" spans="1:3" x14ac:dyDescent="0.3">
      <c r="A924" s="24">
        <v>42927</v>
      </c>
      <c r="B924" t="s">
        <v>10</v>
      </c>
      <c r="C924" t="s">
        <v>10</v>
      </c>
    </row>
    <row r="925" spans="1:3" x14ac:dyDescent="0.3">
      <c r="A925" s="24">
        <v>42928</v>
      </c>
      <c r="B925" t="s">
        <v>10</v>
      </c>
      <c r="C925" t="s">
        <v>10</v>
      </c>
    </row>
    <row r="926" spans="1:3" x14ac:dyDescent="0.3">
      <c r="A926" s="24">
        <v>42929</v>
      </c>
      <c r="B926" t="s">
        <v>10</v>
      </c>
      <c r="C926" t="s">
        <v>10</v>
      </c>
    </row>
    <row r="927" spans="1:3" x14ac:dyDescent="0.3">
      <c r="A927" s="24">
        <v>42930</v>
      </c>
      <c r="B927" t="s">
        <v>10</v>
      </c>
      <c r="C927" t="s">
        <v>10</v>
      </c>
    </row>
    <row r="928" spans="1:3" x14ac:dyDescent="0.3">
      <c r="A928" s="24">
        <v>42931</v>
      </c>
      <c r="B928" t="s">
        <v>10</v>
      </c>
      <c r="C928" t="s">
        <v>10</v>
      </c>
    </row>
    <row r="929" spans="1:3" x14ac:dyDescent="0.3">
      <c r="A929" s="24">
        <v>42932</v>
      </c>
      <c r="B929" t="s">
        <v>10</v>
      </c>
      <c r="C929" t="s">
        <v>10</v>
      </c>
    </row>
    <row r="930" spans="1:3" x14ac:dyDescent="0.3">
      <c r="A930" s="24">
        <v>42933</v>
      </c>
      <c r="B930" t="s">
        <v>10</v>
      </c>
      <c r="C930" t="s">
        <v>10</v>
      </c>
    </row>
    <row r="931" spans="1:3" x14ac:dyDescent="0.3">
      <c r="A931" s="24">
        <v>42934</v>
      </c>
      <c r="B931" t="s">
        <v>11</v>
      </c>
      <c r="C931" t="s">
        <v>10</v>
      </c>
    </row>
    <row r="932" spans="1:3" x14ac:dyDescent="0.3">
      <c r="A932" s="24">
        <v>42935</v>
      </c>
      <c r="B932" t="s">
        <v>11</v>
      </c>
      <c r="C932" t="s">
        <v>10</v>
      </c>
    </row>
    <row r="933" spans="1:3" x14ac:dyDescent="0.3">
      <c r="A933" s="24">
        <v>42936</v>
      </c>
      <c r="B933" t="s">
        <v>11</v>
      </c>
      <c r="C933" t="s">
        <v>10</v>
      </c>
    </row>
    <row r="934" spans="1:3" x14ac:dyDescent="0.3">
      <c r="A934" s="24">
        <v>42937</v>
      </c>
      <c r="B934" t="s">
        <v>11</v>
      </c>
      <c r="C934" t="s">
        <v>10</v>
      </c>
    </row>
    <row r="935" spans="1:3" x14ac:dyDescent="0.3">
      <c r="A935" s="24">
        <v>42938</v>
      </c>
      <c r="B935" t="s">
        <v>11</v>
      </c>
      <c r="C935" t="s">
        <v>10</v>
      </c>
    </row>
    <row r="936" spans="1:3" x14ac:dyDescent="0.3">
      <c r="A936" s="24">
        <v>42939</v>
      </c>
      <c r="B936" t="s">
        <v>11</v>
      </c>
      <c r="C936" t="s">
        <v>10</v>
      </c>
    </row>
    <row r="937" spans="1:3" x14ac:dyDescent="0.3">
      <c r="A937" s="24">
        <v>42940</v>
      </c>
      <c r="B937" t="s">
        <v>11</v>
      </c>
      <c r="C937" t="s">
        <v>10</v>
      </c>
    </row>
    <row r="938" spans="1:3" x14ac:dyDescent="0.3">
      <c r="A938" s="24">
        <v>42941</v>
      </c>
      <c r="B938" t="s">
        <v>11</v>
      </c>
      <c r="C938" t="s">
        <v>10</v>
      </c>
    </row>
    <row r="939" spans="1:3" x14ac:dyDescent="0.3">
      <c r="A939" s="24">
        <v>42942</v>
      </c>
      <c r="B939" t="s">
        <v>11</v>
      </c>
      <c r="C939" t="s">
        <v>10</v>
      </c>
    </row>
    <row r="940" spans="1:3" x14ac:dyDescent="0.3">
      <c r="A940" s="24">
        <v>42943</v>
      </c>
      <c r="B940" t="s">
        <v>11</v>
      </c>
      <c r="C940" t="s">
        <v>10</v>
      </c>
    </row>
    <row r="941" spans="1:3" x14ac:dyDescent="0.3">
      <c r="A941" s="24">
        <v>42944</v>
      </c>
      <c r="B941" t="s">
        <v>11</v>
      </c>
      <c r="C941" t="s">
        <v>10</v>
      </c>
    </row>
    <row r="942" spans="1:3" x14ac:dyDescent="0.3">
      <c r="A942" s="24">
        <v>42945</v>
      </c>
      <c r="B942" t="s">
        <v>11</v>
      </c>
      <c r="C942" t="s">
        <v>10</v>
      </c>
    </row>
    <row r="943" spans="1:3" x14ac:dyDescent="0.3">
      <c r="A943" s="24">
        <v>42946</v>
      </c>
      <c r="B943" t="s">
        <v>11</v>
      </c>
      <c r="C943" t="s">
        <v>10</v>
      </c>
    </row>
    <row r="944" spans="1:3" x14ac:dyDescent="0.3">
      <c r="A944" s="24">
        <v>42947</v>
      </c>
      <c r="B944" t="s">
        <v>11</v>
      </c>
      <c r="C944" t="s">
        <v>10</v>
      </c>
    </row>
    <row r="945" spans="1:3" x14ac:dyDescent="0.3">
      <c r="A945" s="24">
        <v>42948</v>
      </c>
      <c r="B945" t="s">
        <v>11</v>
      </c>
      <c r="C945" t="s">
        <v>10</v>
      </c>
    </row>
    <row r="946" spans="1:3" x14ac:dyDescent="0.3">
      <c r="A946" s="24">
        <v>42949</v>
      </c>
      <c r="B946" t="s">
        <v>11</v>
      </c>
      <c r="C946" t="s">
        <v>10</v>
      </c>
    </row>
    <row r="947" spans="1:3" x14ac:dyDescent="0.3">
      <c r="A947" s="24">
        <v>42950</v>
      </c>
      <c r="B947" t="s">
        <v>11</v>
      </c>
      <c r="C947" t="s">
        <v>10</v>
      </c>
    </row>
    <row r="948" spans="1:3" x14ac:dyDescent="0.3">
      <c r="A948" s="24">
        <v>42951</v>
      </c>
      <c r="B948" t="s">
        <v>11</v>
      </c>
      <c r="C948" t="s">
        <v>10</v>
      </c>
    </row>
    <row r="949" spans="1:3" x14ac:dyDescent="0.3">
      <c r="A949" s="24">
        <v>42952</v>
      </c>
      <c r="B949" t="s">
        <v>11</v>
      </c>
      <c r="C949" t="s">
        <v>10</v>
      </c>
    </row>
    <row r="950" spans="1:3" x14ac:dyDescent="0.3">
      <c r="A950" s="24">
        <v>42953</v>
      </c>
      <c r="B950" t="s">
        <v>11</v>
      </c>
      <c r="C950" t="s">
        <v>10</v>
      </c>
    </row>
    <row r="951" spans="1:3" x14ac:dyDescent="0.3">
      <c r="A951" s="24">
        <v>42954</v>
      </c>
      <c r="B951" t="s">
        <v>11</v>
      </c>
      <c r="C951" t="s">
        <v>10</v>
      </c>
    </row>
    <row r="952" spans="1:3" x14ac:dyDescent="0.3">
      <c r="A952" s="24">
        <v>42955</v>
      </c>
      <c r="B952" t="s">
        <v>11</v>
      </c>
      <c r="C952" t="s">
        <v>10</v>
      </c>
    </row>
    <row r="953" spans="1:3" x14ac:dyDescent="0.3">
      <c r="A953" s="24">
        <v>42956</v>
      </c>
      <c r="B953" t="s">
        <v>11</v>
      </c>
      <c r="C953" t="s">
        <v>10</v>
      </c>
    </row>
    <row r="954" spans="1:3" x14ac:dyDescent="0.3">
      <c r="A954" s="24">
        <v>42957</v>
      </c>
      <c r="B954" t="s">
        <v>11</v>
      </c>
      <c r="C954" t="s">
        <v>10</v>
      </c>
    </row>
    <row r="955" spans="1:3" x14ac:dyDescent="0.3">
      <c r="A955" s="24">
        <v>42958</v>
      </c>
      <c r="B955" t="s">
        <v>11</v>
      </c>
      <c r="C955" t="s">
        <v>10</v>
      </c>
    </row>
    <row r="956" spans="1:3" x14ac:dyDescent="0.3">
      <c r="A956" s="24">
        <v>42959</v>
      </c>
      <c r="B956" t="s">
        <v>11</v>
      </c>
      <c r="C956" t="s">
        <v>10</v>
      </c>
    </row>
    <row r="957" spans="1:3" x14ac:dyDescent="0.3">
      <c r="A957" s="24">
        <v>42960</v>
      </c>
      <c r="B957" t="s">
        <v>11</v>
      </c>
      <c r="C957" t="s">
        <v>10</v>
      </c>
    </row>
    <row r="958" spans="1:3" x14ac:dyDescent="0.3">
      <c r="A958" s="24">
        <v>42961</v>
      </c>
      <c r="B958" t="s">
        <v>11</v>
      </c>
      <c r="C958" t="s">
        <v>10</v>
      </c>
    </row>
    <row r="959" spans="1:3" x14ac:dyDescent="0.3">
      <c r="A959" s="24">
        <v>42962</v>
      </c>
      <c r="B959" t="s">
        <v>11</v>
      </c>
      <c r="C959" t="s">
        <v>10</v>
      </c>
    </row>
    <row r="960" spans="1:3" x14ac:dyDescent="0.3">
      <c r="A960" s="24">
        <v>42963</v>
      </c>
      <c r="B960" t="s">
        <v>11</v>
      </c>
      <c r="C960" t="s">
        <v>10</v>
      </c>
    </row>
    <row r="961" spans="1:3" x14ac:dyDescent="0.3">
      <c r="A961" s="24">
        <v>42964</v>
      </c>
      <c r="B961" t="s">
        <v>11</v>
      </c>
      <c r="C961" t="s">
        <v>10</v>
      </c>
    </row>
    <row r="962" spans="1:3" x14ac:dyDescent="0.3">
      <c r="A962" s="24">
        <v>42965</v>
      </c>
      <c r="B962" t="s">
        <v>11</v>
      </c>
      <c r="C962" t="s">
        <v>10</v>
      </c>
    </row>
    <row r="963" spans="1:3" x14ac:dyDescent="0.3">
      <c r="A963" s="24">
        <v>42966</v>
      </c>
      <c r="B963" t="s">
        <v>11</v>
      </c>
      <c r="C963" t="s">
        <v>10</v>
      </c>
    </row>
    <row r="964" spans="1:3" x14ac:dyDescent="0.3">
      <c r="A964" s="24">
        <v>42967</v>
      </c>
      <c r="B964" t="s">
        <v>11</v>
      </c>
      <c r="C964" t="s">
        <v>10</v>
      </c>
    </row>
    <row r="965" spans="1:3" x14ac:dyDescent="0.3">
      <c r="A965" s="24">
        <v>42968</v>
      </c>
      <c r="B965" t="s">
        <v>11</v>
      </c>
      <c r="C965" t="s">
        <v>10</v>
      </c>
    </row>
    <row r="966" spans="1:3" x14ac:dyDescent="0.3">
      <c r="A966" s="24">
        <v>42969</v>
      </c>
      <c r="B966" t="s">
        <v>11</v>
      </c>
      <c r="C966" t="s">
        <v>10</v>
      </c>
    </row>
    <row r="967" spans="1:3" x14ac:dyDescent="0.3">
      <c r="A967" s="24">
        <v>42970</v>
      </c>
      <c r="B967" t="s">
        <v>11</v>
      </c>
      <c r="C967" t="s">
        <v>10</v>
      </c>
    </row>
    <row r="968" spans="1:3" x14ac:dyDescent="0.3">
      <c r="A968" s="24">
        <v>42971</v>
      </c>
      <c r="B968" t="s">
        <v>11</v>
      </c>
      <c r="C968" t="s">
        <v>10</v>
      </c>
    </row>
    <row r="969" spans="1:3" x14ac:dyDescent="0.3">
      <c r="A969" s="24">
        <v>42972</v>
      </c>
      <c r="B969" t="s">
        <v>11</v>
      </c>
      <c r="C969" t="s">
        <v>10</v>
      </c>
    </row>
    <row r="970" spans="1:3" x14ac:dyDescent="0.3">
      <c r="A970" s="24">
        <v>42973</v>
      </c>
      <c r="B970" t="s">
        <v>11</v>
      </c>
      <c r="C970" t="s">
        <v>10</v>
      </c>
    </row>
    <row r="971" spans="1:3" x14ac:dyDescent="0.3">
      <c r="A971" s="24">
        <v>42974</v>
      </c>
      <c r="B971" t="s">
        <v>11</v>
      </c>
      <c r="C971" t="s">
        <v>10</v>
      </c>
    </row>
    <row r="972" spans="1:3" x14ac:dyDescent="0.3">
      <c r="A972" s="24">
        <v>42975</v>
      </c>
      <c r="B972" t="s">
        <v>11</v>
      </c>
      <c r="C972" t="s">
        <v>10</v>
      </c>
    </row>
    <row r="973" spans="1:3" x14ac:dyDescent="0.3">
      <c r="A973" s="24">
        <v>42976</v>
      </c>
      <c r="B973" t="s">
        <v>11</v>
      </c>
      <c r="C973" t="s">
        <v>10</v>
      </c>
    </row>
    <row r="974" spans="1:3" x14ac:dyDescent="0.3">
      <c r="A974" s="24">
        <v>42977</v>
      </c>
      <c r="B974" t="s">
        <v>11</v>
      </c>
      <c r="C974" t="s">
        <v>10</v>
      </c>
    </row>
    <row r="975" spans="1:3" x14ac:dyDescent="0.3">
      <c r="A975" s="24">
        <v>42978</v>
      </c>
      <c r="B975" t="s">
        <v>11</v>
      </c>
      <c r="C975" t="s">
        <v>10</v>
      </c>
    </row>
    <row r="976" spans="1:3" x14ac:dyDescent="0.3">
      <c r="A976" s="24">
        <v>42979</v>
      </c>
      <c r="B976" t="s">
        <v>11</v>
      </c>
      <c r="C976" t="s">
        <v>10</v>
      </c>
    </row>
    <row r="977" spans="1:3" x14ac:dyDescent="0.3">
      <c r="A977" s="24">
        <v>42980</v>
      </c>
      <c r="B977" t="s">
        <v>11</v>
      </c>
      <c r="C977" t="s">
        <v>10</v>
      </c>
    </row>
    <row r="978" spans="1:3" x14ac:dyDescent="0.3">
      <c r="A978" s="24">
        <v>42981</v>
      </c>
      <c r="B978" t="s">
        <v>11</v>
      </c>
      <c r="C978" t="s">
        <v>10</v>
      </c>
    </row>
    <row r="979" spans="1:3" x14ac:dyDescent="0.3">
      <c r="A979" s="24">
        <v>42982</v>
      </c>
      <c r="B979" t="s">
        <v>11</v>
      </c>
      <c r="C979" t="s">
        <v>10</v>
      </c>
    </row>
    <row r="980" spans="1:3" x14ac:dyDescent="0.3">
      <c r="A980" s="24">
        <v>42983</v>
      </c>
      <c r="B980" t="s">
        <v>11</v>
      </c>
      <c r="C980" t="s">
        <v>10</v>
      </c>
    </row>
    <row r="981" spans="1:3" x14ac:dyDescent="0.3">
      <c r="A981" s="24">
        <v>42984</v>
      </c>
      <c r="B981" t="s">
        <v>11</v>
      </c>
      <c r="C981" t="s">
        <v>10</v>
      </c>
    </row>
    <row r="982" spans="1:3" x14ac:dyDescent="0.3">
      <c r="A982" s="24">
        <v>42985</v>
      </c>
      <c r="B982" t="s">
        <v>11</v>
      </c>
      <c r="C982" t="s">
        <v>10</v>
      </c>
    </row>
    <row r="983" spans="1:3" x14ac:dyDescent="0.3">
      <c r="A983" s="24">
        <v>42986</v>
      </c>
      <c r="B983" t="s">
        <v>11</v>
      </c>
      <c r="C983" t="s">
        <v>10</v>
      </c>
    </row>
    <row r="984" spans="1:3" x14ac:dyDescent="0.3">
      <c r="A984" s="24">
        <v>42987</v>
      </c>
      <c r="B984" t="s">
        <v>11</v>
      </c>
      <c r="C984" t="s">
        <v>10</v>
      </c>
    </row>
    <row r="985" spans="1:3" x14ac:dyDescent="0.3">
      <c r="A985" s="24">
        <v>42988</v>
      </c>
      <c r="B985" t="s">
        <v>11</v>
      </c>
      <c r="C985" t="s">
        <v>10</v>
      </c>
    </row>
    <row r="986" spans="1:3" x14ac:dyDescent="0.3">
      <c r="A986" s="24">
        <v>42989</v>
      </c>
      <c r="B986" t="s">
        <v>11</v>
      </c>
      <c r="C986" t="s">
        <v>10</v>
      </c>
    </row>
    <row r="987" spans="1:3" x14ac:dyDescent="0.3">
      <c r="A987" s="24">
        <v>42990</v>
      </c>
      <c r="B987" t="s">
        <v>11</v>
      </c>
      <c r="C987" t="s">
        <v>10</v>
      </c>
    </row>
    <row r="988" spans="1:3" x14ac:dyDescent="0.3">
      <c r="A988" s="24">
        <v>42991</v>
      </c>
      <c r="B988" t="s">
        <v>11</v>
      </c>
      <c r="C988" t="s">
        <v>10</v>
      </c>
    </row>
    <row r="989" spans="1:3" x14ac:dyDescent="0.3">
      <c r="A989" s="24">
        <v>42992</v>
      </c>
      <c r="B989" t="s">
        <v>11</v>
      </c>
      <c r="C989" t="s">
        <v>10</v>
      </c>
    </row>
    <row r="990" spans="1:3" x14ac:dyDescent="0.3">
      <c r="A990" s="24">
        <v>42993</v>
      </c>
      <c r="B990" t="s">
        <v>11</v>
      </c>
      <c r="C990" t="s">
        <v>10</v>
      </c>
    </row>
    <row r="991" spans="1:3" x14ac:dyDescent="0.3">
      <c r="A991" s="24">
        <v>42994</v>
      </c>
      <c r="B991" t="s">
        <v>11</v>
      </c>
      <c r="C991" t="s">
        <v>10</v>
      </c>
    </row>
    <row r="992" spans="1:3" x14ac:dyDescent="0.3">
      <c r="A992" s="24">
        <v>42995</v>
      </c>
      <c r="B992" t="s">
        <v>11</v>
      </c>
      <c r="C992" t="s">
        <v>10</v>
      </c>
    </row>
    <row r="993" spans="1:3" x14ac:dyDescent="0.3">
      <c r="A993" s="24">
        <v>42996</v>
      </c>
      <c r="B993" t="s">
        <v>11</v>
      </c>
      <c r="C993" t="s">
        <v>10</v>
      </c>
    </row>
    <row r="994" spans="1:3" x14ac:dyDescent="0.3">
      <c r="A994" s="24">
        <v>42997</v>
      </c>
      <c r="B994" t="s">
        <v>11</v>
      </c>
      <c r="C994" t="s">
        <v>10</v>
      </c>
    </row>
    <row r="995" spans="1:3" x14ac:dyDescent="0.3">
      <c r="A995" s="24">
        <v>42998</v>
      </c>
      <c r="B995" t="s">
        <v>11</v>
      </c>
      <c r="C995" t="s">
        <v>10</v>
      </c>
    </row>
    <row r="996" spans="1:3" x14ac:dyDescent="0.3">
      <c r="A996" s="24">
        <v>42999</v>
      </c>
      <c r="B996" t="s">
        <v>11</v>
      </c>
      <c r="C996" t="s">
        <v>10</v>
      </c>
    </row>
    <row r="997" spans="1:3" x14ac:dyDescent="0.3">
      <c r="A997" s="24">
        <v>43000</v>
      </c>
      <c r="B997" t="s">
        <v>10</v>
      </c>
      <c r="C997" t="s">
        <v>10</v>
      </c>
    </row>
    <row r="998" spans="1:3" x14ac:dyDescent="0.3">
      <c r="A998" s="24">
        <v>43001</v>
      </c>
      <c r="B998" t="s">
        <v>10</v>
      </c>
      <c r="C998" t="s">
        <v>10</v>
      </c>
    </row>
    <row r="999" spans="1:3" x14ac:dyDescent="0.3">
      <c r="A999" s="24">
        <v>43002</v>
      </c>
      <c r="B999" t="s">
        <v>10</v>
      </c>
      <c r="C999" t="s">
        <v>10</v>
      </c>
    </row>
    <row r="1000" spans="1:3" x14ac:dyDescent="0.3">
      <c r="A1000" s="24">
        <v>43003</v>
      </c>
      <c r="B1000" t="s">
        <v>10</v>
      </c>
      <c r="C1000" t="s">
        <v>10</v>
      </c>
    </row>
    <row r="1001" spans="1:3" x14ac:dyDescent="0.3">
      <c r="A1001" s="24">
        <v>43004</v>
      </c>
      <c r="B1001" t="s">
        <v>10</v>
      </c>
      <c r="C1001" t="s">
        <v>10</v>
      </c>
    </row>
    <row r="1002" spans="1:3" x14ac:dyDescent="0.3">
      <c r="A1002" s="24">
        <v>43005</v>
      </c>
      <c r="B1002" t="s">
        <v>10</v>
      </c>
      <c r="C1002" t="s">
        <v>10</v>
      </c>
    </row>
    <row r="1003" spans="1:3" x14ac:dyDescent="0.3">
      <c r="A1003" s="24">
        <v>43006</v>
      </c>
      <c r="B1003" t="s">
        <v>10</v>
      </c>
      <c r="C1003" t="s">
        <v>10</v>
      </c>
    </row>
    <row r="1004" spans="1:3" x14ac:dyDescent="0.3">
      <c r="A1004" s="24">
        <v>43007</v>
      </c>
      <c r="B1004" t="s">
        <v>10</v>
      </c>
      <c r="C1004" t="s">
        <v>11</v>
      </c>
    </row>
    <row r="1005" spans="1:3" x14ac:dyDescent="0.3">
      <c r="A1005" s="24">
        <v>43008</v>
      </c>
      <c r="B1005" t="s">
        <v>10</v>
      </c>
      <c r="C1005" t="s">
        <v>10</v>
      </c>
    </row>
    <row r="1006" spans="1:3" x14ac:dyDescent="0.3">
      <c r="A1006" s="24">
        <v>43009</v>
      </c>
      <c r="B1006" t="s">
        <v>10</v>
      </c>
      <c r="C1006" t="s">
        <v>10</v>
      </c>
    </row>
    <row r="1007" spans="1:3" x14ac:dyDescent="0.3">
      <c r="A1007" s="24">
        <v>43010</v>
      </c>
      <c r="B1007" t="s">
        <v>10</v>
      </c>
      <c r="C1007" t="s">
        <v>10</v>
      </c>
    </row>
    <row r="1008" spans="1:3" x14ac:dyDescent="0.3">
      <c r="A1008" s="24">
        <v>43011</v>
      </c>
      <c r="B1008" t="s">
        <v>10</v>
      </c>
      <c r="C1008" t="s">
        <v>10</v>
      </c>
    </row>
    <row r="1009" spans="1:3" x14ac:dyDescent="0.3">
      <c r="A1009" s="24">
        <v>43012</v>
      </c>
      <c r="B1009" t="s">
        <v>10</v>
      </c>
      <c r="C1009" t="s">
        <v>10</v>
      </c>
    </row>
    <row r="1010" spans="1:3" x14ac:dyDescent="0.3">
      <c r="A1010" s="24">
        <v>43013</v>
      </c>
      <c r="B1010" t="s">
        <v>10</v>
      </c>
      <c r="C1010" t="s">
        <v>10</v>
      </c>
    </row>
    <row r="1011" spans="1:3" x14ac:dyDescent="0.3">
      <c r="A1011" s="24">
        <v>43014</v>
      </c>
      <c r="B1011" t="s">
        <v>10</v>
      </c>
      <c r="C1011" t="s">
        <v>10</v>
      </c>
    </row>
    <row r="1012" spans="1:3" x14ac:dyDescent="0.3">
      <c r="A1012" s="24">
        <v>43015</v>
      </c>
      <c r="B1012" t="s">
        <v>10</v>
      </c>
      <c r="C1012" t="s">
        <v>10</v>
      </c>
    </row>
    <row r="1013" spans="1:3" x14ac:dyDescent="0.3">
      <c r="A1013" s="24">
        <v>43016</v>
      </c>
      <c r="B1013" t="s">
        <v>10</v>
      </c>
      <c r="C1013" t="s">
        <v>10</v>
      </c>
    </row>
    <row r="1014" spans="1:3" x14ac:dyDescent="0.3">
      <c r="A1014" s="24">
        <v>43017</v>
      </c>
      <c r="B1014" t="s">
        <v>10</v>
      </c>
      <c r="C1014" t="s">
        <v>10</v>
      </c>
    </row>
    <row r="1015" spans="1:3" x14ac:dyDescent="0.3">
      <c r="A1015" s="24">
        <v>43018</v>
      </c>
      <c r="B1015" t="s">
        <v>11</v>
      </c>
      <c r="C1015" t="s">
        <v>10</v>
      </c>
    </row>
    <row r="1016" spans="1:3" x14ac:dyDescent="0.3">
      <c r="A1016" s="24">
        <v>43019</v>
      </c>
      <c r="B1016" t="s">
        <v>11</v>
      </c>
      <c r="C1016" t="s">
        <v>10</v>
      </c>
    </row>
    <row r="1017" spans="1:3" x14ac:dyDescent="0.3">
      <c r="A1017" s="24">
        <v>43020</v>
      </c>
      <c r="B1017" t="s">
        <v>11</v>
      </c>
      <c r="C1017" t="s">
        <v>10</v>
      </c>
    </row>
    <row r="1018" spans="1:3" x14ac:dyDescent="0.3">
      <c r="A1018" s="24">
        <v>43021</v>
      </c>
      <c r="B1018" t="s">
        <v>11</v>
      </c>
      <c r="C1018" t="s">
        <v>10</v>
      </c>
    </row>
    <row r="1019" spans="1:3" x14ac:dyDescent="0.3">
      <c r="A1019" s="24">
        <v>43022</v>
      </c>
      <c r="B1019" t="s">
        <v>11</v>
      </c>
      <c r="C1019" t="s">
        <v>10</v>
      </c>
    </row>
    <row r="1020" spans="1:3" x14ac:dyDescent="0.3">
      <c r="A1020" s="24">
        <v>43023</v>
      </c>
      <c r="B1020" t="s">
        <v>11</v>
      </c>
      <c r="C1020" t="s">
        <v>10</v>
      </c>
    </row>
    <row r="1021" spans="1:3" x14ac:dyDescent="0.3">
      <c r="A1021" s="24">
        <v>43024</v>
      </c>
      <c r="B1021" t="s">
        <v>11</v>
      </c>
      <c r="C1021" t="s">
        <v>10</v>
      </c>
    </row>
    <row r="1022" spans="1:3" x14ac:dyDescent="0.3">
      <c r="A1022" s="24">
        <v>43025</v>
      </c>
      <c r="B1022" t="s">
        <v>11</v>
      </c>
      <c r="C1022" t="s">
        <v>10</v>
      </c>
    </row>
    <row r="1023" spans="1:3" x14ac:dyDescent="0.3">
      <c r="A1023" s="24">
        <v>43026</v>
      </c>
      <c r="B1023" t="s">
        <v>11</v>
      </c>
      <c r="C1023" t="s">
        <v>10</v>
      </c>
    </row>
    <row r="1024" spans="1:3" x14ac:dyDescent="0.3">
      <c r="A1024" s="24">
        <v>43027</v>
      </c>
      <c r="B1024" t="s">
        <v>11</v>
      </c>
      <c r="C1024" t="s">
        <v>10</v>
      </c>
    </row>
    <row r="1025" spans="1:3" x14ac:dyDescent="0.3">
      <c r="A1025" s="24">
        <v>43028</v>
      </c>
      <c r="B1025" t="s">
        <v>11</v>
      </c>
      <c r="C1025" t="s">
        <v>10</v>
      </c>
    </row>
    <row r="1026" spans="1:3" x14ac:dyDescent="0.3">
      <c r="A1026" s="24">
        <v>43029</v>
      </c>
      <c r="B1026" t="s">
        <v>11</v>
      </c>
      <c r="C1026" t="s">
        <v>10</v>
      </c>
    </row>
    <row r="1027" spans="1:3" x14ac:dyDescent="0.3">
      <c r="A1027" s="24">
        <v>43030</v>
      </c>
      <c r="B1027" t="s">
        <v>11</v>
      </c>
      <c r="C1027" t="s">
        <v>10</v>
      </c>
    </row>
    <row r="1028" spans="1:3" x14ac:dyDescent="0.3">
      <c r="A1028" s="24">
        <v>43031</v>
      </c>
      <c r="B1028" t="s">
        <v>11</v>
      </c>
      <c r="C1028" t="s">
        <v>10</v>
      </c>
    </row>
    <row r="1029" spans="1:3" x14ac:dyDescent="0.3">
      <c r="A1029" s="24">
        <v>43032</v>
      </c>
      <c r="B1029" t="s">
        <v>11</v>
      </c>
      <c r="C1029" t="s">
        <v>10</v>
      </c>
    </row>
    <row r="1030" spans="1:3" x14ac:dyDescent="0.3">
      <c r="A1030" s="24">
        <v>43033</v>
      </c>
      <c r="B1030" t="s">
        <v>11</v>
      </c>
      <c r="C1030" t="s">
        <v>10</v>
      </c>
    </row>
    <row r="1031" spans="1:3" x14ac:dyDescent="0.3">
      <c r="A1031" s="24">
        <v>43034</v>
      </c>
      <c r="B1031" t="s">
        <v>11</v>
      </c>
      <c r="C1031" t="s">
        <v>10</v>
      </c>
    </row>
    <row r="1032" spans="1:3" x14ac:dyDescent="0.3">
      <c r="A1032" s="24">
        <v>43035</v>
      </c>
      <c r="B1032" t="s">
        <v>11</v>
      </c>
      <c r="C1032" t="s">
        <v>10</v>
      </c>
    </row>
    <row r="1033" spans="1:3" x14ac:dyDescent="0.3">
      <c r="A1033" s="24">
        <v>43036</v>
      </c>
      <c r="B1033" t="s">
        <v>11</v>
      </c>
      <c r="C1033" t="s">
        <v>10</v>
      </c>
    </row>
    <row r="1034" spans="1:3" x14ac:dyDescent="0.3">
      <c r="A1034" s="24">
        <v>43037</v>
      </c>
      <c r="B1034" t="s">
        <v>11</v>
      </c>
      <c r="C1034" t="s">
        <v>10</v>
      </c>
    </row>
    <row r="1035" spans="1:3" x14ac:dyDescent="0.3">
      <c r="A1035" s="24">
        <v>43038</v>
      </c>
      <c r="B1035" t="s">
        <v>11</v>
      </c>
      <c r="C1035" t="s">
        <v>10</v>
      </c>
    </row>
    <row r="1036" spans="1:3" x14ac:dyDescent="0.3">
      <c r="A1036" s="24">
        <v>43039</v>
      </c>
      <c r="B1036" t="s">
        <v>11</v>
      </c>
      <c r="C1036" t="s">
        <v>10</v>
      </c>
    </row>
    <row r="1037" spans="1:3" x14ac:dyDescent="0.3">
      <c r="A1037" s="24">
        <v>43040</v>
      </c>
      <c r="B1037" t="s">
        <v>11</v>
      </c>
      <c r="C1037" t="s">
        <v>10</v>
      </c>
    </row>
    <row r="1038" spans="1:3" x14ac:dyDescent="0.3">
      <c r="A1038" s="24">
        <v>43041</v>
      </c>
      <c r="B1038" t="s">
        <v>11</v>
      </c>
      <c r="C1038" t="s">
        <v>10</v>
      </c>
    </row>
    <row r="1039" spans="1:3" x14ac:dyDescent="0.3">
      <c r="A1039" s="24">
        <v>43042</v>
      </c>
      <c r="B1039" t="s">
        <v>11</v>
      </c>
      <c r="C1039" t="s">
        <v>10</v>
      </c>
    </row>
    <row r="1040" spans="1:3" x14ac:dyDescent="0.3">
      <c r="A1040" s="24">
        <v>43043</v>
      </c>
      <c r="B1040" t="s">
        <v>11</v>
      </c>
      <c r="C1040" t="s">
        <v>10</v>
      </c>
    </row>
    <row r="1041" spans="1:3" x14ac:dyDescent="0.3">
      <c r="A1041" s="24">
        <v>43044</v>
      </c>
      <c r="B1041" t="s">
        <v>11</v>
      </c>
      <c r="C1041" t="s">
        <v>10</v>
      </c>
    </row>
    <row r="1042" spans="1:3" x14ac:dyDescent="0.3">
      <c r="A1042" s="24">
        <v>43045</v>
      </c>
      <c r="B1042" t="s">
        <v>11</v>
      </c>
      <c r="C1042" t="s">
        <v>10</v>
      </c>
    </row>
    <row r="1043" spans="1:3" x14ac:dyDescent="0.3">
      <c r="A1043" s="24">
        <v>43046</v>
      </c>
      <c r="B1043" t="s">
        <v>11</v>
      </c>
      <c r="C1043" t="s">
        <v>11</v>
      </c>
    </row>
    <row r="1044" spans="1:3" x14ac:dyDescent="0.3">
      <c r="A1044" s="24">
        <v>43047</v>
      </c>
      <c r="B1044" t="s">
        <v>11</v>
      </c>
      <c r="C1044" t="s">
        <v>10</v>
      </c>
    </row>
    <row r="1045" spans="1:3" x14ac:dyDescent="0.3">
      <c r="A1045" s="24">
        <v>43048</v>
      </c>
      <c r="B1045" t="s">
        <v>11</v>
      </c>
      <c r="C1045" t="s">
        <v>10</v>
      </c>
    </row>
    <row r="1046" spans="1:3" x14ac:dyDescent="0.3">
      <c r="A1046" s="24">
        <v>43049</v>
      </c>
      <c r="B1046" t="s">
        <v>11</v>
      </c>
      <c r="C1046" t="s">
        <v>10</v>
      </c>
    </row>
    <row r="1047" spans="1:3" x14ac:dyDescent="0.3">
      <c r="A1047" s="24">
        <v>43050</v>
      </c>
      <c r="B1047" t="s">
        <v>11</v>
      </c>
      <c r="C1047" t="s">
        <v>10</v>
      </c>
    </row>
    <row r="1048" spans="1:3" x14ac:dyDescent="0.3">
      <c r="A1048" s="24">
        <v>43051</v>
      </c>
      <c r="B1048" t="s">
        <v>11</v>
      </c>
      <c r="C1048" t="s">
        <v>10</v>
      </c>
    </row>
    <row r="1049" spans="1:3" x14ac:dyDescent="0.3">
      <c r="A1049" s="24">
        <v>43052</v>
      </c>
      <c r="B1049" t="s">
        <v>11</v>
      </c>
      <c r="C1049" t="s">
        <v>10</v>
      </c>
    </row>
    <row r="1050" spans="1:3" x14ac:dyDescent="0.3">
      <c r="A1050" s="24">
        <v>43053</v>
      </c>
      <c r="B1050" t="s">
        <v>11</v>
      </c>
      <c r="C1050" t="s">
        <v>10</v>
      </c>
    </row>
    <row r="1051" spans="1:3" x14ac:dyDescent="0.3">
      <c r="A1051" s="24">
        <v>43054</v>
      </c>
      <c r="B1051" t="s">
        <v>11</v>
      </c>
      <c r="C1051" t="s">
        <v>10</v>
      </c>
    </row>
    <row r="1052" spans="1:3" x14ac:dyDescent="0.3">
      <c r="A1052" s="24">
        <v>43055</v>
      </c>
      <c r="B1052" t="s">
        <v>11</v>
      </c>
      <c r="C1052" t="s">
        <v>10</v>
      </c>
    </row>
    <row r="1053" spans="1:3" x14ac:dyDescent="0.3">
      <c r="A1053" s="24">
        <v>43056</v>
      </c>
      <c r="B1053" t="s">
        <v>11</v>
      </c>
      <c r="C1053" t="s">
        <v>10</v>
      </c>
    </row>
    <row r="1054" spans="1:3" x14ac:dyDescent="0.3">
      <c r="A1054" s="24">
        <v>43057</v>
      </c>
      <c r="B1054" t="s">
        <v>11</v>
      </c>
      <c r="C1054" t="s">
        <v>10</v>
      </c>
    </row>
    <row r="1055" spans="1:3" x14ac:dyDescent="0.3">
      <c r="A1055" s="24">
        <v>43058</v>
      </c>
      <c r="B1055" t="s">
        <v>11</v>
      </c>
      <c r="C1055" t="s">
        <v>10</v>
      </c>
    </row>
    <row r="1056" spans="1:3" x14ac:dyDescent="0.3">
      <c r="A1056" s="24">
        <v>43059</v>
      </c>
      <c r="B1056" t="s">
        <v>11</v>
      </c>
      <c r="C1056" t="s">
        <v>10</v>
      </c>
    </row>
    <row r="1057" spans="1:3" x14ac:dyDescent="0.3">
      <c r="A1057" s="24">
        <v>43060</v>
      </c>
      <c r="B1057" t="s">
        <v>11</v>
      </c>
      <c r="C1057" t="s">
        <v>10</v>
      </c>
    </row>
    <row r="1058" spans="1:3" x14ac:dyDescent="0.3">
      <c r="A1058" s="24">
        <v>43061</v>
      </c>
      <c r="B1058" t="s">
        <v>11</v>
      </c>
      <c r="C1058" t="s">
        <v>10</v>
      </c>
    </row>
    <row r="1059" spans="1:3" x14ac:dyDescent="0.3">
      <c r="A1059" s="24">
        <v>43062</v>
      </c>
      <c r="B1059" t="s">
        <v>11</v>
      </c>
      <c r="C1059" t="s">
        <v>10</v>
      </c>
    </row>
    <row r="1060" spans="1:3" x14ac:dyDescent="0.3">
      <c r="A1060" s="24">
        <v>43063</v>
      </c>
      <c r="B1060" t="s">
        <v>11</v>
      </c>
      <c r="C1060" t="s">
        <v>10</v>
      </c>
    </row>
    <row r="1061" spans="1:3" x14ac:dyDescent="0.3">
      <c r="A1061" s="24">
        <v>43064</v>
      </c>
      <c r="B1061" t="s">
        <v>11</v>
      </c>
      <c r="C1061" t="s">
        <v>10</v>
      </c>
    </row>
    <row r="1062" spans="1:3" x14ac:dyDescent="0.3">
      <c r="A1062" s="24">
        <v>43065</v>
      </c>
      <c r="B1062" t="s">
        <v>11</v>
      </c>
      <c r="C1062" t="s">
        <v>10</v>
      </c>
    </row>
    <row r="1063" spans="1:3" x14ac:dyDescent="0.3">
      <c r="A1063" s="24">
        <v>43066</v>
      </c>
      <c r="B1063" t="s">
        <v>11</v>
      </c>
      <c r="C1063" t="s">
        <v>10</v>
      </c>
    </row>
    <row r="1064" spans="1:3" x14ac:dyDescent="0.3">
      <c r="A1064" s="24">
        <v>43067</v>
      </c>
      <c r="B1064" t="s">
        <v>11</v>
      </c>
      <c r="C1064" t="s">
        <v>10</v>
      </c>
    </row>
    <row r="1065" spans="1:3" x14ac:dyDescent="0.3">
      <c r="A1065" s="24">
        <v>43068</v>
      </c>
      <c r="B1065" t="s">
        <v>11</v>
      </c>
      <c r="C1065" t="s">
        <v>10</v>
      </c>
    </row>
    <row r="1066" spans="1:3" x14ac:dyDescent="0.3">
      <c r="A1066" s="24">
        <v>43069</v>
      </c>
      <c r="B1066" t="s">
        <v>11</v>
      </c>
      <c r="C1066" t="s">
        <v>10</v>
      </c>
    </row>
    <row r="1067" spans="1:3" x14ac:dyDescent="0.3">
      <c r="A1067" s="24">
        <v>43070</v>
      </c>
      <c r="B1067" t="s">
        <v>11</v>
      </c>
      <c r="C1067" t="s">
        <v>10</v>
      </c>
    </row>
    <row r="1068" spans="1:3" x14ac:dyDescent="0.3">
      <c r="A1068" s="24">
        <v>43071</v>
      </c>
      <c r="B1068" t="s">
        <v>11</v>
      </c>
      <c r="C1068" t="s">
        <v>10</v>
      </c>
    </row>
    <row r="1069" spans="1:3" x14ac:dyDescent="0.3">
      <c r="A1069" s="24">
        <v>43072</v>
      </c>
      <c r="B1069" t="s">
        <v>11</v>
      </c>
      <c r="C1069" t="s">
        <v>10</v>
      </c>
    </row>
    <row r="1070" spans="1:3" x14ac:dyDescent="0.3">
      <c r="A1070" s="24">
        <v>43073</v>
      </c>
      <c r="B1070" t="s">
        <v>11</v>
      </c>
      <c r="C1070" t="s">
        <v>10</v>
      </c>
    </row>
    <row r="1071" spans="1:3" x14ac:dyDescent="0.3">
      <c r="A1071" s="24">
        <v>43074</v>
      </c>
      <c r="B1071" t="s">
        <v>11</v>
      </c>
      <c r="C1071" t="s">
        <v>10</v>
      </c>
    </row>
    <row r="1072" spans="1:3" x14ac:dyDescent="0.3">
      <c r="A1072" s="24">
        <v>43075</v>
      </c>
      <c r="B1072" t="s">
        <v>11</v>
      </c>
      <c r="C1072" t="s">
        <v>10</v>
      </c>
    </row>
    <row r="1073" spans="1:3" x14ac:dyDescent="0.3">
      <c r="A1073" s="24">
        <v>43076</v>
      </c>
      <c r="B1073" t="s">
        <v>11</v>
      </c>
      <c r="C1073" t="s">
        <v>10</v>
      </c>
    </row>
    <row r="1074" spans="1:3" x14ac:dyDescent="0.3">
      <c r="A1074" s="24">
        <v>43077</v>
      </c>
      <c r="B1074" t="s">
        <v>11</v>
      </c>
      <c r="C1074" t="s">
        <v>10</v>
      </c>
    </row>
    <row r="1075" spans="1:3" x14ac:dyDescent="0.3">
      <c r="A1075" s="24">
        <v>43078</v>
      </c>
      <c r="B1075" t="s">
        <v>11</v>
      </c>
      <c r="C1075" t="s">
        <v>10</v>
      </c>
    </row>
    <row r="1076" spans="1:3" x14ac:dyDescent="0.3">
      <c r="A1076" s="24">
        <v>43079</v>
      </c>
      <c r="B1076" t="s">
        <v>11</v>
      </c>
      <c r="C1076" t="s">
        <v>10</v>
      </c>
    </row>
    <row r="1077" spans="1:3" x14ac:dyDescent="0.3">
      <c r="A1077" s="24">
        <v>43080</v>
      </c>
      <c r="B1077" t="s">
        <v>11</v>
      </c>
      <c r="C1077" t="s">
        <v>10</v>
      </c>
    </row>
    <row r="1078" spans="1:3" x14ac:dyDescent="0.3">
      <c r="A1078" s="24">
        <v>43081</v>
      </c>
      <c r="B1078" t="s">
        <v>11</v>
      </c>
      <c r="C1078" t="s">
        <v>10</v>
      </c>
    </row>
    <row r="1079" spans="1:3" x14ac:dyDescent="0.3">
      <c r="A1079" s="24">
        <v>43082</v>
      </c>
      <c r="B1079" t="s">
        <v>11</v>
      </c>
      <c r="C1079" t="s">
        <v>10</v>
      </c>
    </row>
    <row r="1080" spans="1:3" x14ac:dyDescent="0.3">
      <c r="A1080" s="24">
        <v>43083</v>
      </c>
      <c r="B1080" t="s">
        <v>11</v>
      </c>
      <c r="C1080" t="s">
        <v>10</v>
      </c>
    </row>
    <row r="1081" spans="1:3" x14ac:dyDescent="0.3">
      <c r="A1081" s="24">
        <v>43084</v>
      </c>
      <c r="B1081" t="s">
        <v>11</v>
      </c>
      <c r="C1081" t="s">
        <v>10</v>
      </c>
    </row>
    <row r="1082" spans="1:3" x14ac:dyDescent="0.3">
      <c r="A1082" s="24">
        <v>43085</v>
      </c>
      <c r="B1082" t="s">
        <v>11</v>
      </c>
      <c r="C1082" t="s">
        <v>10</v>
      </c>
    </row>
    <row r="1083" spans="1:3" x14ac:dyDescent="0.3">
      <c r="A1083" s="24">
        <v>43086</v>
      </c>
      <c r="B1083" t="s">
        <v>11</v>
      </c>
      <c r="C1083" t="s">
        <v>10</v>
      </c>
    </row>
    <row r="1084" spans="1:3" x14ac:dyDescent="0.3">
      <c r="A1084" s="24">
        <v>43087</v>
      </c>
      <c r="B1084" t="s">
        <v>11</v>
      </c>
      <c r="C1084" t="s">
        <v>10</v>
      </c>
    </row>
    <row r="1085" spans="1:3" x14ac:dyDescent="0.3">
      <c r="A1085" s="24">
        <v>43088</v>
      </c>
      <c r="B1085" t="s">
        <v>11</v>
      </c>
      <c r="C1085" t="s">
        <v>10</v>
      </c>
    </row>
    <row r="1086" spans="1:3" x14ac:dyDescent="0.3">
      <c r="A1086" s="24">
        <v>43089</v>
      </c>
      <c r="B1086" t="s">
        <v>11</v>
      </c>
      <c r="C1086" t="s">
        <v>10</v>
      </c>
    </row>
    <row r="1087" spans="1:3" x14ac:dyDescent="0.3">
      <c r="A1087" s="24">
        <v>43090</v>
      </c>
      <c r="B1087" t="s">
        <v>11</v>
      </c>
      <c r="C1087" t="s">
        <v>10</v>
      </c>
    </row>
    <row r="1088" spans="1:3" x14ac:dyDescent="0.3">
      <c r="A1088" s="24">
        <v>43091</v>
      </c>
      <c r="B1088" t="s">
        <v>10</v>
      </c>
      <c r="C1088" t="s">
        <v>10</v>
      </c>
    </row>
    <row r="1089" spans="1:3" x14ac:dyDescent="0.3">
      <c r="A1089" s="24">
        <v>43092</v>
      </c>
      <c r="B1089" t="s">
        <v>10</v>
      </c>
      <c r="C1089" t="s">
        <v>10</v>
      </c>
    </row>
    <row r="1090" spans="1:3" x14ac:dyDescent="0.3">
      <c r="A1090" s="24">
        <v>43093</v>
      </c>
      <c r="B1090" t="s">
        <v>10</v>
      </c>
      <c r="C1090" t="s">
        <v>10</v>
      </c>
    </row>
    <row r="1091" spans="1:3" x14ac:dyDescent="0.3">
      <c r="A1091" s="24">
        <v>43094</v>
      </c>
      <c r="B1091" t="s">
        <v>10</v>
      </c>
      <c r="C1091" t="s">
        <v>11</v>
      </c>
    </row>
    <row r="1092" spans="1:3" x14ac:dyDescent="0.3">
      <c r="A1092" s="24">
        <v>43095</v>
      </c>
      <c r="B1092" t="s">
        <v>10</v>
      </c>
      <c r="C1092" t="s">
        <v>11</v>
      </c>
    </row>
    <row r="1093" spans="1:3" x14ac:dyDescent="0.3">
      <c r="A1093" s="24">
        <v>43096</v>
      </c>
      <c r="B1093" t="s">
        <v>10</v>
      </c>
      <c r="C1093" t="s">
        <v>10</v>
      </c>
    </row>
    <row r="1094" spans="1:3" x14ac:dyDescent="0.3">
      <c r="A1094" s="24">
        <v>43097</v>
      </c>
      <c r="B1094" t="s">
        <v>10</v>
      </c>
      <c r="C1094" t="s">
        <v>10</v>
      </c>
    </row>
    <row r="1095" spans="1:3" x14ac:dyDescent="0.3">
      <c r="A1095" s="24">
        <v>43098</v>
      </c>
      <c r="B1095" t="s">
        <v>10</v>
      </c>
      <c r="C1095" t="s">
        <v>10</v>
      </c>
    </row>
    <row r="1096" spans="1:3" x14ac:dyDescent="0.3">
      <c r="A1096" s="24">
        <v>43099</v>
      </c>
      <c r="B1096" t="s">
        <v>10</v>
      </c>
      <c r="C1096" t="s">
        <v>10</v>
      </c>
    </row>
    <row r="1097" spans="1:3" x14ac:dyDescent="0.3">
      <c r="A1097" s="24">
        <v>43100</v>
      </c>
      <c r="B1097" t="s">
        <v>10</v>
      </c>
      <c r="C1097" t="s">
        <v>10</v>
      </c>
    </row>
    <row r="1098" spans="1:3" x14ac:dyDescent="0.3">
      <c r="A1098" s="24">
        <v>43101</v>
      </c>
      <c r="B1098" t="s">
        <v>10</v>
      </c>
      <c r="C1098" t="s">
        <v>11</v>
      </c>
    </row>
    <row r="1099" spans="1:3" x14ac:dyDescent="0.3">
      <c r="A1099" s="24">
        <v>43102</v>
      </c>
      <c r="B1099" t="s">
        <v>10</v>
      </c>
      <c r="C1099" t="s">
        <v>10</v>
      </c>
    </row>
    <row r="1100" spans="1:3" x14ac:dyDescent="0.3">
      <c r="A1100" s="24">
        <v>43103</v>
      </c>
      <c r="B1100" t="s">
        <v>10</v>
      </c>
      <c r="C1100" t="s">
        <v>10</v>
      </c>
    </row>
    <row r="1101" spans="1:3" x14ac:dyDescent="0.3">
      <c r="A1101" s="24">
        <v>43104</v>
      </c>
      <c r="B1101" t="s">
        <v>10</v>
      </c>
      <c r="C1101" t="s">
        <v>10</v>
      </c>
    </row>
    <row r="1102" spans="1:3" x14ac:dyDescent="0.3">
      <c r="A1102" s="24">
        <v>43105</v>
      </c>
      <c r="B1102" t="s">
        <v>10</v>
      </c>
      <c r="C1102" t="s">
        <v>10</v>
      </c>
    </row>
    <row r="1103" spans="1:3" x14ac:dyDescent="0.3">
      <c r="A1103" s="24">
        <v>43106</v>
      </c>
      <c r="B1103" t="s">
        <v>10</v>
      </c>
      <c r="C1103" t="s">
        <v>10</v>
      </c>
    </row>
    <row r="1104" spans="1:3" x14ac:dyDescent="0.3">
      <c r="A1104" s="24">
        <v>43107</v>
      </c>
      <c r="B1104" t="s">
        <v>10</v>
      </c>
      <c r="C1104" t="s">
        <v>10</v>
      </c>
    </row>
    <row r="1105" spans="1:3" x14ac:dyDescent="0.3">
      <c r="A1105" s="24">
        <v>43108</v>
      </c>
      <c r="B1105" t="s">
        <v>10</v>
      </c>
      <c r="C1105" t="s">
        <v>10</v>
      </c>
    </row>
    <row r="1106" spans="1:3" x14ac:dyDescent="0.3">
      <c r="A1106" s="24">
        <v>43109</v>
      </c>
      <c r="B1106" t="s">
        <v>10</v>
      </c>
      <c r="C1106" t="s">
        <v>10</v>
      </c>
    </row>
    <row r="1107" spans="1:3" x14ac:dyDescent="0.3">
      <c r="A1107" s="24">
        <v>43110</v>
      </c>
      <c r="B1107" t="s">
        <v>10</v>
      </c>
      <c r="C1107" t="s">
        <v>10</v>
      </c>
    </row>
    <row r="1108" spans="1:3" x14ac:dyDescent="0.3">
      <c r="A1108" s="24">
        <v>43111</v>
      </c>
      <c r="B1108" t="s">
        <v>10</v>
      </c>
      <c r="C1108" t="s">
        <v>10</v>
      </c>
    </row>
    <row r="1109" spans="1:3" x14ac:dyDescent="0.3">
      <c r="A1109" s="24">
        <v>43112</v>
      </c>
      <c r="B1109" t="s">
        <v>10</v>
      </c>
      <c r="C1109" t="s">
        <v>10</v>
      </c>
    </row>
    <row r="1110" spans="1:3" x14ac:dyDescent="0.3">
      <c r="A1110" s="24">
        <v>43113</v>
      </c>
      <c r="B1110" t="s">
        <v>10</v>
      </c>
      <c r="C1110" t="s">
        <v>10</v>
      </c>
    </row>
    <row r="1111" spans="1:3" x14ac:dyDescent="0.3">
      <c r="A1111" s="24">
        <v>43114</v>
      </c>
      <c r="B1111" t="s">
        <v>10</v>
      </c>
      <c r="C1111" t="s">
        <v>10</v>
      </c>
    </row>
    <row r="1112" spans="1:3" x14ac:dyDescent="0.3">
      <c r="A1112" s="24">
        <v>43115</v>
      </c>
      <c r="B1112" t="s">
        <v>10</v>
      </c>
      <c r="C1112" t="s">
        <v>10</v>
      </c>
    </row>
    <row r="1113" spans="1:3" x14ac:dyDescent="0.3">
      <c r="A1113" s="24">
        <v>43116</v>
      </c>
      <c r="B1113" t="s">
        <v>10</v>
      </c>
      <c r="C1113" t="s">
        <v>10</v>
      </c>
    </row>
    <row r="1114" spans="1:3" x14ac:dyDescent="0.3">
      <c r="A1114" s="24">
        <v>43117</v>
      </c>
      <c r="B1114" t="s">
        <v>10</v>
      </c>
      <c r="C1114" t="s">
        <v>10</v>
      </c>
    </row>
    <row r="1115" spans="1:3" x14ac:dyDescent="0.3">
      <c r="A1115" s="24">
        <v>43118</v>
      </c>
      <c r="B1115" t="s">
        <v>10</v>
      </c>
      <c r="C1115" t="s">
        <v>10</v>
      </c>
    </row>
    <row r="1116" spans="1:3" x14ac:dyDescent="0.3">
      <c r="A1116" s="24">
        <v>43119</v>
      </c>
      <c r="B1116" t="s">
        <v>10</v>
      </c>
      <c r="C1116" t="s">
        <v>10</v>
      </c>
    </row>
    <row r="1117" spans="1:3" x14ac:dyDescent="0.3">
      <c r="A1117" s="24">
        <v>43120</v>
      </c>
      <c r="B1117" t="s">
        <v>10</v>
      </c>
      <c r="C1117" t="s">
        <v>10</v>
      </c>
    </row>
    <row r="1118" spans="1:3" x14ac:dyDescent="0.3">
      <c r="A1118" s="24">
        <v>43121</v>
      </c>
      <c r="B1118" t="s">
        <v>10</v>
      </c>
      <c r="C1118" t="s">
        <v>10</v>
      </c>
    </row>
    <row r="1119" spans="1:3" x14ac:dyDescent="0.3">
      <c r="A1119" s="24">
        <v>43122</v>
      </c>
      <c r="B1119" t="s">
        <v>10</v>
      </c>
      <c r="C1119" t="s">
        <v>10</v>
      </c>
    </row>
    <row r="1120" spans="1:3" x14ac:dyDescent="0.3">
      <c r="A1120" s="24">
        <v>43123</v>
      </c>
      <c r="B1120" t="s">
        <v>10</v>
      </c>
      <c r="C1120" t="s">
        <v>10</v>
      </c>
    </row>
    <row r="1121" spans="1:3" x14ac:dyDescent="0.3">
      <c r="A1121" s="24">
        <v>43124</v>
      </c>
      <c r="B1121" t="s">
        <v>10</v>
      </c>
      <c r="C1121" t="s">
        <v>10</v>
      </c>
    </row>
    <row r="1122" spans="1:3" x14ac:dyDescent="0.3">
      <c r="A1122" s="24">
        <v>43125</v>
      </c>
      <c r="B1122" t="s">
        <v>10</v>
      </c>
      <c r="C1122" t="s">
        <v>10</v>
      </c>
    </row>
    <row r="1123" spans="1:3" x14ac:dyDescent="0.3">
      <c r="A1123" s="24">
        <v>43126</v>
      </c>
      <c r="B1123" t="s">
        <v>10</v>
      </c>
      <c r="C1123" t="s">
        <v>11</v>
      </c>
    </row>
    <row r="1124" spans="1:3" x14ac:dyDescent="0.3">
      <c r="A1124" s="24">
        <v>43127</v>
      </c>
      <c r="B1124" t="s">
        <v>10</v>
      </c>
      <c r="C1124" t="s">
        <v>10</v>
      </c>
    </row>
    <row r="1125" spans="1:3" x14ac:dyDescent="0.3">
      <c r="A1125" s="24">
        <v>43128</v>
      </c>
      <c r="B1125" t="s">
        <v>10</v>
      </c>
      <c r="C1125" t="s">
        <v>10</v>
      </c>
    </row>
    <row r="1126" spans="1:3" x14ac:dyDescent="0.3">
      <c r="A1126" s="24">
        <v>43129</v>
      </c>
      <c r="B1126" t="s">
        <v>10</v>
      </c>
      <c r="C1126" t="s">
        <v>10</v>
      </c>
    </row>
    <row r="1127" spans="1:3" x14ac:dyDescent="0.3">
      <c r="A1127" s="24">
        <v>43130</v>
      </c>
      <c r="B1127" t="s">
        <v>10</v>
      </c>
      <c r="C1127" t="s">
        <v>10</v>
      </c>
    </row>
    <row r="1128" spans="1:3" x14ac:dyDescent="0.3">
      <c r="A1128" s="24">
        <v>43131</v>
      </c>
      <c r="B1128" t="s">
        <v>11</v>
      </c>
      <c r="C1128" t="s">
        <v>10</v>
      </c>
    </row>
    <row r="1129" spans="1:3" x14ac:dyDescent="0.3">
      <c r="A1129" s="24">
        <v>43132</v>
      </c>
      <c r="B1129" t="s">
        <v>11</v>
      </c>
      <c r="C1129" t="s">
        <v>10</v>
      </c>
    </row>
    <row r="1130" spans="1:3" x14ac:dyDescent="0.3">
      <c r="A1130" s="24">
        <v>43133</v>
      </c>
      <c r="B1130" t="s">
        <v>11</v>
      </c>
      <c r="C1130" t="s">
        <v>10</v>
      </c>
    </row>
    <row r="1131" spans="1:3" x14ac:dyDescent="0.3">
      <c r="A1131" s="24">
        <v>43134</v>
      </c>
      <c r="B1131" t="s">
        <v>11</v>
      </c>
      <c r="C1131" t="s">
        <v>10</v>
      </c>
    </row>
    <row r="1132" spans="1:3" x14ac:dyDescent="0.3">
      <c r="A1132" s="24">
        <v>43135</v>
      </c>
      <c r="B1132" t="s">
        <v>11</v>
      </c>
      <c r="C1132" t="s">
        <v>10</v>
      </c>
    </row>
    <row r="1133" spans="1:3" x14ac:dyDescent="0.3">
      <c r="A1133" s="24">
        <v>43136</v>
      </c>
      <c r="B1133" t="s">
        <v>11</v>
      </c>
      <c r="C1133" t="s">
        <v>10</v>
      </c>
    </row>
    <row r="1134" spans="1:3" x14ac:dyDescent="0.3">
      <c r="A1134" s="24">
        <v>43137</v>
      </c>
      <c r="B1134" t="s">
        <v>11</v>
      </c>
      <c r="C1134" t="s">
        <v>10</v>
      </c>
    </row>
    <row r="1135" spans="1:3" x14ac:dyDescent="0.3">
      <c r="A1135" s="24">
        <v>43138</v>
      </c>
      <c r="B1135" t="s">
        <v>11</v>
      </c>
      <c r="C1135" t="s">
        <v>10</v>
      </c>
    </row>
    <row r="1136" spans="1:3" x14ac:dyDescent="0.3">
      <c r="A1136" s="24">
        <v>43139</v>
      </c>
      <c r="B1136" t="s">
        <v>11</v>
      </c>
      <c r="C1136" t="s">
        <v>10</v>
      </c>
    </row>
    <row r="1137" spans="1:3" x14ac:dyDescent="0.3">
      <c r="A1137" s="24">
        <v>43140</v>
      </c>
      <c r="B1137" t="s">
        <v>11</v>
      </c>
      <c r="C1137" t="s">
        <v>10</v>
      </c>
    </row>
    <row r="1138" spans="1:3" x14ac:dyDescent="0.3">
      <c r="A1138" s="24">
        <v>43141</v>
      </c>
      <c r="B1138" t="s">
        <v>11</v>
      </c>
      <c r="C1138" t="s">
        <v>10</v>
      </c>
    </row>
    <row r="1139" spans="1:3" x14ac:dyDescent="0.3">
      <c r="A1139" s="24">
        <v>43142</v>
      </c>
      <c r="B1139" t="s">
        <v>11</v>
      </c>
      <c r="C1139" t="s">
        <v>10</v>
      </c>
    </row>
    <row r="1140" spans="1:3" x14ac:dyDescent="0.3">
      <c r="A1140" s="24">
        <v>43143</v>
      </c>
      <c r="B1140" t="s">
        <v>11</v>
      </c>
      <c r="C1140" t="s">
        <v>10</v>
      </c>
    </row>
    <row r="1141" spans="1:3" x14ac:dyDescent="0.3">
      <c r="A1141" s="24">
        <v>43144</v>
      </c>
      <c r="B1141" t="s">
        <v>11</v>
      </c>
      <c r="C1141" t="s">
        <v>10</v>
      </c>
    </row>
    <row r="1142" spans="1:3" x14ac:dyDescent="0.3">
      <c r="A1142" s="24">
        <v>43145</v>
      </c>
      <c r="B1142" t="s">
        <v>11</v>
      </c>
      <c r="C1142" t="s">
        <v>10</v>
      </c>
    </row>
    <row r="1143" spans="1:3" x14ac:dyDescent="0.3">
      <c r="A1143" s="24">
        <v>43146</v>
      </c>
      <c r="B1143" t="s">
        <v>11</v>
      </c>
      <c r="C1143" t="s">
        <v>10</v>
      </c>
    </row>
    <row r="1144" spans="1:3" x14ac:dyDescent="0.3">
      <c r="A1144" s="24">
        <v>43147</v>
      </c>
      <c r="B1144" t="s">
        <v>11</v>
      </c>
      <c r="C1144" t="s">
        <v>10</v>
      </c>
    </row>
    <row r="1145" spans="1:3" x14ac:dyDescent="0.3">
      <c r="A1145" s="24">
        <v>43148</v>
      </c>
      <c r="B1145" t="s">
        <v>11</v>
      </c>
      <c r="C1145" t="s">
        <v>10</v>
      </c>
    </row>
    <row r="1146" spans="1:3" x14ac:dyDescent="0.3">
      <c r="A1146" s="24">
        <v>43149</v>
      </c>
      <c r="B1146" t="s">
        <v>11</v>
      </c>
      <c r="C1146" t="s">
        <v>10</v>
      </c>
    </row>
    <row r="1147" spans="1:3" x14ac:dyDescent="0.3">
      <c r="A1147" s="24">
        <v>43150</v>
      </c>
      <c r="B1147" t="s">
        <v>11</v>
      </c>
      <c r="C1147" t="s">
        <v>10</v>
      </c>
    </row>
    <row r="1148" spans="1:3" x14ac:dyDescent="0.3">
      <c r="A1148" s="24">
        <v>43151</v>
      </c>
      <c r="B1148" t="s">
        <v>11</v>
      </c>
      <c r="C1148" t="s">
        <v>10</v>
      </c>
    </row>
    <row r="1149" spans="1:3" x14ac:dyDescent="0.3">
      <c r="A1149" s="24">
        <v>43152</v>
      </c>
      <c r="B1149" t="s">
        <v>11</v>
      </c>
      <c r="C1149" t="s">
        <v>10</v>
      </c>
    </row>
    <row r="1150" spans="1:3" x14ac:dyDescent="0.3">
      <c r="A1150" s="24">
        <v>43153</v>
      </c>
      <c r="B1150" t="s">
        <v>11</v>
      </c>
      <c r="C1150" t="s">
        <v>10</v>
      </c>
    </row>
    <row r="1151" spans="1:3" x14ac:dyDescent="0.3">
      <c r="A1151" s="24">
        <v>43154</v>
      </c>
      <c r="B1151" t="s">
        <v>11</v>
      </c>
      <c r="C1151" t="s">
        <v>10</v>
      </c>
    </row>
    <row r="1152" spans="1:3" x14ac:dyDescent="0.3">
      <c r="A1152" s="24">
        <v>43155</v>
      </c>
      <c r="B1152" t="s">
        <v>11</v>
      </c>
      <c r="C1152" t="s">
        <v>10</v>
      </c>
    </row>
    <row r="1153" spans="1:3" x14ac:dyDescent="0.3">
      <c r="A1153" s="24">
        <v>43156</v>
      </c>
      <c r="B1153" t="s">
        <v>11</v>
      </c>
      <c r="C1153" t="s">
        <v>10</v>
      </c>
    </row>
    <row r="1154" spans="1:3" x14ac:dyDescent="0.3">
      <c r="A1154" s="24">
        <v>43157</v>
      </c>
      <c r="B1154" t="s">
        <v>11</v>
      </c>
      <c r="C1154" t="s">
        <v>10</v>
      </c>
    </row>
    <row r="1155" spans="1:3" x14ac:dyDescent="0.3">
      <c r="A1155" s="24">
        <v>43158</v>
      </c>
      <c r="B1155" t="s">
        <v>11</v>
      </c>
      <c r="C1155" t="s">
        <v>10</v>
      </c>
    </row>
    <row r="1156" spans="1:3" x14ac:dyDescent="0.3">
      <c r="A1156" s="24">
        <v>43159</v>
      </c>
      <c r="B1156" t="s">
        <v>11</v>
      </c>
      <c r="C1156" t="s">
        <v>10</v>
      </c>
    </row>
    <row r="1157" spans="1:3" x14ac:dyDescent="0.3">
      <c r="A1157" s="24">
        <v>43160</v>
      </c>
      <c r="B1157" t="s">
        <v>11</v>
      </c>
      <c r="C1157" t="s">
        <v>10</v>
      </c>
    </row>
    <row r="1158" spans="1:3" x14ac:dyDescent="0.3">
      <c r="A1158" s="24">
        <v>43161</v>
      </c>
      <c r="B1158" t="s">
        <v>11</v>
      </c>
      <c r="C1158" t="s">
        <v>10</v>
      </c>
    </row>
    <row r="1159" spans="1:3" x14ac:dyDescent="0.3">
      <c r="A1159" s="24">
        <v>43162</v>
      </c>
      <c r="B1159" t="s">
        <v>11</v>
      </c>
      <c r="C1159" t="s">
        <v>10</v>
      </c>
    </row>
    <row r="1160" spans="1:3" x14ac:dyDescent="0.3">
      <c r="A1160" s="24">
        <v>43163</v>
      </c>
      <c r="B1160" t="s">
        <v>11</v>
      </c>
      <c r="C1160" t="s">
        <v>10</v>
      </c>
    </row>
    <row r="1161" spans="1:3" x14ac:dyDescent="0.3">
      <c r="A1161" s="24">
        <v>43164</v>
      </c>
      <c r="B1161" t="s">
        <v>11</v>
      </c>
      <c r="C1161" t="s">
        <v>10</v>
      </c>
    </row>
    <row r="1162" spans="1:3" x14ac:dyDescent="0.3">
      <c r="A1162" s="24">
        <v>43165</v>
      </c>
      <c r="B1162" t="s">
        <v>11</v>
      </c>
      <c r="C1162" t="s">
        <v>10</v>
      </c>
    </row>
    <row r="1163" spans="1:3" x14ac:dyDescent="0.3">
      <c r="A1163" s="24">
        <v>43166</v>
      </c>
      <c r="B1163" t="s">
        <v>11</v>
      </c>
      <c r="C1163" t="s">
        <v>10</v>
      </c>
    </row>
    <row r="1164" spans="1:3" x14ac:dyDescent="0.3">
      <c r="A1164" s="24">
        <v>43167</v>
      </c>
      <c r="B1164" t="s">
        <v>11</v>
      </c>
      <c r="C1164" t="s">
        <v>10</v>
      </c>
    </row>
    <row r="1165" spans="1:3" x14ac:dyDescent="0.3">
      <c r="A1165" s="24">
        <v>43168</v>
      </c>
      <c r="B1165" t="s">
        <v>11</v>
      </c>
      <c r="C1165" t="s">
        <v>10</v>
      </c>
    </row>
    <row r="1166" spans="1:3" x14ac:dyDescent="0.3">
      <c r="A1166" s="24">
        <v>43169</v>
      </c>
      <c r="B1166" t="s">
        <v>11</v>
      </c>
      <c r="C1166" t="s">
        <v>10</v>
      </c>
    </row>
    <row r="1167" spans="1:3" x14ac:dyDescent="0.3">
      <c r="A1167" s="24">
        <v>43170</v>
      </c>
      <c r="B1167" t="s">
        <v>11</v>
      </c>
      <c r="C1167" t="s">
        <v>10</v>
      </c>
    </row>
    <row r="1168" spans="1:3" x14ac:dyDescent="0.3">
      <c r="A1168" s="24">
        <v>43171</v>
      </c>
      <c r="B1168" t="s">
        <v>11</v>
      </c>
      <c r="C1168" t="s">
        <v>11</v>
      </c>
    </row>
    <row r="1169" spans="1:3" x14ac:dyDescent="0.3">
      <c r="A1169" s="24">
        <v>43172</v>
      </c>
      <c r="B1169" t="s">
        <v>11</v>
      </c>
      <c r="C1169" t="s">
        <v>10</v>
      </c>
    </row>
    <row r="1170" spans="1:3" x14ac:dyDescent="0.3">
      <c r="A1170" s="24">
        <v>43173</v>
      </c>
      <c r="B1170" t="s">
        <v>11</v>
      </c>
      <c r="C1170" t="s">
        <v>10</v>
      </c>
    </row>
    <row r="1171" spans="1:3" x14ac:dyDescent="0.3">
      <c r="A1171" s="24">
        <v>43174</v>
      </c>
      <c r="B1171" t="s">
        <v>11</v>
      </c>
      <c r="C1171" t="s">
        <v>10</v>
      </c>
    </row>
    <row r="1172" spans="1:3" x14ac:dyDescent="0.3">
      <c r="A1172" s="24">
        <v>43175</v>
      </c>
      <c r="B1172" t="s">
        <v>11</v>
      </c>
      <c r="C1172" t="s">
        <v>10</v>
      </c>
    </row>
    <row r="1173" spans="1:3" x14ac:dyDescent="0.3">
      <c r="A1173" s="24">
        <v>43176</v>
      </c>
      <c r="B1173" t="s">
        <v>11</v>
      </c>
      <c r="C1173" t="s">
        <v>10</v>
      </c>
    </row>
    <row r="1174" spans="1:3" x14ac:dyDescent="0.3">
      <c r="A1174" s="24">
        <v>43177</v>
      </c>
      <c r="B1174" t="s">
        <v>11</v>
      </c>
      <c r="C1174" t="s">
        <v>10</v>
      </c>
    </row>
    <row r="1175" spans="1:3" x14ac:dyDescent="0.3">
      <c r="A1175" s="24">
        <v>43178</v>
      </c>
      <c r="B1175" t="s">
        <v>11</v>
      </c>
      <c r="C1175" t="s">
        <v>10</v>
      </c>
    </row>
    <row r="1176" spans="1:3" x14ac:dyDescent="0.3">
      <c r="A1176" s="24">
        <v>43179</v>
      </c>
      <c r="B1176" t="s">
        <v>11</v>
      </c>
      <c r="C1176" t="s">
        <v>10</v>
      </c>
    </row>
    <row r="1177" spans="1:3" x14ac:dyDescent="0.3">
      <c r="A1177" s="24">
        <v>43180</v>
      </c>
      <c r="B1177" t="s">
        <v>11</v>
      </c>
      <c r="C1177" t="s">
        <v>10</v>
      </c>
    </row>
    <row r="1178" spans="1:3" x14ac:dyDescent="0.3">
      <c r="A1178" s="24">
        <v>43181</v>
      </c>
      <c r="B1178" t="s">
        <v>11</v>
      </c>
      <c r="C1178" t="s">
        <v>10</v>
      </c>
    </row>
    <row r="1179" spans="1:3" x14ac:dyDescent="0.3">
      <c r="A1179" s="24">
        <v>43182</v>
      </c>
      <c r="B1179" t="s">
        <v>11</v>
      </c>
      <c r="C1179" t="s">
        <v>10</v>
      </c>
    </row>
    <row r="1180" spans="1:3" x14ac:dyDescent="0.3">
      <c r="A1180" s="24">
        <v>43183</v>
      </c>
      <c r="B1180" t="s">
        <v>11</v>
      </c>
      <c r="C1180" t="s">
        <v>10</v>
      </c>
    </row>
    <row r="1181" spans="1:3" x14ac:dyDescent="0.3">
      <c r="A1181" s="24">
        <v>43184</v>
      </c>
      <c r="B1181" t="s">
        <v>11</v>
      </c>
      <c r="C1181" t="s">
        <v>10</v>
      </c>
    </row>
    <row r="1182" spans="1:3" x14ac:dyDescent="0.3">
      <c r="A1182" s="24">
        <v>43185</v>
      </c>
      <c r="B1182" t="s">
        <v>11</v>
      </c>
      <c r="C1182" t="s">
        <v>10</v>
      </c>
    </row>
    <row r="1183" spans="1:3" x14ac:dyDescent="0.3">
      <c r="A1183" s="24">
        <v>43186</v>
      </c>
      <c r="B1183" t="s">
        <v>11</v>
      </c>
      <c r="C1183" t="s">
        <v>10</v>
      </c>
    </row>
    <row r="1184" spans="1:3" x14ac:dyDescent="0.3">
      <c r="A1184" s="24">
        <v>43187</v>
      </c>
      <c r="B1184" t="s">
        <v>11</v>
      </c>
      <c r="C1184" t="s">
        <v>10</v>
      </c>
    </row>
    <row r="1185" spans="1:3" x14ac:dyDescent="0.3">
      <c r="A1185" s="24">
        <v>43188</v>
      </c>
      <c r="B1185" t="s">
        <v>10</v>
      </c>
      <c r="C1185" t="s">
        <v>10</v>
      </c>
    </row>
    <row r="1186" spans="1:3" x14ac:dyDescent="0.3">
      <c r="A1186" s="24">
        <v>43189</v>
      </c>
      <c r="B1186" t="s">
        <v>10</v>
      </c>
      <c r="C1186" t="s">
        <v>11</v>
      </c>
    </row>
    <row r="1187" spans="1:3" x14ac:dyDescent="0.3">
      <c r="A1187" s="24">
        <v>43190</v>
      </c>
      <c r="B1187" t="s">
        <v>10</v>
      </c>
      <c r="C1187" t="s">
        <v>11</v>
      </c>
    </row>
    <row r="1188" spans="1:3" x14ac:dyDescent="0.3">
      <c r="A1188" s="24">
        <v>43191</v>
      </c>
      <c r="B1188" t="s">
        <v>10</v>
      </c>
      <c r="C1188" t="s">
        <v>11</v>
      </c>
    </row>
    <row r="1189" spans="1:3" x14ac:dyDescent="0.3">
      <c r="A1189" s="24">
        <v>43192</v>
      </c>
      <c r="B1189" t="s">
        <v>10</v>
      </c>
      <c r="C1189" t="s">
        <v>11</v>
      </c>
    </row>
    <row r="1190" spans="1:3" x14ac:dyDescent="0.3">
      <c r="A1190" s="24">
        <v>43193</v>
      </c>
      <c r="B1190" t="s">
        <v>10</v>
      </c>
      <c r="C1190" t="s">
        <v>10</v>
      </c>
    </row>
    <row r="1191" spans="1:3" x14ac:dyDescent="0.3">
      <c r="A1191" s="24">
        <v>43194</v>
      </c>
      <c r="B1191" t="s">
        <v>10</v>
      </c>
      <c r="C1191" t="s">
        <v>10</v>
      </c>
    </row>
    <row r="1192" spans="1:3" x14ac:dyDescent="0.3">
      <c r="A1192" s="24">
        <v>43195</v>
      </c>
      <c r="B1192" t="s">
        <v>10</v>
      </c>
      <c r="C1192" t="s">
        <v>10</v>
      </c>
    </row>
    <row r="1193" spans="1:3" x14ac:dyDescent="0.3">
      <c r="A1193" s="24">
        <v>43196</v>
      </c>
      <c r="B1193" t="s">
        <v>10</v>
      </c>
      <c r="C1193" t="s">
        <v>10</v>
      </c>
    </row>
    <row r="1194" spans="1:3" x14ac:dyDescent="0.3">
      <c r="A1194" s="24">
        <v>43197</v>
      </c>
      <c r="B1194" t="s">
        <v>10</v>
      </c>
      <c r="C1194" t="s">
        <v>10</v>
      </c>
    </row>
    <row r="1195" spans="1:3" x14ac:dyDescent="0.3">
      <c r="A1195" s="24">
        <v>43198</v>
      </c>
      <c r="B1195" t="s">
        <v>10</v>
      </c>
      <c r="C1195" t="s">
        <v>10</v>
      </c>
    </row>
    <row r="1196" spans="1:3" x14ac:dyDescent="0.3">
      <c r="A1196" s="24">
        <v>43199</v>
      </c>
      <c r="B1196" t="s">
        <v>10</v>
      </c>
      <c r="C1196" t="s">
        <v>10</v>
      </c>
    </row>
    <row r="1197" spans="1:3" x14ac:dyDescent="0.3">
      <c r="A1197" s="24">
        <v>43200</v>
      </c>
      <c r="B1197" t="s">
        <v>10</v>
      </c>
      <c r="C1197" t="s">
        <v>10</v>
      </c>
    </row>
    <row r="1198" spans="1:3" x14ac:dyDescent="0.3">
      <c r="A1198" s="24">
        <v>43201</v>
      </c>
      <c r="B1198" t="s">
        <v>10</v>
      </c>
      <c r="C1198" t="s">
        <v>10</v>
      </c>
    </row>
    <row r="1199" spans="1:3" x14ac:dyDescent="0.3">
      <c r="A1199" s="24">
        <v>43202</v>
      </c>
      <c r="B1199" t="s">
        <v>10</v>
      </c>
      <c r="C1199" t="s">
        <v>10</v>
      </c>
    </row>
    <row r="1200" spans="1:3" x14ac:dyDescent="0.3">
      <c r="A1200" s="24">
        <v>43203</v>
      </c>
      <c r="B1200" t="s">
        <v>10</v>
      </c>
      <c r="C1200" t="s">
        <v>10</v>
      </c>
    </row>
    <row r="1201" spans="1:3" x14ac:dyDescent="0.3">
      <c r="A1201" s="24">
        <v>43204</v>
      </c>
      <c r="B1201" t="s">
        <v>10</v>
      </c>
      <c r="C1201" t="s">
        <v>10</v>
      </c>
    </row>
    <row r="1202" spans="1:3" x14ac:dyDescent="0.3">
      <c r="A1202" s="24">
        <v>43205</v>
      </c>
      <c r="B1202" t="s">
        <v>10</v>
      </c>
      <c r="C1202" t="s">
        <v>10</v>
      </c>
    </row>
    <row r="1203" spans="1:3" x14ac:dyDescent="0.3">
      <c r="A1203" s="24">
        <v>43206</v>
      </c>
      <c r="B1203" t="s">
        <v>10</v>
      </c>
      <c r="C1203" t="s">
        <v>10</v>
      </c>
    </row>
    <row r="1204" spans="1:3" x14ac:dyDescent="0.3">
      <c r="A1204" s="24">
        <v>43207</v>
      </c>
      <c r="B1204" t="s">
        <v>11</v>
      </c>
      <c r="C1204" t="s">
        <v>10</v>
      </c>
    </row>
    <row r="1205" spans="1:3" x14ac:dyDescent="0.3">
      <c r="A1205" s="24">
        <v>43208</v>
      </c>
      <c r="B1205" t="s">
        <v>11</v>
      </c>
      <c r="C1205" t="s">
        <v>10</v>
      </c>
    </row>
    <row r="1206" spans="1:3" x14ac:dyDescent="0.3">
      <c r="A1206" s="24">
        <v>43209</v>
      </c>
      <c r="B1206" t="s">
        <v>11</v>
      </c>
      <c r="C1206" t="s">
        <v>10</v>
      </c>
    </row>
    <row r="1207" spans="1:3" x14ac:dyDescent="0.3">
      <c r="A1207" s="24">
        <v>43210</v>
      </c>
      <c r="B1207" t="s">
        <v>11</v>
      </c>
      <c r="C1207" t="s">
        <v>10</v>
      </c>
    </row>
    <row r="1208" spans="1:3" x14ac:dyDescent="0.3">
      <c r="A1208" s="24">
        <v>43211</v>
      </c>
      <c r="B1208" t="s">
        <v>11</v>
      </c>
      <c r="C1208" t="s">
        <v>10</v>
      </c>
    </row>
    <row r="1209" spans="1:3" x14ac:dyDescent="0.3">
      <c r="A1209" s="24">
        <v>43212</v>
      </c>
      <c r="B1209" t="s">
        <v>11</v>
      </c>
      <c r="C1209" t="s">
        <v>10</v>
      </c>
    </row>
    <row r="1210" spans="1:3" x14ac:dyDescent="0.3">
      <c r="A1210" s="24">
        <v>43213</v>
      </c>
      <c r="B1210" t="s">
        <v>11</v>
      </c>
      <c r="C1210" t="s">
        <v>10</v>
      </c>
    </row>
    <row r="1211" spans="1:3" x14ac:dyDescent="0.3">
      <c r="A1211" s="24">
        <v>43214</v>
      </c>
      <c r="B1211" t="s">
        <v>11</v>
      </c>
      <c r="C1211" t="s">
        <v>10</v>
      </c>
    </row>
    <row r="1212" spans="1:3" x14ac:dyDescent="0.3">
      <c r="A1212" s="24">
        <v>43215</v>
      </c>
      <c r="B1212" t="s">
        <v>11</v>
      </c>
      <c r="C1212" t="s">
        <v>11</v>
      </c>
    </row>
    <row r="1213" spans="1:3" x14ac:dyDescent="0.3">
      <c r="A1213" s="24">
        <v>43216</v>
      </c>
      <c r="B1213" t="s">
        <v>11</v>
      </c>
      <c r="C1213" t="s">
        <v>10</v>
      </c>
    </row>
    <row r="1214" spans="1:3" x14ac:dyDescent="0.3">
      <c r="A1214" s="24">
        <v>43217</v>
      </c>
      <c r="B1214" t="s">
        <v>11</v>
      </c>
      <c r="C1214" t="s">
        <v>10</v>
      </c>
    </row>
    <row r="1215" spans="1:3" x14ac:dyDescent="0.3">
      <c r="A1215" s="24">
        <v>43218</v>
      </c>
      <c r="B1215" t="s">
        <v>11</v>
      </c>
      <c r="C1215" t="s">
        <v>10</v>
      </c>
    </row>
    <row r="1216" spans="1:3" x14ac:dyDescent="0.3">
      <c r="A1216" s="24">
        <v>43219</v>
      </c>
      <c r="B1216" t="s">
        <v>11</v>
      </c>
      <c r="C1216" t="s">
        <v>10</v>
      </c>
    </row>
    <row r="1217" spans="1:3" x14ac:dyDescent="0.3">
      <c r="A1217" s="24">
        <v>43220</v>
      </c>
      <c r="B1217" t="s">
        <v>11</v>
      </c>
      <c r="C1217" t="s">
        <v>10</v>
      </c>
    </row>
    <row r="1218" spans="1:3" x14ac:dyDescent="0.3">
      <c r="A1218" s="24">
        <v>43221</v>
      </c>
      <c r="B1218" t="s">
        <v>11</v>
      </c>
      <c r="C1218" t="s">
        <v>10</v>
      </c>
    </row>
    <row r="1219" spans="1:3" x14ac:dyDescent="0.3">
      <c r="A1219" s="24">
        <v>43222</v>
      </c>
      <c r="B1219" t="s">
        <v>11</v>
      </c>
      <c r="C1219" t="s">
        <v>10</v>
      </c>
    </row>
    <row r="1220" spans="1:3" x14ac:dyDescent="0.3">
      <c r="A1220" s="24">
        <v>43223</v>
      </c>
      <c r="B1220" t="s">
        <v>11</v>
      </c>
      <c r="C1220" t="s">
        <v>10</v>
      </c>
    </row>
    <row r="1221" spans="1:3" x14ac:dyDescent="0.3">
      <c r="A1221" s="24">
        <v>43224</v>
      </c>
      <c r="B1221" t="s">
        <v>11</v>
      </c>
      <c r="C1221" t="s">
        <v>10</v>
      </c>
    </row>
    <row r="1222" spans="1:3" x14ac:dyDescent="0.3">
      <c r="A1222" s="24">
        <v>43225</v>
      </c>
      <c r="B1222" t="s">
        <v>11</v>
      </c>
      <c r="C1222" t="s">
        <v>10</v>
      </c>
    </row>
    <row r="1223" spans="1:3" x14ac:dyDescent="0.3">
      <c r="A1223" s="24">
        <v>43226</v>
      </c>
      <c r="B1223" t="s">
        <v>11</v>
      </c>
      <c r="C1223" t="s">
        <v>10</v>
      </c>
    </row>
    <row r="1224" spans="1:3" x14ac:dyDescent="0.3">
      <c r="A1224" s="24">
        <v>43227</v>
      </c>
      <c r="B1224" t="s">
        <v>11</v>
      </c>
      <c r="C1224" t="s">
        <v>10</v>
      </c>
    </row>
    <row r="1225" spans="1:3" x14ac:dyDescent="0.3">
      <c r="A1225" s="24">
        <v>43228</v>
      </c>
      <c r="B1225" t="s">
        <v>11</v>
      </c>
      <c r="C1225" t="s">
        <v>10</v>
      </c>
    </row>
    <row r="1226" spans="1:3" x14ac:dyDescent="0.3">
      <c r="A1226" s="24">
        <v>43229</v>
      </c>
      <c r="B1226" t="s">
        <v>11</v>
      </c>
      <c r="C1226" t="s">
        <v>10</v>
      </c>
    </row>
    <row r="1227" spans="1:3" x14ac:dyDescent="0.3">
      <c r="A1227" s="24">
        <v>43230</v>
      </c>
      <c r="B1227" t="s">
        <v>11</v>
      </c>
      <c r="C1227" t="s">
        <v>10</v>
      </c>
    </row>
    <row r="1228" spans="1:3" x14ac:dyDescent="0.3">
      <c r="A1228" s="24">
        <v>43231</v>
      </c>
      <c r="B1228" t="s">
        <v>11</v>
      </c>
      <c r="C1228" t="s">
        <v>10</v>
      </c>
    </row>
    <row r="1229" spans="1:3" x14ac:dyDescent="0.3">
      <c r="A1229" s="24">
        <v>43232</v>
      </c>
      <c r="B1229" t="s">
        <v>11</v>
      </c>
      <c r="C1229" t="s">
        <v>10</v>
      </c>
    </row>
    <row r="1230" spans="1:3" x14ac:dyDescent="0.3">
      <c r="A1230" s="24">
        <v>43233</v>
      </c>
      <c r="B1230" t="s">
        <v>11</v>
      </c>
      <c r="C1230" t="s">
        <v>10</v>
      </c>
    </row>
    <row r="1231" spans="1:3" x14ac:dyDescent="0.3">
      <c r="A1231" s="24">
        <v>43234</v>
      </c>
      <c r="B1231" t="s">
        <v>11</v>
      </c>
      <c r="C1231" t="s">
        <v>10</v>
      </c>
    </row>
    <row r="1232" spans="1:3" x14ac:dyDescent="0.3">
      <c r="A1232" s="24">
        <v>43235</v>
      </c>
      <c r="B1232" t="s">
        <v>11</v>
      </c>
      <c r="C1232" t="s">
        <v>10</v>
      </c>
    </row>
    <row r="1233" spans="1:3" x14ac:dyDescent="0.3">
      <c r="A1233" s="24">
        <v>43236</v>
      </c>
      <c r="B1233" t="s">
        <v>11</v>
      </c>
      <c r="C1233" t="s">
        <v>10</v>
      </c>
    </row>
    <row r="1234" spans="1:3" x14ac:dyDescent="0.3">
      <c r="A1234" s="24">
        <v>43237</v>
      </c>
      <c r="B1234" t="s">
        <v>11</v>
      </c>
      <c r="C1234" t="s">
        <v>10</v>
      </c>
    </row>
    <row r="1235" spans="1:3" x14ac:dyDescent="0.3">
      <c r="A1235" s="24">
        <v>43238</v>
      </c>
      <c r="B1235" t="s">
        <v>11</v>
      </c>
      <c r="C1235" t="s">
        <v>10</v>
      </c>
    </row>
    <row r="1236" spans="1:3" x14ac:dyDescent="0.3">
      <c r="A1236" s="24">
        <v>43239</v>
      </c>
      <c r="B1236" t="s">
        <v>11</v>
      </c>
      <c r="C1236" t="s">
        <v>10</v>
      </c>
    </row>
    <row r="1237" spans="1:3" x14ac:dyDescent="0.3">
      <c r="A1237" s="24">
        <v>43240</v>
      </c>
      <c r="B1237" t="s">
        <v>11</v>
      </c>
      <c r="C1237" t="s">
        <v>10</v>
      </c>
    </row>
    <row r="1238" spans="1:3" x14ac:dyDescent="0.3">
      <c r="A1238" s="24">
        <v>43241</v>
      </c>
      <c r="B1238" t="s">
        <v>11</v>
      </c>
      <c r="C1238" t="s">
        <v>10</v>
      </c>
    </row>
    <row r="1239" spans="1:3" x14ac:dyDescent="0.3">
      <c r="A1239" s="24">
        <v>43242</v>
      </c>
      <c r="B1239" t="s">
        <v>11</v>
      </c>
      <c r="C1239" t="s">
        <v>10</v>
      </c>
    </row>
    <row r="1240" spans="1:3" x14ac:dyDescent="0.3">
      <c r="A1240" s="24">
        <v>43243</v>
      </c>
      <c r="B1240" t="s">
        <v>11</v>
      </c>
      <c r="C1240" t="s">
        <v>10</v>
      </c>
    </row>
    <row r="1241" spans="1:3" x14ac:dyDescent="0.3">
      <c r="A1241" s="24">
        <v>43244</v>
      </c>
      <c r="B1241" t="s">
        <v>11</v>
      </c>
      <c r="C1241" t="s">
        <v>10</v>
      </c>
    </row>
    <row r="1242" spans="1:3" x14ac:dyDescent="0.3">
      <c r="A1242" s="24">
        <v>43245</v>
      </c>
      <c r="B1242" t="s">
        <v>11</v>
      </c>
      <c r="C1242" t="s">
        <v>10</v>
      </c>
    </row>
    <row r="1243" spans="1:3" x14ac:dyDescent="0.3">
      <c r="A1243" s="24">
        <v>43246</v>
      </c>
      <c r="B1243" t="s">
        <v>11</v>
      </c>
      <c r="C1243" t="s">
        <v>10</v>
      </c>
    </row>
    <row r="1244" spans="1:3" x14ac:dyDescent="0.3">
      <c r="A1244" s="24">
        <v>43247</v>
      </c>
      <c r="B1244" t="s">
        <v>11</v>
      </c>
      <c r="C1244" t="s">
        <v>10</v>
      </c>
    </row>
    <row r="1245" spans="1:3" x14ac:dyDescent="0.3">
      <c r="A1245" s="24">
        <v>43248</v>
      </c>
      <c r="B1245" t="s">
        <v>11</v>
      </c>
      <c r="C1245" t="s">
        <v>10</v>
      </c>
    </row>
    <row r="1246" spans="1:3" x14ac:dyDescent="0.3">
      <c r="A1246" s="24">
        <v>43249</v>
      </c>
      <c r="B1246" t="s">
        <v>11</v>
      </c>
      <c r="C1246" t="s">
        <v>10</v>
      </c>
    </row>
    <row r="1247" spans="1:3" x14ac:dyDescent="0.3">
      <c r="A1247" s="24">
        <v>43250</v>
      </c>
      <c r="B1247" t="s">
        <v>11</v>
      </c>
      <c r="C1247" t="s">
        <v>10</v>
      </c>
    </row>
    <row r="1248" spans="1:3" x14ac:dyDescent="0.3">
      <c r="A1248" s="24">
        <v>43251</v>
      </c>
      <c r="B1248" t="s">
        <v>11</v>
      </c>
      <c r="C1248" t="s">
        <v>10</v>
      </c>
    </row>
    <row r="1249" spans="1:3" x14ac:dyDescent="0.3">
      <c r="A1249" s="24">
        <v>43252</v>
      </c>
      <c r="B1249" t="s">
        <v>11</v>
      </c>
      <c r="C1249" t="s">
        <v>10</v>
      </c>
    </row>
    <row r="1250" spans="1:3" x14ac:dyDescent="0.3">
      <c r="A1250" s="24">
        <v>43253</v>
      </c>
      <c r="B1250" t="s">
        <v>11</v>
      </c>
      <c r="C1250" t="s">
        <v>10</v>
      </c>
    </row>
    <row r="1251" spans="1:3" x14ac:dyDescent="0.3">
      <c r="A1251" s="24">
        <v>43254</v>
      </c>
      <c r="B1251" t="s">
        <v>11</v>
      </c>
      <c r="C1251" t="s">
        <v>10</v>
      </c>
    </row>
    <row r="1252" spans="1:3" x14ac:dyDescent="0.3">
      <c r="A1252" s="24">
        <v>43255</v>
      </c>
      <c r="B1252" t="s">
        <v>11</v>
      </c>
      <c r="C1252" t="s">
        <v>10</v>
      </c>
    </row>
    <row r="1253" spans="1:3" x14ac:dyDescent="0.3">
      <c r="A1253" s="24">
        <v>43256</v>
      </c>
      <c r="B1253" t="s">
        <v>11</v>
      </c>
      <c r="C1253" t="s">
        <v>10</v>
      </c>
    </row>
    <row r="1254" spans="1:3" x14ac:dyDescent="0.3">
      <c r="A1254" s="24">
        <v>43257</v>
      </c>
      <c r="B1254" t="s">
        <v>11</v>
      </c>
      <c r="C1254" t="s">
        <v>10</v>
      </c>
    </row>
    <row r="1255" spans="1:3" x14ac:dyDescent="0.3">
      <c r="A1255" s="24">
        <v>43258</v>
      </c>
      <c r="B1255" t="s">
        <v>11</v>
      </c>
      <c r="C1255" t="s">
        <v>10</v>
      </c>
    </row>
    <row r="1256" spans="1:3" x14ac:dyDescent="0.3">
      <c r="A1256" s="24">
        <v>43259</v>
      </c>
      <c r="B1256" t="s">
        <v>11</v>
      </c>
      <c r="C1256" t="s">
        <v>10</v>
      </c>
    </row>
    <row r="1257" spans="1:3" x14ac:dyDescent="0.3">
      <c r="A1257" s="24">
        <v>43260</v>
      </c>
      <c r="B1257" t="s">
        <v>11</v>
      </c>
      <c r="C1257" t="s">
        <v>10</v>
      </c>
    </row>
    <row r="1258" spans="1:3" x14ac:dyDescent="0.3">
      <c r="A1258" s="24">
        <v>43261</v>
      </c>
      <c r="B1258" t="s">
        <v>11</v>
      </c>
      <c r="C1258" t="s">
        <v>10</v>
      </c>
    </row>
    <row r="1259" spans="1:3" x14ac:dyDescent="0.3">
      <c r="A1259" s="24">
        <v>43262</v>
      </c>
      <c r="B1259" t="s">
        <v>11</v>
      </c>
      <c r="C1259" t="s">
        <v>11</v>
      </c>
    </row>
    <row r="1260" spans="1:3" x14ac:dyDescent="0.3">
      <c r="A1260" s="24">
        <v>43263</v>
      </c>
      <c r="B1260" t="s">
        <v>11</v>
      </c>
      <c r="C1260" t="s">
        <v>10</v>
      </c>
    </row>
    <row r="1261" spans="1:3" x14ac:dyDescent="0.3">
      <c r="A1261" s="24">
        <v>43264</v>
      </c>
      <c r="B1261" t="s">
        <v>11</v>
      </c>
      <c r="C1261" t="s">
        <v>10</v>
      </c>
    </row>
    <row r="1262" spans="1:3" x14ac:dyDescent="0.3">
      <c r="A1262" s="24">
        <v>43265</v>
      </c>
      <c r="B1262" t="s">
        <v>11</v>
      </c>
      <c r="C1262" t="s">
        <v>10</v>
      </c>
    </row>
    <row r="1263" spans="1:3" x14ac:dyDescent="0.3">
      <c r="A1263" s="24">
        <v>43266</v>
      </c>
      <c r="B1263" t="s">
        <v>11</v>
      </c>
      <c r="C1263" t="s">
        <v>10</v>
      </c>
    </row>
    <row r="1264" spans="1:3" x14ac:dyDescent="0.3">
      <c r="A1264" s="24">
        <v>43267</v>
      </c>
      <c r="B1264" t="s">
        <v>11</v>
      </c>
      <c r="C1264" t="s">
        <v>10</v>
      </c>
    </row>
    <row r="1265" spans="1:3" x14ac:dyDescent="0.3">
      <c r="A1265" s="24">
        <v>43268</v>
      </c>
      <c r="B1265" t="s">
        <v>11</v>
      </c>
      <c r="C1265" t="s">
        <v>10</v>
      </c>
    </row>
    <row r="1266" spans="1:3" x14ac:dyDescent="0.3">
      <c r="A1266" s="24">
        <v>43269</v>
      </c>
      <c r="B1266" t="s">
        <v>11</v>
      </c>
      <c r="C1266" t="s">
        <v>10</v>
      </c>
    </row>
    <row r="1267" spans="1:3" x14ac:dyDescent="0.3">
      <c r="A1267" s="24">
        <v>43270</v>
      </c>
      <c r="B1267" t="s">
        <v>11</v>
      </c>
      <c r="C1267" t="s">
        <v>10</v>
      </c>
    </row>
    <row r="1268" spans="1:3" x14ac:dyDescent="0.3">
      <c r="A1268" s="24">
        <v>43271</v>
      </c>
      <c r="B1268" t="s">
        <v>11</v>
      </c>
      <c r="C1268" t="s">
        <v>10</v>
      </c>
    </row>
    <row r="1269" spans="1:3" x14ac:dyDescent="0.3">
      <c r="A1269" s="24">
        <v>43272</v>
      </c>
      <c r="B1269" t="s">
        <v>11</v>
      </c>
      <c r="C1269" t="s">
        <v>10</v>
      </c>
    </row>
    <row r="1270" spans="1:3" x14ac:dyDescent="0.3">
      <c r="A1270" s="24">
        <v>43273</v>
      </c>
      <c r="B1270" t="s">
        <v>11</v>
      </c>
      <c r="C1270" t="s">
        <v>10</v>
      </c>
    </row>
    <row r="1271" spans="1:3" x14ac:dyDescent="0.3">
      <c r="A1271" s="24">
        <v>43274</v>
      </c>
      <c r="B1271" t="s">
        <v>11</v>
      </c>
      <c r="C1271" t="s">
        <v>10</v>
      </c>
    </row>
    <row r="1272" spans="1:3" x14ac:dyDescent="0.3">
      <c r="A1272" s="24">
        <v>43275</v>
      </c>
      <c r="B1272" t="s">
        <v>11</v>
      </c>
      <c r="C1272" t="s">
        <v>10</v>
      </c>
    </row>
    <row r="1273" spans="1:3" x14ac:dyDescent="0.3">
      <c r="A1273" s="24">
        <v>43276</v>
      </c>
      <c r="B1273" t="s">
        <v>11</v>
      </c>
      <c r="C1273" t="s">
        <v>10</v>
      </c>
    </row>
    <row r="1274" spans="1:3" x14ac:dyDescent="0.3">
      <c r="A1274" s="24">
        <v>43277</v>
      </c>
      <c r="B1274" t="s">
        <v>11</v>
      </c>
      <c r="C1274" t="s">
        <v>10</v>
      </c>
    </row>
    <row r="1275" spans="1:3" x14ac:dyDescent="0.3">
      <c r="A1275" s="24">
        <v>43278</v>
      </c>
      <c r="B1275" t="s">
        <v>11</v>
      </c>
      <c r="C1275" t="s">
        <v>10</v>
      </c>
    </row>
    <row r="1276" spans="1:3" x14ac:dyDescent="0.3">
      <c r="A1276" s="24">
        <v>43279</v>
      </c>
      <c r="B1276" t="s">
        <v>11</v>
      </c>
      <c r="C1276" t="s">
        <v>10</v>
      </c>
    </row>
    <row r="1277" spans="1:3" x14ac:dyDescent="0.3">
      <c r="A1277" s="24">
        <v>43280</v>
      </c>
      <c r="B1277" t="s">
        <v>10</v>
      </c>
      <c r="C1277" t="s">
        <v>10</v>
      </c>
    </row>
    <row r="1278" spans="1:3" x14ac:dyDescent="0.3">
      <c r="A1278" s="24">
        <v>43281</v>
      </c>
      <c r="B1278" t="s">
        <v>10</v>
      </c>
      <c r="C1278" t="s">
        <v>10</v>
      </c>
    </row>
    <row r="1279" spans="1:3" x14ac:dyDescent="0.3">
      <c r="A1279" s="24">
        <v>43282</v>
      </c>
      <c r="B1279" t="s">
        <v>10</v>
      </c>
      <c r="C1279" t="s">
        <v>10</v>
      </c>
    </row>
    <row r="1280" spans="1:3" x14ac:dyDescent="0.3">
      <c r="A1280" s="24">
        <v>43283</v>
      </c>
      <c r="B1280" t="s">
        <v>10</v>
      </c>
      <c r="C1280" t="s">
        <v>10</v>
      </c>
    </row>
    <row r="1281" spans="1:3" x14ac:dyDescent="0.3">
      <c r="A1281" s="24">
        <v>43284</v>
      </c>
      <c r="B1281" t="s">
        <v>10</v>
      </c>
      <c r="C1281" t="s">
        <v>10</v>
      </c>
    </row>
    <row r="1282" spans="1:3" x14ac:dyDescent="0.3">
      <c r="A1282" s="24">
        <v>43285</v>
      </c>
      <c r="B1282" t="s">
        <v>10</v>
      </c>
      <c r="C1282" t="s">
        <v>10</v>
      </c>
    </row>
    <row r="1283" spans="1:3" x14ac:dyDescent="0.3">
      <c r="A1283" s="24">
        <v>43286</v>
      </c>
      <c r="B1283" t="s">
        <v>10</v>
      </c>
      <c r="C1283" t="s">
        <v>10</v>
      </c>
    </row>
    <row r="1284" spans="1:3" x14ac:dyDescent="0.3">
      <c r="A1284" s="24">
        <v>43287</v>
      </c>
      <c r="B1284" t="s">
        <v>10</v>
      </c>
      <c r="C1284" t="s">
        <v>10</v>
      </c>
    </row>
    <row r="1285" spans="1:3" x14ac:dyDescent="0.3">
      <c r="A1285" s="24">
        <v>43288</v>
      </c>
      <c r="B1285" t="s">
        <v>10</v>
      </c>
      <c r="C1285" t="s">
        <v>10</v>
      </c>
    </row>
    <row r="1286" spans="1:3" x14ac:dyDescent="0.3">
      <c r="A1286" s="24">
        <v>43289</v>
      </c>
      <c r="B1286" t="s">
        <v>10</v>
      </c>
      <c r="C1286" t="s">
        <v>10</v>
      </c>
    </row>
    <row r="1287" spans="1:3" x14ac:dyDescent="0.3">
      <c r="A1287" s="24">
        <v>43290</v>
      </c>
      <c r="B1287" t="s">
        <v>10</v>
      </c>
      <c r="C1287" t="s">
        <v>10</v>
      </c>
    </row>
    <row r="1288" spans="1:3" x14ac:dyDescent="0.3">
      <c r="A1288" s="24">
        <v>43291</v>
      </c>
      <c r="B1288" t="s">
        <v>10</v>
      </c>
      <c r="C1288" t="s">
        <v>10</v>
      </c>
    </row>
    <row r="1289" spans="1:3" x14ac:dyDescent="0.3">
      <c r="A1289" s="24">
        <v>43292</v>
      </c>
      <c r="B1289" t="s">
        <v>10</v>
      </c>
      <c r="C1289" t="s">
        <v>10</v>
      </c>
    </row>
    <row r="1290" spans="1:3" x14ac:dyDescent="0.3">
      <c r="A1290" s="24">
        <v>43293</v>
      </c>
      <c r="B1290" t="s">
        <v>10</v>
      </c>
      <c r="C1290" t="s">
        <v>10</v>
      </c>
    </row>
    <row r="1291" spans="1:3" x14ac:dyDescent="0.3">
      <c r="A1291" s="24">
        <v>43294</v>
      </c>
      <c r="B1291" t="s">
        <v>10</v>
      </c>
      <c r="C1291" t="s">
        <v>10</v>
      </c>
    </row>
    <row r="1292" spans="1:3" x14ac:dyDescent="0.3">
      <c r="A1292" s="24">
        <v>43295</v>
      </c>
      <c r="B1292" t="s">
        <v>10</v>
      </c>
      <c r="C1292" t="s">
        <v>10</v>
      </c>
    </row>
    <row r="1293" spans="1:3" x14ac:dyDescent="0.3">
      <c r="A1293" s="24">
        <v>43296</v>
      </c>
      <c r="B1293" t="s">
        <v>10</v>
      </c>
      <c r="C1293" t="s">
        <v>10</v>
      </c>
    </row>
    <row r="1294" spans="1:3" x14ac:dyDescent="0.3">
      <c r="A1294" s="24">
        <v>43297</v>
      </c>
      <c r="B1294" t="s">
        <v>10</v>
      </c>
      <c r="C1294" t="s">
        <v>10</v>
      </c>
    </row>
    <row r="1295" spans="1:3" x14ac:dyDescent="0.3">
      <c r="A1295" s="24">
        <v>43298</v>
      </c>
      <c r="B1295" t="s">
        <v>11</v>
      </c>
      <c r="C1295" t="s">
        <v>10</v>
      </c>
    </row>
    <row r="1296" spans="1:3" x14ac:dyDescent="0.3">
      <c r="A1296" s="24">
        <v>43299</v>
      </c>
      <c r="B1296" t="s">
        <v>11</v>
      </c>
      <c r="C1296" t="s">
        <v>10</v>
      </c>
    </row>
    <row r="1297" spans="1:3" x14ac:dyDescent="0.3">
      <c r="A1297" s="24">
        <v>43300</v>
      </c>
      <c r="B1297" t="s">
        <v>11</v>
      </c>
      <c r="C1297" t="s">
        <v>10</v>
      </c>
    </row>
    <row r="1298" spans="1:3" x14ac:dyDescent="0.3">
      <c r="A1298" s="24">
        <v>43301</v>
      </c>
      <c r="B1298" t="s">
        <v>11</v>
      </c>
      <c r="C1298" t="s">
        <v>10</v>
      </c>
    </row>
    <row r="1299" spans="1:3" x14ac:dyDescent="0.3">
      <c r="A1299" s="24">
        <v>43302</v>
      </c>
      <c r="B1299" t="s">
        <v>11</v>
      </c>
      <c r="C1299" t="s">
        <v>10</v>
      </c>
    </row>
    <row r="1300" spans="1:3" x14ac:dyDescent="0.3">
      <c r="A1300" s="24">
        <v>43303</v>
      </c>
      <c r="B1300" t="s">
        <v>11</v>
      </c>
      <c r="C1300" t="s">
        <v>10</v>
      </c>
    </row>
    <row r="1301" spans="1:3" x14ac:dyDescent="0.3">
      <c r="A1301" s="24">
        <v>43304</v>
      </c>
      <c r="B1301" t="s">
        <v>11</v>
      </c>
      <c r="C1301" t="s">
        <v>10</v>
      </c>
    </row>
    <row r="1302" spans="1:3" x14ac:dyDescent="0.3">
      <c r="A1302" s="24">
        <v>43305</v>
      </c>
      <c r="B1302" t="s">
        <v>11</v>
      </c>
      <c r="C1302" t="s">
        <v>10</v>
      </c>
    </row>
    <row r="1303" spans="1:3" x14ac:dyDescent="0.3">
      <c r="A1303" s="24">
        <v>43306</v>
      </c>
      <c r="B1303" t="s">
        <v>11</v>
      </c>
      <c r="C1303" t="s">
        <v>10</v>
      </c>
    </row>
    <row r="1304" spans="1:3" x14ac:dyDescent="0.3">
      <c r="A1304" s="24">
        <v>43307</v>
      </c>
      <c r="B1304" t="s">
        <v>11</v>
      </c>
      <c r="C1304" t="s">
        <v>10</v>
      </c>
    </row>
    <row r="1305" spans="1:3" x14ac:dyDescent="0.3">
      <c r="A1305" s="24">
        <v>43308</v>
      </c>
      <c r="B1305" t="s">
        <v>11</v>
      </c>
      <c r="C1305" t="s">
        <v>10</v>
      </c>
    </row>
    <row r="1306" spans="1:3" x14ac:dyDescent="0.3">
      <c r="A1306" s="24">
        <v>43309</v>
      </c>
      <c r="B1306" t="s">
        <v>11</v>
      </c>
      <c r="C1306" t="s">
        <v>10</v>
      </c>
    </row>
    <row r="1307" spans="1:3" x14ac:dyDescent="0.3">
      <c r="A1307" s="24">
        <v>43310</v>
      </c>
      <c r="B1307" t="s">
        <v>11</v>
      </c>
      <c r="C1307" t="s">
        <v>10</v>
      </c>
    </row>
    <row r="1308" spans="1:3" x14ac:dyDescent="0.3">
      <c r="A1308" s="24">
        <v>43311</v>
      </c>
      <c r="B1308" t="s">
        <v>11</v>
      </c>
      <c r="C1308" t="s">
        <v>10</v>
      </c>
    </row>
    <row r="1309" spans="1:3" x14ac:dyDescent="0.3">
      <c r="A1309" s="24">
        <v>43312</v>
      </c>
      <c r="B1309" t="s">
        <v>11</v>
      </c>
      <c r="C1309" t="s">
        <v>10</v>
      </c>
    </row>
    <row r="1310" spans="1:3" x14ac:dyDescent="0.3">
      <c r="A1310" s="24">
        <v>43313</v>
      </c>
      <c r="B1310" t="s">
        <v>11</v>
      </c>
      <c r="C1310" t="s">
        <v>10</v>
      </c>
    </row>
    <row r="1311" spans="1:3" x14ac:dyDescent="0.3">
      <c r="A1311" s="24">
        <v>43314</v>
      </c>
      <c r="B1311" t="s">
        <v>11</v>
      </c>
      <c r="C1311" t="s">
        <v>10</v>
      </c>
    </row>
    <row r="1312" spans="1:3" x14ac:dyDescent="0.3">
      <c r="A1312" s="24">
        <v>43315</v>
      </c>
      <c r="B1312" t="s">
        <v>11</v>
      </c>
      <c r="C1312" t="s">
        <v>10</v>
      </c>
    </row>
    <row r="1313" spans="1:3" x14ac:dyDescent="0.3">
      <c r="A1313" s="24">
        <v>43316</v>
      </c>
      <c r="B1313" t="s">
        <v>11</v>
      </c>
      <c r="C1313" t="s">
        <v>10</v>
      </c>
    </row>
    <row r="1314" spans="1:3" x14ac:dyDescent="0.3">
      <c r="A1314" s="24">
        <v>43317</v>
      </c>
      <c r="B1314" t="s">
        <v>11</v>
      </c>
      <c r="C1314" t="s">
        <v>10</v>
      </c>
    </row>
    <row r="1315" spans="1:3" x14ac:dyDescent="0.3">
      <c r="A1315" s="24">
        <v>43318</v>
      </c>
      <c r="B1315" t="s">
        <v>11</v>
      </c>
      <c r="C1315" t="s">
        <v>10</v>
      </c>
    </row>
    <row r="1316" spans="1:3" x14ac:dyDescent="0.3">
      <c r="A1316" s="24">
        <v>43319</v>
      </c>
      <c r="B1316" t="s">
        <v>11</v>
      </c>
      <c r="C1316" t="s">
        <v>10</v>
      </c>
    </row>
    <row r="1317" spans="1:3" x14ac:dyDescent="0.3">
      <c r="A1317" s="24">
        <v>43320</v>
      </c>
      <c r="B1317" t="s">
        <v>11</v>
      </c>
      <c r="C1317" t="s">
        <v>10</v>
      </c>
    </row>
    <row r="1318" spans="1:3" x14ac:dyDescent="0.3">
      <c r="A1318" s="24">
        <v>43321</v>
      </c>
      <c r="B1318" t="s">
        <v>11</v>
      </c>
      <c r="C1318" t="s">
        <v>10</v>
      </c>
    </row>
    <row r="1319" spans="1:3" x14ac:dyDescent="0.3">
      <c r="A1319" s="24">
        <v>43322</v>
      </c>
      <c r="B1319" t="s">
        <v>11</v>
      </c>
      <c r="C1319" t="s">
        <v>10</v>
      </c>
    </row>
    <row r="1320" spans="1:3" x14ac:dyDescent="0.3">
      <c r="A1320" s="24">
        <v>43323</v>
      </c>
      <c r="B1320" t="s">
        <v>11</v>
      </c>
      <c r="C1320" t="s">
        <v>10</v>
      </c>
    </row>
    <row r="1321" spans="1:3" x14ac:dyDescent="0.3">
      <c r="A1321" s="24">
        <v>43324</v>
      </c>
      <c r="B1321" t="s">
        <v>11</v>
      </c>
      <c r="C1321" t="s">
        <v>10</v>
      </c>
    </row>
    <row r="1322" spans="1:3" x14ac:dyDescent="0.3">
      <c r="A1322" s="24">
        <v>43325</v>
      </c>
      <c r="B1322" t="s">
        <v>11</v>
      </c>
      <c r="C1322" t="s">
        <v>10</v>
      </c>
    </row>
    <row r="1323" spans="1:3" x14ac:dyDescent="0.3">
      <c r="A1323" s="24">
        <v>43326</v>
      </c>
      <c r="B1323" t="s">
        <v>11</v>
      </c>
      <c r="C1323" t="s">
        <v>10</v>
      </c>
    </row>
    <row r="1324" spans="1:3" x14ac:dyDescent="0.3">
      <c r="A1324" s="24">
        <v>43327</v>
      </c>
      <c r="B1324" t="s">
        <v>11</v>
      </c>
      <c r="C1324" t="s">
        <v>10</v>
      </c>
    </row>
    <row r="1325" spans="1:3" x14ac:dyDescent="0.3">
      <c r="A1325" s="24">
        <v>43328</v>
      </c>
      <c r="B1325" t="s">
        <v>11</v>
      </c>
      <c r="C1325" t="s">
        <v>10</v>
      </c>
    </row>
    <row r="1326" spans="1:3" x14ac:dyDescent="0.3">
      <c r="A1326" s="24">
        <v>43329</v>
      </c>
      <c r="B1326" t="s">
        <v>11</v>
      </c>
      <c r="C1326" t="s">
        <v>10</v>
      </c>
    </row>
    <row r="1327" spans="1:3" x14ac:dyDescent="0.3">
      <c r="A1327" s="24">
        <v>43330</v>
      </c>
      <c r="B1327" t="s">
        <v>11</v>
      </c>
      <c r="C1327" t="s">
        <v>10</v>
      </c>
    </row>
    <row r="1328" spans="1:3" x14ac:dyDescent="0.3">
      <c r="A1328" s="24">
        <v>43331</v>
      </c>
      <c r="B1328" t="s">
        <v>11</v>
      </c>
      <c r="C1328" t="s">
        <v>10</v>
      </c>
    </row>
    <row r="1329" spans="1:3" x14ac:dyDescent="0.3">
      <c r="A1329" s="24">
        <v>43332</v>
      </c>
      <c r="B1329" t="s">
        <v>11</v>
      </c>
      <c r="C1329" t="s">
        <v>10</v>
      </c>
    </row>
    <row r="1330" spans="1:3" x14ac:dyDescent="0.3">
      <c r="A1330" s="24">
        <v>43333</v>
      </c>
      <c r="B1330" t="s">
        <v>11</v>
      </c>
      <c r="C1330" t="s">
        <v>10</v>
      </c>
    </row>
    <row r="1331" spans="1:3" x14ac:dyDescent="0.3">
      <c r="A1331" s="24">
        <v>43334</v>
      </c>
      <c r="B1331" t="s">
        <v>11</v>
      </c>
      <c r="C1331" t="s">
        <v>10</v>
      </c>
    </row>
    <row r="1332" spans="1:3" x14ac:dyDescent="0.3">
      <c r="A1332" s="24">
        <v>43335</v>
      </c>
      <c r="B1332" t="s">
        <v>11</v>
      </c>
      <c r="C1332" t="s">
        <v>10</v>
      </c>
    </row>
    <row r="1333" spans="1:3" x14ac:dyDescent="0.3">
      <c r="A1333" s="24">
        <v>43336</v>
      </c>
      <c r="B1333" t="s">
        <v>11</v>
      </c>
      <c r="C1333" t="s">
        <v>10</v>
      </c>
    </row>
    <row r="1334" spans="1:3" x14ac:dyDescent="0.3">
      <c r="A1334" s="24">
        <v>43337</v>
      </c>
      <c r="B1334" t="s">
        <v>11</v>
      </c>
      <c r="C1334" t="s">
        <v>10</v>
      </c>
    </row>
    <row r="1335" spans="1:3" x14ac:dyDescent="0.3">
      <c r="A1335" s="24">
        <v>43338</v>
      </c>
      <c r="B1335" t="s">
        <v>11</v>
      </c>
      <c r="C1335" t="s">
        <v>10</v>
      </c>
    </row>
    <row r="1336" spans="1:3" x14ac:dyDescent="0.3">
      <c r="A1336" s="24">
        <v>43339</v>
      </c>
      <c r="B1336" t="s">
        <v>11</v>
      </c>
      <c r="C1336" t="s">
        <v>10</v>
      </c>
    </row>
    <row r="1337" spans="1:3" x14ac:dyDescent="0.3">
      <c r="A1337" s="24">
        <v>43340</v>
      </c>
      <c r="B1337" t="s">
        <v>11</v>
      </c>
      <c r="C1337" t="s">
        <v>10</v>
      </c>
    </row>
    <row r="1338" spans="1:3" x14ac:dyDescent="0.3">
      <c r="A1338" s="24">
        <v>43341</v>
      </c>
      <c r="B1338" t="s">
        <v>11</v>
      </c>
      <c r="C1338" t="s">
        <v>10</v>
      </c>
    </row>
    <row r="1339" spans="1:3" x14ac:dyDescent="0.3">
      <c r="A1339" s="24">
        <v>43342</v>
      </c>
      <c r="B1339" t="s">
        <v>11</v>
      </c>
      <c r="C1339" t="s">
        <v>10</v>
      </c>
    </row>
    <row r="1340" spans="1:3" x14ac:dyDescent="0.3">
      <c r="A1340" s="24">
        <v>43343</v>
      </c>
      <c r="B1340" t="s">
        <v>11</v>
      </c>
      <c r="C1340" t="s">
        <v>10</v>
      </c>
    </row>
    <row r="1341" spans="1:3" x14ac:dyDescent="0.3">
      <c r="A1341" s="24">
        <v>43344</v>
      </c>
      <c r="B1341" t="s">
        <v>11</v>
      </c>
      <c r="C1341" t="s">
        <v>10</v>
      </c>
    </row>
    <row r="1342" spans="1:3" x14ac:dyDescent="0.3">
      <c r="A1342" s="24">
        <v>43345</v>
      </c>
      <c r="B1342" t="s">
        <v>11</v>
      </c>
      <c r="C1342" t="s">
        <v>10</v>
      </c>
    </row>
    <row r="1343" spans="1:3" x14ac:dyDescent="0.3">
      <c r="A1343" s="24">
        <v>43346</v>
      </c>
      <c r="B1343" t="s">
        <v>11</v>
      </c>
      <c r="C1343" t="s">
        <v>10</v>
      </c>
    </row>
    <row r="1344" spans="1:3" x14ac:dyDescent="0.3">
      <c r="A1344" s="24">
        <v>43347</v>
      </c>
      <c r="B1344" t="s">
        <v>11</v>
      </c>
      <c r="C1344" t="s">
        <v>10</v>
      </c>
    </row>
    <row r="1345" spans="1:3" x14ac:dyDescent="0.3">
      <c r="A1345" s="24">
        <v>43348</v>
      </c>
      <c r="B1345" t="s">
        <v>11</v>
      </c>
      <c r="C1345" t="s">
        <v>10</v>
      </c>
    </row>
    <row r="1346" spans="1:3" x14ac:dyDescent="0.3">
      <c r="A1346" s="24">
        <v>43349</v>
      </c>
      <c r="B1346" t="s">
        <v>11</v>
      </c>
      <c r="C1346" t="s">
        <v>10</v>
      </c>
    </row>
    <row r="1347" spans="1:3" x14ac:dyDescent="0.3">
      <c r="A1347" s="24">
        <v>43350</v>
      </c>
      <c r="B1347" t="s">
        <v>11</v>
      </c>
      <c r="C1347" t="s">
        <v>10</v>
      </c>
    </row>
    <row r="1348" spans="1:3" x14ac:dyDescent="0.3">
      <c r="A1348" s="24">
        <v>43351</v>
      </c>
      <c r="B1348" t="s">
        <v>11</v>
      </c>
      <c r="C1348" t="s">
        <v>10</v>
      </c>
    </row>
    <row r="1349" spans="1:3" x14ac:dyDescent="0.3">
      <c r="A1349" s="24">
        <v>43352</v>
      </c>
      <c r="B1349" t="s">
        <v>11</v>
      </c>
      <c r="C1349" t="s">
        <v>10</v>
      </c>
    </row>
    <row r="1350" spans="1:3" x14ac:dyDescent="0.3">
      <c r="A1350" s="24">
        <v>43353</v>
      </c>
      <c r="B1350" t="s">
        <v>11</v>
      </c>
      <c r="C1350" t="s">
        <v>10</v>
      </c>
    </row>
    <row r="1351" spans="1:3" x14ac:dyDescent="0.3">
      <c r="A1351" s="24">
        <v>43354</v>
      </c>
      <c r="B1351" t="s">
        <v>11</v>
      </c>
      <c r="C1351" t="s">
        <v>10</v>
      </c>
    </row>
    <row r="1352" spans="1:3" x14ac:dyDescent="0.3">
      <c r="A1352" s="24">
        <v>43355</v>
      </c>
      <c r="B1352" t="s">
        <v>11</v>
      </c>
      <c r="C1352" t="s">
        <v>10</v>
      </c>
    </row>
    <row r="1353" spans="1:3" x14ac:dyDescent="0.3">
      <c r="A1353" s="24">
        <v>43356</v>
      </c>
      <c r="B1353" t="s">
        <v>11</v>
      </c>
      <c r="C1353" t="s">
        <v>10</v>
      </c>
    </row>
    <row r="1354" spans="1:3" x14ac:dyDescent="0.3">
      <c r="A1354" s="24">
        <v>43357</v>
      </c>
      <c r="B1354" t="s">
        <v>11</v>
      </c>
      <c r="C1354" t="s">
        <v>10</v>
      </c>
    </row>
    <row r="1355" spans="1:3" x14ac:dyDescent="0.3">
      <c r="A1355" s="24">
        <v>43358</v>
      </c>
      <c r="B1355" t="s">
        <v>11</v>
      </c>
      <c r="C1355" t="s">
        <v>10</v>
      </c>
    </row>
    <row r="1356" spans="1:3" x14ac:dyDescent="0.3">
      <c r="A1356" s="24">
        <v>43359</v>
      </c>
      <c r="B1356" t="s">
        <v>11</v>
      </c>
      <c r="C1356" t="s">
        <v>10</v>
      </c>
    </row>
    <row r="1357" spans="1:3" x14ac:dyDescent="0.3">
      <c r="A1357" s="24">
        <v>43360</v>
      </c>
      <c r="B1357" t="s">
        <v>11</v>
      </c>
      <c r="C1357" t="s">
        <v>10</v>
      </c>
    </row>
    <row r="1358" spans="1:3" x14ac:dyDescent="0.3">
      <c r="A1358" s="24">
        <v>43361</v>
      </c>
      <c r="B1358" t="s">
        <v>11</v>
      </c>
      <c r="C1358" t="s">
        <v>10</v>
      </c>
    </row>
    <row r="1359" spans="1:3" x14ac:dyDescent="0.3">
      <c r="A1359" s="24">
        <v>43362</v>
      </c>
      <c r="B1359" t="s">
        <v>11</v>
      </c>
      <c r="C1359" t="s">
        <v>10</v>
      </c>
    </row>
    <row r="1360" spans="1:3" x14ac:dyDescent="0.3">
      <c r="A1360" s="24">
        <v>43363</v>
      </c>
      <c r="B1360" t="s">
        <v>11</v>
      </c>
      <c r="C1360" t="s">
        <v>10</v>
      </c>
    </row>
    <row r="1361" spans="1:3" x14ac:dyDescent="0.3">
      <c r="A1361" s="24">
        <v>43364</v>
      </c>
      <c r="B1361" t="s">
        <v>10</v>
      </c>
      <c r="C1361" t="s">
        <v>10</v>
      </c>
    </row>
    <row r="1362" spans="1:3" x14ac:dyDescent="0.3">
      <c r="A1362" s="24">
        <v>43365</v>
      </c>
      <c r="B1362" t="s">
        <v>10</v>
      </c>
      <c r="C1362" t="s">
        <v>10</v>
      </c>
    </row>
    <row r="1363" spans="1:3" x14ac:dyDescent="0.3">
      <c r="A1363" s="24">
        <v>43366</v>
      </c>
      <c r="B1363" t="s">
        <v>10</v>
      </c>
      <c r="C1363" t="s">
        <v>10</v>
      </c>
    </row>
    <row r="1364" spans="1:3" x14ac:dyDescent="0.3">
      <c r="A1364" s="24">
        <v>43367</v>
      </c>
      <c r="B1364" t="s">
        <v>10</v>
      </c>
      <c r="C1364" t="s">
        <v>10</v>
      </c>
    </row>
    <row r="1365" spans="1:3" x14ac:dyDescent="0.3">
      <c r="A1365" s="24">
        <v>43368</v>
      </c>
      <c r="B1365" t="s">
        <v>10</v>
      </c>
      <c r="C1365" t="s">
        <v>10</v>
      </c>
    </row>
    <row r="1366" spans="1:3" x14ac:dyDescent="0.3">
      <c r="A1366" s="24">
        <v>43369</v>
      </c>
      <c r="B1366" t="s">
        <v>10</v>
      </c>
      <c r="C1366" t="s">
        <v>10</v>
      </c>
    </row>
    <row r="1367" spans="1:3" x14ac:dyDescent="0.3">
      <c r="A1367" s="24">
        <v>43370</v>
      </c>
      <c r="B1367" t="s">
        <v>10</v>
      </c>
      <c r="C1367" t="s">
        <v>10</v>
      </c>
    </row>
    <row r="1368" spans="1:3" x14ac:dyDescent="0.3">
      <c r="A1368" s="24">
        <v>43371</v>
      </c>
      <c r="B1368" t="s">
        <v>10</v>
      </c>
      <c r="C1368" t="s">
        <v>11</v>
      </c>
    </row>
    <row r="1369" spans="1:3" x14ac:dyDescent="0.3">
      <c r="A1369" s="24">
        <v>43372</v>
      </c>
      <c r="B1369" t="s">
        <v>10</v>
      </c>
      <c r="C1369" t="s">
        <v>10</v>
      </c>
    </row>
    <row r="1370" spans="1:3" x14ac:dyDescent="0.3">
      <c r="A1370" s="24">
        <v>43373</v>
      </c>
      <c r="B1370" t="s">
        <v>10</v>
      </c>
      <c r="C1370" t="s">
        <v>10</v>
      </c>
    </row>
    <row r="1371" spans="1:3" x14ac:dyDescent="0.3">
      <c r="A1371" s="24">
        <v>43374</v>
      </c>
      <c r="B1371" t="s">
        <v>10</v>
      </c>
      <c r="C1371" t="s">
        <v>10</v>
      </c>
    </row>
    <row r="1372" spans="1:3" x14ac:dyDescent="0.3">
      <c r="A1372" s="24">
        <v>43375</v>
      </c>
      <c r="B1372" t="s">
        <v>10</v>
      </c>
      <c r="C1372" t="s">
        <v>10</v>
      </c>
    </row>
    <row r="1373" spans="1:3" x14ac:dyDescent="0.3">
      <c r="A1373" s="24">
        <v>43376</v>
      </c>
      <c r="B1373" t="s">
        <v>10</v>
      </c>
      <c r="C1373" t="s">
        <v>10</v>
      </c>
    </row>
    <row r="1374" spans="1:3" x14ac:dyDescent="0.3">
      <c r="A1374" s="24">
        <v>43377</v>
      </c>
      <c r="B1374" t="s">
        <v>10</v>
      </c>
      <c r="C1374" t="s">
        <v>10</v>
      </c>
    </row>
    <row r="1375" spans="1:3" x14ac:dyDescent="0.3">
      <c r="A1375" s="24">
        <v>43378</v>
      </c>
      <c r="B1375" t="s">
        <v>10</v>
      </c>
      <c r="C1375" t="s">
        <v>10</v>
      </c>
    </row>
    <row r="1376" spans="1:3" x14ac:dyDescent="0.3">
      <c r="A1376" s="24">
        <v>43379</v>
      </c>
      <c r="B1376" t="s">
        <v>10</v>
      </c>
      <c r="C1376" t="s">
        <v>10</v>
      </c>
    </row>
    <row r="1377" spans="1:3" x14ac:dyDescent="0.3">
      <c r="A1377" s="24">
        <v>43380</v>
      </c>
      <c r="B1377" t="s">
        <v>10</v>
      </c>
      <c r="C1377" t="s">
        <v>10</v>
      </c>
    </row>
    <row r="1378" spans="1:3" x14ac:dyDescent="0.3">
      <c r="A1378" s="24">
        <v>43381</v>
      </c>
      <c r="B1378" t="s">
        <v>10</v>
      </c>
      <c r="C1378" t="s">
        <v>10</v>
      </c>
    </row>
    <row r="1379" spans="1:3" x14ac:dyDescent="0.3">
      <c r="A1379" s="24">
        <v>43382</v>
      </c>
      <c r="B1379" t="s">
        <v>11</v>
      </c>
      <c r="C1379" t="s">
        <v>10</v>
      </c>
    </row>
    <row r="1380" spans="1:3" x14ac:dyDescent="0.3">
      <c r="A1380" s="24">
        <v>43383</v>
      </c>
      <c r="B1380" t="s">
        <v>11</v>
      </c>
      <c r="C1380" t="s">
        <v>10</v>
      </c>
    </row>
    <row r="1381" spans="1:3" x14ac:dyDescent="0.3">
      <c r="A1381" s="24">
        <v>43384</v>
      </c>
      <c r="B1381" t="s">
        <v>11</v>
      </c>
      <c r="C1381" t="s">
        <v>10</v>
      </c>
    </row>
    <row r="1382" spans="1:3" x14ac:dyDescent="0.3">
      <c r="A1382" s="24">
        <v>43385</v>
      </c>
      <c r="B1382" t="s">
        <v>11</v>
      </c>
      <c r="C1382" t="s">
        <v>10</v>
      </c>
    </row>
    <row r="1383" spans="1:3" x14ac:dyDescent="0.3">
      <c r="A1383" s="24">
        <v>43386</v>
      </c>
      <c r="B1383" t="s">
        <v>11</v>
      </c>
      <c r="C1383" t="s">
        <v>10</v>
      </c>
    </row>
    <row r="1384" spans="1:3" x14ac:dyDescent="0.3">
      <c r="A1384" s="24">
        <v>43387</v>
      </c>
      <c r="B1384" t="s">
        <v>11</v>
      </c>
      <c r="C1384" t="s">
        <v>10</v>
      </c>
    </row>
    <row r="1385" spans="1:3" x14ac:dyDescent="0.3">
      <c r="A1385" s="24">
        <v>43388</v>
      </c>
      <c r="B1385" t="s">
        <v>11</v>
      </c>
      <c r="C1385" t="s">
        <v>10</v>
      </c>
    </row>
    <row r="1386" spans="1:3" x14ac:dyDescent="0.3">
      <c r="A1386" s="24">
        <v>43389</v>
      </c>
      <c r="B1386" t="s">
        <v>11</v>
      </c>
      <c r="C1386" t="s">
        <v>10</v>
      </c>
    </row>
    <row r="1387" spans="1:3" x14ac:dyDescent="0.3">
      <c r="A1387" s="24">
        <v>43390</v>
      </c>
      <c r="B1387" t="s">
        <v>11</v>
      </c>
      <c r="C1387" t="s">
        <v>10</v>
      </c>
    </row>
    <row r="1388" spans="1:3" x14ac:dyDescent="0.3">
      <c r="A1388" s="24">
        <v>43391</v>
      </c>
      <c r="B1388" t="s">
        <v>11</v>
      </c>
      <c r="C1388" t="s">
        <v>10</v>
      </c>
    </row>
    <row r="1389" spans="1:3" x14ac:dyDescent="0.3">
      <c r="A1389" s="24">
        <v>43392</v>
      </c>
      <c r="B1389" t="s">
        <v>11</v>
      </c>
      <c r="C1389" t="s">
        <v>10</v>
      </c>
    </row>
    <row r="1390" spans="1:3" x14ac:dyDescent="0.3">
      <c r="A1390" s="24">
        <v>43393</v>
      </c>
      <c r="B1390" t="s">
        <v>11</v>
      </c>
      <c r="C1390" t="s">
        <v>10</v>
      </c>
    </row>
    <row r="1391" spans="1:3" x14ac:dyDescent="0.3">
      <c r="A1391" s="24">
        <v>43394</v>
      </c>
      <c r="B1391" t="s">
        <v>11</v>
      </c>
      <c r="C1391" t="s">
        <v>10</v>
      </c>
    </row>
    <row r="1392" spans="1:3" x14ac:dyDescent="0.3">
      <c r="A1392" s="24">
        <v>43395</v>
      </c>
      <c r="B1392" t="s">
        <v>11</v>
      </c>
      <c r="C1392" t="s">
        <v>10</v>
      </c>
    </row>
    <row r="1393" spans="1:3" x14ac:dyDescent="0.3">
      <c r="A1393" s="24">
        <v>43396</v>
      </c>
      <c r="B1393" t="s">
        <v>11</v>
      </c>
      <c r="C1393" t="s">
        <v>10</v>
      </c>
    </row>
    <row r="1394" spans="1:3" x14ac:dyDescent="0.3">
      <c r="A1394" s="24">
        <v>43397</v>
      </c>
      <c r="B1394" t="s">
        <v>11</v>
      </c>
      <c r="C1394" t="s">
        <v>10</v>
      </c>
    </row>
    <row r="1395" spans="1:3" x14ac:dyDescent="0.3">
      <c r="A1395" s="24">
        <v>43398</v>
      </c>
      <c r="B1395" t="s">
        <v>11</v>
      </c>
      <c r="C1395" t="s">
        <v>10</v>
      </c>
    </row>
    <row r="1396" spans="1:3" x14ac:dyDescent="0.3">
      <c r="A1396" s="24">
        <v>43399</v>
      </c>
      <c r="B1396" t="s">
        <v>11</v>
      </c>
      <c r="C1396" t="s">
        <v>10</v>
      </c>
    </row>
    <row r="1397" spans="1:3" x14ac:dyDescent="0.3">
      <c r="A1397" s="24">
        <v>43400</v>
      </c>
      <c r="B1397" t="s">
        <v>11</v>
      </c>
      <c r="C1397" t="s">
        <v>10</v>
      </c>
    </row>
    <row r="1398" spans="1:3" x14ac:dyDescent="0.3">
      <c r="A1398" s="24">
        <v>43401</v>
      </c>
      <c r="B1398" t="s">
        <v>11</v>
      </c>
      <c r="C1398" t="s">
        <v>10</v>
      </c>
    </row>
    <row r="1399" spans="1:3" x14ac:dyDescent="0.3">
      <c r="A1399" s="24">
        <v>43402</v>
      </c>
      <c r="B1399" t="s">
        <v>11</v>
      </c>
      <c r="C1399" t="s">
        <v>10</v>
      </c>
    </row>
    <row r="1400" spans="1:3" x14ac:dyDescent="0.3">
      <c r="A1400" s="24">
        <v>43403</v>
      </c>
      <c r="B1400" t="s">
        <v>11</v>
      </c>
      <c r="C1400" t="s">
        <v>10</v>
      </c>
    </row>
    <row r="1401" spans="1:3" x14ac:dyDescent="0.3">
      <c r="A1401" s="24">
        <v>43404</v>
      </c>
      <c r="B1401" t="s">
        <v>11</v>
      </c>
      <c r="C1401" t="s">
        <v>10</v>
      </c>
    </row>
    <row r="1402" spans="1:3" x14ac:dyDescent="0.3">
      <c r="A1402" s="24">
        <v>43405</v>
      </c>
      <c r="B1402" t="s">
        <v>11</v>
      </c>
      <c r="C1402" t="s">
        <v>10</v>
      </c>
    </row>
    <row r="1403" spans="1:3" x14ac:dyDescent="0.3">
      <c r="A1403" s="24">
        <v>43406</v>
      </c>
      <c r="B1403" t="s">
        <v>11</v>
      </c>
      <c r="C1403" t="s">
        <v>10</v>
      </c>
    </row>
    <row r="1404" spans="1:3" x14ac:dyDescent="0.3">
      <c r="A1404" s="24">
        <v>43407</v>
      </c>
      <c r="B1404" t="s">
        <v>11</v>
      </c>
      <c r="C1404" t="s">
        <v>10</v>
      </c>
    </row>
    <row r="1405" spans="1:3" x14ac:dyDescent="0.3">
      <c r="A1405" s="24">
        <v>43408</v>
      </c>
      <c r="B1405" t="s">
        <v>11</v>
      </c>
      <c r="C1405" t="s">
        <v>10</v>
      </c>
    </row>
    <row r="1406" spans="1:3" x14ac:dyDescent="0.3">
      <c r="A1406" s="24">
        <v>43409</v>
      </c>
      <c r="B1406" t="s">
        <v>11</v>
      </c>
      <c r="C1406" t="s">
        <v>10</v>
      </c>
    </row>
    <row r="1407" spans="1:3" x14ac:dyDescent="0.3">
      <c r="A1407" s="24">
        <v>43410</v>
      </c>
      <c r="B1407" t="s">
        <v>11</v>
      </c>
      <c r="C1407" t="s">
        <v>11</v>
      </c>
    </row>
    <row r="1408" spans="1:3" x14ac:dyDescent="0.3">
      <c r="A1408" s="24">
        <v>43411</v>
      </c>
      <c r="B1408" t="s">
        <v>11</v>
      </c>
      <c r="C1408" t="s">
        <v>10</v>
      </c>
    </row>
    <row r="1409" spans="1:3" x14ac:dyDescent="0.3">
      <c r="A1409" s="24">
        <v>43412</v>
      </c>
      <c r="B1409" t="s">
        <v>11</v>
      </c>
      <c r="C1409" t="s">
        <v>10</v>
      </c>
    </row>
    <row r="1410" spans="1:3" x14ac:dyDescent="0.3">
      <c r="A1410" s="24">
        <v>43413</v>
      </c>
      <c r="B1410" t="s">
        <v>11</v>
      </c>
      <c r="C1410" t="s">
        <v>10</v>
      </c>
    </row>
    <row r="1411" spans="1:3" x14ac:dyDescent="0.3">
      <c r="A1411" s="24">
        <v>43414</v>
      </c>
      <c r="B1411" t="s">
        <v>11</v>
      </c>
      <c r="C1411" t="s">
        <v>10</v>
      </c>
    </row>
    <row r="1412" spans="1:3" x14ac:dyDescent="0.3">
      <c r="A1412" s="24">
        <v>43415</v>
      </c>
      <c r="B1412" t="s">
        <v>11</v>
      </c>
      <c r="C1412" t="s">
        <v>10</v>
      </c>
    </row>
    <row r="1413" spans="1:3" x14ac:dyDescent="0.3">
      <c r="A1413" s="24">
        <v>43416</v>
      </c>
      <c r="B1413" t="s">
        <v>11</v>
      </c>
      <c r="C1413" t="s">
        <v>10</v>
      </c>
    </row>
    <row r="1414" spans="1:3" x14ac:dyDescent="0.3">
      <c r="A1414" s="24">
        <v>43417</v>
      </c>
      <c r="B1414" t="s">
        <v>11</v>
      </c>
      <c r="C1414" t="s">
        <v>10</v>
      </c>
    </row>
    <row r="1415" spans="1:3" x14ac:dyDescent="0.3">
      <c r="A1415" s="24">
        <v>43418</v>
      </c>
      <c r="B1415" t="s">
        <v>11</v>
      </c>
      <c r="C1415" t="s">
        <v>10</v>
      </c>
    </row>
    <row r="1416" spans="1:3" x14ac:dyDescent="0.3">
      <c r="A1416" s="24">
        <v>43419</v>
      </c>
      <c r="B1416" t="s">
        <v>11</v>
      </c>
      <c r="C1416" t="s">
        <v>10</v>
      </c>
    </row>
    <row r="1417" spans="1:3" x14ac:dyDescent="0.3">
      <c r="A1417" s="24">
        <v>43420</v>
      </c>
      <c r="B1417" t="s">
        <v>11</v>
      </c>
      <c r="C1417" t="s">
        <v>10</v>
      </c>
    </row>
    <row r="1418" spans="1:3" x14ac:dyDescent="0.3">
      <c r="A1418" s="24">
        <v>43421</v>
      </c>
      <c r="B1418" t="s">
        <v>11</v>
      </c>
      <c r="C1418" t="s">
        <v>10</v>
      </c>
    </row>
    <row r="1419" spans="1:3" x14ac:dyDescent="0.3">
      <c r="A1419" s="24">
        <v>43422</v>
      </c>
      <c r="B1419" t="s">
        <v>11</v>
      </c>
      <c r="C1419" t="s">
        <v>10</v>
      </c>
    </row>
    <row r="1420" spans="1:3" x14ac:dyDescent="0.3">
      <c r="A1420" s="24">
        <v>43423</v>
      </c>
      <c r="B1420" t="s">
        <v>11</v>
      </c>
      <c r="C1420" t="s">
        <v>10</v>
      </c>
    </row>
    <row r="1421" spans="1:3" x14ac:dyDescent="0.3">
      <c r="A1421" s="24">
        <v>43424</v>
      </c>
      <c r="B1421" t="s">
        <v>11</v>
      </c>
      <c r="C1421" t="s">
        <v>10</v>
      </c>
    </row>
    <row r="1422" spans="1:3" x14ac:dyDescent="0.3">
      <c r="A1422" s="24">
        <v>43425</v>
      </c>
      <c r="B1422" t="s">
        <v>11</v>
      </c>
      <c r="C1422" t="s">
        <v>10</v>
      </c>
    </row>
    <row r="1423" spans="1:3" x14ac:dyDescent="0.3">
      <c r="A1423" s="24">
        <v>43426</v>
      </c>
      <c r="B1423" t="s">
        <v>11</v>
      </c>
      <c r="C1423" t="s">
        <v>10</v>
      </c>
    </row>
    <row r="1424" spans="1:3" x14ac:dyDescent="0.3">
      <c r="A1424" s="24">
        <v>43427</v>
      </c>
      <c r="B1424" t="s">
        <v>11</v>
      </c>
      <c r="C1424" t="s">
        <v>10</v>
      </c>
    </row>
    <row r="1425" spans="1:3" x14ac:dyDescent="0.3">
      <c r="A1425" s="24">
        <v>43428</v>
      </c>
      <c r="B1425" t="s">
        <v>11</v>
      </c>
      <c r="C1425" t="s">
        <v>10</v>
      </c>
    </row>
    <row r="1426" spans="1:3" x14ac:dyDescent="0.3">
      <c r="A1426" s="24">
        <v>43429</v>
      </c>
      <c r="B1426" t="s">
        <v>11</v>
      </c>
      <c r="C1426" t="s">
        <v>10</v>
      </c>
    </row>
    <row r="1427" spans="1:3" x14ac:dyDescent="0.3">
      <c r="A1427" s="24">
        <v>43430</v>
      </c>
      <c r="B1427" t="s">
        <v>11</v>
      </c>
      <c r="C1427" t="s">
        <v>10</v>
      </c>
    </row>
    <row r="1428" spans="1:3" x14ac:dyDescent="0.3">
      <c r="A1428" s="24">
        <v>43431</v>
      </c>
      <c r="B1428" t="s">
        <v>11</v>
      </c>
      <c r="C1428" t="s">
        <v>10</v>
      </c>
    </row>
    <row r="1429" spans="1:3" x14ac:dyDescent="0.3">
      <c r="A1429" s="24">
        <v>43432</v>
      </c>
      <c r="B1429" t="s">
        <v>11</v>
      </c>
      <c r="C1429" t="s">
        <v>10</v>
      </c>
    </row>
    <row r="1430" spans="1:3" x14ac:dyDescent="0.3">
      <c r="A1430" s="24">
        <v>43433</v>
      </c>
      <c r="B1430" t="s">
        <v>11</v>
      </c>
      <c r="C1430" t="s">
        <v>10</v>
      </c>
    </row>
    <row r="1431" spans="1:3" x14ac:dyDescent="0.3">
      <c r="A1431" s="24">
        <v>43434</v>
      </c>
      <c r="B1431" t="s">
        <v>11</v>
      </c>
      <c r="C1431" t="s">
        <v>10</v>
      </c>
    </row>
    <row r="1432" spans="1:3" x14ac:dyDescent="0.3">
      <c r="A1432" s="24">
        <v>43435</v>
      </c>
      <c r="B1432" t="s">
        <v>11</v>
      </c>
      <c r="C1432" t="s">
        <v>10</v>
      </c>
    </row>
    <row r="1433" spans="1:3" x14ac:dyDescent="0.3">
      <c r="A1433" s="24">
        <v>43436</v>
      </c>
      <c r="B1433" t="s">
        <v>11</v>
      </c>
      <c r="C1433" t="s">
        <v>10</v>
      </c>
    </row>
    <row r="1434" spans="1:3" x14ac:dyDescent="0.3">
      <c r="A1434" s="24">
        <v>43437</v>
      </c>
      <c r="B1434" t="s">
        <v>11</v>
      </c>
      <c r="C1434" t="s">
        <v>10</v>
      </c>
    </row>
    <row r="1435" spans="1:3" x14ac:dyDescent="0.3">
      <c r="A1435" s="24">
        <v>43438</v>
      </c>
      <c r="B1435" t="s">
        <v>11</v>
      </c>
      <c r="C1435" t="s">
        <v>10</v>
      </c>
    </row>
    <row r="1436" spans="1:3" x14ac:dyDescent="0.3">
      <c r="A1436" s="24">
        <v>43439</v>
      </c>
      <c r="B1436" t="s">
        <v>11</v>
      </c>
      <c r="C1436" t="s">
        <v>10</v>
      </c>
    </row>
    <row r="1437" spans="1:3" x14ac:dyDescent="0.3">
      <c r="A1437" s="24">
        <v>43440</v>
      </c>
      <c r="B1437" t="s">
        <v>11</v>
      </c>
      <c r="C1437" t="s">
        <v>10</v>
      </c>
    </row>
    <row r="1438" spans="1:3" x14ac:dyDescent="0.3">
      <c r="A1438" s="24">
        <v>43441</v>
      </c>
      <c r="B1438" t="s">
        <v>11</v>
      </c>
      <c r="C1438" t="s">
        <v>10</v>
      </c>
    </row>
    <row r="1439" spans="1:3" x14ac:dyDescent="0.3">
      <c r="A1439" s="24">
        <v>43442</v>
      </c>
      <c r="B1439" t="s">
        <v>11</v>
      </c>
      <c r="C1439" t="s">
        <v>10</v>
      </c>
    </row>
    <row r="1440" spans="1:3" x14ac:dyDescent="0.3">
      <c r="A1440" s="24">
        <v>43443</v>
      </c>
      <c r="B1440" t="s">
        <v>11</v>
      </c>
      <c r="C1440" t="s">
        <v>10</v>
      </c>
    </row>
    <row r="1441" spans="1:3" x14ac:dyDescent="0.3">
      <c r="A1441" s="24">
        <v>43444</v>
      </c>
      <c r="B1441" t="s">
        <v>11</v>
      </c>
      <c r="C1441" t="s">
        <v>10</v>
      </c>
    </row>
    <row r="1442" spans="1:3" x14ac:dyDescent="0.3">
      <c r="A1442" s="24">
        <v>43445</v>
      </c>
      <c r="B1442" t="s">
        <v>11</v>
      </c>
      <c r="C1442" t="s">
        <v>10</v>
      </c>
    </row>
    <row r="1443" spans="1:3" x14ac:dyDescent="0.3">
      <c r="A1443" s="24">
        <v>43446</v>
      </c>
      <c r="B1443" t="s">
        <v>11</v>
      </c>
      <c r="C1443" t="s">
        <v>10</v>
      </c>
    </row>
    <row r="1444" spans="1:3" x14ac:dyDescent="0.3">
      <c r="A1444" s="24">
        <v>43447</v>
      </c>
      <c r="B1444" t="s">
        <v>11</v>
      </c>
      <c r="C1444" t="s">
        <v>10</v>
      </c>
    </row>
    <row r="1445" spans="1:3" x14ac:dyDescent="0.3">
      <c r="A1445" s="24">
        <v>43448</v>
      </c>
      <c r="B1445" t="s">
        <v>11</v>
      </c>
      <c r="C1445" t="s">
        <v>10</v>
      </c>
    </row>
    <row r="1446" spans="1:3" x14ac:dyDescent="0.3">
      <c r="A1446" s="24">
        <v>43449</v>
      </c>
      <c r="B1446" t="s">
        <v>11</v>
      </c>
      <c r="C1446" t="s">
        <v>10</v>
      </c>
    </row>
    <row r="1447" spans="1:3" x14ac:dyDescent="0.3">
      <c r="A1447" s="24">
        <v>43450</v>
      </c>
      <c r="B1447" t="s">
        <v>11</v>
      </c>
      <c r="C1447" t="s">
        <v>10</v>
      </c>
    </row>
    <row r="1448" spans="1:3" x14ac:dyDescent="0.3">
      <c r="A1448" s="24">
        <v>43451</v>
      </c>
      <c r="B1448" t="s">
        <v>11</v>
      </c>
      <c r="C1448" t="s">
        <v>10</v>
      </c>
    </row>
    <row r="1449" spans="1:3" x14ac:dyDescent="0.3">
      <c r="A1449" s="24">
        <v>43452</v>
      </c>
      <c r="B1449" t="s">
        <v>11</v>
      </c>
      <c r="C1449" t="s">
        <v>10</v>
      </c>
    </row>
    <row r="1450" spans="1:3" x14ac:dyDescent="0.3">
      <c r="A1450" s="24">
        <v>43453</v>
      </c>
      <c r="B1450" t="s">
        <v>11</v>
      </c>
      <c r="C1450" t="s">
        <v>10</v>
      </c>
    </row>
    <row r="1451" spans="1:3" x14ac:dyDescent="0.3">
      <c r="A1451" s="24">
        <v>43454</v>
      </c>
      <c r="B1451" t="s">
        <v>11</v>
      </c>
      <c r="C1451" t="s">
        <v>10</v>
      </c>
    </row>
    <row r="1452" spans="1:3" x14ac:dyDescent="0.3">
      <c r="A1452" s="24">
        <v>43455</v>
      </c>
      <c r="B1452" t="s">
        <v>10</v>
      </c>
      <c r="C1452" t="s">
        <v>10</v>
      </c>
    </row>
    <row r="1453" spans="1:3" x14ac:dyDescent="0.3">
      <c r="A1453" s="24">
        <v>43456</v>
      </c>
      <c r="B1453" t="s">
        <v>10</v>
      </c>
      <c r="C1453" t="s">
        <v>10</v>
      </c>
    </row>
    <row r="1454" spans="1:3" x14ac:dyDescent="0.3">
      <c r="A1454" s="24">
        <v>43457</v>
      </c>
      <c r="B1454" t="s">
        <v>10</v>
      </c>
      <c r="C1454" t="s">
        <v>10</v>
      </c>
    </row>
    <row r="1455" spans="1:3" x14ac:dyDescent="0.3">
      <c r="A1455" s="24">
        <v>43458</v>
      </c>
      <c r="B1455" t="s">
        <v>10</v>
      </c>
      <c r="C1455" t="s">
        <v>10</v>
      </c>
    </row>
    <row r="1456" spans="1:3" x14ac:dyDescent="0.3">
      <c r="A1456" s="24">
        <v>43459</v>
      </c>
      <c r="B1456" t="s">
        <v>10</v>
      </c>
      <c r="C1456" t="s">
        <v>11</v>
      </c>
    </row>
    <row r="1457" spans="1:3" x14ac:dyDescent="0.3">
      <c r="A1457" s="24">
        <v>43460</v>
      </c>
      <c r="B1457" t="s">
        <v>10</v>
      </c>
      <c r="C1457" t="s">
        <v>11</v>
      </c>
    </row>
    <row r="1458" spans="1:3" x14ac:dyDescent="0.3">
      <c r="A1458" s="24">
        <v>43461</v>
      </c>
      <c r="B1458" t="s">
        <v>10</v>
      </c>
      <c r="C1458" t="s">
        <v>10</v>
      </c>
    </row>
    <row r="1459" spans="1:3" x14ac:dyDescent="0.3">
      <c r="A1459" s="24">
        <v>43462</v>
      </c>
      <c r="B1459" t="s">
        <v>10</v>
      </c>
      <c r="C1459" t="s">
        <v>10</v>
      </c>
    </row>
    <row r="1460" spans="1:3" x14ac:dyDescent="0.3">
      <c r="A1460" s="24">
        <v>43463</v>
      </c>
      <c r="B1460" t="s">
        <v>10</v>
      </c>
      <c r="C1460" t="s">
        <v>10</v>
      </c>
    </row>
    <row r="1461" spans="1:3" x14ac:dyDescent="0.3">
      <c r="A1461" s="24">
        <v>43464</v>
      </c>
      <c r="B1461" t="s">
        <v>10</v>
      </c>
      <c r="C1461" t="s">
        <v>10</v>
      </c>
    </row>
    <row r="1462" spans="1:3" x14ac:dyDescent="0.3">
      <c r="A1462" s="24">
        <v>43465</v>
      </c>
      <c r="B1462" t="s">
        <v>10</v>
      </c>
      <c r="C1462" t="s">
        <v>10</v>
      </c>
    </row>
    <row r="1463" spans="1:3" x14ac:dyDescent="0.3">
      <c r="A1463" s="24">
        <v>43466</v>
      </c>
      <c r="B1463" t="s">
        <v>10</v>
      </c>
      <c r="C1463" t="s">
        <v>11</v>
      </c>
    </row>
    <row r="1464" spans="1:3" x14ac:dyDescent="0.3">
      <c r="A1464" s="24">
        <v>43467</v>
      </c>
      <c r="B1464" t="s">
        <v>10</v>
      </c>
      <c r="C1464" t="s">
        <v>10</v>
      </c>
    </row>
    <row r="1465" spans="1:3" x14ac:dyDescent="0.3">
      <c r="A1465" s="24">
        <v>43468</v>
      </c>
      <c r="B1465" t="s">
        <v>10</v>
      </c>
      <c r="C1465" t="s">
        <v>10</v>
      </c>
    </row>
    <row r="1466" spans="1:3" x14ac:dyDescent="0.3">
      <c r="A1466" s="24">
        <v>43469</v>
      </c>
      <c r="B1466" t="s">
        <v>10</v>
      </c>
      <c r="C1466" t="s">
        <v>10</v>
      </c>
    </row>
    <row r="1467" spans="1:3" x14ac:dyDescent="0.3">
      <c r="A1467" s="24">
        <v>43470</v>
      </c>
      <c r="B1467" t="s">
        <v>10</v>
      </c>
      <c r="C1467" t="s">
        <v>10</v>
      </c>
    </row>
    <row r="1468" spans="1:3" x14ac:dyDescent="0.3">
      <c r="A1468" s="24">
        <v>43471</v>
      </c>
      <c r="B1468" t="s">
        <v>10</v>
      </c>
      <c r="C1468" t="s">
        <v>10</v>
      </c>
    </row>
    <row r="1469" spans="1:3" x14ac:dyDescent="0.3">
      <c r="A1469" s="24">
        <v>43472</v>
      </c>
      <c r="B1469" t="s">
        <v>10</v>
      </c>
      <c r="C1469" t="s">
        <v>10</v>
      </c>
    </row>
    <row r="1470" spans="1:3" x14ac:dyDescent="0.3">
      <c r="A1470" s="24">
        <v>43473</v>
      </c>
      <c r="B1470" t="s">
        <v>10</v>
      </c>
      <c r="C1470" t="s">
        <v>10</v>
      </c>
    </row>
    <row r="1471" spans="1:3" x14ac:dyDescent="0.3">
      <c r="A1471" s="24">
        <v>43474</v>
      </c>
      <c r="B1471" t="s">
        <v>10</v>
      </c>
      <c r="C1471" t="s">
        <v>10</v>
      </c>
    </row>
    <row r="1472" spans="1:3" x14ac:dyDescent="0.3">
      <c r="A1472" s="24">
        <v>43475</v>
      </c>
      <c r="B1472" t="s">
        <v>10</v>
      </c>
      <c r="C1472" t="s">
        <v>10</v>
      </c>
    </row>
    <row r="1473" spans="1:3" x14ac:dyDescent="0.3">
      <c r="A1473" s="24">
        <v>43476</v>
      </c>
      <c r="B1473" t="s">
        <v>10</v>
      </c>
      <c r="C1473" t="s">
        <v>10</v>
      </c>
    </row>
    <row r="1474" spans="1:3" x14ac:dyDescent="0.3">
      <c r="A1474" s="24">
        <v>43477</v>
      </c>
      <c r="B1474" t="s">
        <v>10</v>
      </c>
      <c r="C1474" t="s">
        <v>10</v>
      </c>
    </row>
    <row r="1475" spans="1:3" x14ac:dyDescent="0.3">
      <c r="A1475" s="24">
        <v>43478</v>
      </c>
      <c r="B1475" t="s">
        <v>10</v>
      </c>
      <c r="C1475" t="s">
        <v>10</v>
      </c>
    </row>
    <row r="1476" spans="1:3" x14ac:dyDescent="0.3">
      <c r="A1476" s="24">
        <v>43479</v>
      </c>
      <c r="B1476" t="s">
        <v>10</v>
      </c>
      <c r="C1476" t="s">
        <v>10</v>
      </c>
    </row>
    <row r="1477" spans="1:3" x14ac:dyDescent="0.3">
      <c r="A1477" s="24">
        <v>43480</v>
      </c>
      <c r="B1477" t="s">
        <v>10</v>
      </c>
      <c r="C1477" t="s">
        <v>10</v>
      </c>
    </row>
    <row r="1478" spans="1:3" x14ac:dyDescent="0.3">
      <c r="A1478" s="24">
        <v>43481</v>
      </c>
      <c r="B1478" t="s">
        <v>10</v>
      </c>
      <c r="C1478" t="s">
        <v>10</v>
      </c>
    </row>
    <row r="1479" spans="1:3" x14ac:dyDescent="0.3">
      <c r="A1479" s="24">
        <v>43482</v>
      </c>
      <c r="B1479" t="s">
        <v>10</v>
      </c>
      <c r="C1479" t="s">
        <v>10</v>
      </c>
    </row>
    <row r="1480" spans="1:3" x14ac:dyDescent="0.3">
      <c r="A1480" s="24">
        <v>43483</v>
      </c>
      <c r="B1480" t="s">
        <v>10</v>
      </c>
      <c r="C1480" t="s">
        <v>10</v>
      </c>
    </row>
    <row r="1481" spans="1:3" x14ac:dyDescent="0.3">
      <c r="A1481" s="24">
        <v>43484</v>
      </c>
      <c r="B1481" t="s">
        <v>10</v>
      </c>
      <c r="C1481" t="s">
        <v>10</v>
      </c>
    </row>
    <row r="1482" spans="1:3" x14ac:dyDescent="0.3">
      <c r="A1482" s="24">
        <v>43485</v>
      </c>
      <c r="B1482" t="s">
        <v>10</v>
      </c>
      <c r="C1482" t="s">
        <v>10</v>
      </c>
    </row>
    <row r="1483" spans="1:3" x14ac:dyDescent="0.3">
      <c r="A1483" s="24">
        <v>43486</v>
      </c>
      <c r="B1483" t="s">
        <v>10</v>
      </c>
      <c r="C1483" t="s">
        <v>10</v>
      </c>
    </row>
    <row r="1484" spans="1:3" x14ac:dyDescent="0.3">
      <c r="A1484" s="24">
        <v>43487</v>
      </c>
      <c r="B1484" t="s">
        <v>10</v>
      </c>
      <c r="C1484" t="s">
        <v>10</v>
      </c>
    </row>
    <row r="1485" spans="1:3" x14ac:dyDescent="0.3">
      <c r="A1485" s="24">
        <v>43488</v>
      </c>
      <c r="B1485" t="s">
        <v>10</v>
      </c>
      <c r="C1485" t="s">
        <v>10</v>
      </c>
    </row>
    <row r="1486" spans="1:3" x14ac:dyDescent="0.3">
      <c r="A1486" s="24">
        <v>43489</v>
      </c>
      <c r="B1486" t="s">
        <v>10</v>
      </c>
      <c r="C1486" t="s">
        <v>10</v>
      </c>
    </row>
    <row r="1487" spans="1:3" x14ac:dyDescent="0.3">
      <c r="A1487" s="24">
        <v>43490</v>
      </c>
      <c r="B1487" t="s">
        <v>10</v>
      </c>
      <c r="C1487" t="s">
        <v>10</v>
      </c>
    </row>
    <row r="1488" spans="1:3" x14ac:dyDescent="0.3">
      <c r="A1488" s="24">
        <v>43491</v>
      </c>
      <c r="B1488" t="s">
        <v>10</v>
      </c>
      <c r="C1488" t="s">
        <v>11</v>
      </c>
    </row>
    <row r="1489" spans="1:3" x14ac:dyDescent="0.3">
      <c r="A1489" s="24">
        <v>43492</v>
      </c>
      <c r="B1489" t="s">
        <v>10</v>
      </c>
      <c r="C1489" t="s">
        <v>10</v>
      </c>
    </row>
    <row r="1490" spans="1:3" x14ac:dyDescent="0.3">
      <c r="A1490" s="24">
        <v>43493</v>
      </c>
      <c r="B1490" t="s">
        <v>10</v>
      </c>
      <c r="C1490" t="s">
        <v>11</v>
      </c>
    </row>
    <row r="1491" spans="1:3" x14ac:dyDescent="0.3">
      <c r="A1491" s="24">
        <v>43494</v>
      </c>
      <c r="B1491" t="s">
        <v>10</v>
      </c>
      <c r="C1491" t="s">
        <v>10</v>
      </c>
    </row>
    <row r="1492" spans="1:3" x14ac:dyDescent="0.3">
      <c r="A1492" s="24">
        <v>43495</v>
      </c>
      <c r="B1492" t="s">
        <v>10</v>
      </c>
      <c r="C1492" t="s">
        <v>10</v>
      </c>
    </row>
    <row r="1493" spans="1:3" x14ac:dyDescent="0.3">
      <c r="A1493" s="24">
        <v>43496</v>
      </c>
      <c r="B1493" t="s">
        <v>11</v>
      </c>
      <c r="C1493" t="s">
        <v>10</v>
      </c>
    </row>
    <row r="1494" spans="1:3" x14ac:dyDescent="0.3">
      <c r="A1494" s="24">
        <v>43497</v>
      </c>
      <c r="B1494" t="s">
        <v>11</v>
      </c>
      <c r="C1494" t="s">
        <v>10</v>
      </c>
    </row>
    <row r="1495" spans="1:3" x14ac:dyDescent="0.3">
      <c r="A1495" s="24">
        <v>43498</v>
      </c>
      <c r="B1495" t="s">
        <v>11</v>
      </c>
      <c r="C1495" t="s">
        <v>10</v>
      </c>
    </row>
    <row r="1496" spans="1:3" x14ac:dyDescent="0.3">
      <c r="A1496" s="24">
        <v>43499</v>
      </c>
      <c r="B1496" t="s">
        <v>11</v>
      </c>
      <c r="C1496" t="s">
        <v>10</v>
      </c>
    </row>
    <row r="1497" spans="1:3" x14ac:dyDescent="0.3">
      <c r="A1497" s="24">
        <v>43500</v>
      </c>
      <c r="B1497" t="s">
        <v>11</v>
      </c>
      <c r="C1497" t="s">
        <v>10</v>
      </c>
    </row>
    <row r="1498" spans="1:3" x14ac:dyDescent="0.3">
      <c r="A1498" s="24">
        <v>43501</v>
      </c>
      <c r="B1498" t="s">
        <v>11</v>
      </c>
      <c r="C1498" t="s">
        <v>10</v>
      </c>
    </row>
    <row r="1499" spans="1:3" x14ac:dyDescent="0.3">
      <c r="A1499" s="24">
        <v>43502</v>
      </c>
      <c r="B1499" t="s">
        <v>11</v>
      </c>
      <c r="C1499" t="s">
        <v>10</v>
      </c>
    </row>
    <row r="1500" spans="1:3" x14ac:dyDescent="0.3">
      <c r="A1500" s="24">
        <v>43503</v>
      </c>
      <c r="B1500" t="s">
        <v>11</v>
      </c>
      <c r="C1500" t="s">
        <v>10</v>
      </c>
    </row>
    <row r="1501" spans="1:3" x14ac:dyDescent="0.3">
      <c r="A1501" s="24">
        <v>43504</v>
      </c>
      <c r="B1501" t="s">
        <v>11</v>
      </c>
      <c r="C1501" t="s">
        <v>10</v>
      </c>
    </row>
    <row r="1502" spans="1:3" x14ac:dyDescent="0.3">
      <c r="A1502" s="24">
        <v>43505</v>
      </c>
      <c r="B1502" t="s">
        <v>11</v>
      </c>
      <c r="C1502" t="s">
        <v>10</v>
      </c>
    </row>
    <row r="1503" spans="1:3" x14ac:dyDescent="0.3">
      <c r="A1503" s="24">
        <v>43506</v>
      </c>
      <c r="B1503" t="s">
        <v>11</v>
      </c>
      <c r="C1503" t="s">
        <v>10</v>
      </c>
    </row>
    <row r="1504" spans="1:3" x14ac:dyDescent="0.3">
      <c r="A1504" s="24">
        <v>43507</v>
      </c>
      <c r="B1504" t="s">
        <v>11</v>
      </c>
      <c r="C1504" t="s">
        <v>10</v>
      </c>
    </row>
    <row r="1505" spans="1:3" x14ac:dyDescent="0.3">
      <c r="A1505" s="24">
        <v>43508</v>
      </c>
      <c r="B1505" t="s">
        <v>11</v>
      </c>
      <c r="C1505" t="s">
        <v>10</v>
      </c>
    </row>
    <row r="1506" spans="1:3" x14ac:dyDescent="0.3">
      <c r="A1506" s="24">
        <v>43509</v>
      </c>
      <c r="B1506" t="s">
        <v>11</v>
      </c>
      <c r="C1506" t="s">
        <v>10</v>
      </c>
    </row>
    <row r="1507" spans="1:3" x14ac:dyDescent="0.3">
      <c r="A1507" s="24">
        <v>43510</v>
      </c>
      <c r="B1507" t="s">
        <v>11</v>
      </c>
      <c r="C1507" t="s">
        <v>10</v>
      </c>
    </row>
    <row r="1508" spans="1:3" x14ac:dyDescent="0.3">
      <c r="A1508" s="24">
        <v>43511</v>
      </c>
      <c r="B1508" t="s">
        <v>11</v>
      </c>
      <c r="C1508" t="s">
        <v>10</v>
      </c>
    </row>
    <row r="1509" spans="1:3" x14ac:dyDescent="0.3">
      <c r="A1509" s="24">
        <v>43512</v>
      </c>
      <c r="B1509" t="s">
        <v>11</v>
      </c>
      <c r="C1509" t="s">
        <v>10</v>
      </c>
    </row>
    <row r="1510" spans="1:3" x14ac:dyDescent="0.3">
      <c r="A1510" s="24">
        <v>43513</v>
      </c>
      <c r="B1510" t="s">
        <v>11</v>
      </c>
      <c r="C1510" t="s">
        <v>10</v>
      </c>
    </row>
    <row r="1511" spans="1:3" x14ac:dyDescent="0.3">
      <c r="A1511" s="24">
        <v>43514</v>
      </c>
      <c r="B1511" t="s">
        <v>11</v>
      </c>
      <c r="C1511" t="s">
        <v>10</v>
      </c>
    </row>
    <row r="1512" spans="1:3" x14ac:dyDescent="0.3">
      <c r="A1512" s="24">
        <v>43515</v>
      </c>
      <c r="B1512" t="s">
        <v>11</v>
      </c>
      <c r="C1512" t="s">
        <v>10</v>
      </c>
    </row>
    <row r="1513" spans="1:3" x14ac:dyDescent="0.3">
      <c r="A1513" s="24">
        <v>43516</v>
      </c>
      <c r="B1513" t="s">
        <v>11</v>
      </c>
      <c r="C1513" t="s">
        <v>10</v>
      </c>
    </row>
    <row r="1514" spans="1:3" x14ac:dyDescent="0.3">
      <c r="A1514" s="24">
        <v>43517</v>
      </c>
      <c r="B1514" t="s">
        <v>11</v>
      </c>
      <c r="C1514" t="s">
        <v>10</v>
      </c>
    </row>
    <row r="1515" spans="1:3" x14ac:dyDescent="0.3">
      <c r="A1515" s="24">
        <v>43518</v>
      </c>
      <c r="B1515" t="s">
        <v>11</v>
      </c>
      <c r="C1515" t="s">
        <v>10</v>
      </c>
    </row>
    <row r="1516" spans="1:3" x14ac:dyDescent="0.3">
      <c r="A1516" s="24">
        <v>43519</v>
      </c>
      <c r="B1516" t="s">
        <v>11</v>
      </c>
      <c r="C1516" t="s">
        <v>10</v>
      </c>
    </row>
    <row r="1517" spans="1:3" x14ac:dyDescent="0.3">
      <c r="A1517" s="24">
        <v>43520</v>
      </c>
      <c r="B1517" t="s">
        <v>11</v>
      </c>
      <c r="C1517" t="s">
        <v>10</v>
      </c>
    </row>
    <row r="1518" spans="1:3" x14ac:dyDescent="0.3">
      <c r="A1518" s="24">
        <v>43521</v>
      </c>
      <c r="B1518" t="s">
        <v>11</v>
      </c>
      <c r="C1518" t="s">
        <v>10</v>
      </c>
    </row>
    <row r="1519" spans="1:3" x14ac:dyDescent="0.3">
      <c r="A1519" s="24">
        <v>43522</v>
      </c>
      <c r="B1519" t="s">
        <v>11</v>
      </c>
      <c r="C1519" t="s">
        <v>10</v>
      </c>
    </row>
    <row r="1520" spans="1:3" x14ac:dyDescent="0.3">
      <c r="A1520" s="24">
        <v>43523</v>
      </c>
      <c r="B1520" t="s">
        <v>11</v>
      </c>
      <c r="C1520" t="s">
        <v>10</v>
      </c>
    </row>
    <row r="1521" spans="1:3" x14ac:dyDescent="0.3">
      <c r="A1521" s="24">
        <v>43524</v>
      </c>
      <c r="B1521" t="s">
        <v>11</v>
      </c>
      <c r="C1521" t="s">
        <v>10</v>
      </c>
    </row>
    <row r="1522" spans="1:3" x14ac:dyDescent="0.3">
      <c r="A1522" s="24">
        <v>43525</v>
      </c>
      <c r="B1522" t="s">
        <v>11</v>
      </c>
      <c r="C1522" t="s">
        <v>10</v>
      </c>
    </row>
    <row r="1523" spans="1:3" x14ac:dyDescent="0.3">
      <c r="A1523" s="24">
        <v>43526</v>
      </c>
      <c r="B1523" t="s">
        <v>11</v>
      </c>
      <c r="C1523" t="s">
        <v>10</v>
      </c>
    </row>
    <row r="1524" spans="1:3" x14ac:dyDescent="0.3">
      <c r="A1524" s="24">
        <v>43527</v>
      </c>
      <c r="B1524" t="s">
        <v>11</v>
      </c>
      <c r="C1524" t="s">
        <v>10</v>
      </c>
    </row>
    <row r="1525" spans="1:3" x14ac:dyDescent="0.3">
      <c r="A1525" s="24">
        <v>43528</v>
      </c>
      <c r="B1525" t="s">
        <v>11</v>
      </c>
      <c r="C1525" t="s">
        <v>10</v>
      </c>
    </row>
    <row r="1526" spans="1:3" x14ac:dyDescent="0.3">
      <c r="A1526" s="24">
        <v>43529</v>
      </c>
      <c r="B1526" t="s">
        <v>11</v>
      </c>
      <c r="C1526" t="s">
        <v>10</v>
      </c>
    </row>
    <row r="1527" spans="1:3" x14ac:dyDescent="0.3">
      <c r="A1527" s="24">
        <v>43530</v>
      </c>
      <c r="B1527" t="s">
        <v>11</v>
      </c>
      <c r="C1527" t="s">
        <v>10</v>
      </c>
    </row>
    <row r="1528" spans="1:3" x14ac:dyDescent="0.3">
      <c r="A1528" s="24">
        <v>43531</v>
      </c>
      <c r="B1528" t="s">
        <v>11</v>
      </c>
      <c r="C1528" t="s">
        <v>10</v>
      </c>
    </row>
    <row r="1529" spans="1:3" x14ac:dyDescent="0.3">
      <c r="A1529" s="24">
        <v>43532</v>
      </c>
      <c r="B1529" t="s">
        <v>11</v>
      </c>
      <c r="C1529" t="s">
        <v>10</v>
      </c>
    </row>
    <row r="1530" spans="1:3" x14ac:dyDescent="0.3">
      <c r="A1530" s="24">
        <v>43533</v>
      </c>
      <c r="B1530" t="s">
        <v>11</v>
      </c>
      <c r="C1530" t="s">
        <v>10</v>
      </c>
    </row>
    <row r="1531" spans="1:3" x14ac:dyDescent="0.3">
      <c r="A1531" s="24">
        <v>43534</v>
      </c>
      <c r="B1531" t="s">
        <v>11</v>
      </c>
      <c r="C1531" t="s">
        <v>10</v>
      </c>
    </row>
    <row r="1532" spans="1:3" x14ac:dyDescent="0.3">
      <c r="A1532" s="24">
        <v>43535</v>
      </c>
      <c r="B1532" t="s">
        <v>11</v>
      </c>
      <c r="C1532" t="s">
        <v>11</v>
      </c>
    </row>
    <row r="1533" spans="1:3" x14ac:dyDescent="0.3">
      <c r="A1533" s="24">
        <v>43536</v>
      </c>
      <c r="B1533" t="s">
        <v>11</v>
      </c>
      <c r="C1533" t="s">
        <v>10</v>
      </c>
    </row>
    <row r="1534" spans="1:3" x14ac:dyDescent="0.3">
      <c r="A1534" s="24">
        <v>43537</v>
      </c>
      <c r="B1534" t="s">
        <v>11</v>
      </c>
      <c r="C1534" t="s">
        <v>10</v>
      </c>
    </row>
    <row r="1535" spans="1:3" x14ac:dyDescent="0.3">
      <c r="A1535" s="24">
        <v>43538</v>
      </c>
      <c r="B1535" t="s">
        <v>11</v>
      </c>
      <c r="C1535" t="s">
        <v>10</v>
      </c>
    </row>
    <row r="1536" spans="1:3" x14ac:dyDescent="0.3">
      <c r="A1536" s="24">
        <v>43539</v>
      </c>
      <c r="B1536" t="s">
        <v>11</v>
      </c>
      <c r="C1536" t="s">
        <v>10</v>
      </c>
    </row>
    <row r="1537" spans="1:3" x14ac:dyDescent="0.3">
      <c r="A1537" s="24">
        <v>43540</v>
      </c>
      <c r="B1537" t="s">
        <v>11</v>
      </c>
      <c r="C1537" t="s">
        <v>10</v>
      </c>
    </row>
    <row r="1538" spans="1:3" x14ac:dyDescent="0.3">
      <c r="A1538" s="24">
        <v>43541</v>
      </c>
      <c r="B1538" t="s">
        <v>11</v>
      </c>
      <c r="C1538" t="s">
        <v>10</v>
      </c>
    </row>
    <row r="1539" spans="1:3" x14ac:dyDescent="0.3">
      <c r="A1539" s="24">
        <v>43542</v>
      </c>
      <c r="B1539" t="s">
        <v>11</v>
      </c>
      <c r="C1539" t="s">
        <v>10</v>
      </c>
    </row>
    <row r="1540" spans="1:3" x14ac:dyDescent="0.3">
      <c r="A1540" s="24">
        <v>43543</v>
      </c>
      <c r="B1540" t="s">
        <v>11</v>
      </c>
      <c r="C1540" t="s">
        <v>10</v>
      </c>
    </row>
    <row r="1541" spans="1:3" x14ac:dyDescent="0.3">
      <c r="A1541" s="24">
        <v>43544</v>
      </c>
      <c r="B1541" t="s">
        <v>11</v>
      </c>
      <c r="C1541" t="s">
        <v>10</v>
      </c>
    </row>
    <row r="1542" spans="1:3" x14ac:dyDescent="0.3">
      <c r="A1542" s="24">
        <v>43545</v>
      </c>
      <c r="B1542" t="s">
        <v>11</v>
      </c>
      <c r="C1542" t="s">
        <v>10</v>
      </c>
    </row>
    <row r="1543" spans="1:3" x14ac:dyDescent="0.3">
      <c r="A1543" s="24">
        <v>43546</v>
      </c>
      <c r="B1543" t="s">
        <v>11</v>
      </c>
      <c r="C1543" t="s">
        <v>10</v>
      </c>
    </row>
    <row r="1544" spans="1:3" x14ac:dyDescent="0.3">
      <c r="A1544" s="24">
        <v>43547</v>
      </c>
      <c r="B1544" t="s">
        <v>11</v>
      </c>
      <c r="C1544" t="s">
        <v>10</v>
      </c>
    </row>
    <row r="1545" spans="1:3" x14ac:dyDescent="0.3">
      <c r="A1545" s="24">
        <v>43548</v>
      </c>
      <c r="B1545" t="s">
        <v>11</v>
      </c>
      <c r="C1545" t="s">
        <v>10</v>
      </c>
    </row>
    <row r="1546" spans="1:3" x14ac:dyDescent="0.3">
      <c r="A1546" s="24">
        <v>43549</v>
      </c>
      <c r="B1546" t="s">
        <v>11</v>
      </c>
      <c r="C1546" t="s">
        <v>10</v>
      </c>
    </row>
    <row r="1547" spans="1:3" x14ac:dyDescent="0.3">
      <c r="A1547" s="24">
        <v>43550</v>
      </c>
      <c r="B1547" t="s">
        <v>11</v>
      </c>
      <c r="C1547" t="s">
        <v>10</v>
      </c>
    </row>
    <row r="1548" spans="1:3" x14ac:dyDescent="0.3">
      <c r="A1548" s="24">
        <v>43551</v>
      </c>
      <c r="B1548" t="s">
        <v>11</v>
      </c>
      <c r="C1548" t="s">
        <v>10</v>
      </c>
    </row>
    <row r="1549" spans="1:3" x14ac:dyDescent="0.3">
      <c r="A1549" s="24">
        <v>43552</v>
      </c>
      <c r="B1549" t="s">
        <v>11</v>
      </c>
      <c r="C1549" t="s">
        <v>10</v>
      </c>
    </row>
    <row r="1550" spans="1:3" x14ac:dyDescent="0.3">
      <c r="A1550" s="24">
        <v>43553</v>
      </c>
      <c r="B1550" t="s">
        <v>11</v>
      </c>
      <c r="C1550" t="s">
        <v>10</v>
      </c>
    </row>
    <row r="1551" spans="1:3" x14ac:dyDescent="0.3">
      <c r="A1551" s="24">
        <v>43554</v>
      </c>
      <c r="B1551" t="s">
        <v>11</v>
      </c>
      <c r="C1551" t="s">
        <v>10</v>
      </c>
    </row>
    <row r="1552" spans="1:3" x14ac:dyDescent="0.3">
      <c r="A1552" s="24">
        <v>43555</v>
      </c>
      <c r="B1552" t="s">
        <v>11</v>
      </c>
      <c r="C1552" t="s">
        <v>10</v>
      </c>
    </row>
    <row r="1553" spans="1:3" x14ac:dyDescent="0.3">
      <c r="A1553" s="24">
        <v>43556</v>
      </c>
      <c r="B1553" t="s">
        <v>11</v>
      </c>
      <c r="C1553" t="s">
        <v>10</v>
      </c>
    </row>
    <row r="1554" spans="1:3" x14ac:dyDescent="0.3">
      <c r="A1554" s="24">
        <v>43557</v>
      </c>
      <c r="B1554" t="s">
        <v>11</v>
      </c>
      <c r="C1554" t="s">
        <v>10</v>
      </c>
    </row>
    <row r="1555" spans="1:3" x14ac:dyDescent="0.3">
      <c r="A1555" s="24">
        <v>43558</v>
      </c>
      <c r="B1555" t="s">
        <v>11</v>
      </c>
      <c r="C1555" t="s">
        <v>10</v>
      </c>
    </row>
    <row r="1556" spans="1:3" x14ac:dyDescent="0.3">
      <c r="A1556" s="24">
        <v>43559</v>
      </c>
      <c r="B1556" t="s">
        <v>11</v>
      </c>
      <c r="C1556" t="s">
        <v>10</v>
      </c>
    </row>
    <row r="1557" spans="1:3" x14ac:dyDescent="0.3">
      <c r="A1557" s="24">
        <v>43560</v>
      </c>
      <c r="B1557" t="s">
        <v>10</v>
      </c>
      <c r="C1557" t="s">
        <v>10</v>
      </c>
    </row>
    <row r="1558" spans="1:3" x14ac:dyDescent="0.3">
      <c r="A1558" s="24">
        <v>43561</v>
      </c>
      <c r="B1558" t="s">
        <v>10</v>
      </c>
      <c r="C1558" t="s">
        <v>10</v>
      </c>
    </row>
    <row r="1559" spans="1:3" x14ac:dyDescent="0.3">
      <c r="A1559" s="24">
        <v>43562</v>
      </c>
      <c r="B1559" t="s">
        <v>10</v>
      </c>
      <c r="C1559" t="s">
        <v>10</v>
      </c>
    </row>
    <row r="1560" spans="1:3" x14ac:dyDescent="0.3">
      <c r="A1560" s="24">
        <v>43563</v>
      </c>
      <c r="B1560" t="s">
        <v>10</v>
      </c>
      <c r="C1560" t="s">
        <v>10</v>
      </c>
    </row>
    <row r="1561" spans="1:3" x14ac:dyDescent="0.3">
      <c r="A1561" s="24">
        <v>43564</v>
      </c>
      <c r="B1561" t="s">
        <v>10</v>
      </c>
      <c r="C1561" t="s">
        <v>10</v>
      </c>
    </row>
    <row r="1562" spans="1:3" x14ac:dyDescent="0.3">
      <c r="A1562" s="24">
        <v>43565</v>
      </c>
      <c r="B1562" t="s">
        <v>10</v>
      </c>
      <c r="C1562" t="s">
        <v>10</v>
      </c>
    </row>
    <row r="1563" spans="1:3" x14ac:dyDescent="0.3">
      <c r="A1563" s="24">
        <v>43566</v>
      </c>
      <c r="B1563" t="s">
        <v>10</v>
      </c>
      <c r="C1563" t="s">
        <v>10</v>
      </c>
    </row>
    <row r="1564" spans="1:3" x14ac:dyDescent="0.3">
      <c r="A1564" s="24">
        <v>43567</v>
      </c>
      <c r="B1564" t="s">
        <v>10</v>
      </c>
      <c r="C1564" t="s">
        <v>10</v>
      </c>
    </row>
    <row r="1565" spans="1:3" x14ac:dyDescent="0.3">
      <c r="A1565" s="24">
        <v>43568</v>
      </c>
      <c r="B1565" t="s">
        <v>10</v>
      </c>
      <c r="C1565" t="s">
        <v>10</v>
      </c>
    </row>
    <row r="1566" spans="1:3" x14ac:dyDescent="0.3">
      <c r="A1566" s="24">
        <v>43569</v>
      </c>
      <c r="B1566" t="s">
        <v>10</v>
      </c>
      <c r="C1566" t="s">
        <v>10</v>
      </c>
    </row>
    <row r="1567" spans="1:3" x14ac:dyDescent="0.3">
      <c r="A1567" s="24">
        <v>43570</v>
      </c>
      <c r="B1567" t="s">
        <v>10</v>
      </c>
      <c r="C1567" t="s">
        <v>10</v>
      </c>
    </row>
    <row r="1568" spans="1:3" x14ac:dyDescent="0.3">
      <c r="A1568" s="24">
        <v>43571</v>
      </c>
      <c r="B1568" t="s">
        <v>10</v>
      </c>
      <c r="C1568" t="s">
        <v>10</v>
      </c>
    </row>
    <row r="1569" spans="1:3" x14ac:dyDescent="0.3">
      <c r="A1569" s="24">
        <v>43572</v>
      </c>
      <c r="B1569" t="s">
        <v>10</v>
      </c>
      <c r="C1569" t="s">
        <v>10</v>
      </c>
    </row>
    <row r="1570" spans="1:3" x14ac:dyDescent="0.3">
      <c r="A1570" s="24">
        <v>43573</v>
      </c>
      <c r="B1570" t="s">
        <v>10</v>
      </c>
      <c r="C1570" t="s">
        <v>10</v>
      </c>
    </row>
    <row r="1571" spans="1:3" x14ac:dyDescent="0.3">
      <c r="A1571" s="24">
        <v>43574</v>
      </c>
      <c r="B1571" t="s">
        <v>10</v>
      </c>
      <c r="C1571" t="s">
        <v>11</v>
      </c>
    </row>
    <row r="1572" spans="1:3" x14ac:dyDescent="0.3">
      <c r="A1572" s="24">
        <v>43575</v>
      </c>
      <c r="B1572" t="s">
        <v>10</v>
      </c>
      <c r="C1572" t="s">
        <v>11</v>
      </c>
    </row>
    <row r="1573" spans="1:3" x14ac:dyDescent="0.3">
      <c r="A1573" s="24">
        <v>43576</v>
      </c>
      <c r="B1573" t="s">
        <v>10</v>
      </c>
      <c r="C1573" t="s">
        <v>11</v>
      </c>
    </row>
    <row r="1574" spans="1:3" x14ac:dyDescent="0.3">
      <c r="A1574" s="24">
        <v>43577</v>
      </c>
      <c r="B1574" t="s">
        <v>10</v>
      </c>
      <c r="C1574" t="s">
        <v>11</v>
      </c>
    </row>
    <row r="1575" spans="1:3" x14ac:dyDescent="0.3">
      <c r="A1575" s="24">
        <v>43578</v>
      </c>
      <c r="B1575" t="s">
        <v>10</v>
      </c>
      <c r="C1575" t="s">
        <v>10</v>
      </c>
    </row>
    <row r="1576" spans="1:3" x14ac:dyDescent="0.3">
      <c r="A1576" s="24">
        <v>43579</v>
      </c>
      <c r="B1576" t="s">
        <v>11</v>
      </c>
      <c r="C1576" t="s">
        <v>10</v>
      </c>
    </row>
    <row r="1577" spans="1:3" x14ac:dyDescent="0.3">
      <c r="A1577" s="24">
        <v>43580</v>
      </c>
      <c r="B1577" t="s">
        <v>11</v>
      </c>
      <c r="C1577" t="s">
        <v>11</v>
      </c>
    </row>
    <row r="1578" spans="1:3" x14ac:dyDescent="0.3">
      <c r="A1578" s="24">
        <v>43581</v>
      </c>
      <c r="B1578" t="s">
        <v>11</v>
      </c>
      <c r="C1578" t="s">
        <v>10</v>
      </c>
    </row>
    <row r="1579" spans="1:3" x14ac:dyDescent="0.3">
      <c r="A1579" s="24">
        <v>43582</v>
      </c>
      <c r="B1579" t="s">
        <v>11</v>
      </c>
      <c r="C1579" t="s">
        <v>10</v>
      </c>
    </row>
    <row r="1580" spans="1:3" x14ac:dyDescent="0.3">
      <c r="A1580" s="24">
        <v>43583</v>
      </c>
      <c r="B1580" t="s">
        <v>11</v>
      </c>
      <c r="C1580" t="s">
        <v>10</v>
      </c>
    </row>
    <row r="1581" spans="1:3" x14ac:dyDescent="0.3">
      <c r="A1581" s="24">
        <v>43584</v>
      </c>
      <c r="B1581" t="s">
        <v>11</v>
      </c>
      <c r="C1581" t="s">
        <v>10</v>
      </c>
    </row>
    <row r="1582" spans="1:3" x14ac:dyDescent="0.3">
      <c r="A1582" s="24">
        <v>43585</v>
      </c>
      <c r="B1582" t="s">
        <v>11</v>
      </c>
      <c r="C1582" t="s">
        <v>10</v>
      </c>
    </row>
    <row r="1583" spans="1:3" x14ac:dyDescent="0.3">
      <c r="A1583" s="24">
        <v>43586</v>
      </c>
      <c r="B1583" t="s">
        <v>11</v>
      </c>
      <c r="C1583" t="s">
        <v>10</v>
      </c>
    </row>
    <row r="1584" spans="1:3" x14ac:dyDescent="0.3">
      <c r="A1584" s="24">
        <v>43587</v>
      </c>
      <c r="B1584" t="s">
        <v>11</v>
      </c>
      <c r="C1584" t="s">
        <v>10</v>
      </c>
    </row>
    <row r="1585" spans="1:3" x14ac:dyDescent="0.3">
      <c r="A1585" s="24">
        <v>43588</v>
      </c>
      <c r="B1585" t="s">
        <v>11</v>
      </c>
      <c r="C1585" t="s">
        <v>10</v>
      </c>
    </row>
    <row r="1586" spans="1:3" x14ac:dyDescent="0.3">
      <c r="A1586" s="24">
        <v>43589</v>
      </c>
      <c r="B1586" t="s">
        <v>11</v>
      </c>
      <c r="C1586" t="s">
        <v>10</v>
      </c>
    </row>
    <row r="1587" spans="1:3" x14ac:dyDescent="0.3">
      <c r="A1587" s="24">
        <v>43590</v>
      </c>
      <c r="B1587" t="s">
        <v>11</v>
      </c>
      <c r="C1587" t="s">
        <v>10</v>
      </c>
    </row>
    <row r="1588" spans="1:3" x14ac:dyDescent="0.3">
      <c r="A1588" s="24">
        <v>43591</v>
      </c>
      <c r="B1588" t="s">
        <v>11</v>
      </c>
      <c r="C1588" t="s">
        <v>10</v>
      </c>
    </row>
    <row r="1589" spans="1:3" x14ac:dyDescent="0.3">
      <c r="A1589" s="24">
        <v>43592</v>
      </c>
      <c r="B1589" t="s">
        <v>11</v>
      </c>
      <c r="C1589" t="s">
        <v>10</v>
      </c>
    </row>
    <row r="1590" spans="1:3" x14ac:dyDescent="0.3">
      <c r="A1590" s="24">
        <v>43593</v>
      </c>
      <c r="B1590" t="s">
        <v>11</v>
      </c>
      <c r="C1590" t="s">
        <v>10</v>
      </c>
    </row>
    <row r="1591" spans="1:3" x14ac:dyDescent="0.3">
      <c r="A1591" s="24">
        <v>43594</v>
      </c>
      <c r="B1591" t="s">
        <v>11</v>
      </c>
      <c r="C1591" t="s">
        <v>10</v>
      </c>
    </row>
    <row r="1592" spans="1:3" x14ac:dyDescent="0.3">
      <c r="A1592" s="24">
        <v>43595</v>
      </c>
      <c r="B1592" t="s">
        <v>11</v>
      </c>
      <c r="C1592" t="s">
        <v>10</v>
      </c>
    </row>
    <row r="1593" spans="1:3" x14ac:dyDescent="0.3">
      <c r="A1593" s="24">
        <v>43596</v>
      </c>
      <c r="B1593" t="s">
        <v>11</v>
      </c>
      <c r="C1593" t="s">
        <v>10</v>
      </c>
    </row>
    <row r="1594" spans="1:3" x14ac:dyDescent="0.3">
      <c r="A1594" s="24">
        <v>43597</v>
      </c>
      <c r="B1594" t="s">
        <v>11</v>
      </c>
      <c r="C1594" t="s">
        <v>10</v>
      </c>
    </row>
    <row r="1595" spans="1:3" x14ac:dyDescent="0.3">
      <c r="A1595" s="24">
        <v>43598</v>
      </c>
      <c r="B1595" t="s">
        <v>11</v>
      </c>
      <c r="C1595" t="s">
        <v>10</v>
      </c>
    </row>
    <row r="1596" spans="1:3" x14ac:dyDescent="0.3">
      <c r="A1596" s="24">
        <v>43599</v>
      </c>
      <c r="B1596" t="s">
        <v>11</v>
      </c>
      <c r="C1596" t="s">
        <v>10</v>
      </c>
    </row>
    <row r="1597" spans="1:3" x14ac:dyDescent="0.3">
      <c r="A1597" s="24">
        <v>43600</v>
      </c>
      <c r="B1597" t="s">
        <v>11</v>
      </c>
      <c r="C1597" t="s">
        <v>10</v>
      </c>
    </row>
    <row r="1598" spans="1:3" x14ac:dyDescent="0.3">
      <c r="A1598" s="24">
        <v>43601</v>
      </c>
      <c r="B1598" t="s">
        <v>11</v>
      </c>
      <c r="C1598" t="s">
        <v>10</v>
      </c>
    </row>
    <row r="1599" spans="1:3" x14ac:dyDescent="0.3">
      <c r="A1599" s="24">
        <v>43602</v>
      </c>
      <c r="B1599" t="s">
        <v>11</v>
      </c>
      <c r="C1599" t="s">
        <v>10</v>
      </c>
    </row>
    <row r="1600" spans="1:3" x14ac:dyDescent="0.3">
      <c r="A1600" s="24">
        <v>43603</v>
      </c>
      <c r="B1600" t="s">
        <v>11</v>
      </c>
      <c r="C1600" t="s">
        <v>10</v>
      </c>
    </row>
    <row r="1601" spans="1:3" x14ac:dyDescent="0.3">
      <c r="A1601" s="24">
        <v>43604</v>
      </c>
      <c r="B1601" t="s">
        <v>11</v>
      </c>
      <c r="C1601" t="s">
        <v>10</v>
      </c>
    </row>
    <row r="1602" spans="1:3" x14ac:dyDescent="0.3">
      <c r="A1602" s="24">
        <v>43605</v>
      </c>
      <c r="B1602" t="s">
        <v>11</v>
      </c>
      <c r="C1602" t="s">
        <v>10</v>
      </c>
    </row>
    <row r="1603" spans="1:3" x14ac:dyDescent="0.3">
      <c r="A1603" s="24">
        <v>43606</v>
      </c>
      <c r="B1603" t="s">
        <v>11</v>
      </c>
      <c r="C1603" t="s">
        <v>10</v>
      </c>
    </row>
    <row r="1604" spans="1:3" x14ac:dyDescent="0.3">
      <c r="A1604" s="24">
        <v>43607</v>
      </c>
      <c r="B1604" t="s">
        <v>11</v>
      </c>
      <c r="C1604" t="s">
        <v>10</v>
      </c>
    </row>
    <row r="1605" spans="1:3" x14ac:dyDescent="0.3">
      <c r="A1605" s="24">
        <v>43608</v>
      </c>
      <c r="B1605" t="s">
        <v>11</v>
      </c>
      <c r="C1605" t="s">
        <v>10</v>
      </c>
    </row>
    <row r="1606" spans="1:3" x14ac:dyDescent="0.3">
      <c r="A1606" s="24">
        <v>43609</v>
      </c>
      <c r="B1606" t="s">
        <v>11</v>
      </c>
      <c r="C1606" t="s">
        <v>10</v>
      </c>
    </row>
    <row r="1607" spans="1:3" x14ac:dyDescent="0.3">
      <c r="A1607" s="24">
        <v>43610</v>
      </c>
      <c r="B1607" t="s">
        <v>11</v>
      </c>
      <c r="C1607" t="s">
        <v>10</v>
      </c>
    </row>
    <row r="1608" spans="1:3" x14ac:dyDescent="0.3">
      <c r="A1608" s="24">
        <v>43611</v>
      </c>
      <c r="B1608" t="s">
        <v>11</v>
      </c>
      <c r="C1608" t="s">
        <v>10</v>
      </c>
    </row>
    <row r="1609" spans="1:3" x14ac:dyDescent="0.3">
      <c r="A1609" s="24">
        <v>43612</v>
      </c>
      <c r="B1609" t="s">
        <v>11</v>
      </c>
      <c r="C1609" t="s">
        <v>10</v>
      </c>
    </row>
    <row r="1610" spans="1:3" x14ac:dyDescent="0.3">
      <c r="A1610" s="24">
        <v>43613</v>
      </c>
      <c r="B1610" t="s">
        <v>11</v>
      </c>
      <c r="C1610" t="s">
        <v>10</v>
      </c>
    </row>
    <row r="1611" spans="1:3" x14ac:dyDescent="0.3">
      <c r="A1611" s="24">
        <v>43614</v>
      </c>
      <c r="B1611" t="s">
        <v>11</v>
      </c>
      <c r="C1611" t="s">
        <v>10</v>
      </c>
    </row>
    <row r="1612" spans="1:3" x14ac:dyDescent="0.3">
      <c r="A1612" s="24">
        <v>43615</v>
      </c>
      <c r="B1612" t="s">
        <v>11</v>
      </c>
      <c r="C1612" t="s">
        <v>10</v>
      </c>
    </row>
    <row r="1613" spans="1:3" x14ac:dyDescent="0.3">
      <c r="A1613" s="24">
        <v>43616</v>
      </c>
      <c r="B1613" t="s">
        <v>11</v>
      </c>
      <c r="C1613" t="s">
        <v>10</v>
      </c>
    </row>
    <row r="1614" spans="1:3" x14ac:dyDescent="0.3">
      <c r="A1614" s="24">
        <v>43617</v>
      </c>
      <c r="B1614" t="s">
        <v>11</v>
      </c>
      <c r="C1614" t="s">
        <v>10</v>
      </c>
    </row>
    <row r="1615" spans="1:3" x14ac:dyDescent="0.3">
      <c r="A1615" s="24">
        <v>43618</v>
      </c>
      <c r="B1615" t="s">
        <v>11</v>
      </c>
      <c r="C1615" t="s">
        <v>10</v>
      </c>
    </row>
    <row r="1616" spans="1:3" x14ac:dyDescent="0.3">
      <c r="A1616" s="24">
        <v>43619</v>
      </c>
      <c r="B1616" t="s">
        <v>11</v>
      </c>
      <c r="C1616" t="s">
        <v>10</v>
      </c>
    </row>
    <row r="1617" spans="1:3" x14ac:dyDescent="0.3">
      <c r="A1617" s="24">
        <v>43620</v>
      </c>
      <c r="B1617" t="s">
        <v>11</v>
      </c>
      <c r="C1617" t="s">
        <v>10</v>
      </c>
    </row>
    <row r="1618" spans="1:3" x14ac:dyDescent="0.3">
      <c r="A1618" s="24">
        <v>43621</v>
      </c>
      <c r="B1618" t="s">
        <v>11</v>
      </c>
      <c r="C1618" t="s">
        <v>10</v>
      </c>
    </row>
    <row r="1619" spans="1:3" x14ac:dyDescent="0.3">
      <c r="A1619" s="24">
        <v>43622</v>
      </c>
      <c r="B1619" t="s">
        <v>11</v>
      </c>
      <c r="C1619" t="s">
        <v>10</v>
      </c>
    </row>
    <row r="1620" spans="1:3" x14ac:dyDescent="0.3">
      <c r="A1620" s="24">
        <v>43623</v>
      </c>
      <c r="B1620" t="s">
        <v>11</v>
      </c>
      <c r="C1620" t="s">
        <v>10</v>
      </c>
    </row>
    <row r="1621" spans="1:3" x14ac:dyDescent="0.3">
      <c r="A1621" s="24">
        <v>43624</v>
      </c>
      <c r="B1621" t="s">
        <v>11</v>
      </c>
      <c r="C1621" t="s">
        <v>10</v>
      </c>
    </row>
    <row r="1622" spans="1:3" x14ac:dyDescent="0.3">
      <c r="A1622" s="24">
        <v>43625</v>
      </c>
      <c r="B1622" t="s">
        <v>11</v>
      </c>
      <c r="C1622" t="s">
        <v>10</v>
      </c>
    </row>
    <row r="1623" spans="1:3" x14ac:dyDescent="0.3">
      <c r="A1623" s="24">
        <v>43626</v>
      </c>
      <c r="B1623" t="s">
        <v>11</v>
      </c>
      <c r="C1623" t="s">
        <v>11</v>
      </c>
    </row>
    <row r="1624" spans="1:3" x14ac:dyDescent="0.3">
      <c r="A1624" s="24">
        <v>43627</v>
      </c>
      <c r="B1624" t="s">
        <v>11</v>
      </c>
      <c r="C1624" t="s">
        <v>10</v>
      </c>
    </row>
    <row r="1625" spans="1:3" x14ac:dyDescent="0.3">
      <c r="A1625" s="24">
        <v>43628</v>
      </c>
      <c r="B1625" t="s">
        <v>11</v>
      </c>
      <c r="C1625" t="s">
        <v>10</v>
      </c>
    </row>
    <row r="1626" spans="1:3" x14ac:dyDescent="0.3">
      <c r="A1626" s="24">
        <v>43629</v>
      </c>
      <c r="B1626" t="s">
        <v>11</v>
      </c>
      <c r="C1626" t="s">
        <v>10</v>
      </c>
    </row>
    <row r="1627" spans="1:3" x14ac:dyDescent="0.3">
      <c r="A1627" s="24">
        <v>43630</v>
      </c>
      <c r="B1627" t="s">
        <v>11</v>
      </c>
      <c r="C1627" t="s">
        <v>10</v>
      </c>
    </row>
    <row r="1628" spans="1:3" x14ac:dyDescent="0.3">
      <c r="A1628" s="24">
        <v>43631</v>
      </c>
      <c r="B1628" t="s">
        <v>11</v>
      </c>
      <c r="C1628" t="s">
        <v>10</v>
      </c>
    </row>
    <row r="1629" spans="1:3" x14ac:dyDescent="0.3">
      <c r="A1629" s="24">
        <v>43632</v>
      </c>
      <c r="B1629" t="s">
        <v>11</v>
      </c>
      <c r="C1629" t="s">
        <v>10</v>
      </c>
    </row>
    <row r="1630" spans="1:3" x14ac:dyDescent="0.3">
      <c r="A1630" s="24">
        <v>43633</v>
      </c>
      <c r="B1630" t="s">
        <v>11</v>
      </c>
      <c r="C1630" t="s">
        <v>10</v>
      </c>
    </row>
    <row r="1631" spans="1:3" x14ac:dyDescent="0.3">
      <c r="A1631" s="24">
        <v>43634</v>
      </c>
      <c r="B1631" t="s">
        <v>11</v>
      </c>
      <c r="C1631" t="s">
        <v>10</v>
      </c>
    </row>
    <row r="1632" spans="1:3" x14ac:dyDescent="0.3">
      <c r="A1632" s="24">
        <v>43635</v>
      </c>
      <c r="B1632" t="s">
        <v>11</v>
      </c>
      <c r="C1632" t="s">
        <v>10</v>
      </c>
    </row>
    <row r="1633" spans="1:3" x14ac:dyDescent="0.3">
      <c r="A1633" s="24">
        <v>43636</v>
      </c>
      <c r="B1633" t="s">
        <v>11</v>
      </c>
      <c r="C1633" t="s">
        <v>10</v>
      </c>
    </row>
    <row r="1634" spans="1:3" x14ac:dyDescent="0.3">
      <c r="A1634" s="24">
        <v>43637</v>
      </c>
      <c r="B1634" t="s">
        <v>11</v>
      </c>
      <c r="C1634" t="s">
        <v>10</v>
      </c>
    </row>
    <row r="1635" spans="1:3" x14ac:dyDescent="0.3">
      <c r="A1635" s="24">
        <v>43638</v>
      </c>
      <c r="B1635" t="s">
        <v>11</v>
      </c>
      <c r="C1635" t="s">
        <v>10</v>
      </c>
    </row>
    <row r="1636" spans="1:3" x14ac:dyDescent="0.3">
      <c r="A1636" s="24">
        <v>43639</v>
      </c>
      <c r="B1636" t="s">
        <v>11</v>
      </c>
      <c r="C1636" t="s">
        <v>10</v>
      </c>
    </row>
    <row r="1637" spans="1:3" x14ac:dyDescent="0.3">
      <c r="A1637" s="24">
        <v>43640</v>
      </c>
      <c r="B1637" t="s">
        <v>11</v>
      </c>
      <c r="C1637" t="s">
        <v>10</v>
      </c>
    </row>
    <row r="1638" spans="1:3" x14ac:dyDescent="0.3">
      <c r="A1638" s="24">
        <v>43641</v>
      </c>
      <c r="B1638" t="s">
        <v>11</v>
      </c>
      <c r="C1638" t="s">
        <v>10</v>
      </c>
    </row>
    <row r="1639" spans="1:3" x14ac:dyDescent="0.3">
      <c r="A1639" s="24">
        <v>43642</v>
      </c>
      <c r="B1639" t="s">
        <v>11</v>
      </c>
      <c r="C1639" t="s">
        <v>10</v>
      </c>
    </row>
    <row r="1640" spans="1:3" x14ac:dyDescent="0.3">
      <c r="A1640" s="24">
        <v>43643</v>
      </c>
      <c r="B1640" t="s">
        <v>11</v>
      </c>
      <c r="C1640" t="s">
        <v>10</v>
      </c>
    </row>
    <row r="1641" spans="1:3" x14ac:dyDescent="0.3">
      <c r="A1641" s="24">
        <v>43644</v>
      </c>
      <c r="B1641" t="s">
        <v>10</v>
      </c>
      <c r="C1641" t="s">
        <v>10</v>
      </c>
    </row>
    <row r="1642" spans="1:3" x14ac:dyDescent="0.3">
      <c r="A1642" s="24">
        <v>43645</v>
      </c>
      <c r="B1642" t="s">
        <v>10</v>
      </c>
      <c r="C1642" t="s">
        <v>10</v>
      </c>
    </row>
    <row r="1643" spans="1:3" x14ac:dyDescent="0.3">
      <c r="A1643" s="24">
        <v>43646</v>
      </c>
      <c r="B1643" t="s">
        <v>10</v>
      </c>
      <c r="C1643" t="s">
        <v>10</v>
      </c>
    </row>
    <row r="1644" spans="1:3" x14ac:dyDescent="0.3">
      <c r="A1644" s="24">
        <v>43647</v>
      </c>
      <c r="B1644" t="s">
        <v>10</v>
      </c>
      <c r="C1644" t="s">
        <v>10</v>
      </c>
    </row>
    <row r="1645" spans="1:3" x14ac:dyDescent="0.3">
      <c r="A1645" s="24">
        <v>43648</v>
      </c>
      <c r="B1645" t="s">
        <v>10</v>
      </c>
      <c r="C1645" t="s">
        <v>10</v>
      </c>
    </row>
    <row r="1646" spans="1:3" x14ac:dyDescent="0.3">
      <c r="A1646" s="24">
        <v>43649</v>
      </c>
      <c r="B1646" t="s">
        <v>10</v>
      </c>
      <c r="C1646" t="s">
        <v>10</v>
      </c>
    </row>
    <row r="1647" spans="1:3" x14ac:dyDescent="0.3">
      <c r="A1647" s="24">
        <v>43650</v>
      </c>
      <c r="B1647" t="s">
        <v>10</v>
      </c>
      <c r="C1647" t="s">
        <v>10</v>
      </c>
    </row>
    <row r="1648" spans="1:3" x14ac:dyDescent="0.3">
      <c r="A1648" s="24">
        <v>43651</v>
      </c>
      <c r="B1648" t="s">
        <v>10</v>
      </c>
      <c r="C1648" t="s">
        <v>10</v>
      </c>
    </row>
    <row r="1649" spans="1:3" x14ac:dyDescent="0.3">
      <c r="A1649" s="24">
        <v>43652</v>
      </c>
      <c r="B1649" t="s">
        <v>10</v>
      </c>
      <c r="C1649" t="s">
        <v>10</v>
      </c>
    </row>
    <row r="1650" spans="1:3" x14ac:dyDescent="0.3">
      <c r="A1650" s="24">
        <v>43653</v>
      </c>
      <c r="B1650" t="s">
        <v>10</v>
      </c>
      <c r="C1650" t="s">
        <v>10</v>
      </c>
    </row>
    <row r="1651" spans="1:3" x14ac:dyDescent="0.3">
      <c r="A1651" s="24">
        <v>43654</v>
      </c>
      <c r="B1651" t="s">
        <v>10</v>
      </c>
      <c r="C1651" t="s">
        <v>10</v>
      </c>
    </row>
    <row r="1652" spans="1:3" x14ac:dyDescent="0.3">
      <c r="A1652" s="24">
        <v>43655</v>
      </c>
      <c r="B1652" t="s">
        <v>10</v>
      </c>
      <c r="C1652" t="s">
        <v>10</v>
      </c>
    </row>
    <row r="1653" spans="1:3" x14ac:dyDescent="0.3">
      <c r="A1653" s="24">
        <v>43656</v>
      </c>
      <c r="B1653" t="s">
        <v>10</v>
      </c>
      <c r="C1653" t="s">
        <v>10</v>
      </c>
    </row>
    <row r="1654" spans="1:3" x14ac:dyDescent="0.3">
      <c r="A1654" s="24">
        <v>43657</v>
      </c>
      <c r="B1654" t="s">
        <v>10</v>
      </c>
      <c r="C1654" t="s">
        <v>10</v>
      </c>
    </row>
    <row r="1655" spans="1:3" x14ac:dyDescent="0.3">
      <c r="A1655" s="24">
        <v>43658</v>
      </c>
      <c r="B1655" t="s">
        <v>10</v>
      </c>
      <c r="C1655" t="s">
        <v>10</v>
      </c>
    </row>
    <row r="1656" spans="1:3" x14ac:dyDescent="0.3">
      <c r="A1656" s="24">
        <v>43659</v>
      </c>
      <c r="B1656" t="s">
        <v>10</v>
      </c>
      <c r="C1656" t="s">
        <v>10</v>
      </c>
    </row>
    <row r="1657" spans="1:3" x14ac:dyDescent="0.3">
      <c r="A1657" s="24">
        <v>43660</v>
      </c>
      <c r="B1657" t="s">
        <v>10</v>
      </c>
      <c r="C1657" t="s">
        <v>10</v>
      </c>
    </row>
    <row r="1658" spans="1:3" x14ac:dyDescent="0.3">
      <c r="A1658" s="24">
        <v>43661</v>
      </c>
      <c r="B1658" t="s">
        <v>10</v>
      </c>
      <c r="C1658" t="s">
        <v>10</v>
      </c>
    </row>
    <row r="1659" spans="1:3" x14ac:dyDescent="0.3">
      <c r="A1659" s="24">
        <v>43662</v>
      </c>
      <c r="B1659" t="s">
        <v>11</v>
      </c>
      <c r="C1659" t="s">
        <v>10</v>
      </c>
    </row>
    <row r="1660" spans="1:3" x14ac:dyDescent="0.3">
      <c r="A1660" s="24">
        <v>43663</v>
      </c>
      <c r="B1660" t="s">
        <v>11</v>
      </c>
      <c r="C1660" t="s">
        <v>10</v>
      </c>
    </row>
    <row r="1661" spans="1:3" x14ac:dyDescent="0.3">
      <c r="A1661" s="24">
        <v>43664</v>
      </c>
      <c r="B1661" t="s">
        <v>11</v>
      </c>
      <c r="C1661" t="s">
        <v>10</v>
      </c>
    </row>
    <row r="1662" spans="1:3" x14ac:dyDescent="0.3">
      <c r="A1662" s="24">
        <v>43665</v>
      </c>
      <c r="B1662" t="s">
        <v>11</v>
      </c>
      <c r="C1662" t="s">
        <v>10</v>
      </c>
    </row>
    <row r="1663" spans="1:3" x14ac:dyDescent="0.3">
      <c r="A1663" s="24">
        <v>43666</v>
      </c>
      <c r="B1663" t="s">
        <v>11</v>
      </c>
      <c r="C1663" t="s">
        <v>10</v>
      </c>
    </row>
    <row r="1664" spans="1:3" x14ac:dyDescent="0.3">
      <c r="A1664" s="24">
        <v>43667</v>
      </c>
      <c r="B1664" t="s">
        <v>11</v>
      </c>
      <c r="C1664" t="s">
        <v>10</v>
      </c>
    </row>
    <row r="1665" spans="1:3" x14ac:dyDescent="0.3">
      <c r="A1665" s="24">
        <v>43668</v>
      </c>
      <c r="B1665" t="s">
        <v>11</v>
      </c>
      <c r="C1665" t="s">
        <v>10</v>
      </c>
    </row>
    <row r="1666" spans="1:3" x14ac:dyDescent="0.3">
      <c r="A1666" s="24">
        <v>43669</v>
      </c>
      <c r="B1666" t="s">
        <v>11</v>
      </c>
      <c r="C1666" t="s">
        <v>10</v>
      </c>
    </row>
    <row r="1667" spans="1:3" x14ac:dyDescent="0.3">
      <c r="A1667" s="24">
        <v>43670</v>
      </c>
      <c r="B1667" t="s">
        <v>11</v>
      </c>
      <c r="C1667" t="s">
        <v>10</v>
      </c>
    </row>
    <row r="1668" spans="1:3" x14ac:dyDescent="0.3">
      <c r="A1668" s="24">
        <v>43671</v>
      </c>
      <c r="B1668" t="s">
        <v>11</v>
      </c>
      <c r="C1668" t="s">
        <v>10</v>
      </c>
    </row>
    <row r="1669" spans="1:3" x14ac:dyDescent="0.3">
      <c r="A1669" s="24">
        <v>43672</v>
      </c>
      <c r="B1669" t="s">
        <v>11</v>
      </c>
      <c r="C1669" t="s">
        <v>10</v>
      </c>
    </row>
    <row r="1670" spans="1:3" x14ac:dyDescent="0.3">
      <c r="A1670" s="24">
        <v>43673</v>
      </c>
      <c r="B1670" t="s">
        <v>11</v>
      </c>
      <c r="C1670" t="s">
        <v>10</v>
      </c>
    </row>
    <row r="1671" spans="1:3" x14ac:dyDescent="0.3">
      <c r="A1671" s="24">
        <v>43674</v>
      </c>
      <c r="B1671" t="s">
        <v>11</v>
      </c>
      <c r="C1671" t="s">
        <v>10</v>
      </c>
    </row>
    <row r="1672" spans="1:3" x14ac:dyDescent="0.3">
      <c r="A1672" s="24">
        <v>43675</v>
      </c>
      <c r="B1672" t="s">
        <v>11</v>
      </c>
      <c r="C1672" t="s">
        <v>10</v>
      </c>
    </row>
    <row r="1673" spans="1:3" x14ac:dyDescent="0.3">
      <c r="A1673" s="24">
        <v>43676</v>
      </c>
      <c r="B1673" t="s">
        <v>11</v>
      </c>
      <c r="C1673" t="s">
        <v>10</v>
      </c>
    </row>
    <row r="1674" spans="1:3" x14ac:dyDescent="0.3">
      <c r="A1674" s="24">
        <v>43677</v>
      </c>
      <c r="B1674" t="s">
        <v>11</v>
      </c>
      <c r="C1674" t="s">
        <v>10</v>
      </c>
    </row>
    <row r="1675" spans="1:3" x14ac:dyDescent="0.3">
      <c r="A1675" s="24">
        <v>43678</v>
      </c>
      <c r="B1675" t="s">
        <v>11</v>
      </c>
      <c r="C1675" t="s">
        <v>10</v>
      </c>
    </row>
    <row r="1676" spans="1:3" x14ac:dyDescent="0.3">
      <c r="A1676" s="24">
        <v>43679</v>
      </c>
      <c r="B1676" t="s">
        <v>11</v>
      </c>
      <c r="C1676" t="s">
        <v>10</v>
      </c>
    </row>
    <row r="1677" spans="1:3" x14ac:dyDescent="0.3">
      <c r="A1677" s="24">
        <v>43680</v>
      </c>
      <c r="B1677" t="s">
        <v>11</v>
      </c>
      <c r="C1677" t="s">
        <v>10</v>
      </c>
    </row>
    <row r="1678" spans="1:3" x14ac:dyDescent="0.3">
      <c r="A1678" s="24">
        <v>43681</v>
      </c>
      <c r="B1678" t="s">
        <v>11</v>
      </c>
      <c r="C1678" t="s">
        <v>10</v>
      </c>
    </row>
    <row r="1679" spans="1:3" x14ac:dyDescent="0.3">
      <c r="A1679" s="24">
        <v>43682</v>
      </c>
      <c r="B1679" t="s">
        <v>11</v>
      </c>
      <c r="C1679" t="s">
        <v>10</v>
      </c>
    </row>
    <row r="1680" spans="1:3" x14ac:dyDescent="0.3">
      <c r="A1680" s="24">
        <v>43683</v>
      </c>
      <c r="B1680" t="s">
        <v>11</v>
      </c>
      <c r="C1680" t="s">
        <v>10</v>
      </c>
    </row>
    <row r="1681" spans="1:3" x14ac:dyDescent="0.3">
      <c r="A1681" s="24">
        <v>43684</v>
      </c>
      <c r="B1681" t="s">
        <v>11</v>
      </c>
      <c r="C1681" t="s">
        <v>10</v>
      </c>
    </row>
    <row r="1682" spans="1:3" x14ac:dyDescent="0.3">
      <c r="A1682" s="24">
        <v>43685</v>
      </c>
      <c r="B1682" t="s">
        <v>11</v>
      </c>
      <c r="C1682" t="s">
        <v>10</v>
      </c>
    </row>
    <row r="1683" spans="1:3" x14ac:dyDescent="0.3">
      <c r="A1683" s="24">
        <v>43686</v>
      </c>
      <c r="B1683" t="s">
        <v>11</v>
      </c>
      <c r="C1683" t="s">
        <v>10</v>
      </c>
    </row>
    <row r="1684" spans="1:3" x14ac:dyDescent="0.3">
      <c r="A1684" s="24">
        <v>43687</v>
      </c>
      <c r="B1684" t="s">
        <v>11</v>
      </c>
      <c r="C1684" t="s">
        <v>10</v>
      </c>
    </row>
    <row r="1685" spans="1:3" x14ac:dyDescent="0.3">
      <c r="A1685" s="24">
        <v>43688</v>
      </c>
      <c r="B1685" t="s">
        <v>11</v>
      </c>
      <c r="C1685" t="s">
        <v>10</v>
      </c>
    </row>
    <row r="1686" spans="1:3" x14ac:dyDescent="0.3">
      <c r="A1686" s="24">
        <v>43689</v>
      </c>
      <c r="B1686" t="s">
        <v>11</v>
      </c>
      <c r="C1686" t="s">
        <v>10</v>
      </c>
    </row>
    <row r="1687" spans="1:3" x14ac:dyDescent="0.3">
      <c r="A1687" s="24">
        <v>43690</v>
      </c>
      <c r="B1687" t="s">
        <v>11</v>
      </c>
      <c r="C1687" t="s">
        <v>10</v>
      </c>
    </row>
    <row r="1688" spans="1:3" x14ac:dyDescent="0.3">
      <c r="A1688" s="24">
        <v>43691</v>
      </c>
      <c r="B1688" t="s">
        <v>11</v>
      </c>
      <c r="C1688" t="s">
        <v>10</v>
      </c>
    </row>
    <row r="1689" spans="1:3" x14ac:dyDescent="0.3">
      <c r="A1689" s="24">
        <v>43692</v>
      </c>
      <c r="B1689" t="s">
        <v>11</v>
      </c>
      <c r="C1689" t="s">
        <v>10</v>
      </c>
    </row>
    <row r="1690" spans="1:3" x14ac:dyDescent="0.3">
      <c r="A1690" s="24">
        <v>43693</v>
      </c>
      <c r="B1690" t="s">
        <v>11</v>
      </c>
      <c r="C1690" t="s">
        <v>10</v>
      </c>
    </row>
    <row r="1691" spans="1:3" x14ac:dyDescent="0.3">
      <c r="A1691" s="24">
        <v>43694</v>
      </c>
      <c r="B1691" t="s">
        <v>11</v>
      </c>
      <c r="C1691" t="s">
        <v>10</v>
      </c>
    </row>
    <row r="1692" spans="1:3" x14ac:dyDescent="0.3">
      <c r="A1692" s="24">
        <v>43695</v>
      </c>
      <c r="B1692" t="s">
        <v>11</v>
      </c>
      <c r="C1692" t="s">
        <v>10</v>
      </c>
    </row>
    <row r="1693" spans="1:3" x14ac:dyDescent="0.3">
      <c r="A1693" s="24">
        <v>43696</v>
      </c>
      <c r="B1693" t="s">
        <v>11</v>
      </c>
      <c r="C1693" t="s">
        <v>10</v>
      </c>
    </row>
    <row r="1694" spans="1:3" x14ac:dyDescent="0.3">
      <c r="A1694" s="24">
        <v>43697</v>
      </c>
      <c r="B1694" t="s">
        <v>11</v>
      </c>
      <c r="C1694" t="s">
        <v>10</v>
      </c>
    </row>
    <row r="1695" spans="1:3" x14ac:dyDescent="0.3">
      <c r="A1695" s="24">
        <v>43698</v>
      </c>
      <c r="B1695" t="s">
        <v>11</v>
      </c>
      <c r="C1695" t="s">
        <v>10</v>
      </c>
    </row>
    <row r="1696" spans="1:3" x14ac:dyDescent="0.3">
      <c r="A1696" s="24">
        <v>43699</v>
      </c>
      <c r="B1696" t="s">
        <v>11</v>
      </c>
      <c r="C1696" t="s">
        <v>10</v>
      </c>
    </row>
    <row r="1697" spans="1:3" x14ac:dyDescent="0.3">
      <c r="A1697" s="24">
        <v>43700</v>
      </c>
      <c r="B1697" t="s">
        <v>11</v>
      </c>
      <c r="C1697" t="s">
        <v>10</v>
      </c>
    </row>
    <row r="1698" spans="1:3" x14ac:dyDescent="0.3">
      <c r="A1698" s="24">
        <v>43701</v>
      </c>
      <c r="B1698" t="s">
        <v>11</v>
      </c>
      <c r="C1698" t="s">
        <v>10</v>
      </c>
    </row>
    <row r="1699" spans="1:3" x14ac:dyDescent="0.3">
      <c r="A1699" s="24">
        <v>43702</v>
      </c>
      <c r="B1699" t="s">
        <v>11</v>
      </c>
      <c r="C1699" t="s">
        <v>10</v>
      </c>
    </row>
    <row r="1700" spans="1:3" x14ac:dyDescent="0.3">
      <c r="A1700" s="24">
        <v>43703</v>
      </c>
      <c r="B1700" t="s">
        <v>11</v>
      </c>
      <c r="C1700" t="s">
        <v>10</v>
      </c>
    </row>
    <row r="1701" spans="1:3" x14ac:dyDescent="0.3">
      <c r="A1701" s="24">
        <v>43704</v>
      </c>
      <c r="B1701" t="s">
        <v>11</v>
      </c>
      <c r="C1701" t="s">
        <v>10</v>
      </c>
    </row>
    <row r="1702" spans="1:3" x14ac:dyDescent="0.3">
      <c r="A1702" s="24">
        <v>43705</v>
      </c>
      <c r="B1702" t="s">
        <v>11</v>
      </c>
      <c r="C1702" t="s">
        <v>10</v>
      </c>
    </row>
    <row r="1703" spans="1:3" x14ac:dyDescent="0.3">
      <c r="A1703" s="24">
        <v>43706</v>
      </c>
      <c r="B1703" t="s">
        <v>11</v>
      </c>
      <c r="C1703" t="s">
        <v>10</v>
      </c>
    </row>
    <row r="1704" spans="1:3" x14ac:dyDescent="0.3">
      <c r="A1704" s="24">
        <v>43707</v>
      </c>
      <c r="B1704" t="s">
        <v>11</v>
      </c>
      <c r="C1704" t="s">
        <v>10</v>
      </c>
    </row>
    <row r="1705" spans="1:3" x14ac:dyDescent="0.3">
      <c r="A1705" s="24">
        <v>43708</v>
      </c>
      <c r="B1705" t="s">
        <v>11</v>
      </c>
      <c r="C1705" t="s">
        <v>10</v>
      </c>
    </row>
    <row r="1706" spans="1:3" x14ac:dyDescent="0.3">
      <c r="A1706" s="24">
        <v>43709</v>
      </c>
      <c r="B1706" t="s">
        <v>11</v>
      </c>
      <c r="C1706" t="s">
        <v>10</v>
      </c>
    </row>
    <row r="1707" spans="1:3" x14ac:dyDescent="0.3">
      <c r="A1707" s="24">
        <v>43710</v>
      </c>
      <c r="B1707" t="s">
        <v>11</v>
      </c>
      <c r="C1707" t="s">
        <v>10</v>
      </c>
    </row>
    <row r="1708" spans="1:3" x14ac:dyDescent="0.3">
      <c r="A1708" s="24">
        <v>43711</v>
      </c>
      <c r="B1708" t="s">
        <v>11</v>
      </c>
      <c r="C1708" t="s">
        <v>10</v>
      </c>
    </row>
    <row r="1709" spans="1:3" x14ac:dyDescent="0.3">
      <c r="A1709" s="24">
        <v>43712</v>
      </c>
      <c r="B1709" t="s">
        <v>11</v>
      </c>
      <c r="C1709" t="s">
        <v>10</v>
      </c>
    </row>
    <row r="1710" spans="1:3" x14ac:dyDescent="0.3">
      <c r="A1710" s="24">
        <v>43713</v>
      </c>
      <c r="B1710" t="s">
        <v>11</v>
      </c>
      <c r="C1710" t="s">
        <v>10</v>
      </c>
    </row>
    <row r="1711" spans="1:3" x14ac:dyDescent="0.3">
      <c r="A1711" s="24">
        <v>43714</v>
      </c>
      <c r="B1711" t="s">
        <v>11</v>
      </c>
      <c r="C1711" t="s">
        <v>10</v>
      </c>
    </row>
    <row r="1712" spans="1:3" x14ac:dyDescent="0.3">
      <c r="A1712" s="24">
        <v>43715</v>
      </c>
      <c r="B1712" t="s">
        <v>11</v>
      </c>
      <c r="C1712" t="s">
        <v>10</v>
      </c>
    </row>
    <row r="1713" spans="1:3" x14ac:dyDescent="0.3">
      <c r="A1713" s="24">
        <v>43716</v>
      </c>
      <c r="B1713" t="s">
        <v>11</v>
      </c>
      <c r="C1713" t="s">
        <v>10</v>
      </c>
    </row>
    <row r="1714" spans="1:3" x14ac:dyDescent="0.3">
      <c r="A1714" s="24">
        <v>43717</v>
      </c>
      <c r="B1714" t="s">
        <v>11</v>
      </c>
      <c r="C1714" t="s">
        <v>10</v>
      </c>
    </row>
    <row r="1715" spans="1:3" x14ac:dyDescent="0.3">
      <c r="A1715" s="24">
        <v>43718</v>
      </c>
      <c r="B1715" t="s">
        <v>11</v>
      </c>
      <c r="C1715" t="s">
        <v>10</v>
      </c>
    </row>
    <row r="1716" spans="1:3" x14ac:dyDescent="0.3">
      <c r="A1716" s="24">
        <v>43719</v>
      </c>
      <c r="B1716" t="s">
        <v>11</v>
      </c>
      <c r="C1716" t="s">
        <v>10</v>
      </c>
    </row>
    <row r="1717" spans="1:3" x14ac:dyDescent="0.3">
      <c r="A1717" s="24">
        <v>43720</v>
      </c>
      <c r="B1717" t="s">
        <v>11</v>
      </c>
      <c r="C1717" t="s">
        <v>10</v>
      </c>
    </row>
    <row r="1718" spans="1:3" x14ac:dyDescent="0.3">
      <c r="A1718" s="24">
        <v>43721</v>
      </c>
      <c r="B1718" t="s">
        <v>11</v>
      </c>
      <c r="C1718" t="s">
        <v>10</v>
      </c>
    </row>
    <row r="1719" spans="1:3" x14ac:dyDescent="0.3">
      <c r="A1719" s="24">
        <v>43722</v>
      </c>
      <c r="B1719" t="s">
        <v>11</v>
      </c>
      <c r="C1719" t="s">
        <v>10</v>
      </c>
    </row>
    <row r="1720" spans="1:3" x14ac:dyDescent="0.3">
      <c r="A1720" s="24">
        <v>43723</v>
      </c>
      <c r="B1720" t="s">
        <v>11</v>
      </c>
      <c r="C1720" t="s">
        <v>10</v>
      </c>
    </row>
    <row r="1721" spans="1:3" x14ac:dyDescent="0.3">
      <c r="A1721" s="24">
        <v>43724</v>
      </c>
      <c r="B1721" t="s">
        <v>11</v>
      </c>
      <c r="C1721" t="s">
        <v>10</v>
      </c>
    </row>
    <row r="1722" spans="1:3" x14ac:dyDescent="0.3">
      <c r="A1722" s="24">
        <v>43725</v>
      </c>
      <c r="B1722" t="s">
        <v>11</v>
      </c>
      <c r="C1722" t="s">
        <v>10</v>
      </c>
    </row>
    <row r="1723" spans="1:3" x14ac:dyDescent="0.3">
      <c r="A1723" s="24">
        <v>43726</v>
      </c>
      <c r="B1723" t="s">
        <v>11</v>
      </c>
      <c r="C1723" t="s">
        <v>10</v>
      </c>
    </row>
    <row r="1724" spans="1:3" x14ac:dyDescent="0.3">
      <c r="A1724" s="24">
        <v>43727</v>
      </c>
      <c r="B1724" t="s">
        <v>11</v>
      </c>
      <c r="C1724" t="s">
        <v>10</v>
      </c>
    </row>
    <row r="1725" spans="1:3" x14ac:dyDescent="0.3">
      <c r="A1725" s="24">
        <v>43728</v>
      </c>
      <c r="B1725" t="s">
        <v>10</v>
      </c>
      <c r="C1725" t="s">
        <v>10</v>
      </c>
    </row>
    <row r="1726" spans="1:3" x14ac:dyDescent="0.3">
      <c r="A1726" s="24">
        <v>43729</v>
      </c>
      <c r="B1726" t="s">
        <v>10</v>
      </c>
      <c r="C1726" t="s">
        <v>10</v>
      </c>
    </row>
    <row r="1727" spans="1:3" x14ac:dyDescent="0.3">
      <c r="A1727" s="24">
        <v>43730</v>
      </c>
      <c r="B1727" t="s">
        <v>10</v>
      </c>
      <c r="C1727" t="s">
        <v>10</v>
      </c>
    </row>
    <row r="1728" spans="1:3" x14ac:dyDescent="0.3">
      <c r="A1728" s="24">
        <v>43731</v>
      </c>
      <c r="B1728" t="s">
        <v>10</v>
      </c>
      <c r="C1728" t="s">
        <v>10</v>
      </c>
    </row>
    <row r="1729" spans="1:3" x14ac:dyDescent="0.3">
      <c r="A1729" s="24">
        <v>43732</v>
      </c>
      <c r="B1729" t="s">
        <v>10</v>
      </c>
      <c r="C1729" t="s">
        <v>10</v>
      </c>
    </row>
    <row r="1730" spans="1:3" x14ac:dyDescent="0.3">
      <c r="A1730" s="24">
        <v>43733</v>
      </c>
      <c r="B1730" t="s">
        <v>10</v>
      </c>
      <c r="C1730" t="s">
        <v>10</v>
      </c>
    </row>
    <row r="1731" spans="1:3" x14ac:dyDescent="0.3">
      <c r="A1731" s="24">
        <v>43734</v>
      </c>
      <c r="B1731" t="s">
        <v>10</v>
      </c>
      <c r="C1731" t="s">
        <v>10</v>
      </c>
    </row>
    <row r="1732" spans="1:3" x14ac:dyDescent="0.3">
      <c r="A1732" s="24">
        <v>43735</v>
      </c>
      <c r="B1732" t="s">
        <v>10</v>
      </c>
      <c r="C1732" t="s">
        <v>11</v>
      </c>
    </row>
    <row r="1733" spans="1:3" x14ac:dyDescent="0.3">
      <c r="A1733" s="24">
        <v>43736</v>
      </c>
      <c r="B1733" t="s">
        <v>10</v>
      </c>
      <c r="C1733" t="s">
        <v>10</v>
      </c>
    </row>
    <row r="1734" spans="1:3" x14ac:dyDescent="0.3">
      <c r="A1734" s="24">
        <v>43737</v>
      </c>
      <c r="B1734" t="s">
        <v>10</v>
      </c>
      <c r="C1734" t="s">
        <v>10</v>
      </c>
    </row>
    <row r="1735" spans="1:3" x14ac:dyDescent="0.3">
      <c r="A1735" s="24">
        <v>43738</v>
      </c>
      <c r="B1735" t="s">
        <v>10</v>
      </c>
      <c r="C1735" t="s">
        <v>10</v>
      </c>
    </row>
    <row r="1736" spans="1:3" x14ac:dyDescent="0.3">
      <c r="A1736" s="24">
        <v>43739</v>
      </c>
      <c r="B1736" t="s">
        <v>10</v>
      </c>
      <c r="C1736" t="s">
        <v>10</v>
      </c>
    </row>
    <row r="1737" spans="1:3" x14ac:dyDescent="0.3">
      <c r="A1737" s="24">
        <v>43740</v>
      </c>
      <c r="B1737" t="s">
        <v>10</v>
      </c>
      <c r="C1737" t="s">
        <v>10</v>
      </c>
    </row>
    <row r="1738" spans="1:3" x14ac:dyDescent="0.3">
      <c r="A1738" s="24">
        <v>43741</v>
      </c>
      <c r="B1738" t="s">
        <v>10</v>
      </c>
      <c r="C1738" t="s">
        <v>10</v>
      </c>
    </row>
    <row r="1739" spans="1:3" x14ac:dyDescent="0.3">
      <c r="A1739" s="24">
        <v>43742</v>
      </c>
      <c r="B1739" t="s">
        <v>10</v>
      </c>
      <c r="C1739" t="s">
        <v>10</v>
      </c>
    </row>
    <row r="1740" spans="1:3" x14ac:dyDescent="0.3">
      <c r="A1740" s="24">
        <v>43743</v>
      </c>
      <c r="B1740" t="s">
        <v>10</v>
      </c>
      <c r="C1740" t="s">
        <v>10</v>
      </c>
    </row>
    <row r="1741" spans="1:3" x14ac:dyDescent="0.3">
      <c r="A1741" s="24">
        <v>43744</v>
      </c>
      <c r="B1741" t="s">
        <v>10</v>
      </c>
      <c r="C1741" t="s">
        <v>10</v>
      </c>
    </row>
    <row r="1742" spans="1:3" x14ac:dyDescent="0.3">
      <c r="A1742" s="24">
        <v>43745</v>
      </c>
      <c r="B1742" t="s">
        <v>10</v>
      </c>
      <c r="C1742" t="s">
        <v>10</v>
      </c>
    </row>
    <row r="1743" spans="1:3" x14ac:dyDescent="0.3">
      <c r="A1743" s="24">
        <v>43746</v>
      </c>
      <c r="B1743" t="s">
        <v>11</v>
      </c>
      <c r="C1743" t="s">
        <v>10</v>
      </c>
    </row>
    <row r="1744" spans="1:3" x14ac:dyDescent="0.3">
      <c r="A1744" s="24">
        <v>43747</v>
      </c>
      <c r="B1744" t="s">
        <v>11</v>
      </c>
      <c r="C1744" t="s">
        <v>10</v>
      </c>
    </row>
    <row r="1745" spans="1:3" x14ac:dyDescent="0.3">
      <c r="A1745" s="24">
        <v>43748</v>
      </c>
      <c r="B1745" t="s">
        <v>11</v>
      </c>
      <c r="C1745" t="s">
        <v>10</v>
      </c>
    </row>
    <row r="1746" spans="1:3" x14ac:dyDescent="0.3">
      <c r="A1746" s="24">
        <v>43749</v>
      </c>
      <c r="B1746" t="s">
        <v>11</v>
      </c>
      <c r="C1746" t="s">
        <v>10</v>
      </c>
    </row>
    <row r="1747" spans="1:3" x14ac:dyDescent="0.3">
      <c r="A1747" s="24">
        <v>43750</v>
      </c>
      <c r="B1747" t="s">
        <v>11</v>
      </c>
      <c r="C1747" t="s">
        <v>10</v>
      </c>
    </row>
    <row r="1748" spans="1:3" x14ac:dyDescent="0.3">
      <c r="A1748" s="24">
        <v>43751</v>
      </c>
      <c r="B1748" t="s">
        <v>11</v>
      </c>
      <c r="C1748" t="s">
        <v>10</v>
      </c>
    </row>
    <row r="1749" spans="1:3" x14ac:dyDescent="0.3">
      <c r="A1749" s="24">
        <v>43752</v>
      </c>
      <c r="B1749" t="s">
        <v>11</v>
      </c>
      <c r="C1749" t="s">
        <v>10</v>
      </c>
    </row>
    <row r="1750" spans="1:3" x14ac:dyDescent="0.3">
      <c r="A1750" s="24">
        <v>43753</v>
      </c>
      <c r="B1750" t="s">
        <v>11</v>
      </c>
      <c r="C1750" t="s">
        <v>10</v>
      </c>
    </row>
    <row r="1751" spans="1:3" x14ac:dyDescent="0.3">
      <c r="A1751" s="24">
        <v>43754</v>
      </c>
      <c r="B1751" t="s">
        <v>11</v>
      </c>
      <c r="C1751" t="s">
        <v>10</v>
      </c>
    </row>
    <row r="1752" spans="1:3" x14ac:dyDescent="0.3">
      <c r="A1752" s="24">
        <v>43755</v>
      </c>
      <c r="B1752" t="s">
        <v>11</v>
      </c>
      <c r="C1752" t="s">
        <v>10</v>
      </c>
    </row>
    <row r="1753" spans="1:3" x14ac:dyDescent="0.3">
      <c r="A1753" s="24">
        <v>43756</v>
      </c>
      <c r="B1753" t="s">
        <v>11</v>
      </c>
      <c r="C1753" t="s">
        <v>10</v>
      </c>
    </row>
    <row r="1754" spans="1:3" x14ac:dyDescent="0.3">
      <c r="A1754" s="24">
        <v>43757</v>
      </c>
      <c r="B1754" t="s">
        <v>11</v>
      </c>
      <c r="C1754" t="s">
        <v>10</v>
      </c>
    </row>
    <row r="1755" spans="1:3" x14ac:dyDescent="0.3">
      <c r="A1755" s="24">
        <v>43758</v>
      </c>
      <c r="B1755" t="s">
        <v>11</v>
      </c>
      <c r="C1755" t="s">
        <v>10</v>
      </c>
    </row>
    <row r="1756" spans="1:3" x14ac:dyDescent="0.3">
      <c r="A1756" s="24">
        <v>43759</v>
      </c>
      <c r="B1756" t="s">
        <v>11</v>
      </c>
      <c r="C1756" t="s">
        <v>10</v>
      </c>
    </row>
    <row r="1757" spans="1:3" x14ac:dyDescent="0.3">
      <c r="A1757" s="24">
        <v>43760</v>
      </c>
      <c r="B1757" t="s">
        <v>11</v>
      </c>
      <c r="C1757" t="s">
        <v>10</v>
      </c>
    </row>
    <row r="1758" spans="1:3" x14ac:dyDescent="0.3">
      <c r="A1758" s="24">
        <v>43761</v>
      </c>
      <c r="B1758" t="s">
        <v>11</v>
      </c>
      <c r="C1758" t="s">
        <v>10</v>
      </c>
    </row>
    <row r="1759" spans="1:3" x14ac:dyDescent="0.3">
      <c r="A1759" s="24">
        <v>43762</v>
      </c>
      <c r="B1759" t="s">
        <v>11</v>
      </c>
      <c r="C1759" t="s">
        <v>10</v>
      </c>
    </row>
    <row r="1760" spans="1:3" x14ac:dyDescent="0.3">
      <c r="A1760" s="24">
        <v>43763</v>
      </c>
      <c r="B1760" t="s">
        <v>11</v>
      </c>
      <c r="C1760" t="s">
        <v>10</v>
      </c>
    </row>
    <row r="1761" spans="1:3" x14ac:dyDescent="0.3">
      <c r="A1761" s="24">
        <v>43764</v>
      </c>
      <c r="B1761" t="s">
        <v>11</v>
      </c>
      <c r="C1761" t="s">
        <v>10</v>
      </c>
    </row>
    <row r="1762" spans="1:3" x14ac:dyDescent="0.3">
      <c r="A1762" s="24">
        <v>43765</v>
      </c>
      <c r="B1762" t="s">
        <v>11</v>
      </c>
      <c r="C1762" t="s">
        <v>10</v>
      </c>
    </row>
    <row r="1763" spans="1:3" x14ac:dyDescent="0.3">
      <c r="A1763" s="24">
        <v>43766</v>
      </c>
      <c r="B1763" t="s">
        <v>11</v>
      </c>
      <c r="C1763" t="s">
        <v>10</v>
      </c>
    </row>
    <row r="1764" spans="1:3" x14ac:dyDescent="0.3">
      <c r="A1764" s="24">
        <v>43767</v>
      </c>
      <c r="B1764" t="s">
        <v>11</v>
      </c>
      <c r="C1764" t="s">
        <v>10</v>
      </c>
    </row>
    <row r="1765" spans="1:3" x14ac:dyDescent="0.3">
      <c r="A1765" s="24">
        <v>43768</v>
      </c>
      <c r="B1765" t="s">
        <v>11</v>
      </c>
      <c r="C1765" t="s">
        <v>10</v>
      </c>
    </row>
    <row r="1766" spans="1:3" x14ac:dyDescent="0.3">
      <c r="A1766" s="24">
        <v>43769</v>
      </c>
      <c r="B1766" t="s">
        <v>11</v>
      </c>
      <c r="C1766" t="s">
        <v>10</v>
      </c>
    </row>
    <row r="1767" spans="1:3" x14ac:dyDescent="0.3">
      <c r="A1767" s="24">
        <v>43770</v>
      </c>
      <c r="B1767" t="s">
        <v>11</v>
      </c>
      <c r="C1767" t="s">
        <v>10</v>
      </c>
    </row>
    <row r="1768" spans="1:3" x14ac:dyDescent="0.3">
      <c r="A1768" s="24">
        <v>43771</v>
      </c>
      <c r="B1768" t="s">
        <v>11</v>
      </c>
      <c r="C1768" t="s">
        <v>10</v>
      </c>
    </row>
    <row r="1769" spans="1:3" x14ac:dyDescent="0.3">
      <c r="A1769" s="24">
        <v>43772</v>
      </c>
      <c r="B1769" t="s">
        <v>11</v>
      </c>
      <c r="C1769" t="s">
        <v>10</v>
      </c>
    </row>
    <row r="1770" spans="1:3" x14ac:dyDescent="0.3">
      <c r="A1770" s="24">
        <v>43773</v>
      </c>
      <c r="B1770" t="s">
        <v>11</v>
      </c>
      <c r="C1770" t="s">
        <v>10</v>
      </c>
    </row>
    <row r="1771" spans="1:3" x14ac:dyDescent="0.3">
      <c r="A1771" s="24">
        <v>43774</v>
      </c>
      <c r="B1771" t="s">
        <v>11</v>
      </c>
      <c r="C1771" t="s">
        <v>11</v>
      </c>
    </row>
    <row r="1772" spans="1:3" x14ac:dyDescent="0.3">
      <c r="A1772" s="24">
        <v>43775</v>
      </c>
      <c r="B1772" t="s">
        <v>11</v>
      </c>
      <c r="C1772" t="s">
        <v>10</v>
      </c>
    </row>
    <row r="1773" spans="1:3" x14ac:dyDescent="0.3">
      <c r="A1773" s="24">
        <v>43776</v>
      </c>
      <c r="B1773" t="s">
        <v>11</v>
      </c>
      <c r="C1773" t="s">
        <v>10</v>
      </c>
    </row>
    <row r="1774" spans="1:3" x14ac:dyDescent="0.3">
      <c r="A1774" s="24">
        <v>43777</v>
      </c>
      <c r="B1774" t="s">
        <v>11</v>
      </c>
      <c r="C1774" t="s">
        <v>10</v>
      </c>
    </row>
    <row r="1775" spans="1:3" x14ac:dyDescent="0.3">
      <c r="A1775" s="24">
        <v>43778</v>
      </c>
      <c r="B1775" t="s">
        <v>11</v>
      </c>
      <c r="C1775" t="s">
        <v>10</v>
      </c>
    </row>
    <row r="1776" spans="1:3" x14ac:dyDescent="0.3">
      <c r="A1776" s="24">
        <v>43779</v>
      </c>
      <c r="B1776" t="s">
        <v>11</v>
      </c>
      <c r="C1776" t="s">
        <v>10</v>
      </c>
    </row>
    <row r="1777" spans="1:3" x14ac:dyDescent="0.3">
      <c r="A1777" s="24">
        <v>43780</v>
      </c>
      <c r="B1777" t="s">
        <v>11</v>
      </c>
      <c r="C1777" t="s">
        <v>10</v>
      </c>
    </row>
    <row r="1778" spans="1:3" x14ac:dyDescent="0.3">
      <c r="A1778" s="24">
        <v>43781</v>
      </c>
      <c r="B1778" t="s">
        <v>11</v>
      </c>
      <c r="C1778" t="s">
        <v>10</v>
      </c>
    </row>
    <row r="1779" spans="1:3" x14ac:dyDescent="0.3">
      <c r="A1779" s="24">
        <v>43782</v>
      </c>
      <c r="B1779" t="s">
        <v>11</v>
      </c>
      <c r="C1779" t="s">
        <v>10</v>
      </c>
    </row>
    <row r="1780" spans="1:3" x14ac:dyDescent="0.3">
      <c r="A1780" s="24">
        <v>43783</v>
      </c>
      <c r="B1780" t="s">
        <v>11</v>
      </c>
      <c r="C1780" t="s">
        <v>10</v>
      </c>
    </row>
    <row r="1781" spans="1:3" x14ac:dyDescent="0.3">
      <c r="A1781" s="24">
        <v>43784</v>
      </c>
      <c r="B1781" t="s">
        <v>11</v>
      </c>
      <c r="C1781" t="s">
        <v>10</v>
      </c>
    </row>
    <row r="1782" spans="1:3" x14ac:dyDescent="0.3">
      <c r="A1782" s="24">
        <v>43785</v>
      </c>
      <c r="B1782" t="s">
        <v>11</v>
      </c>
      <c r="C1782" t="s">
        <v>10</v>
      </c>
    </row>
    <row r="1783" spans="1:3" x14ac:dyDescent="0.3">
      <c r="A1783" s="24">
        <v>43786</v>
      </c>
      <c r="B1783" t="s">
        <v>11</v>
      </c>
      <c r="C1783" t="s">
        <v>10</v>
      </c>
    </row>
    <row r="1784" spans="1:3" x14ac:dyDescent="0.3">
      <c r="A1784" s="24">
        <v>43787</v>
      </c>
      <c r="B1784" t="s">
        <v>11</v>
      </c>
      <c r="C1784" t="s">
        <v>10</v>
      </c>
    </row>
    <row r="1785" spans="1:3" x14ac:dyDescent="0.3">
      <c r="A1785" s="24">
        <v>43788</v>
      </c>
      <c r="B1785" t="s">
        <v>11</v>
      </c>
      <c r="C1785" t="s">
        <v>10</v>
      </c>
    </row>
    <row r="1786" spans="1:3" x14ac:dyDescent="0.3">
      <c r="A1786" s="24">
        <v>43789</v>
      </c>
      <c r="B1786" t="s">
        <v>11</v>
      </c>
      <c r="C1786" t="s">
        <v>10</v>
      </c>
    </row>
    <row r="1787" spans="1:3" x14ac:dyDescent="0.3">
      <c r="A1787" s="24">
        <v>43790</v>
      </c>
      <c r="B1787" t="s">
        <v>11</v>
      </c>
      <c r="C1787" t="s">
        <v>10</v>
      </c>
    </row>
    <row r="1788" spans="1:3" x14ac:dyDescent="0.3">
      <c r="A1788" s="24">
        <v>43791</v>
      </c>
      <c r="B1788" t="s">
        <v>11</v>
      </c>
      <c r="C1788" t="s">
        <v>10</v>
      </c>
    </row>
    <row r="1789" spans="1:3" x14ac:dyDescent="0.3">
      <c r="A1789" s="24">
        <v>43792</v>
      </c>
      <c r="B1789" t="s">
        <v>11</v>
      </c>
      <c r="C1789" t="s">
        <v>10</v>
      </c>
    </row>
    <row r="1790" spans="1:3" x14ac:dyDescent="0.3">
      <c r="A1790" s="24">
        <v>43793</v>
      </c>
      <c r="B1790" t="s">
        <v>11</v>
      </c>
      <c r="C1790" t="s">
        <v>10</v>
      </c>
    </row>
    <row r="1791" spans="1:3" x14ac:dyDescent="0.3">
      <c r="A1791" s="24">
        <v>43794</v>
      </c>
      <c r="B1791" t="s">
        <v>11</v>
      </c>
      <c r="C1791" t="s">
        <v>10</v>
      </c>
    </row>
    <row r="1792" spans="1:3" x14ac:dyDescent="0.3">
      <c r="A1792" s="24">
        <v>43795</v>
      </c>
      <c r="B1792" t="s">
        <v>11</v>
      </c>
      <c r="C1792" t="s">
        <v>10</v>
      </c>
    </row>
    <row r="1793" spans="1:3" x14ac:dyDescent="0.3">
      <c r="A1793" s="24">
        <v>43796</v>
      </c>
      <c r="B1793" t="s">
        <v>11</v>
      </c>
      <c r="C1793" t="s">
        <v>10</v>
      </c>
    </row>
    <row r="1794" spans="1:3" x14ac:dyDescent="0.3">
      <c r="A1794" s="24">
        <v>43797</v>
      </c>
      <c r="B1794" t="s">
        <v>11</v>
      </c>
      <c r="C1794" t="s">
        <v>10</v>
      </c>
    </row>
    <row r="1795" spans="1:3" x14ac:dyDescent="0.3">
      <c r="A1795" s="24">
        <v>43798</v>
      </c>
      <c r="B1795" t="s">
        <v>11</v>
      </c>
      <c r="C1795" t="s">
        <v>10</v>
      </c>
    </row>
    <row r="1796" spans="1:3" x14ac:dyDescent="0.3">
      <c r="A1796" s="24">
        <v>43799</v>
      </c>
      <c r="B1796" t="s">
        <v>11</v>
      </c>
      <c r="C1796" t="s">
        <v>10</v>
      </c>
    </row>
    <row r="1797" spans="1:3" x14ac:dyDescent="0.3">
      <c r="A1797" s="24">
        <v>43800</v>
      </c>
      <c r="B1797" t="s">
        <v>11</v>
      </c>
      <c r="C1797" t="s">
        <v>10</v>
      </c>
    </row>
    <row r="1798" spans="1:3" x14ac:dyDescent="0.3">
      <c r="A1798" s="24">
        <v>43801</v>
      </c>
      <c r="B1798" t="s">
        <v>11</v>
      </c>
      <c r="C1798" t="s">
        <v>10</v>
      </c>
    </row>
    <row r="1799" spans="1:3" x14ac:dyDescent="0.3">
      <c r="A1799" s="24">
        <v>43802</v>
      </c>
      <c r="B1799" t="s">
        <v>11</v>
      </c>
      <c r="C1799" t="s">
        <v>10</v>
      </c>
    </row>
    <row r="1800" spans="1:3" x14ac:dyDescent="0.3">
      <c r="A1800" s="24">
        <v>43803</v>
      </c>
      <c r="B1800" t="s">
        <v>11</v>
      </c>
      <c r="C1800" t="s">
        <v>10</v>
      </c>
    </row>
    <row r="1801" spans="1:3" x14ac:dyDescent="0.3">
      <c r="A1801" s="24">
        <v>43804</v>
      </c>
      <c r="B1801" t="s">
        <v>11</v>
      </c>
      <c r="C1801" t="s">
        <v>10</v>
      </c>
    </row>
    <row r="1802" spans="1:3" x14ac:dyDescent="0.3">
      <c r="A1802" s="24">
        <v>43805</v>
      </c>
      <c r="B1802" t="s">
        <v>11</v>
      </c>
      <c r="C1802" t="s">
        <v>10</v>
      </c>
    </row>
    <row r="1803" spans="1:3" x14ac:dyDescent="0.3">
      <c r="A1803" s="24">
        <v>43806</v>
      </c>
      <c r="B1803" t="s">
        <v>11</v>
      </c>
      <c r="C1803" t="s">
        <v>10</v>
      </c>
    </row>
    <row r="1804" spans="1:3" x14ac:dyDescent="0.3">
      <c r="A1804" s="24">
        <v>43807</v>
      </c>
      <c r="B1804" t="s">
        <v>11</v>
      </c>
      <c r="C1804" t="s">
        <v>10</v>
      </c>
    </row>
    <row r="1805" spans="1:3" x14ac:dyDescent="0.3">
      <c r="A1805" s="24">
        <v>43808</v>
      </c>
      <c r="B1805" t="s">
        <v>11</v>
      </c>
      <c r="C1805" t="s">
        <v>10</v>
      </c>
    </row>
    <row r="1806" spans="1:3" x14ac:dyDescent="0.3">
      <c r="A1806" s="24">
        <v>43809</v>
      </c>
      <c r="B1806" t="s">
        <v>11</v>
      </c>
      <c r="C1806" t="s">
        <v>10</v>
      </c>
    </row>
    <row r="1807" spans="1:3" x14ac:dyDescent="0.3">
      <c r="A1807" s="24">
        <v>43810</v>
      </c>
      <c r="B1807" t="s">
        <v>11</v>
      </c>
      <c r="C1807" t="s">
        <v>10</v>
      </c>
    </row>
    <row r="1808" spans="1:3" x14ac:dyDescent="0.3">
      <c r="A1808" s="24">
        <v>43811</v>
      </c>
      <c r="B1808" t="s">
        <v>11</v>
      </c>
      <c r="C1808" t="s">
        <v>10</v>
      </c>
    </row>
    <row r="1809" spans="1:3" x14ac:dyDescent="0.3">
      <c r="A1809" s="24">
        <v>43812</v>
      </c>
      <c r="B1809" t="s">
        <v>11</v>
      </c>
      <c r="C1809" t="s">
        <v>10</v>
      </c>
    </row>
    <row r="1810" spans="1:3" x14ac:dyDescent="0.3">
      <c r="A1810" s="24">
        <v>43813</v>
      </c>
      <c r="B1810" t="s">
        <v>11</v>
      </c>
      <c r="C1810" t="s">
        <v>10</v>
      </c>
    </row>
    <row r="1811" spans="1:3" x14ac:dyDescent="0.3">
      <c r="A1811" s="24">
        <v>43814</v>
      </c>
      <c r="B1811" t="s">
        <v>11</v>
      </c>
      <c r="C1811" t="s">
        <v>10</v>
      </c>
    </row>
    <row r="1812" spans="1:3" x14ac:dyDescent="0.3">
      <c r="A1812" s="24">
        <v>43815</v>
      </c>
      <c r="B1812" t="s">
        <v>11</v>
      </c>
      <c r="C1812" t="s">
        <v>10</v>
      </c>
    </row>
    <row r="1813" spans="1:3" x14ac:dyDescent="0.3">
      <c r="A1813" s="24">
        <v>43816</v>
      </c>
      <c r="B1813" t="s">
        <v>11</v>
      </c>
      <c r="C1813" t="s">
        <v>10</v>
      </c>
    </row>
    <row r="1814" spans="1:3" x14ac:dyDescent="0.3">
      <c r="A1814" s="24">
        <v>43817</v>
      </c>
      <c r="B1814" t="s">
        <v>11</v>
      </c>
      <c r="C1814" t="s">
        <v>10</v>
      </c>
    </row>
    <row r="1815" spans="1:3" x14ac:dyDescent="0.3">
      <c r="A1815" s="24">
        <v>43818</v>
      </c>
      <c r="B1815" t="s">
        <v>11</v>
      </c>
      <c r="C1815" t="s">
        <v>10</v>
      </c>
    </row>
    <row r="1816" spans="1:3" x14ac:dyDescent="0.3">
      <c r="A1816" s="24">
        <v>43819</v>
      </c>
      <c r="B1816" t="s">
        <v>10</v>
      </c>
      <c r="C1816" t="s">
        <v>10</v>
      </c>
    </row>
    <row r="1817" spans="1:3" x14ac:dyDescent="0.3">
      <c r="A1817" s="24">
        <v>43820</v>
      </c>
      <c r="B1817" t="s">
        <v>10</v>
      </c>
      <c r="C1817" t="s">
        <v>10</v>
      </c>
    </row>
    <row r="1818" spans="1:3" x14ac:dyDescent="0.3">
      <c r="A1818" s="24">
        <v>43821</v>
      </c>
      <c r="B1818" t="s">
        <v>10</v>
      </c>
      <c r="C1818" t="s">
        <v>10</v>
      </c>
    </row>
    <row r="1819" spans="1:3" x14ac:dyDescent="0.3">
      <c r="A1819" s="24">
        <v>43822</v>
      </c>
      <c r="B1819" t="s">
        <v>10</v>
      </c>
      <c r="C1819" t="s">
        <v>10</v>
      </c>
    </row>
    <row r="1820" spans="1:3" x14ac:dyDescent="0.3">
      <c r="A1820" s="24">
        <v>43823</v>
      </c>
      <c r="B1820" t="s">
        <v>10</v>
      </c>
      <c r="C1820" t="s">
        <v>10</v>
      </c>
    </row>
    <row r="1821" spans="1:3" x14ac:dyDescent="0.3">
      <c r="A1821" s="24">
        <v>43824</v>
      </c>
      <c r="B1821" t="s">
        <v>10</v>
      </c>
      <c r="C1821" t="s">
        <v>11</v>
      </c>
    </row>
    <row r="1822" spans="1:3" x14ac:dyDescent="0.3">
      <c r="A1822" s="24">
        <v>43825</v>
      </c>
      <c r="B1822" t="s">
        <v>10</v>
      </c>
      <c r="C1822" t="s">
        <v>11</v>
      </c>
    </row>
    <row r="1823" spans="1:3" x14ac:dyDescent="0.3">
      <c r="A1823" s="24">
        <v>43826</v>
      </c>
      <c r="B1823" t="s">
        <v>10</v>
      </c>
      <c r="C1823" t="s">
        <v>10</v>
      </c>
    </row>
    <row r="1824" spans="1:3" x14ac:dyDescent="0.3">
      <c r="A1824" s="24">
        <v>43827</v>
      </c>
      <c r="B1824" t="s">
        <v>10</v>
      </c>
      <c r="C1824" t="s">
        <v>10</v>
      </c>
    </row>
    <row r="1825" spans="1:3" x14ac:dyDescent="0.3">
      <c r="A1825" s="24">
        <v>43828</v>
      </c>
      <c r="B1825" t="s">
        <v>10</v>
      </c>
      <c r="C1825" t="s">
        <v>10</v>
      </c>
    </row>
    <row r="1826" spans="1:3" x14ac:dyDescent="0.3">
      <c r="A1826" s="24">
        <v>43829</v>
      </c>
      <c r="B1826" t="s">
        <v>10</v>
      </c>
      <c r="C1826" t="s">
        <v>10</v>
      </c>
    </row>
    <row r="1827" spans="1:3" x14ac:dyDescent="0.3">
      <c r="A1827" s="24">
        <v>43830</v>
      </c>
      <c r="B1827" t="s">
        <v>10</v>
      </c>
      <c r="C1827" t="s">
        <v>10</v>
      </c>
    </row>
    <row r="1828" spans="1:3" x14ac:dyDescent="0.3">
      <c r="A1828" s="24">
        <v>43831</v>
      </c>
      <c r="B1828" t="s">
        <v>10</v>
      </c>
      <c r="C1828" t="s">
        <v>11</v>
      </c>
    </row>
    <row r="1829" spans="1:3" x14ac:dyDescent="0.3">
      <c r="A1829" s="24">
        <v>43832</v>
      </c>
      <c r="B1829" t="s">
        <v>10</v>
      </c>
      <c r="C1829" t="s">
        <v>10</v>
      </c>
    </row>
    <row r="1830" spans="1:3" x14ac:dyDescent="0.3">
      <c r="A1830" s="24">
        <v>43833</v>
      </c>
      <c r="B1830" t="s">
        <v>10</v>
      </c>
      <c r="C1830" t="s">
        <v>10</v>
      </c>
    </row>
    <row r="1831" spans="1:3" x14ac:dyDescent="0.3">
      <c r="A1831" s="24">
        <v>43834</v>
      </c>
      <c r="B1831" t="s">
        <v>10</v>
      </c>
      <c r="C1831" t="s">
        <v>10</v>
      </c>
    </row>
    <row r="1832" spans="1:3" x14ac:dyDescent="0.3">
      <c r="A1832" s="24">
        <v>43835</v>
      </c>
      <c r="B1832" t="s">
        <v>10</v>
      </c>
      <c r="C1832" t="s">
        <v>10</v>
      </c>
    </row>
    <row r="1833" spans="1:3" x14ac:dyDescent="0.3">
      <c r="A1833" s="24">
        <v>43836</v>
      </c>
      <c r="B1833" t="s">
        <v>10</v>
      </c>
      <c r="C1833" t="s">
        <v>10</v>
      </c>
    </row>
    <row r="1834" spans="1:3" x14ac:dyDescent="0.3">
      <c r="A1834" s="24">
        <v>43837</v>
      </c>
      <c r="B1834" t="s">
        <v>10</v>
      </c>
      <c r="C1834" t="s">
        <v>10</v>
      </c>
    </row>
    <row r="1835" spans="1:3" x14ac:dyDescent="0.3">
      <c r="A1835" s="24">
        <v>43838</v>
      </c>
      <c r="B1835" t="s">
        <v>10</v>
      </c>
      <c r="C1835" t="s">
        <v>10</v>
      </c>
    </row>
    <row r="1836" spans="1:3" x14ac:dyDescent="0.3">
      <c r="A1836" s="24">
        <v>43839</v>
      </c>
      <c r="B1836" t="s">
        <v>10</v>
      </c>
      <c r="C1836" t="s">
        <v>10</v>
      </c>
    </row>
    <row r="1837" spans="1:3" x14ac:dyDescent="0.3">
      <c r="A1837" s="24">
        <v>43840</v>
      </c>
      <c r="B1837" t="s">
        <v>10</v>
      </c>
      <c r="C1837" t="s">
        <v>10</v>
      </c>
    </row>
    <row r="1838" spans="1:3" x14ac:dyDescent="0.3">
      <c r="A1838" s="24">
        <v>43841</v>
      </c>
      <c r="B1838" t="s">
        <v>10</v>
      </c>
      <c r="C1838" t="s">
        <v>10</v>
      </c>
    </row>
    <row r="1839" spans="1:3" x14ac:dyDescent="0.3">
      <c r="A1839" s="24">
        <v>43842</v>
      </c>
      <c r="B1839" t="s">
        <v>10</v>
      </c>
      <c r="C1839" t="s">
        <v>10</v>
      </c>
    </row>
    <row r="1840" spans="1:3" x14ac:dyDescent="0.3">
      <c r="A1840" s="24">
        <v>43843</v>
      </c>
      <c r="B1840" t="s">
        <v>10</v>
      </c>
      <c r="C1840" t="s">
        <v>10</v>
      </c>
    </row>
    <row r="1841" spans="1:3" x14ac:dyDescent="0.3">
      <c r="A1841" s="24">
        <v>43844</v>
      </c>
      <c r="B1841" t="s">
        <v>10</v>
      </c>
      <c r="C1841" t="s">
        <v>10</v>
      </c>
    </row>
    <row r="1842" spans="1:3" x14ac:dyDescent="0.3">
      <c r="A1842" s="24">
        <v>43845</v>
      </c>
      <c r="B1842" t="s">
        <v>10</v>
      </c>
      <c r="C1842" t="s">
        <v>10</v>
      </c>
    </row>
    <row r="1843" spans="1:3" x14ac:dyDescent="0.3">
      <c r="A1843" s="24">
        <v>43846</v>
      </c>
      <c r="B1843" t="s">
        <v>10</v>
      </c>
      <c r="C1843" t="s">
        <v>10</v>
      </c>
    </row>
    <row r="1844" spans="1:3" x14ac:dyDescent="0.3">
      <c r="A1844" s="24">
        <v>43847</v>
      </c>
      <c r="B1844" t="s">
        <v>10</v>
      </c>
      <c r="C1844" t="s">
        <v>10</v>
      </c>
    </row>
    <row r="1845" spans="1:3" x14ac:dyDescent="0.3">
      <c r="A1845" s="24">
        <v>43848</v>
      </c>
      <c r="B1845" t="s">
        <v>10</v>
      </c>
      <c r="C1845" t="s">
        <v>10</v>
      </c>
    </row>
    <row r="1846" spans="1:3" x14ac:dyDescent="0.3">
      <c r="A1846" s="24">
        <v>43849</v>
      </c>
      <c r="B1846" t="s">
        <v>10</v>
      </c>
      <c r="C1846" t="s">
        <v>10</v>
      </c>
    </row>
    <row r="1847" spans="1:3" x14ac:dyDescent="0.3">
      <c r="A1847" s="24">
        <v>43850</v>
      </c>
      <c r="B1847" t="s">
        <v>10</v>
      </c>
      <c r="C1847" t="s">
        <v>10</v>
      </c>
    </row>
    <row r="1848" spans="1:3" x14ac:dyDescent="0.3">
      <c r="A1848" s="24">
        <v>43851</v>
      </c>
      <c r="B1848" t="s">
        <v>10</v>
      </c>
      <c r="C1848" t="s">
        <v>10</v>
      </c>
    </row>
    <row r="1849" spans="1:3" x14ac:dyDescent="0.3">
      <c r="A1849" s="24">
        <v>43852</v>
      </c>
      <c r="B1849" t="s">
        <v>10</v>
      </c>
      <c r="C1849" t="s">
        <v>10</v>
      </c>
    </row>
    <row r="1850" spans="1:3" x14ac:dyDescent="0.3">
      <c r="A1850" s="24">
        <v>43853</v>
      </c>
      <c r="B1850" t="s">
        <v>10</v>
      </c>
      <c r="C1850" t="s">
        <v>10</v>
      </c>
    </row>
    <row r="1851" spans="1:3" x14ac:dyDescent="0.3">
      <c r="A1851" s="24">
        <v>43854</v>
      </c>
      <c r="B1851" t="s">
        <v>10</v>
      </c>
      <c r="C1851" t="s">
        <v>10</v>
      </c>
    </row>
    <row r="1852" spans="1:3" x14ac:dyDescent="0.3">
      <c r="A1852" s="24">
        <v>43855</v>
      </c>
      <c r="B1852" t="s">
        <v>10</v>
      </c>
      <c r="C1852" t="s">
        <v>10</v>
      </c>
    </row>
    <row r="1853" spans="1:3" x14ac:dyDescent="0.3">
      <c r="A1853" s="24">
        <v>43856</v>
      </c>
      <c r="B1853" t="s">
        <v>10</v>
      </c>
      <c r="C1853" t="s">
        <v>11</v>
      </c>
    </row>
    <row r="1854" spans="1:3" x14ac:dyDescent="0.3">
      <c r="A1854" s="24">
        <v>43857</v>
      </c>
      <c r="B1854" t="s">
        <v>10</v>
      </c>
      <c r="C1854" t="s">
        <v>11</v>
      </c>
    </row>
    <row r="1855" spans="1:3" x14ac:dyDescent="0.3">
      <c r="A1855" s="24">
        <v>43858</v>
      </c>
      <c r="B1855" t="s">
        <v>10</v>
      </c>
      <c r="C1855" t="s">
        <v>10</v>
      </c>
    </row>
    <row r="1856" spans="1:3" x14ac:dyDescent="0.3">
      <c r="A1856" s="24">
        <v>43859</v>
      </c>
      <c r="B1856" t="s">
        <v>10</v>
      </c>
      <c r="C1856" t="s">
        <v>10</v>
      </c>
    </row>
    <row r="1857" spans="1:3" x14ac:dyDescent="0.3">
      <c r="A1857" s="24">
        <v>43860</v>
      </c>
      <c r="B1857" t="s">
        <v>11</v>
      </c>
      <c r="C1857" t="s">
        <v>10</v>
      </c>
    </row>
    <row r="1858" spans="1:3" x14ac:dyDescent="0.3">
      <c r="A1858" s="24">
        <v>43861</v>
      </c>
      <c r="B1858" t="s">
        <v>11</v>
      </c>
      <c r="C1858" t="s">
        <v>10</v>
      </c>
    </row>
    <row r="1859" spans="1:3" x14ac:dyDescent="0.3">
      <c r="A1859" s="24">
        <v>43862</v>
      </c>
      <c r="B1859" t="s">
        <v>11</v>
      </c>
      <c r="C1859" t="s">
        <v>10</v>
      </c>
    </row>
    <row r="1860" spans="1:3" x14ac:dyDescent="0.3">
      <c r="A1860" s="24">
        <v>43863</v>
      </c>
      <c r="B1860" t="s">
        <v>11</v>
      </c>
      <c r="C1860" t="s">
        <v>10</v>
      </c>
    </row>
    <row r="1861" spans="1:3" x14ac:dyDescent="0.3">
      <c r="A1861" s="24">
        <v>43864</v>
      </c>
      <c r="B1861" t="s">
        <v>11</v>
      </c>
      <c r="C1861" t="s">
        <v>10</v>
      </c>
    </row>
    <row r="1862" spans="1:3" x14ac:dyDescent="0.3">
      <c r="A1862" s="24">
        <v>43865</v>
      </c>
      <c r="B1862" t="s">
        <v>11</v>
      </c>
      <c r="C1862" t="s">
        <v>10</v>
      </c>
    </row>
    <row r="1863" spans="1:3" x14ac:dyDescent="0.3">
      <c r="A1863" s="24">
        <v>43866</v>
      </c>
      <c r="B1863" t="s">
        <v>11</v>
      </c>
      <c r="C1863" t="s">
        <v>10</v>
      </c>
    </row>
    <row r="1864" spans="1:3" x14ac:dyDescent="0.3">
      <c r="A1864" s="24">
        <v>43867</v>
      </c>
      <c r="B1864" t="s">
        <v>11</v>
      </c>
      <c r="C1864" t="s">
        <v>10</v>
      </c>
    </row>
    <row r="1865" spans="1:3" x14ac:dyDescent="0.3">
      <c r="A1865" s="24">
        <v>43868</v>
      </c>
      <c r="B1865" t="s">
        <v>11</v>
      </c>
      <c r="C1865" t="s">
        <v>10</v>
      </c>
    </row>
    <row r="1866" spans="1:3" x14ac:dyDescent="0.3">
      <c r="A1866" s="24">
        <v>43869</v>
      </c>
      <c r="B1866" t="s">
        <v>11</v>
      </c>
      <c r="C1866" t="s">
        <v>10</v>
      </c>
    </row>
    <row r="1867" spans="1:3" x14ac:dyDescent="0.3">
      <c r="A1867" s="24">
        <v>43870</v>
      </c>
      <c r="B1867" t="s">
        <v>11</v>
      </c>
      <c r="C1867" t="s">
        <v>10</v>
      </c>
    </row>
    <row r="1868" spans="1:3" x14ac:dyDescent="0.3">
      <c r="A1868" s="24">
        <v>43871</v>
      </c>
      <c r="B1868" t="s">
        <v>11</v>
      </c>
      <c r="C1868" t="s">
        <v>10</v>
      </c>
    </row>
    <row r="1869" spans="1:3" x14ac:dyDescent="0.3">
      <c r="A1869" s="24">
        <v>43872</v>
      </c>
      <c r="B1869" t="s">
        <v>11</v>
      </c>
      <c r="C1869" t="s">
        <v>10</v>
      </c>
    </row>
    <row r="1870" spans="1:3" x14ac:dyDescent="0.3">
      <c r="A1870" s="24">
        <v>43873</v>
      </c>
      <c r="B1870" t="s">
        <v>11</v>
      </c>
      <c r="C1870" t="s">
        <v>10</v>
      </c>
    </row>
    <row r="1871" spans="1:3" x14ac:dyDescent="0.3">
      <c r="A1871" s="24">
        <v>43874</v>
      </c>
      <c r="B1871" t="s">
        <v>11</v>
      </c>
      <c r="C1871" t="s">
        <v>10</v>
      </c>
    </row>
    <row r="1872" spans="1:3" x14ac:dyDescent="0.3">
      <c r="A1872" s="24">
        <v>43875</v>
      </c>
      <c r="B1872" t="s">
        <v>11</v>
      </c>
      <c r="C1872" t="s">
        <v>10</v>
      </c>
    </row>
    <row r="1873" spans="1:3" x14ac:dyDescent="0.3">
      <c r="A1873" s="24">
        <v>43876</v>
      </c>
      <c r="B1873" t="s">
        <v>11</v>
      </c>
      <c r="C1873" t="s">
        <v>10</v>
      </c>
    </row>
    <row r="1874" spans="1:3" x14ac:dyDescent="0.3">
      <c r="A1874" s="24">
        <v>43877</v>
      </c>
      <c r="B1874" t="s">
        <v>11</v>
      </c>
      <c r="C1874" t="s">
        <v>10</v>
      </c>
    </row>
    <row r="1875" spans="1:3" x14ac:dyDescent="0.3">
      <c r="A1875" s="24">
        <v>43878</v>
      </c>
      <c r="B1875" t="s">
        <v>11</v>
      </c>
      <c r="C1875" t="s">
        <v>10</v>
      </c>
    </row>
    <row r="1876" spans="1:3" x14ac:dyDescent="0.3">
      <c r="A1876" s="24">
        <v>43879</v>
      </c>
      <c r="B1876" t="s">
        <v>11</v>
      </c>
      <c r="C1876" t="s">
        <v>10</v>
      </c>
    </row>
    <row r="1877" spans="1:3" x14ac:dyDescent="0.3">
      <c r="A1877" s="24">
        <v>43880</v>
      </c>
      <c r="B1877" t="s">
        <v>11</v>
      </c>
      <c r="C1877" t="s">
        <v>10</v>
      </c>
    </row>
    <row r="1878" spans="1:3" x14ac:dyDescent="0.3">
      <c r="A1878" s="24">
        <v>43881</v>
      </c>
      <c r="B1878" t="s">
        <v>11</v>
      </c>
      <c r="C1878" t="s">
        <v>10</v>
      </c>
    </row>
    <row r="1879" spans="1:3" x14ac:dyDescent="0.3">
      <c r="A1879" s="24">
        <v>43882</v>
      </c>
      <c r="B1879" t="s">
        <v>11</v>
      </c>
      <c r="C1879" t="s">
        <v>10</v>
      </c>
    </row>
    <row r="1880" spans="1:3" x14ac:dyDescent="0.3">
      <c r="A1880" s="24">
        <v>43883</v>
      </c>
      <c r="B1880" t="s">
        <v>11</v>
      </c>
      <c r="C1880" t="s">
        <v>10</v>
      </c>
    </row>
    <row r="1881" spans="1:3" x14ac:dyDescent="0.3">
      <c r="A1881" s="24">
        <v>43884</v>
      </c>
      <c r="B1881" t="s">
        <v>11</v>
      </c>
      <c r="C1881" t="s">
        <v>10</v>
      </c>
    </row>
    <row r="1882" spans="1:3" x14ac:dyDescent="0.3">
      <c r="A1882" s="24">
        <v>43885</v>
      </c>
      <c r="B1882" t="s">
        <v>11</v>
      </c>
      <c r="C1882" t="s">
        <v>10</v>
      </c>
    </row>
    <row r="1883" spans="1:3" x14ac:dyDescent="0.3">
      <c r="A1883" s="24">
        <v>43886</v>
      </c>
      <c r="B1883" t="s">
        <v>11</v>
      </c>
      <c r="C1883" t="s">
        <v>10</v>
      </c>
    </row>
    <row r="1884" spans="1:3" x14ac:dyDescent="0.3">
      <c r="A1884" s="24">
        <v>43887</v>
      </c>
      <c r="B1884" t="s">
        <v>11</v>
      </c>
      <c r="C1884" t="s">
        <v>10</v>
      </c>
    </row>
    <row r="1885" spans="1:3" x14ac:dyDescent="0.3">
      <c r="A1885" s="24">
        <v>43888</v>
      </c>
      <c r="B1885" t="s">
        <v>11</v>
      </c>
      <c r="C1885" t="s">
        <v>10</v>
      </c>
    </row>
    <row r="1886" spans="1:3" x14ac:dyDescent="0.3">
      <c r="A1886" s="24">
        <v>43889</v>
      </c>
      <c r="B1886" t="s">
        <v>11</v>
      </c>
      <c r="C1886" t="s">
        <v>10</v>
      </c>
    </row>
    <row r="1887" spans="1:3" x14ac:dyDescent="0.3">
      <c r="A1887" s="24">
        <v>43890</v>
      </c>
      <c r="B1887" t="s">
        <v>11</v>
      </c>
      <c r="C1887" t="s">
        <v>10</v>
      </c>
    </row>
    <row r="1888" spans="1:3" x14ac:dyDescent="0.3">
      <c r="A1888" s="24">
        <v>43891</v>
      </c>
      <c r="B1888" t="s">
        <v>11</v>
      </c>
      <c r="C1888" t="s">
        <v>10</v>
      </c>
    </row>
    <row r="1889" spans="1:3" x14ac:dyDescent="0.3">
      <c r="A1889" s="24">
        <v>43892</v>
      </c>
      <c r="B1889" t="s">
        <v>11</v>
      </c>
      <c r="C1889" t="s">
        <v>10</v>
      </c>
    </row>
    <row r="1890" spans="1:3" x14ac:dyDescent="0.3">
      <c r="A1890" s="24">
        <v>43893</v>
      </c>
      <c r="B1890" t="s">
        <v>11</v>
      </c>
      <c r="C1890" t="s">
        <v>10</v>
      </c>
    </row>
    <row r="1891" spans="1:3" x14ac:dyDescent="0.3">
      <c r="A1891" s="24">
        <v>43894</v>
      </c>
      <c r="B1891" t="s">
        <v>11</v>
      </c>
      <c r="C1891" t="s">
        <v>10</v>
      </c>
    </row>
    <row r="1892" spans="1:3" x14ac:dyDescent="0.3">
      <c r="A1892" s="24">
        <v>43895</v>
      </c>
      <c r="B1892" t="s">
        <v>11</v>
      </c>
      <c r="C1892" t="s">
        <v>10</v>
      </c>
    </row>
    <row r="1893" spans="1:3" x14ac:dyDescent="0.3">
      <c r="A1893" s="24">
        <v>43896</v>
      </c>
      <c r="B1893" t="s">
        <v>11</v>
      </c>
      <c r="C1893" t="s">
        <v>10</v>
      </c>
    </row>
    <row r="1894" spans="1:3" x14ac:dyDescent="0.3">
      <c r="A1894" s="24">
        <v>43897</v>
      </c>
      <c r="B1894" t="s">
        <v>11</v>
      </c>
      <c r="C1894" t="s">
        <v>10</v>
      </c>
    </row>
    <row r="1895" spans="1:3" x14ac:dyDescent="0.3">
      <c r="A1895" s="24">
        <v>43898</v>
      </c>
      <c r="B1895" t="s">
        <v>11</v>
      </c>
      <c r="C1895" t="s">
        <v>10</v>
      </c>
    </row>
    <row r="1896" spans="1:3" x14ac:dyDescent="0.3">
      <c r="A1896" s="24">
        <v>43899</v>
      </c>
      <c r="B1896" t="s">
        <v>11</v>
      </c>
      <c r="C1896" t="s">
        <v>11</v>
      </c>
    </row>
    <row r="1897" spans="1:3" x14ac:dyDescent="0.3">
      <c r="A1897" s="24">
        <v>43900</v>
      </c>
      <c r="B1897" t="s">
        <v>11</v>
      </c>
      <c r="C1897" t="s">
        <v>10</v>
      </c>
    </row>
    <row r="1898" spans="1:3" x14ac:dyDescent="0.3">
      <c r="A1898" s="24">
        <v>43901</v>
      </c>
      <c r="B1898" t="s">
        <v>11</v>
      </c>
      <c r="C1898" t="s">
        <v>10</v>
      </c>
    </row>
    <row r="1899" spans="1:3" x14ac:dyDescent="0.3">
      <c r="A1899" s="24">
        <v>43902</v>
      </c>
      <c r="B1899" t="s">
        <v>11</v>
      </c>
      <c r="C1899" t="s">
        <v>10</v>
      </c>
    </row>
    <row r="1900" spans="1:3" x14ac:dyDescent="0.3">
      <c r="A1900" s="24">
        <v>43903</v>
      </c>
      <c r="B1900" t="s">
        <v>11</v>
      </c>
      <c r="C1900" t="s">
        <v>10</v>
      </c>
    </row>
    <row r="1901" spans="1:3" x14ac:dyDescent="0.3">
      <c r="A1901" s="24">
        <v>43904</v>
      </c>
      <c r="B1901" t="s">
        <v>11</v>
      </c>
      <c r="C1901" t="s">
        <v>10</v>
      </c>
    </row>
    <row r="1902" spans="1:3" x14ac:dyDescent="0.3">
      <c r="A1902" s="24">
        <v>43905</v>
      </c>
      <c r="B1902" t="s">
        <v>11</v>
      </c>
      <c r="C1902" t="s">
        <v>10</v>
      </c>
    </row>
    <row r="1903" spans="1:3" x14ac:dyDescent="0.3">
      <c r="A1903" s="24">
        <v>43906</v>
      </c>
      <c r="B1903" t="s">
        <v>11</v>
      </c>
      <c r="C1903" t="s">
        <v>10</v>
      </c>
    </row>
    <row r="1904" spans="1:3" x14ac:dyDescent="0.3">
      <c r="A1904" s="24">
        <v>43907</v>
      </c>
      <c r="B1904" t="s">
        <v>11</v>
      </c>
      <c r="C1904" t="s">
        <v>10</v>
      </c>
    </row>
    <row r="1905" spans="1:3" x14ac:dyDescent="0.3">
      <c r="A1905" s="24">
        <v>43908</v>
      </c>
      <c r="B1905" t="s">
        <v>11</v>
      </c>
      <c r="C1905" t="s">
        <v>10</v>
      </c>
    </row>
    <row r="1906" spans="1:3" x14ac:dyDescent="0.3">
      <c r="A1906" s="24">
        <v>43909</v>
      </c>
      <c r="B1906" t="s">
        <v>11</v>
      </c>
      <c r="C1906" t="s">
        <v>10</v>
      </c>
    </row>
    <row r="1907" spans="1:3" x14ac:dyDescent="0.3">
      <c r="A1907" s="24">
        <v>43910</v>
      </c>
      <c r="B1907" t="s">
        <v>11</v>
      </c>
      <c r="C1907" t="s">
        <v>10</v>
      </c>
    </row>
    <row r="1908" spans="1:3" x14ac:dyDescent="0.3">
      <c r="A1908" s="24">
        <v>43911</v>
      </c>
      <c r="B1908" t="s">
        <v>11</v>
      </c>
      <c r="C1908" t="s">
        <v>10</v>
      </c>
    </row>
    <row r="1909" spans="1:3" x14ac:dyDescent="0.3">
      <c r="A1909" s="24">
        <v>43912</v>
      </c>
      <c r="B1909" t="s">
        <v>11</v>
      </c>
      <c r="C1909" t="s">
        <v>10</v>
      </c>
    </row>
    <row r="1910" spans="1:3" x14ac:dyDescent="0.3">
      <c r="A1910" s="24">
        <v>43913</v>
      </c>
      <c r="B1910" t="s">
        <v>11</v>
      </c>
      <c r="C1910" t="s">
        <v>10</v>
      </c>
    </row>
    <row r="1911" spans="1:3" x14ac:dyDescent="0.3">
      <c r="A1911" s="24">
        <v>43914</v>
      </c>
      <c r="B1911" t="s">
        <v>10</v>
      </c>
      <c r="C1911" t="s">
        <v>10</v>
      </c>
    </row>
    <row r="1912" spans="1:3" x14ac:dyDescent="0.3">
      <c r="A1912" s="24">
        <v>43915</v>
      </c>
      <c r="B1912" t="s">
        <v>10</v>
      </c>
      <c r="C1912" t="s">
        <v>10</v>
      </c>
    </row>
    <row r="1913" spans="1:3" x14ac:dyDescent="0.3">
      <c r="A1913" s="24">
        <v>43916</v>
      </c>
      <c r="B1913" t="s">
        <v>10</v>
      </c>
      <c r="C1913" t="s">
        <v>10</v>
      </c>
    </row>
    <row r="1914" spans="1:3" x14ac:dyDescent="0.3">
      <c r="A1914" s="24">
        <v>43917</v>
      </c>
      <c r="B1914" t="s">
        <v>10</v>
      </c>
      <c r="C1914" t="s">
        <v>10</v>
      </c>
    </row>
    <row r="1915" spans="1:3" x14ac:dyDescent="0.3">
      <c r="A1915" s="24">
        <v>43918</v>
      </c>
      <c r="B1915" t="s">
        <v>10</v>
      </c>
      <c r="C1915" t="s">
        <v>10</v>
      </c>
    </row>
    <row r="1916" spans="1:3" x14ac:dyDescent="0.3">
      <c r="A1916" s="24">
        <v>43919</v>
      </c>
      <c r="B1916" t="s">
        <v>10</v>
      </c>
      <c r="C1916" t="s">
        <v>10</v>
      </c>
    </row>
    <row r="1917" spans="1:3" x14ac:dyDescent="0.3">
      <c r="A1917" s="24">
        <v>43920</v>
      </c>
      <c r="B1917" t="s">
        <v>10</v>
      </c>
      <c r="C1917" t="s">
        <v>10</v>
      </c>
    </row>
    <row r="1918" spans="1:3" x14ac:dyDescent="0.3">
      <c r="A1918" s="24">
        <v>43921</v>
      </c>
      <c r="B1918" t="s">
        <v>10</v>
      </c>
      <c r="C1918" t="s">
        <v>10</v>
      </c>
    </row>
    <row r="1919" spans="1:3" x14ac:dyDescent="0.3">
      <c r="A1919" s="24">
        <v>43922</v>
      </c>
      <c r="B1919" t="s">
        <v>10</v>
      </c>
      <c r="C1919" t="s">
        <v>10</v>
      </c>
    </row>
    <row r="1920" spans="1:3" x14ac:dyDescent="0.3">
      <c r="A1920" s="24">
        <v>43923</v>
      </c>
      <c r="B1920" t="s">
        <v>10</v>
      </c>
      <c r="C1920" t="s">
        <v>10</v>
      </c>
    </row>
    <row r="1921" spans="1:3" x14ac:dyDescent="0.3">
      <c r="A1921" s="24">
        <v>43924</v>
      </c>
      <c r="B1921" t="s">
        <v>10</v>
      </c>
      <c r="C1921" t="s">
        <v>10</v>
      </c>
    </row>
    <row r="1922" spans="1:3" x14ac:dyDescent="0.3">
      <c r="A1922" s="24">
        <v>43925</v>
      </c>
      <c r="B1922" t="s">
        <v>10</v>
      </c>
      <c r="C1922" t="s">
        <v>10</v>
      </c>
    </row>
    <row r="1923" spans="1:3" x14ac:dyDescent="0.3">
      <c r="A1923" s="24">
        <v>43926</v>
      </c>
      <c r="B1923" t="s">
        <v>10</v>
      </c>
      <c r="C1923" t="s">
        <v>10</v>
      </c>
    </row>
    <row r="1924" spans="1:3" x14ac:dyDescent="0.3">
      <c r="A1924" s="24">
        <v>43927</v>
      </c>
      <c r="B1924" t="s">
        <v>10</v>
      </c>
      <c r="C1924" t="s">
        <v>10</v>
      </c>
    </row>
    <row r="1925" spans="1:3" x14ac:dyDescent="0.3">
      <c r="A1925" s="24">
        <v>43928</v>
      </c>
      <c r="B1925" t="s">
        <v>10</v>
      </c>
      <c r="C1925" t="s">
        <v>10</v>
      </c>
    </row>
    <row r="1926" spans="1:3" x14ac:dyDescent="0.3">
      <c r="A1926" s="24">
        <v>43929</v>
      </c>
      <c r="B1926" t="s">
        <v>10</v>
      </c>
      <c r="C1926" t="s">
        <v>10</v>
      </c>
    </row>
    <row r="1927" spans="1:3" x14ac:dyDescent="0.3">
      <c r="A1927" s="24">
        <v>43930</v>
      </c>
      <c r="B1927" t="s">
        <v>10</v>
      </c>
      <c r="C1927" t="s">
        <v>10</v>
      </c>
    </row>
    <row r="1928" spans="1:3" x14ac:dyDescent="0.3">
      <c r="A1928" s="24">
        <v>43931</v>
      </c>
      <c r="B1928" t="s">
        <v>10</v>
      </c>
      <c r="C1928" t="s">
        <v>11</v>
      </c>
    </row>
    <row r="1929" spans="1:3" x14ac:dyDescent="0.3">
      <c r="A1929" s="24">
        <v>43932</v>
      </c>
      <c r="B1929" t="s">
        <v>10</v>
      </c>
      <c r="C1929" t="s">
        <v>11</v>
      </c>
    </row>
    <row r="1930" spans="1:3" x14ac:dyDescent="0.3">
      <c r="A1930" s="24">
        <v>43933</v>
      </c>
      <c r="B1930" t="s">
        <v>10</v>
      </c>
      <c r="C1930" t="s">
        <v>11</v>
      </c>
    </row>
    <row r="1931" spans="1:3" x14ac:dyDescent="0.3">
      <c r="A1931" s="24">
        <v>43934</v>
      </c>
      <c r="B1931" t="s">
        <v>10</v>
      </c>
      <c r="C1931" t="s">
        <v>11</v>
      </c>
    </row>
    <row r="1932" spans="1:3" x14ac:dyDescent="0.3">
      <c r="A1932" s="24">
        <v>43935</v>
      </c>
      <c r="B1932" t="s">
        <v>10</v>
      </c>
      <c r="C1932" t="s">
        <v>10</v>
      </c>
    </row>
    <row r="1933" spans="1:3" x14ac:dyDescent="0.3">
      <c r="A1933" s="24">
        <v>43936</v>
      </c>
      <c r="B1933" t="s">
        <v>10</v>
      </c>
      <c r="C1933" t="s">
        <v>10</v>
      </c>
    </row>
    <row r="1934" spans="1:3" x14ac:dyDescent="0.3">
      <c r="A1934" s="24">
        <v>43937</v>
      </c>
      <c r="B1934" t="s">
        <v>10</v>
      </c>
      <c r="C1934" t="s">
        <v>10</v>
      </c>
    </row>
    <row r="1935" spans="1:3" x14ac:dyDescent="0.3">
      <c r="A1935" s="24">
        <v>43938</v>
      </c>
      <c r="B1935" t="s">
        <v>10</v>
      </c>
      <c r="C1935" t="s">
        <v>10</v>
      </c>
    </row>
    <row r="1936" spans="1:3" x14ac:dyDescent="0.3">
      <c r="A1936" s="24">
        <v>43939</v>
      </c>
      <c r="B1936" t="s">
        <v>10</v>
      </c>
      <c r="C1936" t="s">
        <v>10</v>
      </c>
    </row>
    <row r="1937" spans="1:3" x14ac:dyDescent="0.3">
      <c r="A1937" s="24">
        <v>43940</v>
      </c>
      <c r="B1937" t="s">
        <v>10</v>
      </c>
      <c r="C1937" t="s">
        <v>10</v>
      </c>
    </row>
    <row r="1938" spans="1:3" x14ac:dyDescent="0.3">
      <c r="A1938" s="24">
        <v>43941</v>
      </c>
      <c r="B1938" t="s">
        <v>10</v>
      </c>
      <c r="C1938" t="s">
        <v>10</v>
      </c>
    </row>
    <row r="1939" spans="1:3" x14ac:dyDescent="0.3">
      <c r="A1939" s="24">
        <v>43942</v>
      </c>
      <c r="B1939" t="s">
        <v>10</v>
      </c>
      <c r="C1939" t="s">
        <v>10</v>
      </c>
    </row>
    <row r="1940" spans="1:3" x14ac:dyDescent="0.3">
      <c r="A1940" s="24">
        <v>43943</v>
      </c>
      <c r="B1940" t="s">
        <v>10</v>
      </c>
      <c r="C1940" t="s">
        <v>10</v>
      </c>
    </row>
    <row r="1941" spans="1:3" x14ac:dyDescent="0.3">
      <c r="A1941" s="24">
        <v>43944</v>
      </c>
      <c r="B1941" t="s">
        <v>10</v>
      </c>
      <c r="C1941" t="s">
        <v>10</v>
      </c>
    </row>
    <row r="1942" spans="1:3" x14ac:dyDescent="0.3">
      <c r="A1942" s="24">
        <v>43945</v>
      </c>
      <c r="B1942" t="s">
        <v>10</v>
      </c>
      <c r="C1942" t="s">
        <v>10</v>
      </c>
    </row>
    <row r="1943" spans="1:3" x14ac:dyDescent="0.3">
      <c r="A1943" s="24">
        <v>43946</v>
      </c>
      <c r="B1943" t="s">
        <v>10</v>
      </c>
      <c r="C1943" t="s">
        <v>11</v>
      </c>
    </row>
    <row r="1944" spans="1:3" x14ac:dyDescent="0.3">
      <c r="A1944" s="24">
        <v>43947</v>
      </c>
      <c r="B1944" t="s">
        <v>10</v>
      </c>
      <c r="C1944" t="s">
        <v>10</v>
      </c>
    </row>
    <row r="1945" spans="1:3" x14ac:dyDescent="0.3">
      <c r="A1945" s="24">
        <v>43948</v>
      </c>
      <c r="B1945" t="s">
        <v>10</v>
      </c>
      <c r="C1945" t="s">
        <v>10</v>
      </c>
    </row>
    <row r="1946" spans="1:3" x14ac:dyDescent="0.3">
      <c r="A1946" s="24">
        <v>43949</v>
      </c>
      <c r="B1946" t="s">
        <v>10</v>
      </c>
      <c r="C1946" t="s">
        <v>10</v>
      </c>
    </row>
    <row r="1947" spans="1:3" x14ac:dyDescent="0.3">
      <c r="A1947" s="24">
        <v>43950</v>
      </c>
      <c r="B1947" t="s">
        <v>10</v>
      </c>
      <c r="C1947" t="s">
        <v>10</v>
      </c>
    </row>
    <row r="1948" spans="1:3" x14ac:dyDescent="0.3">
      <c r="A1948" s="24">
        <v>43951</v>
      </c>
      <c r="B1948" t="s">
        <v>10</v>
      </c>
      <c r="C1948" t="s">
        <v>10</v>
      </c>
    </row>
    <row r="1949" spans="1:3" x14ac:dyDescent="0.3">
      <c r="A1949" s="24">
        <v>43952</v>
      </c>
      <c r="B1949" t="s">
        <v>10</v>
      </c>
      <c r="C1949" t="s">
        <v>10</v>
      </c>
    </row>
    <row r="1950" spans="1:3" x14ac:dyDescent="0.3">
      <c r="A1950" s="24">
        <v>43953</v>
      </c>
      <c r="B1950" t="s">
        <v>10</v>
      </c>
      <c r="C1950" t="s">
        <v>10</v>
      </c>
    </row>
    <row r="1951" spans="1:3" x14ac:dyDescent="0.3">
      <c r="A1951" s="24">
        <v>43954</v>
      </c>
      <c r="B1951" t="s">
        <v>10</v>
      </c>
      <c r="C1951" t="s">
        <v>10</v>
      </c>
    </row>
    <row r="1952" spans="1:3" x14ac:dyDescent="0.3">
      <c r="A1952" s="24">
        <v>43955</v>
      </c>
      <c r="B1952" t="s">
        <v>10</v>
      </c>
      <c r="C1952" t="s">
        <v>10</v>
      </c>
    </row>
    <row r="1953" spans="1:3" x14ac:dyDescent="0.3">
      <c r="A1953" s="24">
        <v>43956</v>
      </c>
      <c r="B1953" t="s">
        <v>10</v>
      </c>
      <c r="C1953" t="s">
        <v>10</v>
      </c>
    </row>
    <row r="1954" spans="1:3" x14ac:dyDescent="0.3">
      <c r="A1954" s="24">
        <v>43957</v>
      </c>
      <c r="B1954" t="s">
        <v>10</v>
      </c>
      <c r="C1954" t="s">
        <v>10</v>
      </c>
    </row>
    <row r="1955" spans="1:3" x14ac:dyDescent="0.3">
      <c r="A1955" s="24">
        <v>43958</v>
      </c>
      <c r="B1955" t="s">
        <v>10</v>
      </c>
      <c r="C1955" t="s">
        <v>10</v>
      </c>
    </row>
    <row r="1956" spans="1:3" x14ac:dyDescent="0.3">
      <c r="A1956" s="24">
        <v>43959</v>
      </c>
      <c r="B1956" t="s">
        <v>10</v>
      </c>
      <c r="C1956" t="s">
        <v>10</v>
      </c>
    </row>
    <row r="1957" spans="1:3" x14ac:dyDescent="0.3">
      <c r="A1957" s="24">
        <v>43960</v>
      </c>
      <c r="B1957" t="s">
        <v>10</v>
      </c>
      <c r="C1957" t="s">
        <v>10</v>
      </c>
    </row>
    <row r="1958" spans="1:3" x14ac:dyDescent="0.3">
      <c r="A1958" s="24">
        <v>43961</v>
      </c>
      <c r="B1958" t="s">
        <v>10</v>
      </c>
      <c r="C1958" t="s">
        <v>10</v>
      </c>
    </row>
    <row r="1959" spans="1:3" x14ac:dyDescent="0.3">
      <c r="A1959" s="24">
        <v>43962</v>
      </c>
      <c r="B1959" t="s">
        <v>10</v>
      </c>
      <c r="C1959" t="s">
        <v>10</v>
      </c>
    </row>
    <row r="1960" spans="1:3" x14ac:dyDescent="0.3">
      <c r="A1960" s="24">
        <v>43963</v>
      </c>
      <c r="B1960" t="s">
        <v>10</v>
      </c>
      <c r="C1960" t="s">
        <v>10</v>
      </c>
    </row>
    <row r="1961" spans="1:3" x14ac:dyDescent="0.3">
      <c r="A1961" s="24">
        <v>43964</v>
      </c>
      <c r="B1961" t="s">
        <v>10</v>
      </c>
      <c r="C1961" t="s">
        <v>10</v>
      </c>
    </row>
    <row r="1962" spans="1:3" x14ac:dyDescent="0.3">
      <c r="A1962" s="24">
        <v>43965</v>
      </c>
      <c r="B1962" t="s">
        <v>10</v>
      </c>
      <c r="C1962" t="s">
        <v>10</v>
      </c>
    </row>
    <row r="1963" spans="1:3" x14ac:dyDescent="0.3">
      <c r="A1963" s="24">
        <v>43966</v>
      </c>
      <c r="B1963" t="s">
        <v>10</v>
      </c>
      <c r="C1963" t="s">
        <v>10</v>
      </c>
    </row>
    <row r="1964" spans="1:3" x14ac:dyDescent="0.3">
      <c r="A1964" s="24">
        <v>43967</v>
      </c>
      <c r="B1964" t="s">
        <v>10</v>
      </c>
      <c r="C1964" t="s">
        <v>10</v>
      </c>
    </row>
    <row r="1965" spans="1:3" x14ac:dyDescent="0.3">
      <c r="A1965" s="24">
        <v>43968</v>
      </c>
      <c r="B1965" t="s">
        <v>10</v>
      </c>
      <c r="C1965" t="s">
        <v>10</v>
      </c>
    </row>
    <row r="1966" spans="1:3" x14ac:dyDescent="0.3">
      <c r="A1966" s="24">
        <v>43969</v>
      </c>
      <c r="B1966" t="s">
        <v>10</v>
      </c>
      <c r="C1966" t="s">
        <v>10</v>
      </c>
    </row>
    <row r="1967" spans="1:3" x14ac:dyDescent="0.3">
      <c r="A1967" s="24">
        <v>43970</v>
      </c>
      <c r="B1967" t="s">
        <v>10</v>
      </c>
      <c r="C1967" t="s">
        <v>10</v>
      </c>
    </row>
    <row r="1968" spans="1:3" x14ac:dyDescent="0.3">
      <c r="A1968" s="24">
        <v>43971</v>
      </c>
      <c r="B1968" t="s">
        <v>10</v>
      </c>
      <c r="C1968" t="s">
        <v>10</v>
      </c>
    </row>
    <row r="1969" spans="1:3" x14ac:dyDescent="0.3">
      <c r="A1969" s="24">
        <v>43972</v>
      </c>
      <c r="B1969" t="s">
        <v>10</v>
      </c>
      <c r="C1969" t="s">
        <v>10</v>
      </c>
    </row>
    <row r="1970" spans="1:3" x14ac:dyDescent="0.3">
      <c r="A1970" s="24">
        <v>43973</v>
      </c>
      <c r="B1970" t="s">
        <v>10</v>
      </c>
      <c r="C1970" t="s">
        <v>10</v>
      </c>
    </row>
    <row r="1971" spans="1:3" x14ac:dyDescent="0.3">
      <c r="A1971" s="24">
        <v>43974</v>
      </c>
      <c r="B1971" t="s">
        <v>10</v>
      </c>
      <c r="C1971" t="s">
        <v>10</v>
      </c>
    </row>
    <row r="1972" spans="1:3" x14ac:dyDescent="0.3">
      <c r="A1972" s="24">
        <v>43975</v>
      </c>
      <c r="B1972" t="s">
        <v>10</v>
      </c>
      <c r="C1972" t="s">
        <v>10</v>
      </c>
    </row>
    <row r="1973" spans="1:3" x14ac:dyDescent="0.3">
      <c r="A1973" s="24">
        <v>43976</v>
      </c>
      <c r="B1973" t="s">
        <v>10</v>
      </c>
      <c r="C1973" t="s">
        <v>10</v>
      </c>
    </row>
    <row r="1974" spans="1:3" x14ac:dyDescent="0.3">
      <c r="A1974" s="24">
        <v>43977</v>
      </c>
      <c r="B1974" t="s">
        <v>10</v>
      </c>
      <c r="C1974" t="s">
        <v>10</v>
      </c>
    </row>
    <row r="1975" spans="1:3" x14ac:dyDescent="0.3">
      <c r="A1975" s="24">
        <v>43978</v>
      </c>
      <c r="B1975" t="s">
        <v>11</v>
      </c>
      <c r="C1975" t="s">
        <v>10</v>
      </c>
    </row>
    <row r="1976" spans="1:3" x14ac:dyDescent="0.3">
      <c r="A1976" s="24">
        <v>43979</v>
      </c>
      <c r="B1976" t="s">
        <v>11</v>
      </c>
      <c r="C1976" t="s">
        <v>10</v>
      </c>
    </row>
    <row r="1977" spans="1:3" x14ac:dyDescent="0.3">
      <c r="A1977" s="24">
        <v>43980</v>
      </c>
      <c r="B1977" t="s">
        <v>11</v>
      </c>
      <c r="C1977" t="s">
        <v>10</v>
      </c>
    </row>
    <row r="1978" spans="1:3" x14ac:dyDescent="0.3">
      <c r="A1978" s="24">
        <v>43981</v>
      </c>
      <c r="B1978" t="s">
        <v>11</v>
      </c>
      <c r="C1978" t="s">
        <v>10</v>
      </c>
    </row>
    <row r="1979" spans="1:3" x14ac:dyDescent="0.3">
      <c r="A1979" s="24">
        <v>43982</v>
      </c>
      <c r="B1979" t="s">
        <v>11</v>
      </c>
      <c r="C1979" t="s">
        <v>10</v>
      </c>
    </row>
    <row r="1980" spans="1:3" x14ac:dyDescent="0.3">
      <c r="A1980" s="24">
        <v>43983</v>
      </c>
      <c r="B1980" t="s">
        <v>11</v>
      </c>
      <c r="C1980" t="s">
        <v>10</v>
      </c>
    </row>
    <row r="1981" spans="1:3" x14ac:dyDescent="0.3">
      <c r="A1981" s="24">
        <v>43984</v>
      </c>
      <c r="B1981" t="s">
        <v>11</v>
      </c>
      <c r="C1981" t="s">
        <v>10</v>
      </c>
    </row>
    <row r="1982" spans="1:3" x14ac:dyDescent="0.3">
      <c r="A1982" s="24">
        <v>43985</v>
      </c>
      <c r="B1982" t="s">
        <v>11</v>
      </c>
      <c r="C1982" t="s">
        <v>10</v>
      </c>
    </row>
    <row r="1983" spans="1:3" x14ac:dyDescent="0.3">
      <c r="A1983" s="24">
        <v>43986</v>
      </c>
      <c r="B1983" t="s">
        <v>11</v>
      </c>
      <c r="C1983" t="s">
        <v>10</v>
      </c>
    </row>
    <row r="1984" spans="1:3" x14ac:dyDescent="0.3">
      <c r="A1984" s="24">
        <v>43987</v>
      </c>
      <c r="B1984" t="s">
        <v>11</v>
      </c>
      <c r="C1984" t="s">
        <v>10</v>
      </c>
    </row>
    <row r="1985" spans="1:3" x14ac:dyDescent="0.3">
      <c r="A1985" s="24">
        <v>43988</v>
      </c>
      <c r="B1985" t="s">
        <v>11</v>
      </c>
      <c r="C1985" t="s">
        <v>10</v>
      </c>
    </row>
    <row r="1986" spans="1:3" x14ac:dyDescent="0.3">
      <c r="A1986" s="24">
        <v>43989</v>
      </c>
      <c r="B1986" t="s">
        <v>11</v>
      </c>
      <c r="C1986" t="s">
        <v>10</v>
      </c>
    </row>
    <row r="1987" spans="1:3" x14ac:dyDescent="0.3">
      <c r="A1987" s="24">
        <v>43990</v>
      </c>
      <c r="B1987" t="s">
        <v>11</v>
      </c>
      <c r="C1987" t="s">
        <v>11</v>
      </c>
    </row>
    <row r="1988" spans="1:3" x14ac:dyDescent="0.3">
      <c r="A1988" s="24">
        <v>43991</v>
      </c>
      <c r="B1988" t="s">
        <v>11</v>
      </c>
      <c r="C1988" t="s">
        <v>10</v>
      </c>
    </row>
    <row r="1989" spans="1:3" x14ac:dyDescent="0.3">
      <c r="A1989" s="24">
        <v>43992</v>
      </c>
      <c r="B1989" t="s">
        <v>11</v>
      </c>
      <c r="C1989" t="s">
        <v>10</v>
      </c>
    </row>
    <row r="1990" spans="1:3" x14ac:dyDescent="0.3">
      <c r="A1990" s="24">
        <v>43993</v>
      </c>
      <c r="B1990" t="s">
        <v>11</v>
      </c>
      <c r="C1990" t="s">
        <v>10</v>
      </c>
    </row>
    <row r="1991" spans="1:3" x14ac:dyDescent="0.3">
      <c r="A1991" s="24">
        <v>43994</v>
      </c>
      <c r="B1991" t="s">
        <v>11</v>
      </c>
      <c r="C1991" t="s">
        <v>10</v>
      </c>
    </row>
    <row r="1992" spans="1:3" x14ac:dyDescent="0.3">
      <c r="A1992" s="24">
        <v>43995</v>
      </c>
      <c r="B1992" t="s">
        <v>11</v>
      </c>
      <c r="C1992" t="s">
        <v>10</v>
      </c>
    </row>
    <row r="1993" spans="1:3" x14ac:dyDescent="0.3">
      <c r="A1993" s="24">
        <v>43996</v>
      </c>
      <c r="B1993" t="s">
        <v>11</v>
      </c>
      <c r="C1993" t="s">
        <v>10</v>
      </c>
    </row>
    <row r="1994" spans="1:3" x14ac:dyDescent="0.3">
      <c r="A1994" s="24">
        <v>43997</v>
      </c>
      <c r="B1994" t="s">
        <v>11</v>
      </c>
      <c r="C1994" t="s">
        <v>10</v>
      </c>
    </row>
    <row r="1995" spans="1:3" x14ac:dyDescent="0.3">
      <c r="A1995" s="24">
        <v>43998</v>
      </c>
      <c r="B1995" t="s">
        <v>11</v>
      </c>
      <c r="C1995" t="s">
        <v>10</v>
      </c>
    </row>
    <row r="1996" spans="1:3" x14ac:dyDescent="0.3">
      <c r="A1996" s="24">
        <v>43999</v>
      </c>
      <c r="B1996" t="s">
        <v>11</v>
      </c>
      <c r="C1996" t="s">
        <v>10</v>
      </c>
    </row>
    <row r="1997" spans="1:3" x14ac:dyDescent="0.3">
      <c r="A1997" s="24">
        <v>44000</v>
      </c>
      <c r="B1997" t="s">
        <v>11</v>
      </c>
      <c r="C1997" t="s">
        <v>10</v>
      </c>
    </row>
    <row r="1998" spans="1:3" x14ac:dyDescent="0.3">
      <c r="A1998" s="24">
        <v>44001</v>
      </c>
      <c r="B1998" t="s">
        <v>11</v>
      </c>
      <c r="C1998" t="s">
        <v>10</v>
      </c>
    </row>
    <row r="1999" spans="1:3" x14ac:dyDescent="0.3">
      <c r="A1999" s="24">
        <v>44002</v>
      </c>
      <c r="B1999" t="s">
        <v>11</v>
      </c>
      <c r="C1999" t="s">
        <v>10</v>
      </c>
    </row>
    <row r="2000" spans="1:3" x14ac:dyDescent="0.3">
      <c r="A2000" s="24">
        <v>44003</v>
      </c>
      <c r="B2000" t="s">
        <v>11</v>
      </c>
      <c r="C2000" t="s">
        <v>10</v>
      </c>
    </row>
    <row r="2001" spans="1:3" x14ac:dyDescent="0.3">
      <c r="A2001" s="24">
        <v>44004</v>
      </c>
      <c r="B2001" t="s">
        <v>11</v>
      </c>
      <c r="C2001" t="s">
        <v>10</v>
      </c>
    </row>
    <row r="2002" spans="1:3" x14ac:dyDescent="0.3">
      <c r="A2002" s="24">
        <v>44005</v>
      </c>
      <c r="B2002" t="s">
        <v>11</v>
      </c>
      <c r="C2002" t="s">
        <v>10</v>
      </c>
    </row>
    <row r="2003" spans="1:3" x14ac:dyDescent="0.3">
      <c r="A2003" s="24">
        <v>44006</v>
      </c>
      <c r="B2003" t="s">
        <v>11</v>
      </c>
      <c r="C2003" t="s">
        <v>10</v>
      </c>
    </row>
    <row r="2004" spans="1:3" x14ac:dyDescent="0.3">
      <c r="A2004" s="24">
        <v>44007</v>
      </c>
      <c r="B2004" t="s">
        <v>11</v>
      </c>
      <c r="C2004" t="s">
        <v>10</v>
      </c>
    </row>
    <row r="2005" spans="1:3" x14ac:dyDescent="0.3">
      <c r="A2005" s="24">
        <v>44008</v>
      </c>
      <c r="B2005" t="s">
        <v>10</v>
      </c>
      <c r="C2005" t="s">
        <v>10</v>
      </c>
    </row>
    <row r="2006" spans="1:3" x14ac:dyDescent="0.3">
      <c r="A2006" s="24">
        <v>44009</v>
      </c>
      <c r="B2006" t="s">
        <v>10</v>
      </c>
      <c r="C2006" t="s">
        <v>10</v>
      </c>
    </row>
    <row r="2007" spans="1:3" x14ac:dyDescent="0.3">
      <c r="A2007" s="24">
        <v>44010</v>
      </c>
      <c r="B2007" t="s">
        <v>10</v>
      </c>
      <c r="C2007" t="s">
        <v>10</v>
      </c>
    </row>
    <row r="2008" spans="1:3" x14ac:dyDescent="0.3">
      <c r="A2008" s="24">
        <v>44011</v>
      </c>
      <c r="B2008" t="s">
        <v>10</v>
      </c>
      <c r="C2008" t="s">
        <v>10</v>
      </c>
    </row>
    <row r="2009" spans="1:3" x14ac:dyDescent="0.3">
      <c r="A2009" s="24">
        <v>44012</v>
      </c>
      <c r="B2009" t="s">
        <v>10</v>
      </c>
      <c r="C2009" t="s">
        <v>10</v>
      </c>
    </row>
    <row r="2010" spans="1:3" x14ac:dyDescent="0.3">
      <c r="A2010" s="24">
        <v>44013</v>
      </c>
      <c r="B2010" t="s">
        <v>10</v>
      </c>
      <c r="C2010" t="s">
        <v>10</v>
      </c>
    </row>
    <row r="2011" spans="1:3" x14ac:dyDescent="0.3">
      <c r="A2011" s="24">
        <v>44014</v>
      </c>
      <c r="B2011" t="s">
        <v>10</v>
      </c>
      <c r="C2011" t="s">
        <v>10</v>
      </c>
    </row>
    <row r="2012" spans="1:3" x14ac:dyDescent="0.3">
      <c r="A2012" s="24">
        <v>44015</v>
      </c>
      <c r="B2012" t="s">
        <v>10</v>
      </c>
      <c r="C2012" t="s">
        <v>10</v>
      </c>
    </row>
    <row r="2013" spans="1:3" x14ac:dyDescent="0.3">
      <c r="A2013" s="24">
        <v>44016</v>
      </c>
      <c r="B2013" t="s">
        <v>10</v>
      </c>
      <c r="C2013" t="s">
        <v>10</v>
      </c>
    </row>
    <row r="2014" spans="1:3" x14ac:dyDescent="0.3">
      <c r="A2014" s="24">
        <v>44017</v>
      </c>
      <c r="B2014" t="s">
        <v>10</v>
      </c>
      <c r="C2014" t="s">
        <v>10</v>
      </c>
    </row>
    <row r="2015" spans="1:3" x14ac:dyDescent="0.3">
      <c r="A2015" s="24">
        <v>44018</v>
      </c>
      <c r="B2015" t="s">
        <v>10</v>
      </c>
      <c r="C2015" t="s">
        <v>10</v>
      </c>
    </row>
    <row r="2016" spans="1:3" x14ac:dyDescent="0.3">
      <c r="A2016" s="24">
        <v>44019</v>
      </c>
      <c r="B2016" t="s">
        <v>10</v>
      </c>
      <c r="C2016" t="s">
        <v>10</v>
      </c>
    </row>
    <row r="2017" spans="1:3" x14ac:dyDescent="0.3">
      <c r="A2017" s="24">
        <v>44020</v>
      </c>
      <c r="B2017" t="s">
        <v>10</v>
      </c>
      <c r="C2017" t="s">
        <v>10</v>
      </c>
    </row>
    <row r="2018" spans="1:3" x14ac:dyDescent="0.3">
      <c r="A2018" s="24">
        <v>44021</v>
      </c>
      <c r="B2018" t="s">
        <v>10</v>
      </c>
      <c r="C2018" t="s">
        <v>10</v>
      </c>
    </row>
    <row r="2019" spans="1:3" x14ac:dyDescent="0.3">
      <c r="A2019" s="24">
        <v>44022</v>
      </c>
      <c r="B2019" t="s">
        <v>10</v>
      </c>
      <c r="C2019" t="s">
        <v>10</v>
      </c>
    </row>
    <row r="2020" spans="1:3" x14ac:dyDescent="0.3">
      <c r="A2020" s="24">
        <v>44023</v>
      </c>
      <c r="B2020" t="s">
        <v>10</v>
      </c>
      <c r="C2020" t="s">
        <v>10</v>
      </c>
    </row>
    <row r="2021" spans="1:3" x14ac:dyDescent="0.3">
      <c r="A2021" s="24">
        <v>44024</v>
      </c>
      <c r="B2021" t="s">
        <v>10</v>
      </c>
      <c r="C2021" t="s">
        <v>10</v>
      </c>
    </row>
    <row r="2022" spans="1:3" x14ac:dyDescent="0.3">
      <c r="A2022" s="24">
        <v>44025</v>
      </c>
      <c r="B2022" t="s">
        <v>10</v>
      </c>
      <c r="C2022" t="s">
        <v>10</v>
      </c>
    </row>
    <row r="2023" spans="1:3" x14ac:dyDescent="0.3">
      <c r="A2023" s="24">
        <v>44026</v>
      </c>
      <c r="B2023" t="s">
        <v>11</v>
      </c>
      <c r="C2023" t="s">
        <v>10</v>
      </c>
    </row>
    <row r="2024" spans="1:3" x14ac:dyDescent="0.3">
      <c r="A2024" s="24">
        <v>44027</v>
      </c>
      <c r="B2024" t="s">
        <v>11</v>
      </c>
      <c r="C2024" t="s">
        <v>10</v>
      </c>
    </row>
    <row r="2025" spans="1:3" x14ac:dyDescent="0.3">
      <c r="A2025" s="24">
        <v>44028</v>
      </c>
      <c r="B2025" t="s">
        <v>11</v>
      </c>
      <c r="C2025" t="s">
        <v>10</v>
      </c>
    </row>
    <row r="2026" spans="1:3" x14ac:dyDescent="0.3">
      <c r="A2026" s="24">
        <v>44029</v>
      </c>
      <c r="B2026" t="s">
        <v>11</v>
      </c>
      <c r="C2026" t="s">
        <v>10</v>
      </c>
    </row>
    <row r="2027" spans="1:3" x14ac:dyDescent="0.3">
      <c r="A2027" s="24">
        <v>44030</v>
      </c>
      <c r="B2027" t="s">
        <v>11</v>
      </c>
      <c r="C2027" t="s">
        <v>10</v>
      </c>
    </row>
    <row r="2028" spans="1:3" x14ac:dyDescent="0.3">
      <c r="A2028" s="24">
        <v>44031</v>
      </c>
      <c r="B2028" t="s">
        <v>11</v>
      </c>
      <c r="C2028" t="s">
        <v>10</v>
      </c>
    </row>
    <row r="2029" spans="1:3" x14ac:dyDescent="0.3">
      <c r="A2029" s="24">
        <v>44032</v>
      </c>
      <c r="B2029" t="s">
        <v>11</v>
      </c>
      <c r="C2029" t="s">
        <v>10</v>
      </c>
    </row>
    <row r="2030" spans="1:3" x14ac:dyDescent="0.3">
      <c r="A2030" s="24">
        <v>44033</v>
      </c>
      <c r="B2030" t="s">
        <v>11</v>
      </c>
      <c r="C2030" t="s">
        <v>10</v>
      </c>
    </row>
    <row r="2031" spans="1:3" x14ac:dyDescent="0.3">
      <c r="A2031" s="24">
        <v>44034</v>
      </c>
      <c r="B2031" t="s">
        <v>11</v>
      </c>
      <c r="C2031" t="s">
        <v>10</v>
      </c>
    </row>
    <row r="2032" spans="1:3" x14ac:dyDescent="0.3">
      <c r="A2032" s="24">
        <v>44035</v>
      </c>
      <c r="B2032" t="s">
        <v>11</v>
      </c>
      <c r="C2032" t="s">
        <v>10</v>
      </c>
    </row>
    <row r="2033" spans="1:3" x14ac:dyDescent="0.3">
      <c r="A2033" s="24">
        <v>44036</v>
      </c>
      <c r="B2033" t="s">
        <v>11</v>
      </c>
      <c r="C2033" t="s">
        <v>10</v>
      </c>
    </row>
    <row r="2034" spans="1:3" x14ac:dyDescent="0.3">
      <c r="A2034" s="24">
        <v>44037</v>
      </c>
      <c r="B2034" t="s">
        <v>11</v>
      </c>
      <c r="C2034" t="s">
        <v>10</v>
      </c>
    </row>
    <row r="2035" spans="1:3" x14ac:dyDescent="0.3">
      <c r="A2035" s="24">
        <v>44038</v>
      </c>
      <c r="B2035" t="s">
        <v>11</v>
      </c>
      <c r="C2035" t="s">
        <v>10</v>
      </c>
    </row>
    <row r="2036" spans="1:3" x14ac:dyDescent="0.3">
      <c r="A2036" s="24">
        <v>44039</v>
      </c>
      <c r="B2036" t="s">
        <v>11</v>
      </c>
      <c r="C2036" t="s">
        <v>10</v>
      </c>
    </row>
    <row r="2037" spans="1:3" x14ac:dyDescent="0.3">
      <c r="A2037" s="24">
        <v>44040</v>
      </c>
      <c r="B2037" t="s">
        <v>11</v>
      </c>
      <c r="C2037" t="s">
        <v>10</v>
      </c>
    </row>
    <row r="2038" spans="1:3" x14ac:dyDescent="0.3">
      <c r="A2038" s="24">
        <v>44041</v>
      </c>
      <c r="B2038" t="s">
        <v>11</v>
      </c>
      <c r="C2038" t="s">
        <v>10</v>
      </c>
    </row>
    <row r="2039" spans="1:3" x14ac:dyDescent="0.3">
      <c r="A2039" s="24">
        <v>44042</v>
      </c>
      <c r="B2039" t="s">
        <v>11</v>
      </c>
      <c r="C2039" t="s">
        <v>10</v>
      </c>
    </row>
    <row r="2040" spans="1:3" x14ac:dyDescent="0.3">
      <c r="A2040" s="24">
        <v>44043</v>
      </c>
      <c r="B2040" t="s">
        <v>11</v>
      </c>
      <c r="C2040" t="s">
        <v>10</v>
      </c>
    </row>
    <row r="2041" spans="1:3" x14ac:dyDescent="0.3">
      <c r="A2041" s="24">
        <v>44044</v>
      </c>
      <c r="B2041" t="s">
        <v>11</v>
      </c>
      <c r="C2041" t="s">
        <v>10</v>
      </c>
    </row>
    <row r="2042" spans="1:3" x14ac:dyDescent="0.3">
      <c r="A2042" s="24">
        <v>44045</v>
      </c>
      <c r="B2042" t="s">
        <v>11</v>
      </c>
      <c r="C2042" t="s">
        <v>10</v>
      </c>
    </row>
    <row r="2043" spans="1:3" x14ac:dyDescent="0.3">
      <c r="A2043" s="24">
        <v>44046</v>
      </c>
      <c r="B2043" t="s">
        <v>11</v>
      </c>
      <c r="C2043" t="s">
        <v>10</v>
      </c>
    </row>
    <row r="2044" spans="1:3" x14ac:dyDescent="0.3">
      <c r="A2044" s="24">
        <v>44047</v>
      </c>
      <c r="B2044" t="s">
        <v>10</v>
      </c>
      <c r="C2044" t="s">
        <v>10</v>
      </c>
    </row>
    <row r="2045" spans="1:3" x14ac:dyDescent="0.3">
      <c r="A2045" s="24">
        <v>44048</v>
      </c>
      <c r="B2045" t="s">
        <v>10</v>
      </c>
      <c r="C2045" t="s">
        <v>10</v>
      </c>
    </row>
    <row r="2046" spans="1:3" x14ac:dyDescent="0.3">
      <c r="A2046" s="24">
        <v>44049</v>
      </c>
      <c r="B2046" t="s">
        <v>10</v>
      </c>
      <c r="C2046" t="s">
        <v>10</v>
      </c>
    </row>
    <row r="2047" spans="1:3" x14ac:dyDescent="0.3">
      <c r="A2047" s="24">
        <v>44050</v>
      </c>
      <c r="B2047" t="s">
        <v>10</v>
      </c>
      <c r="C2047" t="s">
        <v>10</v>
      </c>
    </row>
    <row r="2048" spans="1:3" x14ac:dyDescent="0.3">
      <c r="A2048" s="24">
        <v>44051</v>
      </c>
      <c r="B2048" t="s">
        <v>10</v>
      </c>
      <c r="C2048" t="s">
        <v>10</v>
      </c>
    </row>
    <row r="2049" spans="1:3" x14ac:dyDescent="0.3">
      <c r="A2049" s="24">
        <v>44052</v>
      </c>
      <c r="B2049" t="s">
        <v>10</v>
      </c>
      <c r="C2049" t="s">
        <v>10</v>
      </c>
    </row>
    <row r="2050" spans="1:3" x14ac:dyDescent="0.3">
      <c r="A2050" s="24">
        <v>44053</v>
      </c>
      <c r="B2050" t="s">
        <v>10</v>
      </c>
      <c r="C2050" t="s">
        <v>10</v>
      </c>
    </row>
    <row r="2051" spans="1:3" x14ac:dyDescent="0.3">
      <c r="A2051" s="24">
        <v>44054</v>
      </c>
      <c r="B2051" t="s">
        <v>10</v>
      </c>
      <c r="C2051" t="s">
        <v>10</v>
      </c>
    </row>
    <row r="2052" spans="1:3" x14ac:dyDescent="0.3">
      <c r="A2052" s="24">
        <v>44055</v>
      </c>
      <c r="B2052" t="s">
        <v>10</v>
      </c>
      <c r="C2052" t="s">
        <v>10</v>
      </c>
    </row>
    <row r="2053" spans="1:3" x14ac:dyDescent="0.3">
      <c r="A2053" s="24">
        <v>44056</v>
      </c>
      <c r="B2053" t="s">
        <v>10</v>
      </c>
      <c r="C2053" t="s">
        <v>10</v>
      </c>
    </row>
    <row r="2054" spans="1:3" x14ac:dyDescent="0.3">
      <c r="A2054" s="24">
        <v>44057</v>
      </c>
      <c r="B2054" t="s">
        <v>10</v>
      </c>
      <c r="C2054" t="s">
        <v>10</v>
      </c>
    </row>
    <row r="2055" spans="1:3" x14ac:dyDescent="0.3">
      <c r="A2055" s="24">
        <v>44058</v>
      </c>
      <c r="B2055" t="s">
        <v>10</v>
      </c>
      <c r="C2055" t="s">
        <v>10</v>
      </c>
    </row>
    <row r="2056" spans="1:3" x14ac:dyDescent="0.3">
      <c r="A2056" s="24">
        <v>44059</v>
      </c>
      <c r="B2056" t="s">
        <v>10</v>
      </c>
      <c r="C2056" t="s">
        <v>10</v>
      </c>
    </row>
    <row r="2057" spans="1:3" x14ac:dyDescent="0.3">
      <c r="A2057" s="24">
        <v>44060</v>
      </c>
      <c r="B2057" t="s">
        <v>10</v>
      </c>
      <c r="C2057" t="s">
        <v>10</v>
      </c>
    </row>
    <row r="2058" spans="1:3" x14ac:dyDescent="0.3">
      <c r="A2058" s="24">
        <v>44061</v>
      </c>
      <c r="B2058" t="s">
        <v>10</v>
      </c>
      <c r="C2058" t="s">
        <v>10</v>
      </c>
    </row>
    <row r="2059" spans="1:3" x14ac:dyDescent="0.3">
      <c r="A2059" s="24">
        <v>44062</v>
      </c>
      <c r="B2059" t="s">
        <v>10</v>
      </c>
      <c r="C2059" t="s">
        <v>10</v>
      </c>
    </row>
    <row r="2060" spans="1:3" x14ac:dyDescent="0.3">
      <c r="A2060" s="24">
        <v>44063</v>
      </c>
      <c r="B2060" t="s">
        <v>10</v>
      </c>
      <c r="C2060" t="s">
        <v>10</v>
      </c>
    </row>
    <row r="2061" spans="1:3" x14ac:dyDescent="0.3">
      <c r="A2061" s="24">
        <v>44064</v>
      </c>
      <c r="B2061" t="s">
        <v>10</v>
      </c>
      <c r="C2061" t="s">
        <v>10</v>
      </c>
    </row>
    <row r="2062" spans="1:3" x14ac:dyDescent="0.3">
      <c r="A2062" s="24">
        <v>44065</v>
      </c>
      <c r="B2062" t="s">
        <v>10</v>
      </c>
      <c r="C2062" t="s">
        <v>10</v>
      </c>
    </row>
    <row r="2063" spans="1:3" x14ac:dyDescent="0.3">
      <c r="A2063" s="24">
        <v>44066</v>
      </c>
      <c r="B2063" t="s">
        <v>10</v>
      </c>
      <c r="C2063" t="s">
        <v>10</v>
      </c>
    </row>
    <row r="2064" spans="1:3" x14ac:dyDescent="0.3">
      <c r="A2064" s="24">
        <v>44067</v>
      </c>
      <c r="B2064" t="s">
        <v>10</v>
      </c>
      <c r="C2064" t="s">
        <v>10</v>
      </c>
    </row>
    <row r="2065" spans="1:3" x14ac:dyDescent="0.3">
      <c r="A2065" s="24">
        <v>44068</v>
      </c>
      <c r="B2065" t="s">
        <v>10</v>
      </c>
      <c r="C2065" t="s">
        <v>10</v>
      </c>
    </row>
    <row r="2066" spans="1:3" x14ac:dyDescent="0.3">
      <c r="A2066" s="24">
        <v>44069</v>
      </c>
      <c r="B2066" t="s">
        <v>10</v>
      </c>
      <c r="C2066" t="s">
        <v>10</v>
      </c>
    </row>
    <row r="2067" spans="1:3" x14ac:dyDescent="0.3">
      <c r="A2067" s="24">
        <v>44070</v>
      </c>
      <c r="B2067" t="s">
        <v>10</v>
      </c>
      <c r="C2067" t="s">
        <v>10</v>
      </c>
    </row>
    <row r="2068" spans="1:3" x14ac:dyDescent="0.3">
      <c r="A2068" s="24">
        <v>44071</v>
      </c>
      <c r="B2068" t="s">
        <v>10</v>
      </c>
      <c r="C2068" t="s">
        <v>10</v>
      </c>
    </row>
    <row r="2069" spans="1:3" x14ac:dyDescent="0.3">
      <c r="A2069" s="24">
        <v>44072</v>
      </c>
      <c r="B2069" t="s">
        <v>10</v>
      </c>
      <c r="C2069" t="s">
        <v>10</v>
      </c>
    </row>
    <row r="2070" spans="1:3" x14ac:dyDescent="0.3">
      <c r="A2070" s="24">
        <v>44073</v>
      </c>
      <c r="B2070" t="s">
        <v>10</v>
      </c>
      <c r="C2070" t="s">
        <v>10</v>
      </c>
    </row>
    <row r="2071" spans="1:3" x14ac:dyDescent="0.3">
      <c r="A2071" s="24">
        <v>44074</v>
      </c>
      <c r="B2071" t="s">
        <v>10</v>
      </c>
      <c r="C2071" t="s">
        <v>10</v>
      </c>
    </row>
    <row r="2072" spans="1:3" x14ac:dyDescent="0.3">
      <c r="A2072" s="24">
        <v>44075</v>
      </c>
      <c r="B2072" t="s">
        <v>10</v>
      </c>
      <c r="C2072" t="s">
        <v>10</v>
      </c>
    </row>
    <row r="2073" spans="1:3" x14ac:dyDescent="0.3">
      <c r="A2073" s="24">
        <v>44076</v>
      </c>
      <c r="B2073" t="s">
        <v>10</v>
      </c>
      <c r="C2073" t="s">
        <v>10</v>
      </c>
    </row>
    <row r="2074" spans="1:3" x14ac:dyDescent="0.3">
      <c r="A2074" s="24">
        <v>44077</v>
      </c>
      <c r="B2074" t="s">
        <v>10</v>
      </c>
      <c r="C2074" t="s">
        <v>10</v>
      </c>
    </row>
    <row r="2075" spans="1:3" x14ac:dyDescent="0.3">
      <c r="A2075" s="24">
        <v>44078</v>
      </c>
      <c r="B2075" t="s">
        <v>10</v>
      </c>
      <c r="C2075" t="s">
        <v>10</v>
      </c>
    </row>
    <row r="2076" spans="1:3" x14ac:dyDescent="0.3">
      <c r="A2076" s="24">
        <v>44079</v>
      </c>
      <c r="B2076" t="s">
        <v>10</v>
      </c>
      <c r="C2076" t="s">
        <v>10</v>
      </c>
    </row>
    <row r="2077" spans="1:3" x14ac:dyDescent="0.3">
      <c r="A2077" s="24">
        <v>44080</v>
      </c>
      <c r="B2077" t="s">
        <v>10</v>
      </c>
      <c r="C2077" t="s">
        <v>10</v>
      </c>
    </row>
    <row r="2078" spans="1:3" x14ac:dyDescent="0.3">
      <c r="A2078" s="24">
        <v>44081</v>
      </c>
      <c r="B2078" t="s">
        <v>10</v>
      </c>
      <c r="C2078" t="s">
        <v>10</v>
      </c>
    </row>
    <row r="2079" spans="1:3" x14ac:dyDescent="0.3">
      <c r="A2079" s="24">
        <v>44082</v>
      </c>
      <c r="B2079" t="s">
        <v>10</v>
      </c>
      <c r="C2079" t="s">
        <v>10</v>
      </c>
    </row>
    <row r="2080" spans="1:3" x14ac:dyDescent="0.3">
      <c r="A2080" s="24">
        <v>44083</v>
      </c>
      <c r="B2080" t="s">
        <v>10</v>
      </c>
      <c r="C2080" t="s">
        <v>10</v>
      </c>
    </row>
    <row r="2081" spans="1:3" x14ac:dyDescent="0.3">
      <c r="A2081" s="24">
        <v>44084</v>
      </c>
      <c r="B2081" t="s">
        <v>10</v>
      </c>
      <c r="C2081" t="s">
        <v>10</v>
      </c>
    </row>
    <row r="2082" spans="1:3" x14ac:dyDescent="0.3">
      <c r="A2082" s="24">
        <v>44085</v>
      </c>
      <c r="B2082" t="s">
        <v>10</v>
      </c>
      <c r="C2082" t="s">
        <v>10</v>
      </c>
    </row>
    <row r="2083" spans="1:3" x14ac:dyDescent="0.3">
      <c r="A2083" s="24">
        <v>44086</v>
      </c>
      <c r="B2083" t="s">
        <v>10</v>
      </c>
      <c r="C2083" t="s">
        <v>10</v>
      </c>
    </row>
    <row r="2084" spans="1:3" x14ac:dyDescent="0.3">
      <c r="A2084" s="24">
        <v>44087</v>
      </c>
      <c r="B2084" t="s">
        <v>10</v>
      </c>
      <c r="C2084" t="s">
        <v>10</v>
      </c>
    </row>
    <row r="2085" spans="1:3" x14ac:dyDescent="0.3">
      <c r="A2085" s="24">
        <v>44088</v>
      </c>
      <c r="B2085" t="s">
        <v>10</v>
      </c>
      <c r="C2085" t="s">
        <v>10</v>
      </c>
    </row>
    <row r="2086" spans="1:3" x14ac:dyDescent="0.3">
      <c r="A2086" s="24">
        <v>44089</v>
      </c>
      <c r="B2086" t="s">
        <v>10</v>
      </c>
      <c r="C2086" t="s">
        <v>10</v>
      </c>
    </row>
    <row r="2087" spans="1:3" x14ac:dyDescent="0.3">
      <c r="A2087" s="24">
        <v>44090</v>
      </c>
      <c r="B2087" t="s">
        <v>10</v>
      </c>
      <c r="C2087" t="s">
        <v>10</v>
      </c>
    </row>
    <row r="2088" spans="1:3" x14ac:dyDescent="0.3">
      <c r="A2088" s="24">
        <v>44091</v>
      </c>
      <c r="B2088" t="s">
        <v>10</v>
      </c>
      <c r="C2088" t="s">
        <v>10</v>
      </c>
    </row>
    <row r="2089" spans="1:3" x14ac:dyDescent="0.3">
      <c r="A2089" s="24">
        <v>44092</v>
      </c>
      <c r="B2089" t="s">
        <v>10</v>
      </c>
      <c r="C2089" t="s">
        <v>10</v>
      </c>
    </row>
    <row r="2090" spans="1:3" x14ac:dyDescent="0.3">
      <c r="A2090" s="24">
        <v>44093</v>
      </c>
      <c r="B2090" t="s">
        <v>10</v>
      </c>
      <c r="C2090" t="s">
        <v>10</v>
      </c>
    </row>
    <row r="2091" spans="1:3" x14ac:dyDescent="0.3">
      <c r="A2091" s="24">
        <v>44094</v>
      </c>
      <c r="B2091" t="s">
        <v>10</v>
      </c>
      <c r="C2091" t="s">
        <v>10</v>
      </c>
    </row>
    <row r="2092" spans="1:3" x14ac:dyDescent="0.3">
      <c r="A2092" s="24">
        <v>44095</v>
      </c>
      <c r="B2092" t="s">
        <v>10</v>
      </c>
      <c r="C2092" t="s">
        <v>10</v>
      </c>
    </row>
    <row r="2093" spans="1:3" x14ac:dyDescent="0.3">
      <c r="A2093" s="24">
        <v>44096</v>
      </c>
      <c r="B2093" t="s">
        <v>10</v>
      </c>
      <c r="C2093" t="s">
        <v>10</v>
      </c>
    </row>
    <row r="2094" spans="1:3" x14ac:dyDescent="0.3">
      <c r="A2094" s="24">
        <v>44097</v>
      </c>
      <c r="B2094" t="s">
        <v>10</v>
      </c>
      <c r="C2094" t="s">
        <v>10</v>
      </c>
    </row>
    <row r="2095" spans="1:3" x14ac:dyDescent="0.3">
      <c r="A2095" s="24">
        <v>44098</v>
      </c>
      <c r="B2095" t="s">
        <v>10</v>
      </c>
      <c r="C2095" t="s">
        <v>10</v>
      </c>
    </row>
    <row r="2096" spans="1:3" x14ac:dyDescent="0.3">
      <c r="A2096" s="24">
        <v>44099</v>
      </c>
      <c r="B2096" t="s">
        <v>10</v>
      </c>
      <c r="C2096" t="s">
        <v>10</v>
      </c>
    </row>
    <row r="2097" spans="1:3" x14ac:dyDescent="0.3">
      <c r="A2097" s="24">
        <v>44100</v>
      </c>
      <c r="B2097" t="s">
        <v>10</v>
      </c>
      <c r="C2097" t="s">
        <v>10</v>
      </c>
    </row>
    <row r="2098" spans="1:3" x14ac:dyDescent="0.3">
      <c r="A2098" s="24">
        <v>44101</v>
      </c>
      <c r="B2098" t="s">
        <v>10</v>
      </c>
      <c r="C2098" t="s">
        <v>10</v>
      </c>
    </row>
    <row r="2099" spans="1:3" x14ac:dyDescent="0.3">
      <c r="A2099" s="24">
        <v>44102</v>
      </c>
      <c r="B2099" t="s">
        <v>10</v>
      </c>
      <c r="C2099" t="s">
        <v>10</v>
      </c>
    </row>
    <row r="2100" spans="1:3" x14ac:dyDescent="0.3">
      <c r="A2100" s="24">
        <v>44103</v>
      </c>
      <c r="B2100" t="s">
        <v>10</v>
      </c>
      <c r="C2100" t="s">
        <v>10</v>
      </c>
    </row>
    <row r="2101" spans="1:3" x14ac:dyDescent="0.3">
      <c r="A2101" s="24">
        <v>44104</v>
      </c>
      <c r="B2101" t="s">
        <v>10</v>
      </c>
      <c r="C2101" t="s">
        <v>10</v>
      </c>
    </row>
    <row r="2102" spans="1:3" x14ac:dyDescent="0.3">
      <c r="A2102" s="24">
        <v>44105</v>
      </c>
      <c r="B2102" t="s">
        <v>10</v>
      </c>
      <c r="C2102" t="s">
        <v>10</v>
      </c>
    </row>
    <row r="2103" spans="1:3" x14ac:dyDescent="0.3">
      <c r="A2103" s="24">
        <v>44106</v>
      </c>
      <c r="B2103" t="s">
        <v>10</v>
      </c>
      <c r="C2103" t="s">
        <v>10</v>
      </c>
    </row>
    <row r="2104" spans="1:3" x14ac:dyDescent="0.3">
      <c r="A2104" s="24">
        <v>44107</v>
      </c>
      <c r="B2104" t="s">
        <v>10</v>
      </c>
      <c r="C2104" t="s">
        <v>10</v>
      </c>
    </row>
    <row r="2105" spans="1:3" x14ac:dyDescent="0.3">
      <c r="A2105" s="24">
        <v>44108</v>
      </c>
      <c r="B2105" t="s">
        <v>10</v>
      </c>
      <c r="C2105" t="s">
        <v>10</v>
      </c>
    </row>
    <row r="2106" spans="1:3" x14ac:dyDescent="0.3">
      <c r="A2106" s="24">
        <v>44109</v>
      </c>
      <c r="B2106" t="s">
        <v>10</v>
      </c>
      <c r="C2106" t="s">
        <v>10</v>
      </c>
    </row>
    <row r="2107" spans="1:3" x14ac:dyDescent="0.3">
      <c r="A2107" s="24">
        <v>44110</v>
      </c>
      <c r="B2107" t="s">
        <v>10</v>
      </c>
      <c r="C2107" t="s">
        <v>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7"/>
  <sheetViews>
    <sheetView workbookViewId="0">
      <selection activeCell="F1" sqref="F1:F1048576"/>
    </sheetView>
  </sheetViews>
  <sheetFormatPr defaultRowHeight="14.4" x14ac:dyDescent="0.3"/>
  <cols>
    <col min="1" max="1" width="10.5546875" bestFit="1" customWidth="1"/>
    <col min="2" max="2" width="11" bestFit="1" customWidth="1"/>
    <col min="4" max="4" width="15.33203125" bestFit="1" customWidth="1"/>
    <col min="5" max="5" width="15.77734375" bestFit="1" customWidth="1"/>
    <col min="6" max="6" width="13.5546875" bestFit="1" customWidth="1"/>
  </cols>
  <sheetData>
    <row r="1" spans="1:7" x14ac:dyDescent="0.3">
      <c r="A1" t="s">
        <v>7</v>
      </c>
      <c r="B1" t="s">
        <v>48</v>
      </c>
      <c r="C1" t="s">
        <v>2</v>
      </c>
      <c r="D1" t="s">
        <v>49</v>
      </c>
      <c r="E1" t="s">
        <v>50</v>
      </c>
      <c r="F1" t="s">
        <v>51</v>
      </c>
      <c r="G1" t="s">
        <v>52</v>
      </c>
    </row>
    <row r="2" spans="1:7" x14ac:dyDescent="0.3">
      <c r="A2" s="24">
        <v>42005</v>
      </c>
      <c r="B2">
        <v>99635.03</v>
      </c>
      <c r="C2">
        <v>25.633696430000001</v>
      </c>
      <c r="D2">
        <v>13.3</v>
      </c>
      <c r="E2">
        <v>26.9</v>
      </c>
      <c r="F2">
        <v>23.6</v>
      </c>
      <c r="G2">
        <v>0</v>
      </c>
    </row>
    <row r="3" spans="1:7" x14ac:dyDescent="0.3">
      <c r="A3" s="24">
        <v>42036</v>
      </c>
      <c r="B3">
        <v>129606.01</v>
      </c>
      <c r="C3">
        <v>33.138987559999997</v>
      </c>
      <c r="D3">
        <v>15.4</v>
      </c>
      <c r="E3">
        <v>38.799999999999997</v>
      </c>
      <c r="F3">
        <v>26.8</v>
      </c>
      <c r="G3">
        <v>0</v>
      </c>
    </row>
    <row r="4" spans="1:7" x14ac:dyDescent="0.3">
      <c r="A4" s="24">
        <v>42064</v>
      </c>
      <c r="B4">
        <v>142300.54</v>
      </c>
      <c r="C4">
        <v>34.564854830000002</v>
      </c>
      <c r="D4">
        <v>20</v>
      </c>
      <c r="E4">
        <v>38.200000000000003</v>
      </c>
      <c r="F4">
        <v>26.5</v>
      </c>
      <c r="G4">
        <v>0</v>
      </c>
    </row>
    <row r="5" spans="1:7" x14ac:dyDescent="0.3">
      <c r="A5" s="24">
        <v>42095</v>
      </c>
      <c r="B5">
        <v>104330.715</v>
      </c>
      <c r="C5">
        <v>25.005560240000001</v>
      </c>
      <c r="D5">
        <v>16.3</v>
      </c>
      <c r="E5">
        <v>21.4</v>
      </c>
      <c r="F5">
        <v>25.2</v>
      </c>
      <c r="G5">
        <v>4.2</v>
      </c>
    </row>
    <row r="6" spans="1:7" x14ac:dyDescent="0.3">
      <c r="A6" s="24">
        <v>42125</v>
      </c>
      <c r="B6">
        <v>118132.2</v>
      </c>
      <c r="C6">
        <v>26.724176279999998</v>
      </c>
      <c r="D6">
        <v>15</v>
      </c>
      <c r="E6">
        <v>22</v>
      </c>
      <c r="F6">
        <v>30.7</v>
      </c>
      <c r="G6">
        <v>0</v>
      </c>
    </row>
    <row r="7" spans="1:7" x14ac:dyDescent="0.3">
      <c r="A7" s="24">
        <v>42156</v>
      </c>
      <c r="B7">
        <v>130672.485</v>
      </c>
      <c r="C7">
        <v>31.282310729999999</v>
      </c>
      <c r="D7">
        <v>17.7</v>
      </c>
      <c r="E7">
        <v>26</v>
      </c>
      <c r="F7">
        <v>31.6</v>
      </c>
      <c r="G7">
        <v>0</v>
      </c>
    </row>
    <row r="8" spans="1:7" x14ac:dyDescent="0.3">
      <c r="A8" s="24">
        <v>42186</v>
      </c>
      <c r="B8">
        <v>153514.82</v>
      </c>
      <c r="C8">
        <v>48.312309380000002</v>
      </c>
      <c r="D8">
        <v>18.899999999999999</v>
      </c>
      <c r="E8">
        <v>37.4</v>
      </c>
      <c r="F8">
        <v>20.7</v>
      </c>
      <c r="G8">
        <v>0</v>
      </c>
    </row>
    <row r="9" spans="1:7" x14ac:dyDescent="0.3">
      <c r="A9" s="24">
        <v>42217</v>
      </c>
      <c r="B9">
        <v>142015.655</v>
      </c>
      <c r="C9">
        <v>49.117280299999997</v>
      </c>
      <c r="D9">
        <v>23.1</v>
      </c>
      <c r="E9">
        <v>28.2</v>
      </c>
      <c r="F9">
        <v>13.5</v>
      </c>
      <c r="G9">
        <v>19.399999999999999</v>
      </c>
    </row>
    <row r="10" spans="1:7" x14ac:dyDescent="0.3">
      <c r="A10" s="24">
        <v>42248</v>
      </c>
      <c r="B10">
        <v>121801.155</v>
      </c>
      <c r="C10">
        <v>34.490675449999998</v>
      </c>
      <c r="D10">
        <v>16.5</v>
      </c>
      <c r="E10">
        <v>18</v>
      </c>
      <c r="F10">
        <v>3.1</v>
      </c>
      <c r="G10">
        <v>1.2</v>
      </c>
    </row>
    <row r="11" spans="1:7" x14ac:dyDescent="0.3">
      <c r="A11" s="24">
        <v>42278</v>
      </c>
      <c r="B11">
        <v>103043.66</v>
      </c>
      <c r="C11">
        <v>20.229824900000001</v>
      </c>
      <c r="D11">
        <v>13.6</v>
      </c>
      <c r="E11">
        <v>21.7</v>
      </c>
      <c r="F11">
        <v>5.6</v>
      </c>
      <c r="G11">
        <v>5.2</v>
      </c>
    </row>
    <row r="12" spans="1:7" x14ac:dyDescent="0.3">
      <c r="A12" s="24">
        <v>42309</v>
      </c>
      <c r="B12">
        <v>99865.755000000005</v>
      </c>
      <c r="C12">
        <v>18.23476806</v>
      </c>
      <c r="D12">
        <v>15.6</v>
      </c>
      <c r="E12">
        <v>27.5</v>
      </c>
      <c r="F12">
        <v>29.9</v>
      </c>
      <c r="G12">
        <v>0</v>
      </c>
    </row>
    <row r="13" spans="1:7" x14ac:dyDescent="0.3">
      <c r="A13" s="24">
        <v>42339</v>
      </c>
      <c r="B13">
        <v>131261.125</v>
      </c>
      <c r="C13">
        <v>33.694810169999997</v>
      </c>
      <c r="D13">
        <v>16.100000000000001</v>
      </c>
      <c r="E13">
        <v>31.3</v>
      </c>
      <c r="F13">
        <v>31.6</v>
      </c>
      <c r="G13">
        <v>0</v>
      </c>
    </row>
    <row r="14" spans="1:7" x14ac:dyDescent="0.3">
      <c r="A14" t="s">
        <v>53</v>
      </c>
      <c r="B14">
        <v>126527.36</v>
      </c>
      <c r="C14">
        <v>27.53786427</v>
      </c>
      <c r="D14">
        <v>20.2</v>
      </c>
      <c r="E14">
        <v>25.6</v>
      </c>
      <c r="F14">
        <v>4.2</v>
      </c>
      <c r="G14">
        <v>0</v>
      </c>
    </row>
    <row r="15" spans="1:7" x14ac:dyDescent="0.3">
      <c r="A15" t="s">
        <v>54</v>
      </c>
      <c r="B15">
        <v>119741.62</v>
      </c>
      <c r="C15">
        <v>29.018516609999999</v>
      </c>
      <c r="D15">
        <v>18.3</v>
      </c>
      <c r="E15">
        <v>22.7</v>
      </c>
      <c r="F15">
        <v>15.2</v>
      </c>
      <c r="G15">
        <v>15.8</v>
      </c>
    </row>
    <row r="16" spans="1:7" x14ac:dyDescent="0.3">
      <c r="A16" t="s">
        <v>55</v>
      </c>
      <c r="B16">
        <v>118411.22</v>
      </c>
      <c r="C16">
        <v>30.93653879</v>
      </c>
      <c r="D16">
        <v>15.8</v>
      </c>
      <c r="E16">
        <v>20</v>
      </c>
      <c r="F16">
        <v>14.6</v>
      </c>
      <c r="G16">
        <v>0</v>
      </c>
    </row>
    <row r="17" spans="1:7" x14ac:dyDescent="0.3">
      <c r="A17" t="s">
        <v>56</v>
      </c>
      <c r="B17">
        <v>116690.765</v>
      </c>
      <c r="C17">
        <v>23.015190879999999</v>
      </c>
      <c r="D17">
        <v>13.1</v>
      </c>
      <c r="E17">
        <v>27.3</v>
      </c>
      <c r="F17">
        <v>30.3</v>
      </c>
      <c r="G17">
        <v>0</v>
      </c>
    </row>
    <row r="18" spans="1:7" x14ac:dyDescent="0.3">
      <c r="A18" t="s">
        <v>57</v>
      </c>
      <c r="B18">
        <v>99371.31</v>
      </c>
      <c r="C18">
        <v>18.99492729</v>
      </c>
      <c r="D18">
        <v>15.9</v>
      </c>
      <c r="E18">
        <v>25</v>
      </c>
      <c r="F18">
        <v>27.5</v>
      </c>
      <c r="G18">
        <v>0</v>
      </c>
    </row>
    <row r="19" spans="1:7" x14ac:dyDescent="0.3">
      <c r="A19" t="s">
        <v>58</v>
      </c>
      <c r="B19">
        <v>97728.75</v>
      </c>
      <c r="C19">
        <v>17.00868088</v>
      </c>
      <c r="D19">
        <v>15.3</v>
      </c>
      <c r="E19">
        <v>19.5</v>
      </c>
      <c r="F19">
        <v>23.4</v>
      </c>
      <c r="G19">
        <v>0</v>
      </c>
    </row>
    <row r="20" spans="1:7" x14ac:dyDescent="0.3">
      <c r="A20" t="s">
        <v>59</v>
      </c>
      <c r="B20">
        <v>116883.15</v>
      </c>
      <c r="C20">
        <v>26.927876189999999</v>
      </c>
      <c r="D20">
        <v>13.5</v>
      </c>
      <c r="E20">
        <v>23.6</v>
      </c>
      <c r="F20">
        <v>29</v>
      </c>
      <c r="G20">
        <v>0</v>
      </c>
    </row>
    <row r="21" spans="1:7" x14ac:dyDescent="0.3">
      <c r="A21" t="s">
        <v>60</v>
      </c>
      <c r="B21">
        <v>128968.125</v>
      </c>
      <c r="C21">
        <v>23.078074139999998</v>
      </c>
      <c r="D21">
        <v>13</v>
      </c>
      <c r="E21">
        <v>30.4</v>
      </c>
      <c r="F21">
        <v>19.600000000000001</v>
      </c>
      <c r="G21">
        <v>0</v>
      </c>
    </row>
    <row r="22" spans="1:7" x14ac:dyDescent="0.3">
      <c r="A22" t="s">
        <v>61</v>
      </c>
      <c r="B22">
        <v>148702.505</v>
      </c>
      <c r="C22">
        <v>34.443415459999997</v>
      </c>
      <c r="D22">
        <v>19.7</v>
      </c>
      <c r="E22">
        <v>33.1</v>
      </c>
      <c r="F22">
        <v>25.8</v>
      </c>
      <c r="G22">
        <v>0</v>
      </c>
    </row>
    <row r="23" spans="1:7" x14ac:dyDescent="0.3">
      <c r="A23" t="s">
        <v>62</v>
      </c>
      <c r="B23">
        <v>153232.1</v>
      </c>
      <c r="C23">
        <v>35.230761399999999</v>
      </c>
      <c r="D23">
        <v>18.7</v>
      </c>
      <c r="E23">
        <v>35.799999999999997</v>
      </c>
      <c r="F23">
        <v>23.1</v>
      </c>
      <c r="G23">
        <v>0</v>
      </c>
    </row>
    <row r="24" spans="1:7" x14ac:dyDescent="0.3">
      <c r="A24" t="s">
        <v>63</v>
      </c>
      <c r="B24">
        <v>138095.20000000001</v>
      </c>
      <c r="C24">
        <v>40.604200220000003</v>
      </c>
      <c r="D24">
        <v>20.2</v>
      </c>
      <c r="E24">
        <v>25</v>
      </c>
      <c r="F24">
        <v>28.6</v>
      </c>
      <c r="G24">
        <v>0</v>
      </c>
    </row>
    <row r="25" spans="1:7" x14ac:dyDescent="0.3">
      <c r="A25" t="s">
        <v>64</v>
      </c>
      <c r="B25">
        <v>116310.59</v>
      </c>
      <c r="C25">
        <v>20.922000149999999</v>
      </c>
      <c r="D25">
        <v>15.8</v>
      </c>
      <c r="E25">
        <v>26.3</v>
      </c>
      <c r="F25">
        <v>30.3</v>
      </c>
      <c r="G25">
        <v>0</v>
      </c>
    </row>
    <row r="26" spans="1:7" x14ac:dyDescent="0.3">
      <c r="A26" t="s">
        <v>65</v>
      </c>
      <c r="B26">
        <v>97959.46</v>
      </c>
      <c r="C26">
        <v>16.5414177</v>
      </c>
      <c r="D26">
        <v>14.7</v>
      </c>
      <c r="E26">
        <v>22</v>
      </c>
      <c r="F26">
        <v>25.4</v>
      </c>
      <c r="G26">
        <v>0</v>
      </c>
    </row>
    <row r="27" spans="1:7" x14ac:dyDescent="0.3">
      <c r="A27" t="s">
        <v>66</v>
      </c>
      <c r="B27">
        <v>103769.48</v>
      </c>
      <c r="C27">
        <v>16.9360128</v>
      </c>
      <c r="D27">
        <v>11.6</v>
      </c>
      <c r="E27">
        <v>19.8</v>
      </c>
      <c r="F27">
        <v>19.899999999999999</v>
      </c>
      <c r="G27">
        <v>1</v>
      </c>
    </row>
    <row r="28" spans="1:7" x14ac:dyDescent="0.3">
      <c r="A28" t="s">
        <v>67</v>
      </c>
      <c r="B28">
        <v>118393.31</v>
      </c>
      <c r="C28">
        <v>21.206288600000001</v>
      </c>
      <c r="D28">
        <v>11.7</v>
      </c>
      <c r="E28">
        <v>19.100000000000001</v>
      </c>
      <c r="F28">
        <v>17.7</v>
      </c>
      <c r="G28">
        <v>0.6</v>
      </c>
    </row>
    <row r="29" spans="1:7" x14ac:dyDescent="0.3">
      <c r="A29" t="s">
        <v>68</v>
      </c>
      <c r="B29">
        <v>116763.72500000001</v>
      </c>
      <c r="C29">
        <v>17.02383824</v>
      </c>
      <c r="D29">
        <v>13.3</v>
      </c>
      <c r="E29">
        <v>25.4</v>
      </c>
      <c r="F29">
        <v>27</v>
      </c>
      <c r="G29">
        <v>0</v>
      </c>
    </row>
    <row r="30" spans="1:7" x14ac:dyDescent="0.3">
      <c r="A30" t="s">
        <v>69</v>
      </c>
      <c r="B30">
        <v>119313.73</v>
      </c>
      <c r="C30">
        <v>19.624827360000001</v>
      </c>
      <c r="D30">
        <v>12.8</v>
      </c>
      <c r="E30">
        <v>22.2</v>
      </c>
      <c r="F30">
        <v>28.9</v>
      </c>
      <c r="G30">
        <v>0</v>
      </c>
    </row>
    <row r="31" spans="1:7" x14ac:dyDescent="0.3">
      <c r="A31" t="s">
        <v>70</v>
      </c>
      <c r="B31">
        <v>121018.15</v>
      </c>
      <c r="C31">
        <v>21.029356079999999</v>
      </c>
      <c r="D31">
        <v>13.1</v>
      </c>
      <c r="E31">
        <v>21</v>
      </c>
      <c r="F31">
        <v>27.6</v>
      </c>
      <c r="G31">
        <v>0</v>
      </c>
    </row>
    <row r="32" spans="1:7" x14ac:dyDescent="0.3">
      <c r="A32" t="s">
        <v>71</v>
      </c>
      <c r="B32">
        <v>103822.97</v>
      </c>
      <c r="C32">
        <v>16.538846729999999</v>
      </c>
      <c r="D32">
        <v>14.3</v>
      </c>
      <c r="E32">
        <v>20.2</v>
      </c>
      <c r="F32">
        <v>26.2</v>
      </c>
      <c r="G32">
        <v>0</v>
      </c>
    </row>
    <row r="33" spans="1:7" x14ac:dyDescent="0.3">
      <c r="A33" s="24">
        <v>42006</v>
      </c>
      <c r="B33">
        <v>100178.84</v>
      </c>
      <c r="C33">
        <v>14.578844419999999</v>
      </c>
      <c r="D33">
        <v>13.2</v>
      </c>
      <c r="E33">
        <v>19</v>
      </c>
      <c r="F33">
        <v>17.3</v>
      </c>
      <c r="G33">
        <v>9.1999999999999993</v>
      </c>
    </row>
    <row r="34" spans="1:7" x14ac:dyDescent="0.3">
      <c r="A34" s="24">
        <v>42037</v>
      </c>
      <c r="B34">
        <v>118694.16</v>
      </c>
      <c r="C34">
        <v>22.270032189999998</v>
      </c>
      <c r="D34">
        <v>13.5</v>
      </c>
      <c r="E34">
        <v>21.1</v>
      </c>
      <c r="F34">
        <v>23.9</v>
      </c>
      <c r="G34">
        <v>3.8</v>
      </c>
    </row>
    <row r="35" spans="1:7" x14ac:dyDescent="0.3">
      <c r="A35" s="24">
        <v>42065</v>
      </c>
      <c r="B35">
        <v>122880.13</v>
      </c>
      <c r="C35">
        <v>27.003832330000002</v>
      </c>
      <c r="D35">
        <v>16.100000000000001</v>
      </c>
      <c r="E35">
        <v>20</v>
      </c>
      <c r="F35">
        <v>22.7</v>
      </c>
      <c r="G35">
        <v>0</v>
      </c>
    </row>
    <row r="36" spans="1:7" x14ac:dyDescent="0.3">
      <c r="A36" s="24">
        <v>42096</v>
      </c>
      <c r="B36">
        <v>117398.03</v>
      </c>
      <c r="C36">
        <v>27.809134199999999</v>
      </c>
      <c r="D36">
        <v>14.8</v>
      </c>
      <c r="E36">
        <v>19</v>
      </c>
      <c r="F36">
        <v>21.2</v>
      </c>
      <c r="G36">
        <v>0</v>
      </c>
    </row>
    <row r="37" spans="1:7" x14ac:dyDescent="0.3">
      <c r="A37" s="24">
        <v>42126</v>
      </c>
      <c r="B37">
        <v>122279.425</v>
      </c>
      <c r="C37">
        <v>31.384570740000001</v>
      </c>
      <c r="D37">
        <v>13.3</v>
      </c>
      <c r="E37">
        <v>24.2</v>
      </c>
      <c r="F37">
        <v>28.8</v>
      </c>
      <c r="G37">
        <v>0</v>
      </c>
    </row>
    <row r="38" spans="1:7" x14ac:dyDescent="0.3">
      <c r="A38" s="24">
        <v>42157</v>
      </c>
      <c r="B38">
        <v>141837.005</v>
      </c>
      <c r="C38">
        <v>38.840180269999998</v>
      </c>
      <c r="D38">
        <v>14.5</v>
      </c>
      <c r="E38">
        <v>35.700000000000003</v>
      </c>
      <c r="F38">
        <v>28.4</v>
      </c>
      <c r="G38">
        <v>0</v>
      </c>
    </row>
    <row r="39" spans="1:7" x14ac:dyDescent="0.3">
      <c r="A39" s="24">
        <v>42187</v>
      </c>
      <c r="B39">
        <v>132138.36499999999</v>
      </c>
      <c r="C39">
        <v>28.761706780000001</v>
      </c>
      <c r="D39">
        <v>18.8</v>
      </c>
      <c r="E39">
        <v>35</v>
      </c>
      <c r="F39">
        <v>16.100000000000001</v>
      </c>
      <c r="G39">
        <v>0</v>
      </c>
    </row>
    <row r="40" spans="1:7" x14ac:dyDescent="0.3">
      <c r="A40" s="24">
        <v>42218</v>
      </c>
      <c r="B40">
        <v>112108.215</v>
      </c>
      <c r="C40">
        <v>23.974106599999999</v>
      </c>
      <c r="D40">
        <v>18.899999999999999</v>
      </c>
      <c r="E40">
        <v>21.5</v>
      </c>
      <c r="F40">
        <v>16.600000000000001</v>
      </c>
      <c r="G40">
        <v>0</v>
      </c>
    </row>
    <row r="41" spans="1:7" x14ac:dyDescent="0.3">
      <c r="A41" s="24">
        <v>42249</v>
      </c>
      <c r="B41">
        <v>126813.075</v>
      </c>
      <c r="C41">
        <v>28.90913471</v>
      </c>
      <c r="D41">
        <v>13.6</v>
      </c>
      <c r="E41">
        <v>28.3</v>
      </c>
      <c r="F41">
        <v>28.6</v>
      </c>
      <c r="G41">
        <v>0</v>
      </c>
    </row>
    <row r="42" spans="1:7" x14ac:dyDescent="0.3">
      <c r="A42" s="24">
        <v>42279</v>
      </c>
      <c r="B42">
        <v>145948.565</v>
      </c>
      <c r="C42">
        <v>37.522599980000003</v>
      </c>
      <c r="D42">
        <v>16.399999999999999</v>
      </c>
      <c r="E42">
        <v>27.8</v>
      </c>
      <c r="F42">
        <v>27.7</v>
      </c>
      <c r="G42">
        <v>0</v>
      </c>
    </row>
    <row r="43" spans="1:7" x14ac:dyDescent="0.3">
      <c r="A43" s="24">
        <v>42310</v>
      </c>
      <c r="B43">
        <v>149322.85</v>
      </c>
      <c r="C43">
        <v>32.655454300000002</v>
      </c>
      <c r="D43">
        <v>18.100000000000001</v>
      </c>
      <c r="E43">
        <v>26.8</v>
      </c>
      <c r="F43">
        <v>24.1</v>
      </c>
      <c r="G43">
        <v>0</v>
      </c>
    </row>
    <row r="44" spans="1:7" x14ac:dyDescent="0.3">
      <c r="A44" s="24">
        <v>42340</v>
      </c>
      <c r="B44">
        <v>131376.78</v>
      </c>
      <c r="C44">
        <v>26.576634940000002</v>
      </c>
      <c r="D44">
        <v>17.8</v>
      </c>
      <c r="E44">
        <v>21.9</v>
      </c>
      <c r="F44">
        <v>23.8</v>
      </c>
      <c r="G44">
        <v>0</v>
      </c>
    </row>
    <row r="45" spans="1:7" x14ac:dyDescent="0.3">
      <c r="A45" t="s">
        <v>72</v>
      </c>
      <c r="B45">
        <v>136070.62</v>
      </c>
      <c r="C45">
        <v>18.73697061</v>
      </c>
      <c r="D45">
        <v>16.100000000000001</v>
      </c>
      <c r="E45">
        <v>32.4</v>
      </c>
      <c r="F45">
        <v>14.9</v>
      </c>
      <c r="G45">
        <v>0</v>
      </c>
    </row>
    <row r="46" spans="1:7" x14ac:dyDescent="0.3">
      <c r="A46" t="s">
        <v>73</v>
      </c>
      <c r="B46">
        <v>119692.02499999999</v>
      </c>
      <c r="C46">
        <v>20.240103229999999</v>
      </c>
      <c r="D46">
        <v>19</v>
      </c>
      <c r="E46">
        <v>25.1</v>
      </c>
      <c r="F46">
        <v>20.8</v>
      </c>
      <c r="G46">
        <v>19.600000000000001</v>
      </c>
    </row>
    <row r="47" spans="1:7" x14ac:dyDescent="0.3">
      <c r="A47" t="s">
        <v>74</v>
      </c>
      <c r="B47">
        <v>125287.71</v>
      </c>
      <c r="C47">
        <v>24.584186939999999</v>
      </c>
      <c r="D47">
        <v>18.2</v>
      </c>
      <c r="E47">
        <v>34.4</v>
      </c>
      <c r="F47">
        <v>25.7</v>
      </c>
      <c r="G47">
        <v>0.4</v>
      </c>
    </row>
    <row r="48" spans="1:7" x14ac:dyDescent="0.3">
      <c r="A48" t="s">
        <v>75</v>
      </c>
      <c r="B48">
        <v>131832.63</v>
      </c>
      <c r="C48">
        <v>31.9490406</v>
      </c>
      <c r="D48">
        <v>17.399999999999999</v>
      </c>
      <c r="E48">
        <v>24.6</v>
      </c>
      <c r="F48">
        <v>26.3</v>
      </c>
      <c r="G48">
        <v>0</v>
      </c>
    </row>
    <row r="49" spans="1:7" x14ac:dyDescent="0.3">
      <c r="A49" t="s">
        <v>76</v>
      </c>
      <c r="B49">
        <v>127666.01</v>
      </c>
      <c r="C49">
        <v>30.250149390000001</v>
      </c>
      <c r="D49">
        <v>17.600000000000001</v>
      </c>
      <c r="E49">
        <v>20.6</v>
      </c>
      <c r="F49">
        <v>8.3000000000000007</v>
      </c>
      <c r="G49">
        <v>0</v>
      </c>
    </row>
    <row r="50" spans="1:7" x14ac:dyDescent="0.3">
      <c r="A50" t="s">
        <v>77</v>
      </c>
      <c r="B50">
        <v>125972.765</v>
      </c>
      <c r="C50">
        <v>30.235792750000002</v>
      </c>
      <c r="D50">
        <v>17.7</v>
      </c>
      <c r="E50">
        <v>21.2</v>
      </c>
      <c r="F50">
        <v>7.8</v>
      </c>
      <c r="G50">
        <v>0</v>
      </c>
    </row>
    <row r="51" spans="1:7" x14ac:dyDescent="0.3">
      <c r="A51" t="s">
        <v>78</v>
      </c>
      <c r="B51">
        <v>139399.69</v>
      </c>
      <c r="C51">
        <v>33.598960679999998</v>
      </c>
      <c r="D51">
        <v>18.2</v>
      </c>
      <c r="E51">
        <v>26.9</v>
      </c>
      <c r="F51">
        <v>24.7</v>
      </c>
      <c r="G51">
        <v>0</v>
      </c>
    </row>
    <row r="52" spans="1:7" x14ac:dyDescent="0.3">
      <c r="A52" t="s">
        <v>79</v>
      </c>
      <c r="B52">
        <v>139465.67499999999</v>
      </c>
      <c r="C52">
        <v>33.538671530000002</v>
      </c>
      <c r="D52">
        <v>17.399999999999999</v>
      </c>
      <c r="E52">
        <v>25.3</v>
      </c>
      <c r="F52">
        <v>24.7</v>
      </c>
      <c r="G52">
        <v>0</v>
      </c>
    </row>
    <row r="53" spans="1:7" x14ac:dyDescent="0.3">
      <c r="A53" t="s">
        <v>80</v>
      </c>
      <c r="B53">
        <v>136283.03</v>
      </c>
      <c r="C53">
        <v>31.252819840000001</v>
      </c>
      <c r="D53">
        <v>18.100000000000001</v>
      </c>
      <c r="E53">
        <v>36.1</v>
      </c>
      <c r="F53">
        <v>20</v>
      </c>
      <c r="G53">
        <v>0</v>
      </c>
    </row>
    <row r="54" spans="1:7" x14ac:dyDescent="0.3">
      <c r="A54" t="s">
        <v>81</v>
      </c>
      <c r="B54">
        <v>138016.35</v>
      </c>
      <c r="C54">
        <v>32.40972721</v>
      </c>
      <c r="D54">
        <v>20.3</v>
      </c>
      <c r="E54">
        <v>35.299999999999997</v>
      </c>
      <c r="F54">
        <v>11.7</v>
      </c>
      <c r="G54">
        <v>1.6</v>
      </c>
    </row>
    <row r="55" spans="1:7" x14ac:dyDescent="0.3">
      <c r="A55" t="s">
        <v>82</v>
      </c>
      <c r="B55">
        <v>135255.815</v>
      </c>
      <c r="C55">
        <v>28.417229129999999</v>
      </c>
      <c r="D55">
        <v>21.1</v>
      </c>
      <c r="E55">
        <v>29.3</v>
      </c>
      <c r="F55">
        <v>4.7</v>
      </c>
      <c r="G55">
        <v>0</v>
      </c>
    </row>
    <row r="56" spans="1:7" x14ac:dyDescent="0.3">
      <c r="A56" t="s">
        <v>83</v>
      </c>
      <c r="B56">
        <v>120263.515</v>
      </c>
      <c r="C56">
        <v>26.559011900000002</v>
      </c>
      <c r="D56">
        <v>15.9</v>
      </c>
      <c r="E56">
        <v>20.100000000000001</v>
      </c>
      <c r="F56">
        <v>21.4</v>
      </c>
      <c r="G56">
        <v>3.2</v>
      </c>
    </row>
    <row r="57" spans="1:7" x14ac:dyDescent="0.3">
      <c r="A57" t="s">
        <v>84</v>
      </c>
      <c r="B57">
        <v>130062.755</v>
      </c>
      <c r="C57">
        <v>33.323249590000003</v>
      </c>
      <c r="D57">
        <v>14</v>
      </c>
      <c r="E57">
        <v>27</v>
      </c>
      <c r="F57">
        <v>24.1</v>
      </c>
      <c r="G57">
        <v>0</v>
      </c>
    </row>
    <row r="58" spans="1:7" x14ac:dyDescent="0.3">
      <c r="A58" t="s">
        <v>85</v>
      </c>
      <c r="B58">
        <v>131525.85500000001</v>
      </c>
      <c r="C58">
        <v>39.086578340000003</v>
      </c>
      <c r="D58">
        <v>16</v>
      </c>
      <c r="E58">
        <v>23.2</v>
      </c>
      <c r="F58">
        <v>18.5</v>
      </c>
      <c r="G58">
        <v>0</v>
      </c>
    </row>
    <row r="59" spans="1:7" x14ac:dyDescent="0.3">
      <c r="A59" t="s">
        <v>86</v>
      </c>
      <c r="B59">
        <v>131069.4</v>
      </c>
      <c r="C59">
        <v>36.339011550000002</v>
      </c>
      <c r="D59">
        <v>14.8</v>
      </c>
      <c r="E59">
        <v>24.3</v>
      </c>
      <c r="F59">
        <v>21.7</v>
      </c>
      <c r="G59">
        <v>0</v>
      </c>
    </row>
    <row r="60" spans="1:7" x14ac:dyDescent="0.3">
      <c r="A60" t="s">
        <v>87</v>
      </c>
      <c r="B60">
        <v>116275.73</v>
      </c>
      <c r="C60">
        <v>25.143130729999999</v>
      </c>
      <c r="D60">
        <v>17.899999999999999</v>
      </c>
      <c r="E60">
        <v>32.299999999999997</v>
      </c>
      <c r="F60">
        <v>6.9</v>
      </c>
      <c r="G60">
        <v>0</v>
      </c>
    </row>
    <row r="61" spans="1:7" x14ac:dyDescent="0.3">
      <c r="A61" s="24">
        <v>42007</v>
      </c>
      <c r="B61">
        <v>103462.78</v>
      </c>
      <c r="C61">
        <v>24.58614815</v>
      </c>
      <c r="D61">
        <v>15.2</v>
      </c>
      <c r="E61">
        <v>20.8</v>
      </c>
      <c r="F61">
        <v>23.3</v>
      </c>
      <c r="G61">
        <v>15.8</v>
      </c>
    </row>
    <row r="62" spans="1:7" x14ac:dyDescent="0.3">
      <c r="A62" s="24">
        <v>42038</v>
      </c>
      <c r="B62">
        <v>123301.83500000001</v>
      </c>
      <c r="C62">
        <v>33.166526230000002</v>
      </c>
      <c r="D62">
        <v>11.6</v>
      </c>
      <c r="E62">
        <v>23</v>
      </c>
      <c r="F62">
        <v>22</v>
      </c>
      <c r="G62">
        <v>0</v>
      </c>
    </row>
    <row r="63" spans="1:7" x14ac:dyDescent="0.3">
      <c r="A63" s="24">
        <v>42066</v>
      </c>
      <c r="B63">
        <v>126750.29</v>
      </c>
      <c r="C63">
        <v>43.739457139999999</v>
      </c>
      <c r="D63">
        <v>15.5</v>
      </c>
      <c r="E63">
        <v>22.7</v>
      </c>
      <c r="F63">
        <v>21.2</v>
      </c>
      <c r="G63">
        <v>0</v>
      </c>
    </row>
    <row r="64" spans="1:7" x14ac:dyDescent="0.3">
      <c r="A64" s="24">
        <v>42097</v>
      </c>
      <c r="B64">
        <v>120764.185</v>
      </c>
      <c r="C64">
        <v>37.252483910000002</v>
      </c>
      <c r="D64">
        <v>15.4</v>
      </c>
      <c r="E64">
        <v>23.5</v>
      </c>
      <c r="F64">
        <v>23</v>
      </c>
      <c r="G64">
        <v>0</v>
      </c>
    </row>
    <row r="65" spans="1:7" x14ac:dyDescent="0.3">
      <c r="A65" s="24">
        <v>42127</v>
      </c>
      <c r="B65">
        <v>114967.345</v>
      </c>
      <c r="C65">
        <v>25.322828099999999</v>
      </c>
      <c r="D65">
        <v>12.6</v>
      </c>
      <c r="E65">
        <v>18.600000000000001</v>
      </c>
      <c r="F65">
        <v>22.5</v>
      </c>
      <c r="G65">
        <v>0.8</v>
      </c>
    </row>
    <row r="66" spans="1:7" x14ac:dyDescent="0.3">
      <c r="A66" s="24">
        <v>42158</v>
      </c>
      <c r="B66">
        <v>117053.75</v>
      </c>
      <c r="C66">
        <v>27.750521689999999</v>
      </c>
      <c r="D66">
        <v>14.1</v>
      </c>
      <c r="E66">
        <v>21.1</v>
      </c>
      <c r="F66">
        <v>10.8</v>
      </c>
      <c r="G66">
        <v>0.2</v>
      </c>
    </row>
    <row r="67" spans="1:7" x14ac:dyDescent="0.3">
      <c r="A67" s="24">
        <v>42188</v>
      </c>
      <c r="B67">
        <v>108344.575</v>
      </c>
      <c r="C67">
        <v>22.113214540000001</v>
      </c>
      <c r="D67">
        <v>15.4</v>
      </c>
      <c r="E67">
        <v>22.6</v>
      </c>
      <c r="F67">
        <v>10.8</v>
      </c>
      <c r="G67">
        <v>0.2</v>
      </c>
    </row>
    <row r="68" spans="1:7" x14ac:dyDescent="0.3">
      <c r="A68" s="24">
        <v>42219</v>
      </c>
      <c r="B68">
        <v>106348.78</v>
      </c>
      <c r="C68">
        <v>20.57443413</v>
      </c>
      <c r="D68">
        <v>16.2</v>
      </c>
      <c r="E68">
        <v>24.4</v>
      </c>
      <c r="F68">
        <v>20.399999999999999</v>
      </c>
      <c r="G68">
        <v>0</v>
      </c>
    </row>
    <row r="69" spans="1:7" x14ac:dyDescent="0.3">
      <c r="A69" s="24">
        <v>42250</v>
      </c>
      <c r="B69">
        <v>108282.48</v>
      </c>
      <c r="C69">
        <v>23.80806827</v>
      </c>
      <c r="D69">
        <v>14.4</v>
      </c>
      <c r="E69">
        <v>23.8</v>
      </c>
      <c r="F69">
        <v>18.600000000000001</v>
      </c>
      <c r="G69">
        <v>0</v>
      </c>
    </row>
    <row r="70" spans="1:7" x14ac:dyDescent="0.3">
      <c r="A70" s="24">
        <v>42280</v>
      </c>
      <c r="B70">
        <v>125828.53</v>
      </c>
      <c r="C70">
        <v>31.763749180000001</v>
      </c>
      <c r="D70">
        <v>16.2</v>
      </c>
      <c r="E70">
        <v>21.7</v>
      </c>
      <c r="F70">
        <v>22.1</v>
      </c>
      <c r="G70">
        <v>0</v>
      </c>
    </row>
    <row r="71" spans="1:7" x14ac:dyDescent="0.3">
      <c r="A71" s="24">
        <v>42311</v>
      </c>
      <c r="B71">
        <v>124418.41499999999</v>
      </c>
      <c r="C71">
        <v>33.59649288</v>
      </c>
      <c r="D71">
        <v>11.2</v>
      </c>
      <c r="E71">
        <v>23.8</v>
      </c>
      <c r="F71">
        <v>22.3</v>
      </c>
      <c r="G71">
        <v>0</v>
      </c>
    </row>
    <row r="72" spans="1:7" x14ac:dyDescent="0.3">
      <c r="A72" s="24">
        <v>42341</v>
      </c>
      <c r="B72">
        <v>121683.65</v>
      </c>
      <c r="C72">
        <v>26.040505889999999</v>
      </c>
      <c r="D72">
        <v>13</v>
      </c>
      <c r="E72">
        <v>19.899999999999999</v>
      </c>
      <c r="F72">
        <v>18.7</v>
      </c>
      <c r="G72">
        <v>0</v>
      </c>
    </row>
    <row r="73" spans="1:7" x14ac:dyDescent="0.3">
      <c r="A73" t="s">
        <v>88</v>
      </c>
      <c r="B73">
        <v>120929.815</v>
      </c>
      <c r="C73">
        <v>24.195363230000002</v>
      </c>
      <c r="D73">
        <v>14.4</v>
      </c>
      <c r="E73">
        <v>20.399999999999999</v>
      </c>
      <c r="F73">
        <v>21.2</v>
      </c>
      <c r="G73">
        <v>0</v>
      </c>
    </row>
    <row r="74" spans="1:7" x14ac:dyDescent="0.3">
      <c r="A74" t="s">
        <v>89</v>
      </c>
      <c r="B74">
        <v>108738.82</v>
      </c>
      <c r="C74">
        <v>17.394529559999999</v>
      </c>
      <c r="D74">
        <v>9.4</v>
      </c>
      <c r="E74">
        <v>30.1</v>
      </c>
      <c r="F74">
        <v>20</v>
      </c>
      <c r="G74">
        <v>0</v>
      </c>
    </row>
    <row r="75" spans="1:7" x14ac:dyDescent="0.3">
      <c r="A75" t="s">
        <v>90</v>
      </c>
      <c r="B75">
        <v>100170.295</v>
      </c>
      <c r="C75">
        <v>14.373099399999999</v>
      </c>
      <c r="D75">
        <v>13.1</v>
      </c>
      <c r="E75">
        <v>18.3</v>
      </c>
      <c r="F75">
        <v>17.5</v>
      </c>
      <c r="G75">
        <v>2.2000000000000002</v>
      </c>
    </row>
    <row r="76" spans="1:7" x14ac:dyDescent="0.3">
      <c r="A76" t="s">
        <v>91</v>
      </c>
      <c r="B76">
        <v>123787.075</v>
      </c>
      <c r="C76">
        <v>22.66079993</v>
      </c>
      <c r="D76">
        <v>10.5</v>
      </c>
      <c r="E76">
        <v>25.5</v>
      </c>
      <c r="F76">
        <v>14.5</v>
      </c>
      <c r="G76">
        <v>0</v>
      </c>
    </row>
    <row r="77" spans="1:7" x14ac:dyDescent="0.3">
      <c r="A77" t="s">
        <v>92</v>
      </c>
      <c r="B77">
        <v>125600.86</v>
      </c>
      <c r="C77">
        <v>21.38556947</v>
      </c>
      <c r="D77">
        <v>13</v>
      </c>
      <c r="E77">
        <v>26.2</v>
      </c>
      <c r="F77">
        <v>4.8</v>
      </c>
      <c r="G77">
        <v>0</v>
      </c>
    </row>
    <row r="78" spans="1:7" x14ac:dyDescent="0.3">
      <c r="A78" t="s">
        <v>93</v>
      </c>
      <c r="B78">
        <v>127975.815</v>
      </c>
      <c r="C78">
        <v>24.43863773</v>
      </c>
      <c r="D78">
        <v>17.8</v>
      </c>
      <c r="E78">
        <v>24.4</v>
      </c>
      <c r="F78">
        <v>9.4</v>
      </c>
      <c r="G78">
        <v>1.4</v>
      </c>
    </row>
    <row r="79" spans="1:7" x14ac:dyDescent="0.3">
      <c r="A79" t="s">
        <v>94</v>
      </c>
      <c r="B79">
        <v>128319.45</v>
      </c>
      <c r="C79">
        <v>24.568240979999999</v>
      </c>
      <c r="D79">
        <v>16.5</v>
      </c>
      <c r="E79">
        <v>33.5</v>
      </c>
      <c r="F79">
        <v>15.1</v>
      </c>
      <c r="G79">
        <v>0</v>
      </c>
    </row>
    <row r="80" spans="1:7" x14ac:dyDescent="0.3">
      <c r="A80" t="s">
        <v>95</v>
      </c>
      <c r="B80">
        <v>119491.32</v>
      </c>
      <c r="C80">
        <v>24.06816285</v>
      </c>
      <c r="D80">
        <v>14.2</v>
      </c>
      <c r="E80">
        <v>19.600000000000001</v>
      </c>
      <c r="F80">
        <v>19.899999999999999</v>
      </c>
      <c r="G80">
        <v>0</v>
      </c>
    </row>
    <row r="81" spans="1:7" x14ac:dyDescent="0.3">
      <c r="A81" t="s">
        <v>96</v>
      </c>
      <c r="B81">
        <v>106754.8</v>
      </c>
      <c r="C81">
        <v>20.473714609999998</v>
      </c>
      <c r="D81">
        <v>11.9</v>
      </c>
      <c r="E81">
        <v>22.7</v>
      </c>
      <c r="F81">
        <v>20.8</v>
      </c>
      <c r="G81">
        <v>0</v>
      </c>
    </row>
    <row r="82" spans="1:7" x14ac:dyDescent="0.3">
      <c r="A82" t="s">
        <v>97</v>
      </c>
      <c r="B82">
        <v>106555.03</v>
      </c>
      <c r="C82">
        <v>18.918695589999999</v>
      </c>
      <c r="D82">
        <v>11.3</v>
      </c>
      <c r="E82">
        <v>28.8</v>
      </c>
      <c r="F82">
        <v>19.899999999999999</v>
      </c>
      <c r="G82">
        <v>0</v>
      </c>
    </row>
    <row r="83" spans="1:7" x14ac:dyDescent="0.3">
      <c r="A83" t="s">
        <v>98</v>
      </c>
      <c r="B83">
        <v>122810.05</v>
      </c>
      <c r="C83">
        <v>26.68562798</v>
      </c>
      <c r="D83">
        <v>13.6</v>
      </c>
      <c r="E83">
        <v>27</v>
      </c>
      <c r="F83">
        <v>3.9</v>
      </c>
      <c r="G83">
        <v>0</v>
      </c>
    </row>
    <row r="84" spans="1:7" x14ac:dyDescent="0.3">
      <c r="A84" t="s">
        <v>99</v>
      </c>
      <c r="B84">
        <v>123234.935</v>
      </c>
      <c r="C84">
        <v>34.05849946</v>
      </c>
      <c r="D84">
        <v>12.6</v>
      </c>
      <c r="E84">
        <v>15.3</v>
      </c>
      <c r="F84">
        <v>3.8</v>
      </c>
      <c r="G84">
        <v>1.4</v>
      </c>
    </row>
    <row r="85" spans="1:7" x14ac:dyDescent="0.3">
      <c r="A85" t="s">
        <v>100</v>
      </c>
      <c r="B85">
        <v>122268.86</v>
      </c>
      <c r="C85">
        <v>28.548754240000001</v>
      </c>
      <c r="D85">
        <v>13</v>
      </c>
      <c r="E85">
        <v>20.399999999999999</v>
      </c>
      <c r="F85">
        <v>13.8</v>
      </c>
      <c r="G85">
        <v>0.4</v>
      </c>
    </row>
    <row r="86" spans="1:7" x14ac:dyDescent="0.3">
      <c r="A86" t="s">
        <v>101</v>
      </c>
      <c r="B86">
        <v>121998.2</v>
      </c>
      <c r="C86">
        <v>21.971362899999999</v>
      </c>
      <c r="D86">
        <v>9.8000000000000007</v>
      </c>
      <c r="E86">
        <v>18</v>
      </c>
      <c r="F86">
        <v>9.9</v>
      </c>
      <c r="G86">
        <v>0.4</v>
      </c>
    </row>
    <row r="87" spans="1:7" x14ac:dyDescent="0.3">
      <c r="A87" t="s">
        <v>102</v>
      </c>
      <c r="B87">
        <v>122346.33500000001</v>
      </c>
      <c r="C87">
        <v>25.771600379999999</v>
      </c>
      <c r="D87">
        <v>11.6</v>
      </c>
      <c r="E87">
        <v>18.100000000000001</v>
      </c>
      <c r="F87">
        <v>11.2</v>
      </c>
      <c r="G87">
        <v>0.2</v>
      </c>
    </row>
    <row r="88" spans="1:7" x14ac:dyDescent="0.3">
      <c r="A88" t="s">
        <v>103</v>
      </c>
      <c r="B88">
        <v>112187.715</v>
      </c>
      <c r="C88">
        <v>29.271368689999999</v>
      </c>
      <c r="D88">
        <v>12.7</v>
      </c>
      <c r="E88">
        <v>19.100000000000001</v>
      </c>
      <c r="F88">
        <v>14.4</v>
      </c>
      <c r="G88">
        <v>0</v>
      </c>
    </row>
    <row r="89" spans="1:7" x14ac:dyDescent="0.3">
      <c r="A89" t="s">
        <v>104</v>
      </c>
      <c r="B89">
        <v>106418.66499999999</v>
      </c>
      <c r="C89">
        <v>24.672716350000002</v>
      </c>
      <c r="D89">
        <v>8.5</v>
      </c>
      <c r="E89">
        <v>22.7</v>
      </c>
      <c r="F89">
        <v>18.600000000000001</v>
      </c>
      <c r="G89">
        <v>0</v>
      </c>
    </row>
    <row r="90" spans="1:7" x14ac:dyDescent="0.3">
      <c r="A90" t="s">
        <v>105</v>
      </c>
      <c r="B90">
        <v>123061.87</v>
      </c>
      <c r="C90">
        <v>33.750362699999997</v>
      </c>
      <c r="D90">
        <v>10.6</v>
      </c>
      <c r="E90">
        <v>23.1</v>
      </c>
      <c r="F90">
        <v>18.100000000000001</v>
      </c>
      <c r="G90">
        <v>0</v>
      </c>
    </row>
    <row r="91" spans="1:7" x14ac:dyDescent="0.3">
      <c r="A91" t="s">
        <v>106</v>
      </c>
      <c r="B91">
        <v>125795.325</v>
      </c>
      <c r="C91">
        <v>31.836569579999999</v>
      </c>
      <c r="D91">
        <v>11.2</v>
      </c>
      <c r="E91">
        <v>25.3</v>
      </c>
      <c r="F91">
        <v>18.100000000000001</v>
      </c>
      <c r="G91">
        <v>0</v>
      </c>
    </row>
    <row r="92" spans="1:7" x14ac:dyDescent="0.3">
      <c r="A92" s="24">
        <v>42008</v>
      </c>
      <c r="B92">
        <v>122042.265</v>
      </c>
      <c r="C92">
        <v>26.167805860000001</v>
      </c>
      <c r="D92">
        <v>13.3</v>
      </c>
      <c r="E92">
        <v>29</v>
      </c>
      <c r="F92">
        <v>10.7</v>
      </c>
      <c r="G92">
        <v>0</v>
      </c>
    </row>
    <row r="93" spans="1:7" x14ac:dyDescent="0.3">
      <c r="A93" s="24">
        <v>42039</v>
      </c>
      <c r="B93">
        <v>113838.41</v>
      </c>
      <c r="C93">
        <v>23.46025058</v>
      </c>
      <c r="D93">
        <v>12.8</v>
      </c>
      <c r="E93">
        <v>17.2</v>
      </c>
      <c r="F93">
        <v>17.5</v>
      </c>
      <c r="G93">
        <v>0.2</v>
      </c>
    </row>
    <row r="94" spans="1:7" x14ac:dyDescent="0.3">
      <c r="A94" s="24">
        <v>42067</v>
      </c>
      <c r="B94">
        <v>98891.06</v>
      </c>
      <c r="C94">
        <v>20.9393785</v>
      </c>
      <c r="D94">
        <v>8</v>
      </c>
      <c r="E94">
        <v>20.9</v>
      </c>
      <c r="F94">
        <v>17.399999999999999</v>
      </c>
      <c r="G94">
        <v>0</v>
      </c>
    </row>
    <row r="95" spans="1:7" x14ac:dyDescent="0.3">
      <c r="A95" s="24">
        <v>42098</v>
      </c>
      <c r="B95">
        <v>103999.17</v>
      </c>
      <c r="C95">
        <v>23.188056169999999</v>
      </c>
      <c r="D95">
        <v>8.5</v>
      </c>
      <c r="E95">
        <v>23.5</v>
      </c>
      <c r="F95">
        <v>16.2</v>
      </c>
      <c r="G95">
        <v>0</v>
      </c>
    </row>
    <row r="96" spans="1:7" x14ac:dyDescent="0.3">
      <c r="A96" s="24">
        <v>42128</v>
      </c>
      <c r="B96">
        <v>103685.45</v>
      </c>
      <c r="C96">
        <v>20.508650379999999</v>
      </c>
      <c r="D96">
        <v>10.199999999999999</v>
      </c>
      <c r="E96">
        <v>18.5</v>
      </c>
      <c r="F96">
        <v>9.8000000000000007</v>
      </c>
      <c r="G96">
        <v>0</v>
      </c>
    </row>
    <row r="97" spans="1:7" x14ac:dyDescent="0.3">
      <c r="A97" s="24">
        <v>42159</v>
      </c>
      <c r="B97">
        <v>107383.37</v>
      </c>
      <c r="C97">
        <v>17.04855264</v>
      </c>
      <c r="D97">
        <v>11.2</v>
      </c>
      <c r="E97">
        <v>18.399999999999999</v>
      </c>
      <c r="F97">
        <v>13</v>
      </c>
      <c r="G97">
        <v>0</v>
      </c>
    </row>
    <row r="98" spans="1:7" x14ac:dyDescent="0.3">
      <c r="A98" s="24">
        <v>42189</v>
      </c>
      <c r="B98">
        <v>120235.505</v>
      </c>
      <c r="C98">
        <v>21.359459990000001</v>
      </c>
      <c r="D98">
        <v>12.4</v>
      </c>
      <c r="E98">
        <v>17.3</v>
      </c>
      <c r="F98">
        <v>3.9</v>
      </c>
      <c r="G98">
        <v>0</v>
      </c>
    </row>
    <row r="99" spans="1:7" x14ac:dyDescent="0.3">
      <c r="A99" s="24">
        <v>42220</v>
      </c>
      <c r="B99">
        <v>122129.77499999999</v>
      </c>
      <c r="C99">
        <v>25.208016520000001</v>
      </c>
      <c r="D99">
        <v>13.3</v>
      </c>
      <c r="E99">
        <v>17.7</v>
      </c>
      <c r="F99">
        <v>12.6</v>
      </c>
      <c r="G99">
        <v>5.6</v>
      </c>
    </row>
    <row r="100" spans="1:7" x14ac:dyDescent="0.3">
      <c r="A100" s="24">
        <v>42251</v>
      </c>
      <c r="B100">
        <v>123990.76</v>
      </c>
      <c r="C100">
        <v>25.207800370000001</v>
      </c>
      <c r="D100">
        <v>8.6999999999999993</v>
      </c>
      <c r="E100">
        <v>19.100000000000001</v>
      </c>
      <c r="F100">
        <v>10.9</v>
      </c>
      <c r="G100">
        <v>0</v>
      </c>
    </row>
    <row r="101" spans="1:7" x14ac:dyDescent="0.3">
      <c r="A101" s="24">
        <v>42281</v>
      </c>
      <c r="B101">
        <v>121753.11500000001</v>
      </c>
      <c r="C101">
        <v>25.677110800000001</v>
      </c>
      <c r="D101">
        <v>8.6</v>
      </c>
      <c r="E101">
        <v>18.7</v>
      </c>
      <c r="F101">
        <v>15.9</v>
      </c>
      <c r="G101">
        <v>0</v>
      </c>
    </row>
    <row r="102" spans="1:7" x14ac:dyDescent="0.3">
      <c r="A102" s="24">
        <v>42312</v>
      </c>
      <c r="B102">
        <v>110034.16499999999</v>
      </c>
      <c r="C102">
        <v>23.05591231</v>
      </c>
      <c r="D102">
        <v>11.6</v>
      </c>
      <c r="E102">
        <v>23.7</v>
      </c>
      <c r="F102">
        <v>14.9</v>
      </c>
      <c r="G102">
        <v>0</v>
      </c>
    </row>
    <row r="103" spans="1:7" x14ac:dyDescent="0.3">
      <c r="A103" s="24">
        <v>42342</v>
      </c>
      <c r="B103">
        <v>103760.22500000001</v>
      </c>
      <c r="C103">
        <v>22.053037190000001</v>
      </c>
      <c r="D103">
        <v>12.1</v>
      </c>
      <c r="E103">
        <v>18.3</v>
      </c>
      <c r="F103">
        <v>13.4</v>
      </c>
      <c r="G103">
        <v>0</v>
      </c>
    </row>
    <row r="104" spans="1:7" x14ac:dyDescent="0.3">
      <c r="A104" t="s">
        <v>107</v>
      </c>
      <c r="B104">
        <v>125107.78</v>
      </c>
      <c r="C104">
        <v>29.408289079999999</v>
      </c>
      <c r="D104">
        <v>7.3</v>
      </c>
      <c r="E104">
        <v>19.100000000000001</v>
      </c>
      <c r="F104">
        <v>14.9</v>
      </c>
      <c r="G104">
        <v>0</v>
      </c>
    </row>
    <row r="105" spans="1:7" x14ac:dyDescent="0.3">
      <c r="A105" t="s">
        <v>108</v>
      </c>
      <c r="B105">
        <v>127793.38</v>
      </c>
      <c r="C105">
        <v>30.995175629999999</v>
      </c>
      <c r="D105">
        <v>10.5</v>
      </c>
      <c r="E105">
        <v>24.7</v>
      </c>
      <c r="F105">
        <v>8.4</v>
      </c>
      <c r="G105">
        <v>1.6</v>
      </c>
    </row>
    <row r="106" spans="1:7" x14ac:dyDescent="0.3">
      <c r="A106" t="s">
        <v>109</v>
      </c>
      <c r="B106">
        <v>126673.935</v>
      </c>
      <c r="C106">
        <v>31.090558479999999</v>
      </c>
      <c r="D106">
        <v>13.9</v>
      </c>
      <c r="E106">
        <v>27.6</v>
      </c>
      <c r="F106">
        <v>12.8</v>
      </c>
      <c r="G106">
        <v>2.4</v>
      </c>
    </row>
    <row r="107" spans="1:7" x14ac:dyDescent="0.3">
      <c r="A107" t="s">
        <v>110</v>
      </c>
      <c r="B107">
        <v>126937.94</v>
      </c>
      <c r="C107">
        <v>40.68150885</v>
      </c>
      <c r="D107">
        <v>15.6</v>
      </c>
      <c r="E107">
        <v>17.8</v>
      </c>
      <c r="F107">
        <v>10.9</v>
      </c>
      <c r="G107">
        <v>0</v>
      </c>
    </row>
    <row r="108" spans="1:7" x14ac:dyDescent="0.3">
      <c r="A108" t="s">
        <v>111</v>
      </c>
      <c r="B108">
        <v>131031.41499999999</v>
      </c>
      <c r="C108">
        <v>33.987504819999998</v>
      </c>
      <c r="D108">
        <v>10.1</v>
      </c>
      <c r="E108">
        <v>17.100000000000001</v>
      </c>
      <c r="F108">
        <v>7.5</v>
      </c>
      <c r="G108">
        <v>0</v>
      </c>
    </row>
    <row r="109" spans="1:7" x14ac:dyDescent="0.3">
      <c r="A109" t="s">
        <v>112</v>
      </c>
      <c r="B109">
        <v>109763.985</v>
      </c>
      <c r="C109">
        <v>26.14012894</v>
      </c>
      <c r="D109">
        <v>13.5</v>
      </c>
      <c r="E109">
        <v>21.9</v>
      </c>
      <c r="F109">
        <v>9.9</v>
      </c>
      <c r="G109">
        <v>3.6</v>
      </c>
    </row>
    <row r="110" spans="1:7" x14ac:dyDescent="0.3">
      <c r="A110" t="s">
        <v>113</v>
      </c>
      <c r="B110">
        <v>107160.54</v>
      </c>
      <c r="C110">
        <v>24.540694439999999</v>
      </c>
      <c r="D110">
        <v>9.6999999999999993</v>
      </c>
      <c r="E110">
        <v>14.7</v>
      </c>
      <c r="F110">
        <v>11</v>
      </c>
      <c r="G110">
        <v>6.4</v>
      </c>
    </row>
    <row r="111" spans="1:7" x14ac:dyDescent="0.3">
      <c r="A111" t="s">
        <v>114</v>
      </c>
      <c r="B111">
        <v>126696.19</v>
      </c>
      <c r="C111">
        <v>33.677175830000003</v>
      </c>
      <c r="D111">
        <v>7</v>
      </c>
      <c r="E111">
        <v>16.2</v>
      </c>
      <c r="F111">
        <v>12.7</v>
      </c>
      <c r="G111">
        <v>1.4</v>
      </c>
    </row>
    <row r="112" spans="1:7" x14ac:dyDescent="0.3">
      <c r="A112" t="s">
        <v>115</v>
      </c>
      <c r="B112">
        <v>127973.58500000001</v>
      </c>
      <c r="C112">
        <v>30.473156899999999</v>
      </c>
      <c r="D112">
        <v>6.5</v>
      </c>
      <c r="E112">
        <v>17.7</v>
      </c>
      <c r="F112">
        <v>13.8</v>
      </c>
      <c r="G112">
        <v>0</v>
      </c>
    </row>
    <row r="113" spans="1:7" x14ac:dyDescent="0.3">
      <c r="A113" t="s">
        <v>116</v>
      </c>
      <c r="B113">
        <v>128598.495</v>
      </c>
      <c r="C113">
        <v>36.695283570000001</v>
      </c>
      <c r="D113">
        <v>9.1</v>
      </c>
      <c r="E113">
        <v>19.5</v>
      </c>
      <c r="F113">
        <v>7.1</v>
      </c>
      <c r="G113">
        <v>0</v>
      </c>
    </row>
    <row r="114" spans="1:7" x14ac:dyDescent="0.3">
      <c r="A114" t="s">
        <v>117</v>
      </c>
      <c r="B114">
        <v>126483.80499999999</v>
      </c>
      <c r="C114">
        <v>35.422484740000002</v>
      </c>
      <c r="D114">
        <v>12.2</v>
      </c>
      <c r="E114">
        <v>19.2</v>
      </c>
      <c r="F114">
        <v>7.5</v>
      </c>
      <c r="G114">
        <v>0</v>
      </c>
    </row>
    <row r="115" spans="1:7" x14ac:dyDescent="0.3">
      <c r="A115" t="s">
        <v>118</v>
      </c>
      <c r="B115">
        <v>126230.785</v>
      </c>
      <c r="C115">
        <v>36.497936299999999</v>
      </c>
      <c r="D115">
        <v>14.4</v>
      </c>
      <c r="E115">
        <v>21.1</v>
      </c>
      <c r="F115">
        <v>7.8</v>
      </c>
      <c r="G115">
        <v>0</v>
      </c>
    </row>
    <row r="116" spans="1:7" x14ac:dyDescent="0.3">
      <c r="A116" t="s">
        <v>119</v>
      </c>
      <c r="B116">
        <v>111803.625</v>
      </c>
      <c r="C116">
        <v>25.97830858</v>
      </c>
      <c r="D116">
        <v>11.6</v>
      </c>
      <c r="E116">
        <v>15</v>
      </c>
      <c r="F116">
        <v>3.5</v>
      </c>
      <c r="G116">
        <v>3</v>
      </c>
    </row>
    <row r="117" spans="1:7" x14ac:dyDescent="0.3">
      <c r="A117" t="s">
        <v>120</v>
      </c>
      <c r="B117">
        <v>108217.82</v>
      </c>
      <c r="C117">
        <v>28.955419760000002</v>
      </c>
      <c r="D117">
        <v>10.4</v>
      </c>
      <c r="E117">
        <v>15.4</v>
      </c>
      <c r="F117">
        <v>5.9</v>
      </c>
      <c r="G117">
        <v>7</v>
      </c>
    </row>
    <row r="118" spans="1:7" x14ac:dyDescent="0.3">
      <c r="A118" t="s">
        <v>121</v>
      </c>
      <c r="B118">
        <v>127855.22</v>
      </c>
      <c r="C118">
        <v>48.673068360000002</v>
      </c>
      <c r="D118">
        <v>10.5</v>
      </c>
      <c r="E118">
        <v>15.1</v>
      </c>
      <c r="F118">
        <v>8.3000000000000007</v>
      </c>
      <c r="G118">
        <v>4</v>
      </c>
    </row>
    <row r="119" spans="1:7" x14ac:dyDescent="0.3">
      <c r="A119" t="s">
        <v>122</v>
      </c>
      <c r="B119">
        <v>132642.14000000001</v>
      </c>
      <c r="C119">
        <v>46.268034399999998</v>
      </c>
      <c r="D119">
        <v>10.1</v>
      </c>
      <c r="E119">
        <v>16</v>
      </c>
      <c r="F119">
        <v>8.9</v>
      </c>
      <c r="G119">
        <v>1.6</v>
      </c>
    </row>
    <row r="120" spans="1:7" x14ac:dyDescent="0.3">
      <c r="A120" t="s">
        <v>123</v>
      </c>
      <c r="B120">
        <v>132814.61499999999</v>
      </c>
      <c r="C120">
        <v>39.829820890000001</v>
      </c>
      <c r="D120">
        <v>7.4</v>
      </c>
      <c r="E120">
        <v>17.100000000000001</v>
      </c>
      <c r="F120">
        <v>12.6</v>
      </c>
      <c r="G120">
        <v>0</v>
      </c>
    </row>
    <row r="121" spans="1:7" x14ac:dyDescent="0.3">
      <c r="A121" t="s">
        <v>124</v>
      </c>
      <c r="B121">
        <v>132669.57999999999</v>
      </c>
      <c r="C121">
        <v>39.092652309999998</v>
      </c>
      <c r="D121">
        <v>6.4</v>
      </c>
      <c r="E121">
        <v>19.600000000000001</v>
      </c>
      <c r="F121">
        <v>12.3</v>
      </c>
      <c r="G121">
        <v>0</v>
      </c>
    </row>
    <row r="122" spans="1:7" x14ac:dyDescent="0.3">
      <c r="A122" s="24">
        <v>42009</v>
      </c>
      <c r="B122">
        <v>126304.44500000001</v>
      </c>
      <c r="C122">
        <v>47.474462099999997</v>
      </c>
      <c r="D122">
        <v>7.9</v>
      </c>
      <c r="E122">
        <v>23.1</v>
      </c>
      <c r="F122">
        <v>12.1</v>
      </c>
      <c r="G122">
        <v>0</v>
      </c>
    </row>
    <row r="123" spans="1:7" x14ac:dyDescent="0.3">
      <c r="A123" s="24">
        <v>42040</v>
      </c>
      <c r="B123">
        <v>108487.97500000001</v>
      </c>
      <c r="C123">
        <v>25.852039900000001</v>
      </c>
      <c r="D123">
        <v>11.6</v>
      </c>
      <c r="E123">
        <v>22.2</v>
      </c>
      <c r="F123">
        <v>6.1</v>
      </c>
      <c r="G123">
        <v>0</v>
      </c>
    </row>
    <row r="124" spans="1:7" x14ac:dyDescent="0.3">
      <c r="A124" s="24">
        <v>42068</v>
      </c>
      <c r="B124">
        <v>109233.34</v>
      </c>
      <c r="C124">
        <v>30.627063069999998</v>
      </c>
      <c r="D124">
        <v>9.6999999999999993</v>
      </c>
      <c r="E124">
        <v>18.2</v>
      </c>
      <c r="F124">
        <v>11.2</v>
      </c>
      <c r="G124">
        <v>0</v>
      </c>
    </row>
    <row r="125" spans="1:7" x14ac:dyDescent="0.3">
      <c r="A125" s="24">
        <v>42099</v>
      </c>
      <c r="B125">
        <v>122375.47</v>
      </c>
      <c r="C125">
        <v>28.803037939999999</v>
      </c>
      <c r="D125">
        <v>7.5</v>
      </c>
      <c r="E125">
        <v>22.3</v>
      </c>
      <c r="F125">
        <v>11.6</v>
      </c>
      <c r="G125">
        <v>0</v>
      </c>
    </row>
    <row r="126" spans="1:7" x14ac:dyDescent="0.3">
      <c r="A126" s="24">
        <v>42129</v>
      </c>
      <c r="B126">
        <v>123734.86500000001</v>
      </c>
      <c r="C126">
        <v>27.383343969999999</v>
      </c>
      <c r="D126">
        <v>9.1999999999999993</v>
      </c>
      <c r="E126">
        <v>18.100000000000001</v>
      </c>
      <c r="F126">
        <v>7.1</v>
      </c>
      <c r="G126">
        <v>0.6</v>
      </c>
    </row>
    <row r="127" spans="1:7" x14ac:dyDescent="0.3">
      <c r="A127" s="24">
        <v>42160</v>
      </c>
      <c r="B127">
        <v>129121.86</v>
      </c>
      <c r="C127">
        <v>26.022589379999999</v>
      </c>
      <c r="D127">
        <v>9.5</v>
      </c>
      <c r="E127">
        <v>16.2</v>
      </c>
      <c r="F127">
        <v>7.6</v>
      </c>
      <c r="G127">
        <v>1.4</v>
      </c>
    </row>
    <row r="128" spans="1:7" x14ac:dyDescent="0.3">
      <c r="A128" s="24">
        <v>42190</v>
      </c>
      <c r="B128">
        <v>131237.185</v>
      </c>
      <c r="C128">
        <v>29.082030029999999</v>
      </c>
      <c r="D128">
        <v>10.3</v>
      </c>
      <c r="E128">
        <v>15.6</v>
      </c>
      <c r="F128">
        <v>6.9</v>
      </c>
      <c r="G128">
        <v>2.2000000000000002</v>
      </c>
    </row>
    <row r="129" spans="1:7" x14ac:dyDescent="0.3">
      <c r="A129" s="24">
        <v>42221</v>
      </c>
      <c r="B129">
        <v>131138.73000000001</v>
      </c>
      <c r="C129">
        <v>29.075609050000001</v>
      </c>
      <c r="D129">
        <v>10.5</v>
      </c>
      <c r="E129">
        <v>15.9</v>
      </c>
      <c r="F129">
        <v>5.9</v>
      </c>
      <c r="G129">
        <v>0.2</v>
      </c>
    </row>
    <row r="130" spans="1:7" x14ac:dyDescent="0.3">
      <c r="A130" s="24">
        <v>42252</v>
      </c>
      <c r="B130">
        <v>108377.05</v>
      </c>
      <c r="C130">
        <v>19.602360470000001</v>
      </c>
      <c r="D130">
        <v>12.8</v>
      </c>
      <c r="E130">
        <v>18.7</v>
      </c>
      <c r="F130">
        <v>7.3</v>
      </c>
      <c r="G130">
        <v>0</v>
      </c>
    </row>
    <row r="131" spans="1:7" x14ac:dyDescent="0.3">
      <c r="A131" s="24">
        <v>42282</v>
      </c>
      <c r="B131">
        <v>103811.28</v>
      </c>
      <c r="C131">
        <v>13.279840760000001</v>
      </c>
      <c r="D131">
        <v>12.8</v>
      </c>
      <c r="E131">
        <v>16.600000000000001</v>
      </c>
      <c r="F131">
        <v>5.9</v>
      </c>
      <c r="G131">
        <v>8.6</v>
      </c>
    </row>
    <row r="132" spans="1:7" x14ac:dyDescent="0.3">
      <c r="A132" s="24">
        <v>42313</v>
      </c>
      <c r="B132">
        <v>123740.245</v>
      </c>
      <c r="C132">
        <v>28.475489379999999</v>
      </c>
      <c r="D132">
        <v>12.4</v>
      </c>
      <c r="E132">
        <v>15.9</v>
      </c>
      <c r="F132">
        <v>7.9</v>
      </c>
      <c r="G132">
        <v>2.6</v>
      </c>
    </row>
    <row r="133" spans="1:7" x14ac:dyDescent="0.3">
      <c r="A133" s="24">
        <v>42343</v>
      </c>
      <c r="B133">
        <v>129312.58</v>
      </c>
      <c r="C133">
        <v>28.355358970000001</v>
      </c>
      <c r="D133">
        <v>12.8</v>
      </c>
      <c r="E133">
        <v>17.399999999999999</v>
      </c>
      <c r="F133">
        <v>5.9</v>
      </c>
      <c r="G133">
        <v>0</v>
      </c>
    </row>
    <row r="134" spans="1:7" x14ac:dyDescent="0.3">
      <c r="A134" t="s">
        <v>125</v>
      </c>
      <c r="B134">
        <v>136903.26999999999</v>
      </c>
      <c r="C134">
        <v>33.602901799999998</v>
      </c>
      <c r="D134">
        <v>6.3</v>
      </c>
      <c r="E134">
        <v>12.8</v>
      </c>
      <c r="F134">
        <v>8.6999999999999993</v>
      </c>
      <c r="G134">
        <v>6.8</v>
      </c>
    </row>
    <row r="135" spans="1:7" x14ac:dyDescent="0.3">
      <c r="A135" t="s">
        <v>126</v>
      </c>
      <c r="B135">
        <v>135217.65</v>
      </c>
      <c r="C135">
        <v>36.084976089999998</v>
      </c>
      <c r="D135">
        <v>7.3</v>
      </c>
      <c r="E135">
        <v>14.6</v>
      </c>
      <c r="F135">
        <v>6.7</v>
      </c>
      <c r="G135">
        <v>4.4000000000000004</v>
      </c>
    </row>
    <row r="136" spans="1:7" x14ac:dyDescent="0.3">
      <c r="A136" t="s">
        <v>127</v>
      </c>
      <c r="B136">
        <v>135172.41</v>
      </c>
      <c r="C136">
        <v>32.888201889999998</v>
      </c>
      <c r="D136">
        <v>11.5</v>
      </c>
      <c r="E136">
        <v>14.5</v>
      </c>
      <c r="F136">
        <v>6.2</v>
      </c>
      <c r="G136">
        <v>1.8</v>
      </c>
    </row>
    <row r="137" spans="1:7" x14ac:dyDescent="0.3">
      <c r="A137" t="s">
        <v>128</v>
      </c>
      <c r="B137">
        <v>117136.63</v>
      </c>
      <c r="C137">
        <v>35.11935553</v>
      </c>
      <c r="D137">
        <v>11.3</v>
      </c>
      <c r="E137">
        <v>16.2</v>
      </c>
      <c r="F137">
        <v>10.4</v>
      </c>
      <c r="G137">
        <v>0</v>
      </c>
    </row>
    <row r="138" spans="1:7" x14ac:dyDescent="0.3">
      <c r="A138" t="s">
        <v>129</v>
      </c>
      <c r="B138">
        <v>111897.08500000001</v>
      </c>
      <c r="C138">
        <v>30.547599470000002</v>
      </c>
      <c r="D138">
        <v>7.4</v>
      </c>
      <c r="E138">
        <v>20.5</v>
      </c>
      <c r="F138">
        <v>10.3</v>
      </c>
      <c r="G138">
        <v>0</v>
      </c>
    </row>
    <row r="139" spans="1:7" x14ac:dyDescent="0.3">
      <c r="A139" t="s">
        <v>130</v>
      </c>
      <c r="B139">
        <v>127524.8</v>
      </c>
      <c r="C139">
        <v>39.33371288</v>
      </c>
      <c r="D139">
        <v>7.2</v>
      </c>
      <c r="E139">
        <v>20.399999999999999</v>
      </c>
      <c r="F139">
        <v>10.199999999999999</v>
      </c>
      <c r="G139">
        <v>0</v>
      </c>
    </row>
    <row r="140" spans="1:7" x14ac:dyDescent="0.3">
      <c r="A140" t="s">
        <v>131</v>
      </c>
      <c r="B140">
        <v>133235.48000000001</v>
      </c>
      <c r="C140">
        <v>34.038317739999997</v>
      </c>
      <c r="D140">
        <v>9.9</v>
      </c>
      <c r="E140">
        <v>16.2</v>
      </c>
      <c r="F140">
        <v>3.2</v>
      </c>
      <c r="G140">
        <v>0</v>
      </c>
    </row>
    <row r="141" spans="1:7" x14ac:dyDescent="0.3">
      <c r="A141" t="s">
        <v>132</v>
      </c>
      <c r="B141">
        <v>127522.71</v>
      </c>
      <c r="C141">
        <v>30.976086030000001</v>
      </c>
      <c r="D141">
        <v>13.6</v>
      </c>
      <c r="E141">
        <v>18.100000000000001</v>
      </c>
      <c r="F141">
        <v>6</v>
      </c>
      <c r="G141">
        <v>2.4</v>
      </c>
    </row>
    <row r="142" spans="1:7" x14ac:dyDescent="0.3">
      <c r="A142" t="s">
        <v>133</v>
      </c>
      <c r="B142">
        <v>135361.19500000001</v>
      </c>
      <c r="C142">
        <v>35.621998429999998</v>
      </c>
      <c r="D142">
        <v>10.3</v>
      </c>
      <c r="E142">
        <v>13.6</v>
      </c>
      <c r="F142">
        <v>3.5</v>
      </c>
      <c r="G142">
        <v>6.2</v>
      </c>
    </row>
    <row r="143" spans="1:7" x14ac:dyDescent="0.3">
      <c r="A143" t="s">
        <v>134</v>
      </c>
      <c r="B143">
        <v>133422.46</v>
      </c>
      <c r="C143">
        <v>34.614105330000001</v>
      </c>
      <c r="D143">
        <v>9.1</v>
      </c>
      <c r="E143">
        <v>14.1</v>
      </c>
      <c r="F143">
        <v>6.7</v>
      </c>
      <c r="G143">
        <v>0.4</v>
      </c>
    </row>
    <row r="144" spans="1:7" x14ac:dyDescent="0.3">
      <c r="A144" t="s">
        <v>135</v>
      </c>
      <c r="B144">
        <v>119331.85</v>
      </c>
      <c r="C144">
        <v>31.22698432</v>
      </c>
      <c r="D144">
        <v>10.4</v>
      </c>
      <c r="E144">
        <v>13.3</v>
      </c>
      <c r="F144">
        <v>7.7</v>
      </c>
      <c r="G144">
        <v>0</v>
      </c>
    </row>
    <row r="145" spans="1:7" x14ac:dyDescent="0.3">
      <c r="A145" t="s">
        <v>136</v>
      </c>
      <c r="B145">
        <v>118783.08500000001</v>
      </c>
      <c r="C145">
        <v>31.493258560000001</v>
      </c>
      <c r="D145">
        <v>6</v>
      </c>
      <c r="E145">
        <v>15.6</v>
      </c>
      <c r="F145">
        <v>8.6</v>
      </c>
      <c r="G145">
        <v>0</v>
      </c>
    </row>
    <row r="146" spans="1:7" x14ac:dyDescent="0.3">
      <c r="A146" t="s">
        <v>137</v>
      </c>
      <c r="B146">
        <v>136690.92000000001</v>
      </c>
      <c r="C146">
        <v>51.610330150000003</v>
      </c>
      <c r="D146">
        <v>7.4</v>
      </c>
      <c r="E146">
        <v>17.100000000000001</v>
      </c>
      <c r="F146">
        <v>8.1</v>
      </c>
      <c r="G146">
        <v>0</v>
      </c>
    </row>
    <row r="147" spans="1:7" x14ac:dyDescent="0.3">
      <c r="A147" t="s">
        <v>138</v>
      </c>
      <c r="B147">
        <v>140886.995</v>
      </c>
      <c r="C147">
        <v>46.401813629999999</v>
      </c>
      <c r="D147">
        <v>5.4</v>
      </c>
      <c r="E147">
        <v>15.6</v>
      </c>
      <c r="F147">
        <v>6.8</v>
      </c>
      <c r="G147">
        <v>0</v>
      </c>
    </row>
    <row r="148" spans="1:7" x14ac:dyDescent="0.3">
      <c r="A148" t="s">
        <v>139</v>
      </c>
      <c r="B148">
        <v>133103.37</v>
      </c>
      <c r="C148">
        <v>29.884071370000001</v>
      </c>
      <c r="D148">
        <v>7.9</v>
      </c>
      <c r="E148">
        <v>18.7</v>
      </c>
      <c r="F148">
        <v>7.4</v>
      </c>
      <c r="G148">
        <v>0</v>
      </c>
    </row>
    <row r="149" spans="1:7" x14ac:dyDescent="0.3">
      <c r="A149" t="s">
        <v>140</v>
      </c>
      <c r="B149">
        <v>127900.235</v>
      </c>
      <c r="C149">
        <v>26.09688903</v>
      </c>
      <c r="D149">
        <v>13.1</v>
      </c>
      <c r="E149">
        <v>19.7</v>
      </c>
      <c r="F149">
        <v>8.4</v>
      </c>
      <c r="G149">
        <v>0</v>
      </c>
    </row>
    <row r="150" spans="1:7" x14ac:dyDescent="0.3">
      <c r="A150" t="s">
        <v>141</v>
      </c>
      <c r="B150">
        <v>132338.94</v>
      </c>
      <c r="C150">
        <v>29.803580050000001</v>
      </c>
      <c r="D150">
        <v>9.5</v>
      </c>
      <c r="E150">
        <v>15.8</v>
      </c>
      <c r="F150">
        <v>6.6</v>
      </c>
      <c r="G150">
        <v>0</v>
      </c>
    </row>
    <row r="151" spans="1:7" x14ac:dyDescent="0.3">
      <c r="A151" t="s">
        <v>142</v>
      </c>
      <c r="B151">
        <v>114669.79</v>
      </c>
      <c r="C151">
        <v>19.048825789999999</v>
      </c>
      <c r="D151">
        <v>11</v>
      </c>
      <c r="E151">
        <v>17.3</v>
      </c>
      <c r="F151">
        <v>8</v>
      </c>
      <c r="G151">
        <v>0</v>
      </c>
    </row>
    <row r="152" spans="1:7" x14ac:dyDescent="0.3">
      <c r="A152" t="s">
        <v>143</v>
      </c>
      <c r="B152">
        <v>113261.26</v>
      </c>
      <c r="C152">
        <v>18.572714080000001</v>
      </c>
      <c r="D152">
        <v>12.3</v>
      </c>
      <c r="E152">
        <v>16.8</v>
      </c>
      <c r="F152">
        <v>4.9000000000000004</v>
      </c>
      <c r="G152">
        <v>0</v>
      </c>
    </row>
    <row r="153" spans="1:7" x14ac:dyDescent="0.3">
      <c r="A153" s="24">
        <v>42010</v>
      </c>
      <c r="B153">
        <v>140919.995</v>
      </c>
      <c r="C153">
        <v>36.928126640000002</v>
      </c>
      <c r="D153">
        <v>5.2</v>
      </c>
      <c r="E153">
        <v>12.2</v>
      </c>
      <c r="F153">
        <v>8.1</v>
      </c>
      <c r="G153">
        <v>8.1999999999999993</v>
      </c>
    </row>
    <row r="154" spans="1:7" x14ac:dyDescent="0.3">
      <c r="A154" s="24">
        <v>42041</v>
      </c>
      <c r="B154">
        <v>148534.505</v>
      </c>
      <c r="C154">
        <v>59.85603338</v>
      </c>
      <c r="D154">
        <v>7.1</v>
      </c>
      <c r="E154">
        <v>11.4</v>
      </c>
      <c r="F154">
        <v>4.5999999999999996</v>
      </c>
      <c r="G154">
        <v>4.2</v>
      </c>
    </row>
    <row r="155" spans="1:7" x14ac:dyDescent="0.3">
      <c r="A155" s="24">
        <v>42069</v>
      </c>
      <c r="B155">
        <v>146902.95000000001</v>
      </c>
      <c r="C155">
        <v>50.5626836</v>
      </c>
      <c r="D155">
        <v>8.1</v>
      </c>
      <c r="E155">
        <v>13.6</v>
      </c>
      <c r="F155">
        <v>8.1999999999999993</v>
      </c>
      <c r="G155">
        <v>0.8</v>
      </c>
    </row>
    <row r="156" spans="1:7" x14ac:dyDescent="0.3">
      <c r="A156" s="24">
        <v>42100</v>
      </c>
      <c r="B156">
        <v>147155.26500000001</v>
      </c>
      <c r="C156">
        <v>33.050284789999999</v>
      </c>
      <c r="D156">
        <v>4.4000000000000004</v>
      </c>
      <c r="E156">
        <v>11.3</v>
      </c>
      <c r="F156">
        <v>5.5</v>
      </c>
      <c r="G156">
        <v>0</v>
      </c>
    </row>
    <row r="157" spans="1:7" x14ac:dyDescent="0.3">
      <c r="A157" s="24">
        <v>42130</v>
      </c>
      <c r="B157">
        <v>142625.035</v>
      </c>
      <c r="C157">
        <v>37.966538890000002</v>
      </c>
      <c r="D157">
        <v>7</v>
      </c>
      <c r="E157">
        <v>15</v>
      </c>
      <c r="F157">
        <v>7</v>
      </c>
      <c r="G157">
        <v>4.2</v>
      </c>
    </row>
    <row r="158" spans="1:7" x14ac:dyDescent="0.3">
      <c r="A158" s="24">
        <v>42161</v>
      </c>
      <c r="B158">
        <v>120128.295</v>
      </c>
      <c r="C158">
        <v>30.181346850000001</v>
      </c>
      <c r="D158">
        <v>9.1999999999999993</v>
      </c>
      <c r="E158">
        <v>16.600000000000001</v>
      </c>
      <c r="F158">
        <v>6.4</v>
      </c>
      <c r="G158">
        <v>0.2</v>
      </c>
    </row>
    <row r="159" spans="1:7" x14ac:dyDescent="0.3">
      <c r="A159" s="24">
        <v>42191</v>
      </c>
      <c r="B159">
        <v>109609.685</v>
      </c>
      <c r="C159">
        <v>23.380384849999999</v>
      </c>
      <c r="D159">
        <v>11.2</v>
      </c>
      <c r="E159">
        <v>14.5</v>
      </c>
      <c r="F159">
        <v>6.9</v>
      </c>
      <c r="G159">
        <v>0</v>
      </c>
    </row>
    <row r="160" spans="1:7" x14ac:dyDescent="0.3">
      <c r="A160" s="24">
        <v>42222</v>
      </c>
      <c r="B160">
        <v>110715.815</v>
      </c>
      <c r="C160">
        <v>24.357636500000002</v>
      </c>
      <c r="D160">
        <v>11.1</v>
      </c>
      <c r="E160">
        <v>18.5</v>
      </c>
      <c r="F160">
        <v>8.1999999999999993</v>
      </c>
      <c r="G160">
        <v>0</v>
      </c>
    </row>
    <row r="161" spans="1:7" x14ac:dyDescent="0.3">
      <c r="A161" s="24">
        <v>42253</v>
      </c>
      <c r="B161">
        <v>132854.13500000001</v>
      </c>
      <c r="C161">
        <v>36.714275120000003</v>
      </c>
      <c r="D161">
        <v>10.3</v>
      </c>
      <c r="E161">
        <v>13.5</v>
      </c>
      <c r="F161">
        <v>8.6</v>
      </c>
      <c r="G161">
        <v>4</v>
      </c>
    </row>
    <row r="162" spans="1:7" x14ac:dyDescent="0.3">
      <c r="A162" s="24">
        <v>42283</v>
      </c>
      <c r="B162">
        <v>144125.52499999999</v>
      </c>
      <c r="C162">
        <v>39.766137469999997</v>
      </c>
      <c r="D162">
        <v>7.5</v>
      </c>
      <c r="E162">
        <v>13.4</v>
      </c>
      <c r="F162">
        <v>7.1</v>
      </c>
      <c r="G162">
        <v>0</v>
      </c>
    </row>
    <row r="163" spans="1:7" x14ac:dyDescent="0.3">
      <c r="A163" s="24">
        <v>42314</v>
      </c>
      <c r="B163">
        <v>143465.44500000001</v>
      </c>
      <c r="C163">
        <v>37.481829380000001</v>
      </c>
      <c r="D163">
        <v>5.7</v>
      </c>
      <c r="E163">
        <v>14</v>
      </c>
      <c r="F163">
        <v>8.3000000000000007</v>
      </c>
    </row>
    <row r="164" spans="1:7" x14ac:dyDescent="0.3">
      <c r="A164" s="24">
        <v>42344</v>
      </c>
      <c r="B164">
        <v>145005.62</v>
      </c>
      <c r="C164">
        <v>37.539372819999997</v>
      </c>
      <c r="D164">
        <v>5.2</v>
      </c>
      <c r="E164">
        <v>13.1</v>
      </c>
      <c r="F164">
        <v>6.9</v>
      </c>
      <c r="G164">
        <v>0</v>
      </c>
    </row>
    <row r="165" spans="1:7" x14ac:dyDescent="0.3">
      <c r="A165" t="s">
        <v>144</v>
      </c>
      <c r="B165">
        <v>123754.55</v>
      </c>
      <c r="C165">
        <v>29.868588150000001</v>
      </c>
      <c r="D165">
        <v>6</v>
      </c>
      <c r="E165">
        <v>18.2</v>
      </c>
      <c r="F165">
        <v>8</v>
      </c>
      <c r="G165">
        <v>0</v>
      </c>
    </row>
    <row r="166" spans="1:7" x14ac:dyDescent="0.3">
      <c r="A166" t="s">
        <v>145</v>
      </c>
      <c r="B166">
        <v>119125.62</v>
      </c>
      <c r="C166">
        <v>31.598182309999999</v>
      </c>
      <c r="D166">
        <v>5.8</v>
      </c>
      <c r="E166">
        <v>17.399999999999999</v>
      </c>
      <c r="F166">
        <v>8</v>
      </c>
      <c r="G166">
        <v>0</v>
      </c>
    </row>
    <row r="167" spans="1:7" x14ac:dyDescent="0.3">
      <c r="A167" t="s">
        <v>146</v>
      </c>
      <c r="B167">
        <v>136054.14499999999</v>
      </c>
      <c r="C167">
        <v>36.010981530000002</v>
      </c>
      <c r="D167">
        <v>7.1</v>
      </c>
      <c r="E167">
        <v>16.899999999999999</v>
      </c>
      <c r="F167">
        <v>6.6</v>
      </c>
      <c r="G167">
        <v>0</v>
      </c>
    </row>
    <row r="168" spans="1:7" x14ac:dyDescent="0.3">
      <c r="A168" t="s">
        <v>147</v>
      </c>
      <c r="B168">
        <v>139073.785</v>
      </c>
      <c r="C168">
        <v>36.942819380000003</v>
      </c>
      <c r="D168">
        <v>9.5</v>
      </c>
      <c r="E168">
        <v>16.100000000000001</v>
      </c>
      <c r="F168">
        <v>3.3</v>
      </c>
      <c r="G168">
        <v>5</v>
      </c>
    </row>
    <row r="169" spans="1:7" x14ac:dyDescent="0.3">
      <c r="A169" t="s">
        <v>148</v>
      </c>
      <c r="B169">
        <v>134290.46</v>
      </c>
      <c r="C169">
        <v>39.278599130000003</v>
      </c>
      <c r="D169">
        <v>11.7</v>
      </c>
      <c r="E169">
        <v>13.8</v>
      </c>
      <c r="F169">
        <v>4.7</v>
      </c>
      <c r="G169">
        <v>0</v>
      </c>
    </row>
    <row r="170" spans="1:7" x14ac:dyDescent="0.3">
      <c r="A170" t="s">
        <v>149</v>
      </c>
      <c r="B170">
        <v>137073.77499999999</v>
      </c>
      <c r="C170">
        <v>37.45776352</v>
      </c>
      <c r="D170">
        <v>10.7</v>
      </c>
      <c r="E170">
        <v>12.7</v>
      </c>
      <c r="F170">
        <v>4.2</v>
      </c>
      <c r="G170">
        <v>1</v>
      </c>
    </row>
    <row r="171" spans="1:7" x14ac:dyDescent="0.3">
      <c r="A171" t="s">
        <v>150</v>
      </c>
      <c r="B171">
        <v>139781.245</v>
      </c>
      <c r="C171">
        <v>38.550713739999999</v>
      </c>
      <c r="D171">
        <v>7</v>
      </c>
      <c r="E171">
        <v>12.4</v>
      </c>
      <c r="F171">
        <v>7.9</v>
      </c>
      <c r="G171">
        <v>0.2</v>
      </c>
    </row>
    <row r="172" spans="1:7" x14ac:dyDescent="0.3">
      <c r="A172" t="s">
        <v>151</v>
      </c>
      <c r="B172">
        <v>129576.36</v>
      </c>
      <c r="C172">
        <v>41.097683109999998</v>
      </c>
      <c r="D172">
        <v>4.0999999999999996</v>
      </c>
      <c r="E172">
        <v>11.6</v>
      </c>
      <c r="F172">
        <v>7.1</v>
      </c>
      <c r="G172">
        <v>0</v>
      </c>
    </row>
    <row r="173" spans="1:7" x14ac:dyDescent="0.3">
      <c r="A173" t="s">
        <v>152</v>
      </c>
      <c r="B173">
        <v>124910.57</v>
      </c>
      <c r="C173">
        <v>33.902389839999998</v>
      </c>
      <c r="D173">
        <v>2.2000000000000002</v>
      </c>
      <c r="E173">
        <v>12.9</v>
      </c>
      <c r="F173">
        <v>8.6</v>
      </c>
      <c r="G173">
        <v>0</v>
      </c>
    </row>
    <row r="174" spans="1:7" x14ac:dyDescent="0.3">
      <c r="A174" t="s">
        <v>153</v>
      </c>
      <c r="B174">
        <v>140431.35999999999</v>
      </c>
      <c r="C174">
        <v>30.477831179999999</v>
      </c>
      <c r="D174">
        <v>3.6</v>
      </c>
      <c r="E174">
        <v>14.1</v>
      </c>
      <c r="F174">
        <v>6.2</v>
      </c>
      <c r="G174">
        <v>0</v>
      </c>
    </row>
    <row r="175" spans="1:7" x14ac:dyDescent="0.3">
      <c r="A175" t="s">
        <v>154</v>
      </c>
      <c r="B175">
        <v>133171.4</v>
      </c>
      <c r="C175">
        <v>30.238061600000002</v>
      </c>
      <c r="D175">
        <v>9.6</v>
      </c>
      <c r="E175">
        <v>17.600000000000001</v>
      </c>
      <c r="F175">
        <v>5.8</v>
      </c>
      <c r="G175">
        <v>0</v>
      </c>
    </row>
    <row r="176" spans="1:7" x14ac:dyDescent="0.3">
      <c r="A176" t="s">
        <v>155</v>
      </c>
      <c r="B176">
        <v>135407.57</v>
      </c>
      <c r="C176">
        <v>32.217778950000003</v>
      </c>
      <c r="D176">
        <v>12.2</v>
      </c>
      <c r="E176">
        <v>16</v>
      </c>
      <c r="F176">
        <v>7.7</v>
      </c>
      <c r="G176">
        <v>0</v>
      </c>
    </row>
    <row r="177" spans="1:7" x14ac:dyDescent="0.3">
      <c r="A177" t="s">
        <v>156</v>
      </c>
      <c r="B177">
        <v>137379.23000000001</v>
      </c>
      <c r="C177">
        <v>33.054838169999996</v>
      </c>
      <c r="D177">
        <v>9.6</v>
      </c>
      <c r="E177">
        <v>14</v>
      </c>
      <c r="F177">
        <v>6.3</v>
      </c>
      <c r="G177">
        <v>0</v>
      </c>
    </row>
    <row r="178" spans="1:7" x14ac:dyDescent="0.3">
      <c r="A178" t="s">
        <v>157</v>
      </c>
      <c r="B178">
        <v>135562.07500000001</v>
      </c>
      <c r="C178">
        <v>31.92862512</v>
      </c>
      <c r="D178">
        <v>10.5</v>
      </c>
      <c r="E178">
        <v>16.899999999999999</v>
      </c>
      <c r="F178">
        <v>7.1</v>
      </c>
      <c r="G178">
        <v>0</v>
      </c>
    </row>
    <row r="179" spans="1:7" x14ac:dyDescent="0.3">
      <c r="A179" t="s">
        <v>158</v>
      </c>
      <c r="B179">
        <v>124587.43</v>
      </c>
      <c r="C179">
        <v>28.292540349999999</v>
      </c>
      <c r="D179">
        <v>8</v>
      </c>
      <c r="E179">
        <v>14.1</v>
      </c>
      <c r="F179">
        <v>5</v>
      </c>
      <c r="G179">
        <v>0</v>
      </c>
    </row>
    <row r="180" spans="1:7" x14ac:dyDescent="0.3">
      <c r="A180" t="s">
        <v>159</v>
      </c>
      <c r="B180">
        <v>119277.48</v>
      </c>
      <c r="C180">
        <v>31.00149176</v>
      </c>
      <c r="D180">
        <v>9.6</v>
      </c>
      <c r="E180">
        <v>14.5</v>
      </c>
      <c r="F180">
        <v>4.0999999999999996</v>
      </c>
      <c r="G180">
        <v>0</v>
      </c>
    </row>
    <row r="181" spans="1:7" x14ac:dyDescent="0.3">
      <c r="A181" t="s">
        <v>160</v>
      </c>
      <c r="B181">
        <v>139468.155</v>
      </c>
      <c r="C181">
        <v>35.775398760000002</v>
      </c>
      <c r="D181">
        <v>6.9</v>
      </c>
      <c r="E181">
        <v>12.3</v>
      </c>
      <c r="F181">
        <v>5.6</v>
      </c>
      <c r="G181">
        <v>0</v>
      </c>
    </row>
    <row r="182" spans="1:7" x14ac:dyDescent="0.3">
      <c r="A182" t="s">
        <v>161</v>
      </c>
      <c r="B182">
        <v>143170.05499999999</v>
      </c>
      <c r="C182">
        <v>37.625258199999998</v>
      </c>
      <c r="D182">
        <v>5</v>
      </c>
      <c r="E182">
        <v>14.2</v>
      </c>
      <c r="F182">
        <v>7.9</v>
      </c>
      <c r="G182">
        <v>0</v>
      </c>
    </row>
    <row r="183" spans="1:7" x14ac:dyDescent="0.3">
      <c r="A183" s="24">
        <v>42011</v>
      </c>
      <c r="B183">
        <v>138931</v>
      </c>
      <c r="C183">
        <v>29.520946160000001</v>
      </c>
      <c r="D183">
        <v>7.4</v>
      </c>
      <c r="E183">
        <v>15</v>
      </c>
      <c r="F183">
        <v>6.9</v>
      </c>
      <c r="G183">
        <v>0</v>
      </c>
    </row>
    <row r="184" spans="1:7" x14ac:dyDescent="0.3">
      <c r="A184" s="24">
        <v>42042</v>
      </c>
      <c r="B184">
        <v>138972.42499999999</v>
      </c>
      <c r="C184">
        <v>35.618313800000003</v>
      </c>
      <c r="D184">
        <v>10.3</v>
      </c>
      <c r="E184">
        <v>11.9</v>
      </c>
      <c r="F184">
        <v>7</v>
      </c>
      <c r="G184">
        <v>0.6</v>
      </c>
    </row>
    <row r="185" spans="1:7" x14ac:dyDescent="0.3">
      <c r="A185" s="24">
        <v>42070</v>
      </c>
      <c r="B185">
        <v>145713.81</v>
      </c>
      <c r="C185">
        <v>42.629576239999999</v>
      </c>
      <c r="D185">
        <v>5.9</v>
      </c>
      <c r="E185">
        <v>12</v>
      </c>
      <c r="F185">
        <v>5</v>
      </c>
      <c r="G185">
        <v>2.6</v>
      </c>
    </row>
    <row r="186" spans="1:7" x14ac:dyDescent="0.3">
      <c r="A186" s="24">
        <v>42101</v>
      </c>
      <c r="B186">
        <v>130073.27</v>
      </c>
      <c r="C186">
        <v>29.127825269999999</v>
      </c>
      <c r="D186">
        <v>7.3</v>
      </c>
      <c r="E186">
        <v>10.6</v>
      </c>
      <c r="F186">
        <v>2.8</v>
      </c>
      <c r="G186">
        <v>0</v>
      </c>
    </row>
    <row r="187" spans="1:7" x14ac:dyDescent="0.3">
      <c r="A187" s="24">
        <v>42131</v>
      </c>
      <c r="B187">
        <v>117312.925</v>
      </c>
      <c r="C187">
        <v>24.00328983</v>
      </c>
      <c r="D187">
        <v>8.1999999999999993</v>
      </c>
      <c r="E187">
        <v>14.9</v>
      </c>
      <c r="F187">
        <v>8.1999999999999993</v>
      </c>
      <c r="G187">
        <v>2</v>
      </c>
    </row>
    <row r="188" spans="1:7" x14ac:dyDescent="0.3">
      <c r="A188" s="24">
        <v>42162</v>
      </c>
      <c r="B188">
        <v>143176.33499999999</v>
      </c>
      <c r="C188">
        <v>36.041788840000002</v>
      </c>
      <c r="D188">
        <v>7.5</v>
      </c>
      <c r="E188">
        <v>11.5</v>
      </c>
      <c r="F188">
        <v>4.4000000000000004</v>
      </c>
      <c r="G188">
        <v>1.6</v>
      </c>
    </row>
    <row r="189" spans="1:7" x14ac:dyDescent="0.3">
      <c r="A189" s="24">
        <v>42192</v>
      </c>
      <c r="B189">
        <v>143984.39000000001</v>
      </c>
      <c r="C189">
        <v>37.297517450000001</v>
      </c>
      <c r="D189">
        <v>7.4</v>
      </c>
      <c r="E189">
        <v>14.2</v>
      </c>
      <c r="F189">
        <v>7</v>
      </c>
      <c r="G189">
        <v>2.2000000000000002</v>
      </c>
    </row>
    <row r="190" spans="1:7" x14ac:dyDescent="0.3">
      <c r="A190" s="24">
        <v>42223</v>
      </c>
      <c r="B190">
        <v>141696.29500000001</v>
      </c>
      <c r="C190">
        <v>40.583806850000002</v>
      </c>
      <c r="D190">
        <v>4.9000000000000004</v>
      </c>
      <c r="E190">
        <v>14.8</v>
      </c>
      <c r="F190">
        <v>8.5</v>
      </c>
      <c r="G190">
        <v>0.2</v>
      </c>
    </row>
    <row r="191" spans="1:7" x14ac:dyDescent="0.3">
      <c r="A191" s="24">
        <v>42254</v>
      </c>
      <c r="B191">
        <v>141994.375</v>
      </c>
      <c r="C191">
        <v>38.517273539999998</v>
      </c>
      <c r="D191">
        <v>6.5</v>
      </c>
      <c r="E191">
        <v>13.4</v>
      </c>
      <c r="F191">
        <v>3.5</v>
      </c>
      <c r="G191">
        <v>0</v>
      </c>
    </row>
    <row r="192" spans="1:7" x14ac:dyDescent="0.3">
      <c r="A192" s="24">
        <v>42284</v>
      </c>
      <c r="B192">
        <v>136884.095</v>
      </c>
      <c r="C192">
        <v>32.288455370000001</v>
      </c>
      <c r="D192">
        <v>7.6</v>
      </c>
      <c r="E192">
        <v>14.3</v>
      </c>
      <c r="F192">
        <v>5.8</v>
      </c>
      <c r="G192">
        <v>0</v>
      </c>
    </row>
    <row r="193" spans="1:7" x14ac:dyDescent="0.3">
      <c r="A193" s="24">
        <v>42315</v>
      </c>
      <c r="B193">
        <v>123971.705</v>
      </c>
      <c r="C193">
        <v>30.621819909999999</v>
      </c>
      <c r="D193">
        <v>10.9</v>
      </c>
      <c r="E193">
        <v>13.1</v>
      </c>
      <c r="F193">
        <v>3.7</v>
      </c>
      <c r="G193">
        <v>0.2</v>
      </c>
    </row>
    <row r="194" spans="1:7" x14ac:dyDescent="0.3">
      <c r="A194" s="24">
        <v>42345</v>
      </c>
      <c r="B194">
        <v>124790.69500000001</v>
      </c>
      <c r="C194">
        <v>33.152119050000003</v>
      </c>
      <c r="D194">
        <v>3.4</v>
      </c>
      <c r="E194">
        <v>12.3</v>
      </c>
      <c r="F194">
        <v>2.9</v>
      </c>
      <c r="G194">
        <v>1.6</v>
      </c>
    </row>
    <row r="195" spans="1:7" x14ac:dyDescent="0.3">
      <c r="A195" t="s">
        <v>162</v>
      </c>
      <c r="B195">
        <v>138680.33499999999</v>
      </c>
      <c r="C195">
        <v>47.526301529999998</v>
      </c>
      <c r="D195">
        <v>6.1</v>
      </c>
      <c r="E195">
        <v>12.7</v>
      </c>
      <c r="F195">
        <v>4.2</v>
      </c>
      <c r="G195">
        <v>28.4</v>
      </c>
    </row>
    <row r="196" spans="1:7" x14ac:dyDescent="0.3">
      <c r="A196" t="s">
        <v>163</v>
      </c>
      <c r="B196">
        <v>150671.10500000001</v>
      </c>
      <c r="C196">
        <v>45.25558281</v>
      </c>
      <c r="D196">
        <v>8.1</v>
      </c>
      <c r="E196">
        <v>9.8000000000000007</v>
      </c>
      <c r="F196">
        <v>4.8</v>
      </c>
      <c r="G196">
        <v>3.8</v>
      </c>
    </row>
    <row r="197" spans="1:7" x14ac:dyDescent="0.3">
      <c r="A197" t="s">
        <v>164</v>
      </c>
      <c r="B197">
        <v>151270.54</v>
      </c>
      <c r="C197">
        <v>50.497418199999998</v>
      </c>
      <c r="D197">
        <v>5.8</v>
      </c>
      <c r="E197">
        <v>10.5</v>
      </c>
      <c r="F197">
        <v>7.4</v>
      </c>
      <c r="G197">
        <v>3.6</v>
      </c>
    </row>
    <row r="198" spans="1:7" x14ac:dyDescent="0.3">
      <c r="A198" t="s">
        <v>165</v>
      </c>
      <c r="B198">
        <v>144797.98000000001</v>
      </c>
      <c r="C198">
        <v>40.471707639999998</v>
      </c>
      <c r="D198">
        <v>6.6</v>
      </c>
      <c r="E198">
        <v>12.3</v>
      </c>
      <c r="F198">
        <v>8.1</v>
      </c>
      <c r="G198">
        <v>0.2</v>
      </c>
    </row>
    <row r="199" spans="1:7" x14ac:dyDescent="0.3">
      <c r="A199" t="s">
        <v>166</v>
      </c>
      <c r="B199">
        <v>142965.48000000001</v>
      </c>
      <c r="C199">
        <v>49.218506959999999</v>
      </c>
      <c r="D199">
        <v>7.3</v>
      </c>
      <c r="E199">
        <v>12.3</v>
      </c>
      <c r="F199">
        <v>6.5</v>
      </c>
      <c r="G199">
        <v>2.4</v>
      </c>
    </row>
    <row r="200" spans="1:7" x14ac:dyDescent="0.3">
      <c r="A200" t="s">
        <v>167</v>
      </c>
      <c r="B200">
        <v>130187.44500000001</v>
      </c>
      <c r="C200">
        <v>44.097767079999997</v>
      </c>
      <c r="D200">
        <v>6.1</v>
      </c>
      <c r="E200">
        <v>11.5</v>
      </c>
      <c r="F200">
        <v>9.5</v>
      </c>
      <c r="G200">
        <v>0.4</v>
      </c>
    </row>
    <row r="201" spans="1:7" x14ac:dyDescent="0.3">
      <c r="A201" t="s">
        <v>168</v>
      </c>
      <c r="B201">
        <v>131141.35500000001</v>
      </c>
      <c r="C201">
        <v>43.573422479999998</v>
      </c>
      <c r="D201">
        <v>0.6</v>
      </c>
      <c r="E201">
        <v>12.1</v>
      </c>
      <c r="F201">
        <v>9.6999999999999993</v>
      </c>
      <c r="G201">
        <v>0</v>
      </c>
    </row>
    <row r="202" spans="1:7" x14ac:dyDescent="0.3">
      <c r="A202" t="s">
        <v>169</v>
      </c>
      <c r="B202">
        <v>146154.37</v>
      </c>
      <c r="C202">
        <v>41.79671269</v>
      </c>
      <c r="D202">
        <v>1.8</v>
      </c>
      <c r="E202">
        <v>14.7</v>
      </c>
      <c r="F202">
        <v>9.6999999999999993</v>
      </c>
      <c r="G202">
        <v>0</v>
      </c>
    </row>
    <row r="203" spans="1:7" x14ac:dyDescent="0.3">
      <c r="A203" t="s">
        <v>170</v>
      </c>
      <c r="B203">
        <v>138931.81</v>
      </c>
      <c r="C203">
        <v>28.895489680000001</v>
      </c>
      <c r="D203">
        <v>4.2</v>
      </c>
      <c r="E203">
        <v>17</v>
      </c>
      <c r="F203">
        <v>8.6</v>
      </c>
      <c r="G203">
        <v>0</v>
      </c>
    </row>
    <row r="204" spans="1:7" x14ac:dyDescent="0.3">
      <c r="A204" t="s">
        <v>171</v>
      </c>
      <c r="B204">
        <v>138418.83499999999</v>
      </c>
      <c r="C204">
        <v>33.707277519999998</v>
      </c>
      <c r="D204">
        <v>11.4</v>
      </c>
      <c r="E204">
        <v>16.600000000000001</v>
      </c>
      <c r="F204">
        <v>6</v>
      </c>
      <c r="G204">
        <v>1.6</v>
      </c>
    </row>
    <row r="205" spans="1:7" x14ac:dyDescent="0.3">
      <c r="A205" t="s">
        <v>172</v>
      </c>
      <c r="B205">
        <v>142316.29500000001</v>
      </c>
      <c r="C205">
        <v>33.975184839999997</v>
      </c>
      <c r="D205">
        <v>5.0999999999999996</v>
      </c>
      <c r="E205">
        <v>16.100000000000001</v>
      </c>
      <c r="F205">
        <v>9.5</v>
      </c>
      <c r="G205">
        <v>0</v>
      </c>
    </row>
    <row r="206" spans="1:7" x14ac:dyDescent="0.3">
      <c r="A206" t="s">
        <v>173</v>
      </c>
      <c r="B206">
        <v>136837.155</v>
      </c>
      <c r="C206">
        <v>27.669824500000001</v>
      </c>
      <c r="D206">
        <v>7.6</v>
      </c>
      <c r="E206">
        <v>15</v>
      </c>
      <c r="F206">
        <v>4.4000000000000004</v>
      </c>
      <c r="G206">
        <v>1.2</v>
      </c>
    </row>
    <row r="207" spans="1:7" x14ac:dyDescent="0.3">
      <c r="A207" t="s">
        <v>174</v>
      </c>
      <c r="B207">
        <v>121021.425</v>
      </c>
      <c r="C207">
        <v>22.239188500000001</v>
      </c>
      <c r="D207">
        <v>9.4</v>
      </c>
      <c r="E207">
        <v>13.3</v>
      </c>
      <c r="F207">
        <v>7.7</v>
      </c>
      <c r="G207">
        <v>0.8</v>
      </c>
    </row>
    <row r="208" spans="1:7" x14ac:dyDescent="0.3">
      <c r="A208" t="s">
        <v>175</v>
      </c>
      <c r="B208">
        <v>120396.735</v>
      </c>
      <c r="C208">
        <v>22.384246220000001</v>
      </c>
      <c r="D208">
        <v>8.1</v>
      </c>
      <c r="E208">
        <v>11.6</v>
      </c>
      <c r="F208">
        <v>8.5</v>
      </c>
      <c r="G208">
        <v>3.2</v>
      </c>
    </row>
    <row r="209" spans="1:7" x14ac:dyDescent="0.3">
      <c r="A209" t="s">
        <v>176</v>
      </c>
      <c r="B209">
        <v>142470.43</v>
      </c>
      <c r="C209">
        <v>35.176217450000003</v>
      </c>
      <c r="D209">
        <v>6.2</v>
      </c>
      <c r="E209">
        <v>13.9</v>
      </c>
      <c r="F209">
        <v>9.6</v>
      </c>
      <c r="G209">
        <v>0.8</v>
      </c>
    </row>
    <row r="210" spans="1:7" x14ac:dyDescent="0.3">
      <c r="A210" t="s">
        <v>177</v>
      </c>
      <c r="B210">
        <v>144008.37</v>
      </c>
      <c r="C210">
        <v>40.752987930000003</v>
      </c>
      <c r="D210">
        <v>7.9</v>
      </c>
      <c r="E210">
        <v>14.4</v>
      </c>
      <c r="F210">
        <v>10.199999999999999</v>
      </c>
      <c r="G210">
        <v>0</v>
      </c>
    </row>
    <row r="211" spans="1:7" x14ac:dyDescent="0.3">
      <c r="A211" t="s">
        <v>178</v>
      </c>
      <c r="B211">
        <v>142637.76000000001</v>
      </c>
      <c r="C211">
        <v>37.23752124</v>
      </c>
      <c r="D211">
        <v>8.4</v>
      </c>
      <c r="E211">
        <v>14</v>
      </c>
      <c r="F211">
        <v>9</v>
      </c>
      <c r="G211">
        <v>0</v>
      </c>
    </row>
    <row r="212" spans="1:7" x14ac:dyDescent="0.3">
      <c r="A212" t="s">
        <v>179</v>
      </c>
      <c r="B212">
        <v>143544.10999999999</v>
      </c>
      <c r="C212">
        <v>29.122837359999998</v>
      </c>
      <c r="D212">
        <v>8.6</v>
      </c>
      <c r="E212">
        <v>12.3</v>
      </c>
      <c r="F212">
        <v>4.5</v>
      </c>
      <c r="G212">
        <v>0</v>
      </c>
    </row>
    <row r="213" spans="1:7" x14ac:dyDescent="0.3">
      <c r="A213" t="s">
        <v>180</v>
      </c>
      <c r="B213">
        <v>139584.95499999999</v>
      </c>
      <c r="C213">
        <v>35.059771089999998</v>
      </c>
      <c r="D213">
        <v>4.0999999999999996</v>
      </c>
      <c r="E213">
        <v>14</v>
      </c>
      <c r="F213">
        <v>10.8</v>
      </c>
      <c r="G213">
        <v>0.6</v>
      </c>
    </row>
    <row r="214" spans="1:7" x14ac:dyDescent="0.3">
      <c r="A214" s="24">
        <v>42012</v>
      </c>
      <c r="B214">
        <v>125032.57</v>
      </c>
      <c r="C214">
        <v>29.880139589999999</v>
      </c>
      <c r="D214">
        <v>6.5</v>
      </c>
      <c r="E214">
        <v>11.4</v>
      </c>
      <c r="F214">
        <v>4.2</v>
      </c>
      <c r="G214">
        <v>0.2</v>
      </c>
    </row>
    <row r="215" spans="1:7" x14ac:dyDescent="0.3">
      <c r="A215" s="24">
        <v>42043</v>
      </c>
      <c r="B215">
        <v>117638.065</v>
      </c>
      <c r="C215">
        <v>23.37418658</v>
      </c>
      <c r="D215">
        <v>7.8</v>
      </c>
      <c r="E215">
        <v>14.9</v>
      </c>
      <c r="F215">
        <v>8.3000000000000007</v>
      </c>
      <c r="G215">
        <v>0</v>
      </c>
    </row>
    <row r="216" spans="1:7" x14ac:dyDescent="0.3">
      <c r="A216" s="24">
        <v>42071</v>
      </c>
      <c r="B216">
        <v>141451.72500000001</v>
      </c>
      <c r="C216">
        <v>38.127978149999997</v>
      </c>
      <c r="D216">
        <v>7.3</v>
      </c>
      <c r="E216">
        <v>10.8</v>
      </c>
      <c r="F216">
        <v>9.4</v>
      </c>
      <c r="G216">
        <v>6.4</v>
      </c>
    </row>
    <row r="217" spans="1:7" x14ac:dyDescent="0.3">
      <c r="A217" s="24">
        <v>42102</v>
      </c>
      <c r="B217">
        <v>147550.185</v>
      </c>
      <c r="C217">
        <v>44.673336380000002</v>
      </c>
      <c r="D217">
        <v>3.5</v>
      </c>
      <c r="E217">
        <v>11.3</v>
      </c>
      <c r="F217">
        <v>7.1</v>
      </c>
      <c r="G217">
        <v>0</v>
      </c>
    </row>
    <row r="218" spans="1:7" x14ac:dyDescent="0.3">
      <c r="A218" s="24">
        <v>42132</v>
      </c>
      <c r="B218">
        <v>142325.99</v>
      </c>
      <c r="C218">
        <v>42.5957224</v>
      </c>
      <c r="D218">
        <v>6.6</v>
      </c>
      <c r="E218">
        <v>10.8</v>
      </c>
      <c r="F218">
        <v>8</v>
      </c>
      <c r="G218">
        <v>1</v>
      </c>
    </row>
    <row r="219" spans="1:7" x14ac:dyDescent="0.3">
      <c r="A219" s="24">
        <v>42163</v>
      </c>
      <c r="B219">
        <v>143642.35500000001</v>
      </c>
      <c r="C219">
        <v>48.945172849999999</v>
      </c>
      <c r="D219">
        <v>7.1</v>
      </c>
      <c r="E219">
        <v>12.8</v>
      </c>
      <c r="F219">
        <v>7</v>
      </c>
      <c r="G219">
        <v>1.6</v>
      </c>
    </row>
    <row r="220" spans="1:7" x14ac:dyDescent="0.3">
      <c r="A220" s="24">
        <v>42193</v>
      </c>
      <c r="B220">
        <v>143060.32999999999</v>
      </c>
      <c r="C220">
        <v>42.78284919</v>
      </c>
      <c r="D220">
        <v>9</v>
      </c>
      <c r="E220">
        <v>13.1</v>
      </c>
      <c r="F220">
        <v>9</v>
      </c>
      <c r="G220">
        <v>1.4</v>
      </c>
    </row>
    <row r="221" spans="1:7" x14ac:dyDescent="0.3">
      <c r="A221" s="24">
        <v>42224</v>
      </c>
      <c r="B221">
        <v>125830.535</v>
      </c>
      <c r="C221">
        <v>39.116059980000003</v>
      </c>
      <c r="D221">
        <v>8.8000000000000007</v>
      </c>
      <c r="E221">
        <v>12.6</v>
      </c>
      <c r="F221">
        <v>6.6</v>
      </c>
      <c r="G221">
        <v>0.4</v>
      </c>
    </row>
    <row r="222" spans="1:7" x14ac:dyDescent="0.3">
      <c r="A222" s="24">
        <v>42255</v>
      </c>
      <c r="B222">
        <v>120008.455</v>
      </c>
      <c r="C222">
        <v>29.441329450000001</v>
      </c>
      <c r="D222">
        <v>7.7</v>
      </c>
      <c r="E222">
        <v>13.3</v>
      </c>
      <c r="F222">
        <v>6.9</v>
      </c>
      <c r="G222">
        <v>0</v>
      </c>
    </row>
    <row r="223" spans="1:7" x14ac:dyDescent="0.3">
      <c r="A223" s="24">
        <v>42285</v>
      </c>
      <c r="B223">
        <v>130978.095</v>
      </c>
      <c r="C223">
        <v>30.09105237</v>
      </c>
      <c r="D223">
        <v>8.3000000000000007</v>
      </c>
      <c r="E223">
        <v>16</v>
      </c>
      <c r="F223">
        <v>10.7</v>
      </c>
      <c r="G223">
        <v>0.2</v>
      </c>
    </row>
    <row r="224" spans="1:7" x14ac:dyDescent="0.3">
      <c r="A224" s="24">
        <v>42316</v>
      </c>
      <c r="B224">
        <v>135616.125</v>
      </c>
      <c r="C224">
        <v>31.943313530000001</v>
      </c>
      <c r="D224">
        <v>7.8</v>
      </c>
      <c r="E224">
        <v>14.8</v>
      </c>
      <c r="F224">
        <v>11.7</v>
      </c>
      <c r="G224">
        <v>0.8</v>
      </c>
    </row>
    <row r="225" spans="1:7" x14ac:dyDescent="0.3">
      <c r="A225" s="24">
        <v>42346</v>
      </c>
      <c r="B225">
        <v>138900.5</v>
      </c>
      <c r="C225">
        <v>37.338413869999997</v>
      </c>
      <c r="D225">
        <v>9.3000000000000007</v>
      </c>
      <c r="E225">
        <v>14.8</v>
      </c>
      <c r="F225">
        <v>9.1999999999999993</v>
      </c>
      <c r="G225">
        <v>0</v>
      </c>
    </row>
    <row r="226" spans="1:7" x14ac:dyDescent="0.3">
      <c r="A226" t="s">
        <v>181</v>
      </c>
      <c r="B226">
        <v>140905.85</v>
      </c>
      <c r="C226">
        <v>36.730540580000003</v>
      </c>
      <c r="D226">
        <v>8.4</v>
      </c>
      <c r="E226">
        <v>13</v>
      </c>
      <c r="F226">
        <v>7</v>
      </c>
      <c r="G226">
        <v>0.2</v>
      </c>
    </row>
    <row r="227" spans="1:7" x14ac:dyDescent="0.3">
      <c r="A227" t="s">
        <v>182</v>
      </c>
      <c r="B227">
        <v>137838.92499999999</v>
      </c>
      <c r="C227">
        <v>35.437737390000002</v>
      </c>
      <c r="D227">
        <v>10.4</v>
      </c>
      <c r="E227">
        <v>15.3</v>
      </c>
      <c r="F227">
        <v>7.3</v>
      </c>
      <c r="G227">
        <v>0</v>
      </c>
    </row>
    <row r="228" spans="1:7" x14ac:dyDescent="0.3">
      <c r="A228" t="s">
        <v>183</v>
      </c>
      <c r="B228">
        <v>122088.76</v>
      </c>
      <c r="C228">
        <v>34.086154360000002</v>
      </c>
      <c r="D228">
        <v>10</v>
      </c>
      <c r="E228">
        <v>14.9</v>
      </c>
      <c r="F228">
        <v>10.9</v>
      </c>
      <c r="G228">
        <v>0.4</v>
      </c>
    </row>
    <row r="229" spans="1:7" x14ac:dyDescent="0.3">
      <c r="A229" t="s">
        <v>184</v>
      </c>
      <c r="B229">
        <v>116648.77</v>
      </c>
      <c r="C229">
        <v>25.317649410000001</v>
      </c>
      <c r="D229">
        <v>4.7</v>
      </c>
      <c r="E229">
        <v>17</v>
      </c>
      <c r="F229">
        <v>9.5</v>
      </c>
      <c r="G229">
        <v>0.2</v>
      </c>
    </row>
    <row r="230" spans="1:7" x14ac:dyDescent="0.3">
      <c r="A230" t="s">
        <v>185</v>
      </c>
      <c r="B230">
        <v>137008.71</v>
      </c>
      <c r="C230">
        <v>31.793730230000001</v>
      </c>
      <c r="D230">
        <v>6.8</v>
      </c>
      <c r="E230">
        <v>12.2</v>
      </c>
      <c r="F230">
        <v>9.9</v>
      </c>
      <c r="G230">
        <v>2.4</v>
      </c>
    </row>
    <row r="231" spans="1:7" x14ac:dyDescent="0.3">
      <c r="A231" t="s">
        <v>186</v>
      </c>
      <c r="B231">
        <v>148093.96</v>
      </c>
      <c r="C231">
        <v>45.286687059999998</v>
      </c>
      <c r="D231">
        <v>6.1</v>
      </c>
      <c r="E231">
        <v>11.1</v>
      </c>
      <c r="F231">
        <v>9.8000000000000007</v>
      </c>
      <c r="G231">
        <v>0.6</v>
      </c>
    </row>
    <row r="232" spans="1:7" x14ac:dyDescent="0.3">
      <c r="A232" t="s">
        <v>187</v>
      </c>
      <c r="B232">
        <v>144024.66</v>
      </c>
      <c r="C232">
        <v>39.23515304</v>
      </c>
      <c r="D232">
        <v>5.5</v>
      </c>
      <c r="E232">
        <v>12.7</v>
      </c>
      <c r="F232">
        <v>10.199999999999999</v>
      </c>
      <c r="G232">
        <v>0</v>
      </c>
    </row>
    <row r="233" spans="1:7" x14ac:dyDescent="0.3">
      <c r="A233" t="s">
        <v>188</v>
      </c>
      <c r="B233">
        <v>131575.79</v>
      </c>
      <c r="C233">
        <v>30.545000609999999</v>
      </c>
      <c r="D233">
        <v>6.1</v>
      </c>
      <c r="E233">
        <v>17.100000000000001</v>
      </c>
      <c r="F233">
        <v>12.7</v>
      </c>
      <c r="G233">
        <v>0</v>
      </c>
    </row>
    <row r="234" spans="1:7" x14ac:dyDescent="0.3">
      <c r="A234" t="s">
        <v>189</v>
      </c>
      <c r="B234">
        <v>126570.47</v>
      </c>
      <c r="C234">
        <v>38.888472040000003</v>
      </c>
      <c r="D234">
        <v>10.9</v>
      </c>
      <c r="E234">
        <v>18.7</v>
      </c>
      <c r="F234">
        <v>4.0999999999999996</v>
      </c>
      <c r="G234">
        <v>0</v>
      </c>
    </row>
    <row r="235" spans="1:7" x14ac:dyDescent="0.3">
      <c r="A235" t="s">
        <v>190</v>
      </c>
      <c r="B235">
        <v>112275.15</v>
      </c>
      <c r="C235">
        <v>32.238321669999998</v>
      </c>
      <c r="D235">
        <v>11.8</v>
      </c>
      <c r="E235">
        <v>18.8</v>
      </c>
      <c r="F235">
        <v>11.8</v>
      </c>
      <c r="G235">
        <v>0</v>
      </c>
    </row>
    <row r="236" spans="1:7" x14ac:dyDescent="0.3">
      <c r="A236" t="s">
        <v>191</v>
      </c>
      <c r="B236">
        <v>111793.015</v>
      </c>
      <c r="C236">
        <v>29.441348720000001</v>
      </c>
      <c r="D236">
        <v>7.9</v>
      </c>
      <c r="E236">
        <v>16.3</v>
      </c>
      <c r="F236">
        <v>13.1</v>
      </c>
      <c r="G236">
        <v>0</v>
      </c>
    </row>
    <row r="237" spans="1:7" x14ac:dyDescent="0.3">
      <c r="A237" t="s">
        <v>192</v>
      </c>
      <c r="B237">
        <v>128868.255</v>
      </c>
      <c r="C237">
        <v>26.612662889999999</v>
      </c>
      <c r="D237">
        <v>8.5</v>
      </c>
      <c r="E237">
        <v>14.5</v>
      </c>
      <c r="F237">
        <v>9.6</v>
      </c>
      <c r="G237">
        <v>0</v>
      </c>
    </row>
    <row r="238" spans="1:7" x14ac:dyDescent="0.3">
      <c r="A238" t="s">
        <v>193</v>
      </c>
      <c r="B238">
        <v>135051.54500000001</v>
      </c>
      <c r="C238">
        <v>28.80467771</v>
      </c>
      <c r="D238">
        <v>9.5</v>
      </c>
      <c r="E238">
        <v>14.3</v>
      </c>
      <c r="F238">
        <v>8.1</v>
      </c>
      <c r="G238">
        <v>0</v>
      </c>
    </row>
    <row r="239" spans="1:7" x14ac:dyDescent="0.3">
      <c r="A239" t="s">
        <v>194</v>
      </c>
      <c r="B239">
        <v>135914.68</v>
      </c>
      <c r="C239">
        <v>37.131774679999999</v>
      </c>
      <c r="D239">
        <v>9.1999999999999993</v>
      </c>
      <c r="E239">
        <v>14.6</v>
      </c>
      <c r="F239">
        <v>7.8</v>
      </c>
      <c r="G239">
        <v>0.2</v>
      </c>
    </row>
    <row r="240" spans="1:7" x14ac:dyDescent="0.3">
      <c r="A240" t="s">
        <v>195</v>
      </c>
      <c r="B240">
        <v>141159.76999999999</v>
      </c>
      <c r="C240">
        <v>41.605335449999998</v>
      </c>
      <c r="D240">
        <v>9.8000000000000007</v>
      </c>
      <c r="E240">
        <v>11.7</v>
      </c>
      <c r="F240">
        <v>2.7</v>
      </c>
      <c r="G240">
        <v>0.8</v>
      </c>
    </row>
    <row r="241" spans="1:7" x14ac:dyDescent="0.3">
      <c r="A241" t="s">
        <v>196</v>
      </c>
      <c r="B241">
        <v>134755.505</v>
      </c>
      <c r="C241">
        <v>38.179120070000003</v>
      </c>
      <c r="D241">
        <v>8.1</v>
      </c>
      <c r="E241">
        <v>13.2</v>
      </c>
      <c r="F241">
        <v>12.2</v>
      </c>
      <c r="G241">
        <v>17.399999999999999</v>
      </c>
    </row>
    <row r="242" spans="1:7" x14ac:dyDescent="0.3">
      <c r="A242" t="s">
        <v>197</v>
      </c>
      <c r="B242">
        <v>124448.5</v>
      </c>
      <c r="C242">
        <v>35.474513610000002</v>
      </c>
      <c r="D242">
        <v>6.3</v>
      </c>
      <c r="E242">
        <v>11.7</v>
      </c>
      <c r="F242">
        <v>9.1</v>
      </c>
      <c r="G242">
        <v>1.8</v>
      </c>
    </row>
    <row r="243" spans="1:7" x14ac:dyDescent="0.3">
      <c r="A243" t="s">
        <v>198</v>
      </c>
      <c r="B243">
        <v>116744.215</v>
      </c>
      <c r="C243">
        <v>42.414179560000001</v>
      </c>
      <c r="D243">
        <v>7.9</v>
      </c>
      <c r="E243">
        <v>12.5</v>
      </c>
      <c r="F243">
        <v>14.3</v>
      </c>
      <c r="G243">
        <v>2.2000000000000002</v>
      </c>
    </row>
    <row r="244" spans="1:7" x14ac:dyDescent="0.3">
      <c r="A244" t="s">
        <v>199</v>
      </c>
      <c r="B244">
        <v>137724.89499999999</v>
      </c>
      <c r="C244">
        <v>50.273287490000001</v>
      </c>
      <c r="D244">
        <v>8.1</v>
      </c>
      <c r="E244">
        <v>13</v>
      </c>
      <c r="F244">
        <v>11.5</v>
      </c>
      <c r="G244">
        <v>0</v>
      </c>
    </row>
    <row r="245" spans="1:7" x14ac:dyDescent="0.3">
      <c r="A245" s="24">
        <v>42013</v>
      </c>
      <c r="B245">
        <v>134116.76999999999</v>
      </c>
      <c r="C245">
        <v>50.145784390000003</v>
      </c>
      <c r="D245">
        <v>5.0999999999999996</v>
      </c>
      <c r="E245">
        <v>16.2</v>
      </c>
      <c r="F245">
        <v>15.7</v>
      </c>
      <c r="G245">
        <v>0</v>
      </c>
    </row>
    <row r="246" spans="1:7" x14ac:dyDescent="0.3">
      <c r="A246" s="24">
        <v>42044</v>
      </c>
      <c r="B246">
        <v>132794.715</v>
      </c>
      <c r="C246">
        <v>49.03831254</v>
      </c>
      <c r="D246">
        <v>8</v>
      </c>
      <c r="E246">
        <v>18.8</v>
      </c>
      <c r="F246">
        <v>10.5</v>
      </c>
      <c r="G246">
        <v>0</v>
      </c>
    </row>
    <row r="247" spans="1:7" x14ac:dyDescent="0.3">
      <c r="A247" s="24">
        <v>42072</v>
      </c>
      <c r="B247">
        <v>132096.33499999999</v>
      </c>
      <c r="C247">
        <v>45.546264669999999</v>
      </c>
      <c r="D247">
        <v>10.6</v>
      </c>
      <c r="E247">
        <v>14</v>
      </c>
      <c r="F247">
        <v>8</v>
      </c>
      <c r="G247">
        <v>4.4000000000000004</v>
      </c>
    </row>
    <row r="248" spans="1:7" x14ac:dyDescent="0.3">
      <c r="A248" s="24">
        <v>42103</v>
      </c>
      <c r="B248">
        <v>131384.88</v>
      </c>
      <c r="C248">
        <v>65.73690671</v>
      </c>
      <c r="D248">
        <v>8.6999999999999993</v>
      </c>
      <c r="E248">
        <v>13.7</v>
      </c>
      <c r="F248">
        <v>13</v>
      </c>
      <c r="G248">
        <v>0</v>
      </c>
    </row>
    <row r="249" spans="1:7" x14ac:dyDescent="0.3">
      <c r="A249" s="24">
        <v>42133</v>
      </c>
      <c r="B249">
        <v>115799.32</v>
      </c>
      <c r="C249">
        <v>57.177569200000001</v>
      </c>
      <c r="D249">
        <v>10.199999999999999</v>
      </c>
      <c r="E249">
        <v>14</v>
      </c>
      <c r="F249">
        <v>14.8</v>
      </c>
      <c r="G249">
        <v>0</v>
      </c>
    </row>
    <row r="250" spans="1:7" x14ac:dyDescent="0.3">
      <c r="A250" s="24">
        <v>42164</v>
      </c>
      <c r="B250">
        <v>109641.375</v>
      </c>
      <c r="C250">
        <v>40.581765519999998</v>
      </c>
      <c r="D250">
        <v>5.8</v>
      </c>
      <c r="E250">
        <v>16.600000000000001</v>
      </c>
      <c r="F250">
        <v>11.8</v>
      </c>
      <c r="G250">
        <v>0</v>
      </c>
    </row>
    <row r="251" spans="1:7" x14ac:dyDescent="0.3">
      <c r="A251" s="24">
        <v>42194</v>
      </c>
      <c r="B251">
        <v>131619.36499999999</v>
      </c>
      <c r="C251">
        <v>38.52697878</v>
      </c>
      <c r="D251">
        <v>8.9</v>
      </c>
      <c r="E251">
        <v>13.6</v>
      </c>
      <c r="F251">
        <v>9.1999999999999993</v>
      </c>
      <c r="G251">
        <v>3.6</v>
      </c>
    </row>
    <row r="252" spans="1:7" x14ac:dyDescent="0.3">
      <c r="A252" s="24">
        <v>42225</v>
      </c>
      <c r="B252">
        <v>136340.70000000001</v>
      </c>
      <c r="C252">
        <v>41.710381609999999</v>
      </c>
      <c r="D252">
        <v>8.8000000000000007</v>
      </c>
      <c r="E252">
        <v>12.8</v>
      </c>
      <c r="F252">
        <v>11.1</v>
      </c>
      <c r="G252">
        <v>2</v>
      </c>
    </row>
    <row r="253" spans="1:7" x14ac:dyDescent="0.3">
      <c r="A253" s="24">
        <v>42256</v>
      </c>
      <c r="B253">
        <v>132977.45000000001</v>
      </c>
      <c r="C253">
        <v>48.128104839999999</v>
      </c>
      <c r="D253">
        <v>10</v>
      </c>
      <c r="E253">
        <v>15.3</v>
      </c>
      <c r="F253">
        <v>11.4</v>
      </c>
      <c r="G253">
        <v>0</v>
      </c>
    </row>
    <row r="254" spans="1:7" x14ac:dyDescent="0.3">
      <c r="A254" s="24">
        <v>42286</v>
      </c>
      <c r="B254">
        <v>133541.98000000001</v>
      </c>
      <c r="C254">
        <v>48.919566619999998</v>
      </c>
      <c r="D254">
        <v>10</v>
      </c>
      <c r="E254">
        <v>15.7</v>
      </c>
      <c r="F254">
        <v>17.3</v>
      </c>
      <c r="G254">
        <v>0</v>
      </c>
    </row>
    <row r="255" spans="1:7" x14ac:dyDescent="0.3">
      <c r="A255" s="24">
        <v>42317</v>
      </c>
      <c r="B255">
        <v>123968.9</v>
      </c>
      <c r="C255">
        <v>36.08846518</v>
      </c>
      <c r="D255">
        <v>5.0999999999999996</v>
      </c>
      <c r="E255">
        <v>20.100000000000001</v>
      </c>
      <c r="F255">
        <v>17.7</v>
      </c>
      <c r="G255">
        <v>0</v>
      </c>
    </row>
    <row r="256" spans="1:7" x14ac:dyDescent="0.3">
      <c r="A256" s="24">
        <v>42347</v>
      </c>
      <c r="B256">
        <v>108790.005</v>
      </c>
      <c r="C256">
        <v>37.654551560000002</v>
      </c>
      <c r="D256">
        <v>12.2</v>
      </c>
      <c r="E256">
        <v>21.7</v>
      </c>
      <c r="F256">
        <v>10.199999999999999</v>
      </c>
      <c r="G256">
        <v>0</v>
      </c>
    </row>
    <row r="257" spans="1:7" x14ac:dyDescent="0.3">
      <c r="A257" t="s">
        <v>200</v>
      </c>
      <c r="B257">
        <v>99161.764999999999</v>
      </c>
      <c r="C257">
        <v>30.359605869999999</v>
      </c>
      <c r="D257">
        <v>13.2</v>
      </c>
      <c r="E257">
        <v>25.5</v>
      </c>
      <c r="F257">
        <v>17.100000000000001</v>
      </c>
      <c r="G257">
        <v>0</v>
      </c>
    </row>
    <row r="258" spans="1:7" x14ac:dyDescent="0.3">
      <c r="A258" t="s">
        <v>201</v>
      </c>
      <c r="B258">
        <v>116574.17</v>
      </c>
      <c r="C258">
        <v>32.345654209999999</v>
      </c>
      <c r="D258">
        <v>15.4</v>
      </c>
      <c r="E258">
        <v>26.7</v>
      </c>
      <c r="F258">
        <v>17.8</v>
      </c>
      <c r="G258">
        <v>0</v>
      </c>
    </row>
    <row r="259" spans="1:7" x14ac:dyDescent="0.3">
      <c r="A259" t="s">
        <v>202</v>
      </c>
      <c r="B259">
        <v>123750.5</v>
      </c>
      <c r="C259">
        <v>34.506522410000002</v>
      </c>
      <c r="D259">
        <v>10.8</v>
      </c>
      <c r="E259">
        <v>15.9</v>
      </c>
      <c r="F259">
        <v>15</v>
      </c>
      <c r="G259">
        <v>15.8</v>
      </c>
    </row>
    <row r="260" spans="1:7" x14ac:dyDescent="0.3">
      <c r="A260" t="s">
        <v>203</v>
      </c>
      <c r="B260">
        <v>131795.48499999999</v>
      </c>
      <c r="C260">
        <v>38.966062469999997</v>
      </c>
      <c r="D260">
        <v>8.9</v>
      </c>
      <c r="E260">
        <v>14.8</v>
      </c>
      <c r="F260">
        <v>17.600000000000001</v>
      </c>
      <c r="G260">
        <v>0</v>
      </c>
    </row>
    <row r="261" spans="1:7" x14ac:dyDescent="0.3">
      <c r="A261" t="s">
        <v>204</v>
      </c>
      <c r="B261">
        <v>131050.675</v>
      </c>
      <c r="C261">
        <v>40.639264369999999</v>
      </c>
      <c r="D261">
        <v>9</v>
      </c>
      <c r="E261">
        <v>14.3</v>
      </c>
      <c r="F261">
        <v>12.4</v>
      </c>
      <c r="G261">
        <v>0.4</v>
      </c>
    </row>
    <row r="262" spans="1:7" x14ac:dyDescent="0.3">
      <c r="A262" t="s">
        <v>205</v>
      </c>
      <c r="B262">
        <v>130764.58500000001</v>
      </c>
      <c r="C262">
        <v>40.630081019999999</v>
      </c>
      <c r="D262">
        <v>10.5</v>
      </c>
      <c r="E262">
        <v>14.7</v>
      </c>
      <c r="F262">
        <v>8.1</v>
      </c>
      <c r="G262">
        <v>0</v>
      </c>
    </row>
    <row r="263" spans="1:7" x14ac:dyDescent="0.3">
      <c r="A263" t="s">
        <v>206</v>
      </c>
      <c r="B263">
        <v>112377.185</v>
      </c>
      <c r="C263">
        <v>47.826712030000003</v>
      </c>
      <c r="D263">
        <v>6.5</v>
      </c>
      <c r="E263">
        <v>21.3</v>
      </c>
      <c r="F263">
        <v>17</v>
      </c>
      <c r="G263">
        <v>0</v>
      </c>
    </row>
    <row r="264" spans="1:7" x14ac:dyDescent="0.3">
      <c r="A264" t="s">
        <v>207</v>
      </c>
      <c r="B264">
        <v>103708.925</v>
      </c>
      <c r="C264">
        <v>32.857727840000003</v>
      </c>
      <c r="D264">
        <v>8.5</v>
      </c>
      <c r="E264">
        <v>22.9</v>
      </c>
      <c r="F264">
        <v>17.3</v>
      </c>
      <c r="G264">
        <v>0</v>
      </c>
    </row>
    <row r="265" spans="1:7" x14ac:dyDescent="0.3">
      <c r="A265" t="s">
        <v>208</v>
      </c>
      <c r="B265">
        <v>120096.71</v>
      </c>
      <c r="C265">
        <v>44.955977410000003</v>
      </c>
      <c r="D265">
        <v>14</v>
      </c>
      <c r="E265">
        <v>18.100000000000001</v>
      </c>
      <c r="F265">
        <v>6.7</v>
      </c>
      <c r="G265">
        <v>0</v>
      </c>
    </row>
    <row r="266" spans="1:7" x14ac:dyDescent="0.3">
      <c r="A266" t="s">
        <v>209</v>
      </c>
      <c r="B266">
        <v>127755.095</v>
      </c>
      <c r="C266">
        <v>99.476166710000001</v>
      </c>
      <c r="D266">
        <v>7.6</v>
      </c>
      <c r="E266">
        <v>12.7</v>
      </c>
      <c r="F266">
        <v>17.399999999999999</v>
      </c>
      <c r="G266">
        <v>4.4000000000000004</v>
      </c>
    </row>
    <row r="267" spans="1:7" x14ac:dyDescent="0.3">
      <c r="A267" t="s">
        <v>210</v>
      </c>
      <c r="B267">
        <v>131866.73000000001</v>
      </c>
      <c r="C267">
        <v>49.768610670000001</v>
      </c>
      <c r="D267">
        <v>8.5</v>
      </c>
      <c r="E267">
        <v>12.6</v>
      </c>
      <c r="F267">
        <v>20.3</v>
      </c>
      <c r="G267">
        <v>0</v>
      </c>
    </row>
    <row r="268" spans="1:7" x14ac:dyDescent="0.3">
      <c r="A268" t="s">
        <v>211</v>
      </c>
      <c r="B268">
        <v>130937.625</v>
      </c>
      <c r="C268">
        <v>54.980526810000001</v>
      </c>
      <c r="D268">
        <v>5.0999999999999996</v>
      </c>
      <c r="E268">
        <v>14.3</v>
      </c>
      <c r="F268">
        <v>18.2</v>
      </c>
      <c r="G268">
        <v>0</v>
      </c>
    </row>
    <row r="269" spans="1:7" x14ac:dyDescent="0.3">
      <c r="A269" t="s">
        <v>212</v>
      </c>
      <c r="B269">
        <v>124278.93</v>
      </c>
      <c r="C269">
        <v>51.081001790000002</v>
      </c>
      <c r="D269">
        <v>5.8</v>
      </c>
      <c r="E269">
        <v>19.100000000000001</v>
      </c>
      <c r="F269">
        <v>20.2</v>
      </c>
      <c r="G269">
        <v>0</v>
      </c>
    </row>
    <row r="270" spans="1:7" x14ac:dyDescent="0.3">
      <c r="A270" t="s">
        <v>213</v>
      </c>
      <c r="B270">
        <v>111064.49</v>
      </c>
      <c r="C270">
        <v>48.78936994</v>
      </c>
      <c r="D270">
        <v>6.6</v>
      </c>
      <c r="E270">
        <v>17.899999999999999</v>
      </c>
      <c r="F270">
        <v>20.100000000000001</v>
      </c>
      <c r="G270">
        <v>0</v>
      </c>
    </row>
    <row r="271" spans="1:7" x14ac:dyDescent="0.3">
      <c r="A271" t="s">
        <v>214</v>
      </c>
      <c r="B271">
        <v>106431.815</v>
      </c>
      <c r="C271">
        <v>43.931613710000001</v>
      </c>
      <c r="D271">
        <v>9.8000000000000007</v>
      </c>
      <c r="E271">
        <v>20.2</v>
      </c>
      <c r="F271">
        <v>19.600000000000001</v>
      </c>
      <c r="G271">
        <v>0</v>
      </c>
    </row>
    <row r="272" spans="1:7" x14ac:dyDescent="0.3">
      <c r="A272" t="s">
        <v>215</v>
      </c>
      <c r="B272">
        <v>121796.715</v>
      </c>
      <c r="C272">
        <v>42.026015379999997</v>
      </c>
      <c r="D272">
        <v>8.3000000000000007</v>
      </c>
      <c r="E272">
        <v>21.4</v>
      </c>
      <c r="F272">
        <v>13.6</v>
      </c>
      <c r="G272">
        <v>0</v>
      </c>
    </row>
    <row r="273" spans="1:7" x14ac:dyDescent="0.3">
      <c r="A273" t="s">
        <v>216</v>
      </c>
      <c r="B273">
        <v>126691.8</v>
      </c>
      <c r="C273">
        <v>37.640101250000001</v>
      </c>
      <c r="D273">
        <v>9</v>
      </c>
      <c r="E273">
        <v>16.899999999999999</v>
      </c>
      <c r="F273">
        <v>13.5</v>
      </c>
      <c r="G273">
        <v>0</v>
      </c>
    </row>
    <row r="274" spans="1:7" x14ac:dyDescent="0.3">
      <c r="A274" t="s">
        <v>217</v>
      </c>
      <c r="B274">
        <v>129641.245</v>
      </c>
      <c r="C274">
        <v>41.98096898</v>
      </c>
      <c r="D274">
        <v>11.5</v>
      </c>
      <c r="E274">
        <v>15.9</v>
      </c>
      <c r="F274">
        <v>16.8</v>
      </c>
      <c r="G274">
        <v>0</v>
      </c>
    </row>
    <row r="275" spans="1:7" x14ac:dyDescent="0.3">
      <c r="A275" s="24">
        <v>42014</v>
      </c>
      <c r="B275">
        <v>124356.41499999999</v>
      </c>
      <c r="C275">
        <v>34.809762990000003</v>
      </c>
      <c r="D275">
        <v>6</v>
      </c>
      <c r="E275">
        <v>21.6</v>
      </c>
      <c r="F275">
        <v>21.7</v>
      </c>
      <c r="G275">
        <v>0</v>
      </c>
    </row>
    <row r="276" spans="1:7" x14ac:dyDescent="0.3">
      <c r="A276" s="24">
        <v>42045</v>
      </c>
      <c r="B276">
        <v>107544.145</v>
      </c>
      <c r="C276">
        <v>38.306983930000001</v>
      </c>
      <c r="D276">
        <v>9.9</v>
      </c>
      <c r="E276">
        <v>28.6</v>
      </c>
      <c r="F276">
        <v>21.7</v>
      </c>
      <c r="G276">
        <v>0</v>
      </c>
    </row>
    <row r="277" spans="1:7" x14ac:dyDescent="0.3">
      <c r="A277" s="24">
        <v>42073</v>
      </c>
      <c r="B277">
        <v>100598.55</v>
      </c>
      <c r="C277">
        <v>30.78069241</v>
      </c>
      <c r="D277">
        <v>16.3</v>
      </c>
      <c r="E277">
        <v>31.3</v>
      </c>
      <c r="F277">
        <v>22.2</v>
      </c>
      <c r="G277">
        <v>0</v>
      </c>
    </row>
    <row r="278" spans="1:7" x14ac:dyDescent="0.3">
      <c r="A278" s="24">
        <v>42104</v>
      </c>
      <c r="B278">
        <v>103828.88</v>
      </c>
      <c r="C278">
        <v>36.56069849</v>
      </c>
      <c r="D278">
        <v>13.9</v>
      </c>
      <c r="E278">
        <v>24.9</v>
      </c>
      <c r="F278">
        <v>22.2</v>
      </c>
      <c r="G278">
        <v>0</v>
      </c>
    </row>
    <row r="279" spans="1:7" x14ac:dyDescent="0.3">
      <c r="A279" s="24">
        <v>42134</v>
      </c>
      <c r="B279">
        <v>125194.87</v>
      </c>
      <c r="C279">
        <v>38.972005189999997</v>
      </c>
      <c r="D279">
        <v>12.7</v>
      </c>
      <c r="E279">
        <v>34.4</v>
      </c>
      <c r="F279">
        <v>22</v>
      </c>
      <c r="G279">
        <v>0</v>
      </c>
    </row>
    <row r="280" spans="1:7" x14ac:dyDescent="0.3">
      <c r="A280" s="24">
        <v>42165</v>
      </c>
      <c r="B280">
        <v>127225.245</v>
      </c>
      <c r="C280">
        <v>36.244451439999999</v>
      </c>
      <c r="D280">
        <v>15.5</v>
      </c>
      <c r="E280">
        <v>35.799999999999997</v>
      </c>
      <c r="F280">
        <v>18.899999999999999</v>
      </c>
      <c r="G280">
        <v>0</v>
      </c>
    </row>
    <row r="281" spans="1:7" x14ac:dyDescent="0.3">
      <c r="A281" s="24">
        <v>42195</v>
      </c>
      <c r="B281">
        <v>117282.765</v>
      </c>
      <c r="C281">
        <v>31.596406630000001</v>
      </c>
      <c r="D281">
        <v>11.8</v>
      </c>
      <c r="E281">
        <v>16.2</v>
      </c>
      <c r="F281">
        <v>23.6</v>
      </c>
      <c r="G281">
        <v>0</v>
      </c>
    </row>
    <row r="282" spans="1:7" x14ac:dyDescent="0.3">
      <c r="A282" s="24">
        <v>42226</v>
      </c>
      <c r="B282">
        <v>122121.325</v>
      </c>
      <c r="C282">
        <v>36.140982370000003</v>
      </c>
      <c r="D282">
        <v>7.6</v>
      </c>
      <c r="E282">
        <v>18.600000000000001</v>
      </c>
      <c r="F282">
        <v>23.3</v>
      </c>
      <c r="G282">
        <v>0</v>
      </c>
    </row>
    <row r="283" spans="1:7" x14ac:dyDescent="0.3">
      <c r="A283" s="24">
        <v>42257</v>
      </c>
      <c r="B283">
        <v>126989.905</v>
      </c>
      <c r="C283">
        <v>41.415074920000002</v>
      </c>
      <c r="D283">
        <v>10.9</v>
      </c>
      <c r="E283">
        <v>29.9</v>
      </c>
      <c r="F283">
        <v>22</v>
      </c>
      <c r="G283">
        <v>0</v>
      </c>
    </row>
    <row r="284" spans="1:7" x14ac:dyDescent="0.3">
      <c r="A284" s="24">
        <v>42287</v>
      </c>
      <c r="B284">
        <v>112604.825</v>
      </c>
      <c r="C284">
        <v>34.803176860000001</v>
      </c>
      <c r="D284">
        <v>17.5</v>
      </c>
      <c r="E284">
        <v>29.2</v>
      </c>
      <c r="F284">
        <v>11.9</v>
      </c>
      <c r="G284">
        <v>0</v>
      </c>
    </row>
    <row r="285" spans="1:7" x14ac:dyDescent="0.3">
      <c r="A285" s="24">
        <v>42318</v>
      </c>
      <c r="B285">
        <v>105376.33500000001</v>
      </c>
      <c r="C285">
        <v>29.90281083</v>
      </c>
      <c r="D285">
        <v>16.899999999999999</v>
      </c>
      <c r="E285">
        <v>19.2</v>
      </c>
      <c r="F285">
        <v>19.600000000000001</v>
      </c>
      <c r="G285">
        <v>0.4</v>
      </c>
    </row>
    <row r="286" spans="1:7" x14ac:dyDescent="0.3">
      <c r="A286" s="24">
        <v>42348</v>
      </c>
      <c r="B286">
        <v>120916.215</v>
      </c>
      <c r="C286">
        <v>36.353623810000002</v>
      </c>
      <c r="D286">
        <v>11.3</v>
      </c>
      <c r="E286">
        <v>16.100000000000001</v>
      </c>
      <c r="F286">
        <v>13.4</v>
      </c>
      <c r="G286">
        <v>0.6</v>
      </c>
    </row>
    <row r="287" spans="1:7" x14ac:dyDescent="0.3">
      <c r="A287" t="s">
        <v>218</v>
      </c>
      <c r="B287">
        <v>122830.38</v>
      </c>
      <c r="C287">
        <v>41.49816809</v>
      </c>
      <c r="D287">
        <v>7.9</v>
      </c>
      <c r="E287">
        <v>17.600000000000001</v>
      </c>
      <c r="F287">
        <v>24.3</v>
      </c>
      <c r="G287">
        <v>0.4</v>
      </c>
    </row>
    <row r="288" spans="1:7" x14ac:dyDescent="0.3">
      <c r="A288" t="s">
        <v>219</v>
      </c>
      <c r="B288">
        <v>126919.19500000001</v>
      </c>
      <c r="C288">
        <v>45.563440200000002</v>
      </c>
      <c r="D288">
        <v>11.2</v>
      </c>
      <c r="E288">
        <v>28.6</v>
      </c>
      <c r="F288">
        <v>24.4</v>
      </c>
      <c r="G288">
        <v>0</v>
      </c>
    </row>
    <row r="289" spans="1:7" x14ac:dyDescent="0.3">
      <c r="A289" t="s">
        <v>220</v>
      </c>
      <c r="B289">
        <v>130260.37</v>
      </c>
      <c r="C289">
        <v>39.066948680000003</v>
      </c>
      <c r="D289">
        <v>14.4</v>
      </c>
      <c r="E289">
        <v>34</v>
      </c>
      <c r="F289">
        <v>22.2</v>
      </c>
      <c r="G289">
        <v>0</v>
      </c>
    </row>
    <row r="290" spans="1:7" x14ac:dyDescent="0.3">
      <c r="A290" t="s">
        <v>221</v>
      </c>
      <c r="B290">
        <v>123985.97</v>
      </c>
      <c r="C290">
        <v>43.80436083</v>
      </c>
      <c r="D290">
        <v>17</v>
      </c>
      <c r="E290">
        <v>23.8</v>
      </c>
      <c r="F290">
        <v>8.4</v>
      </c>
      <c r="G290">
        <v>0</v>
      </c>
    </row>
    <row r="291" spans="1:7" x14ac:dyDescent="0.3">
      <c r="A291" t="s">
        <v>222</v>
      </c>
      <c r="B291">
        <v>104916.345</v>
      </c>
      <c r="C291">
        <v>29.673610060000001</v>
      </c>
      <c r="D291">
        <v>11.5</v>
      </c>
      <c r="E291">
        <v>20.5</v>
      </c>
      <c r="F291">
        <v>20.399999999999999</v>
      </c>
      <c r="G291">
        <v>0</v>
      </c>
    </row>
    <row r="292" spans="1:7" x14ac:dyDescent="0.3">
      <c r="A292" t="s">
        <v>223</v>
      </c>
      <c r="B292">
        <v>100812.04</v>
      </c>
      <c r="C292">
        <v>29.120867570000001</v>
      </c>
      <c r="D292">
        <v>12.6</v>
      </c>
      <c r="E292">
        <v>17.7</v>
      </c>
      <c r="F292">
        <v>24.2</v>
      </c>
      <c r="G292">
        <v>0</v>
      </c>
    </row>
    <row r="293" spans="1:7" x14ac:dyDescent="0.3">
      <c r="A293" t="s">
        <v>224</v>
      </c>
      <c r="B293">
        <v>120795</v>
      </c>
      <c r="C293">
        <v>43.510676320000002</v>
      </c>
      <c r="D293">
        <v>8.3000000000000007</v>
      </c>
      <c r="E293">
        <v>26.7</v>
      </c>
      <c r="F293">
        <v>25.8</v>
      </c>
      <c r="G293">
        <v>0</v>
      </c>
    </row>
    <row r="294" spans="1:7" x14ac:dyDescent="0.3">
      <c r="A294" t="s">
        <v>225</v>
      </c>
      <c r="B294">
        <v>126655.49</v>
      </c>
      <c r="C294">
        <v>43.332869199999998</v>
      </c>
      <c r="D294">
        <v>12.9</v>
      </c>
      <c r="E294">
        <v>31.8</v>
      </c>
      <c r="F294">
        <v>14.4</v>
      </c>
      <c r="G294">
        <v>0</v>
      </c>
    </row>
    <row r="295" spans="1:7" x14ac:dyDescent="0.3">
      <c r="A295" t="s">
        <v>226</v>
      </c>
      <c r="B295">
        <v>122368.88499999999</v>
      </c>
      <c r="C295">
        <v>39.681894030000002</v>
      </c>
      <c r="D295">
        <v>17.600000000000001</v>
      </c>
      <c r="E295">
        <v>18.3</v>
      </c>
      <c r="F295">
        <v>7.3</v>
      </c>
      <c r="G295">
        <v>2.4</v>
      </c>
    </row>
    <row r="296" spans="1:7" x14ac:dyDescent="0.3">
      <c r="A296" t="s">
        <v>227</v>
      </c>
      <c r="B296">
        <v>121471.64</v>
      </c>
      <c r="C296">
        <v>44.033046460000001</v>
      </c>
      <c r="D296">
        <v>11.4</v>
      </c>
      <c r="E296">
        <v>16.7</v>
      </c>
      <c r="F296">
        <v>8.5</v>
      </c>
      <c r="G296">
        <v>7</v>
      </c>
    </row>
    <row r="297" spans="1:7" x14ac:dyDescent="0.3">
      <c r="A297" t="s">
        <v>228</v>
      </c>
      <c r="B297">
        <v>120420.7</v>
      </c>
      <c r="C297">
        <v>48.169896799999997</v>
      </c>
      <c r="D297">
        <v>11.8</v>
      </c>
      <c r="E297">
        <v>16.399999999999999</v>
      </c>
      <c r="F297">
        <v>21</v>
      </c>
      <c r="G297">
        <v>0</v>
      </c>
    </row>
    <row r="298" spans="1:7" x14ac:dyDescent="0.3">
      <c r="A298" t="s">
        <v>229</v>
      </c>
      <c r="B298">
        <v>106813.03</v>
      </c>
      <c r="C298">
        <v>32.192051970000001</v>
      </c>
      <c r="D298">
        <v>9.1999999999999993</v>
      </c>
      <c r="E298">
        <v>19.5</v>
      </c>
      <c r="F298">
        <v>25.1</v>
      </c>
      <c r="G298">
        <v>0</v>
      </c>
    </row>
    <row r="299" spans="1:7" x14ac:dyDescent="0.3">
      <c r="A299" t="s">
        <v>230</v>
      </c>
      <c r="B299">
        <v>102279.745</v>
      </c>
      <c r="C299">
        <v>17.4659695</v>
      </c>
      <c r="D299">
        <v>10.199999999999999</v>
      </c>
      <c r="E299">
        <v>31.3</v>
      </c>
      <c r="F299">
        <v>20.100000000000001</v>
      </c>
      <c r="G299">
        <v>0</v>
      </c>
    </row>
    <row r="300" spans="1:7" x14ac:dyDescent="0.3">
      <c r="A300" t="s">
        <v>231</v>
      </c>
      <c r="B300">
        <v>115297.34</v>
      </c>
      <c r="C300">
        <v>29.398516279999999</v>
      </c>
      <c r="D300">
        <v>14</v>
      </c>
      <c r="E300">
        <v>15.9</v>
      </c>
      <c r="F300">
        <v>14.5</v>
      </c>
      <c r="G300">
        <v>0.2</v>
      </c>
    </row>
    <row r="301" spans="1:7" x14ac:dyDescent="0.3">
      <c r="A301" t="s">
        <v>232</v>
      </c>
      <c r="B301">
        <v>116619.57</v>
      </c>
      <c r="C301">
        <v>31.32939962</v>
      </c>
      <c r="D301">
        <v>10.4</v>
      </c>
      <c r="E301">
        <v>23.3</v>
      </c>
      <c r="F301">
        <v>28.1</v>
      </c>
      <c r="G301">
        <v>0.2</v>
      </c>
    </row>
    <row r="302" spans="1:7" x14ac:dyDescent="0.3">
      <c r="A302" t="s">
        <v>233</v>
      </c>
      <c r="B302">
        <v>122887.41</v>
      </c>
      <c r="C302">
        <v>39.51380992</v>
      </c>
      <c r="D302">
        <v>10.1</v>
      </c>
      <c r="E302">
        <v>26.8</v>
      </c>
      <c r="F302">
        <v>27.6</v>
      </c>
      <c r="G302">
        <v>0</v>
      </c>
    </row>
    <row r="303" spans="1:7" x14ac:dyDescent="0.3">
      <c r="A303" t="s">
        <v>234</v>
      </c>
      <c r="B303">
        <v>124222.935</v>
      </c>
      <c r="C303">
        <v>62.320128279999999</v>
      </c>
      <c r="D303">
        <v>13.7</v>
      </c>
      <c r="E303">
        <v>26.1</v>
      </c>
      <c r="F303">
        <v>26.8</v>
      </c>
      <c r="G303">
        <v>0</v>
      </c>
    </row>
    <row r="304" spans="1:7" x14ac:dyDescent="0.3">
      <c r="A304" t="s">
        <v>235</v>
      </c>
      <c r="B304">
        <v>121256.97</v>
      </c>
      <c r="C304">
        <v>35.875550349999997</v>
      </c>
      <c r="D304">
        <v>12.6</v>
      </c>
      <c r="E304">
        <v>27.4</v>
      </c>
      <c r="F304">
        <v>22.6</v>
      </c>
      <c r="G304">
        <v>0</v>
      </c>
    </row>
    <row r="305" spans="1:7" x14ac:dyDescent="0.3">
      <c r="A305" t="s">
        <v>236</v>
      </c>
      <c r="B305">
        <v>106353.44</v>
      </c>
      <c r="C305">
        <v>18.374790109999999</v>
      </c>
      <c r="D305">
        <v>15.7</v>
      </c>
      <c r="E305">
        <v>25.9</v>
      </c>
      <c r="F305">
        <v>13.5</v>
      </c>
      <c r="G305">
        <v>1</v>
      </c>
    </row>
    <row r="306" spans="1:7" x14ac:dyDescent="0.3">
      <c r="A306" s="24">
        <v>42015</v>
      </c>
      <c r="B306">
        <v>103629.645</v>
      </c>
      <c r="C306">
        <v>14.68483973</v>
      </c>
      <c r="D306">
        <v>16.399999999999999</v>
      </c>
      <c r="E306">
        <v>26</v>
      </c>
      <c r="F306">
        <v>10</v>
      </c>
      <c r="G306">
        <v>4.4000000000000004</v>
      </c>
    </row>
    <row r="307" spans="1:7" x14ac:dyDescent="0.3">
      <c r="A307" s="24">
        <v>42046</v>
      </c>
      <c r="B307">
        <v>113791.75</v>
      </c>
      <c r="C307">
        <v>25.017848959999998</v>
      </c>
      <c r="D307">
        <v>14.5</v>
      </c>
      <c r="E307">
        <v>16</v>
      </c>
      <c r="F307">
        <v>8.1999999999999993</v>
      </c>
      <c r="G307">
        <v>0</v>
      </c>
    </row>
    <row r="308" spans="1:7" x14ac:dyDescent="0.3">
      <c r="A308" s="24">
        <v>42074</v>
      </c>
      <c r="B308">
        <v>101793.035</v>
      </c>
      <c r="C308">
        <v>14.15794771</v>
      </c>
      <c r="D308">
        <v>8</v>
      </c>
      <c r="E308">
        <v>17.899999999999999</v>
      </c>
      <c r="F308">
        <v>25.4</v>
      </c>
      <c r="G308">
        <v>0.2</v>
      </c>
    </row>
    <row r="309" spans="1:7" x14ac:dyDescent="0.3">
      <c r="A309" s="24">
        <v>42105</v>
      </c>
      <c r="B309">
        <v>120177.94500000001</v>
      </c>
      <c r="C309">
        <v>29.237633089999999</v>
      </c>
      <c r="D309">
        <v>10.9</v>
      </c>
      <c r="E309">
        <v>27.2</v>
      </c>
      <c r="F309">
        <v>19.600000000000001</v>
      </c>
      <c r="G309">
        <v>0</v>
      </c>
    </row>
    <row r="310" spans="1:7" x14ac:dyDescent="0.3">
      <c r="A310" s="24">
        <v>42135</v>
      </c>
      <c r="B310">
        <v>125985.465</v>
      </c>
      <c r="C310">
        <v>34.576790760000002</v>
      </c>
      <c r="D310">
        <v>16.2</v>
      </c>
      <c r="E310">
        <v>24.7</v>
      </c>
      <c r="F310">
        <v>16.399999999999999</v>
      </c>
      <c r="G310">
        <v>12.2</v>
      </c>
    </row>
    <row r="311" spans="1:7" x14ac:dyDescent="0.3">
      <c r="A311" s="24">
        <v>42166</v>
      </c>
      <c r="B311">
        <v>120505.58500000001</v>
      </c>
      <c r="C311">
        <v>30.642866869999999</v>
      </c>
      <c r="D311">
        <v>16.600000000000001</v>
      </c>
      <c r="E311">
        <v>18.7</v>
      </c>
      <c r="F311">
        <v>3.7</v>
      </c>
      <c r="G311">
        <v>17.600000000000001</v>
      </c>
    </row>
    <row r="312" spans="1:7" x14ac:dyDescent="0.3">
      <c r="A312" s="24">
        <v>42196</v>
      </c>
      <c r="B312">
        <v>104269.79</v>
      </c>
      <c r="C312">
        <v>18.27265483</v>
      </c>
      <c r="D312">
        <v>11.9</v>
      </c>
      <c r="E312">
        <v>16.8</v>
      </c>
      <c r="F312">
        <v>25.2</v>
      </c>
      <c r="G312">
        <v>1.2</v>
      </c>
    </row>
    <row r="313" spans="1:7" x14ac:dyDescent="0.3">
      <c r="A313" s="24">
        <v>42227</v>
      </c>
      <c r="B313">
        <v>103793.08500000001</v>
      </c>
      <c r="C313">
        <v>21.095360379999999</v>
      </c>
      <c r="D313">
        <v>8.5</v>
      </c>
      <c r="E313">
        <v>24.8</v>
      </c>
      <c r="F313">
        <v>25.1</v>
      </c>
      <c r="G313">
        <v>0</v>
      </c>
    </row>
    <row r="314" spans="1:7" x14ac:dyDescent="0.3">
      <c r="A314" s="24">
        <v>42258</v>
      </c>
      <c r="B314">
        <v>127234.72</v>
      </c>
      <c r="C314">
        <v>35.054800229999998</v>
      </c>
      <c r="D314">
        <v>13.6</v>
      </c>
      <c r="E314">
        <v>33.1</v>
      </c>
      <c r="F314">
        <v>26.4</v>
      </c>
      <c r="G314">
        <v>0</v>
      </c>
    </row>
    <row r="315" spans="1:7" x14ac:dyDescent="0.3">
      <c r="A315" s="24">
        <v>42288</v>
      </c>
      <c r="B315">
        <v>121617.28</v>
      </c>
      <c r="C315">
        <v>32.067076479999997</v>
      </c>
      <c r="D315">
        <v>15.2</v>
      </c>
      <c r="E315">
        <v>16.399999999999999</v>
      </c>
      <c r="F315">
        <v>5.3</v>
      </c>
      <c r="G315">
        <v>0</v>
      </c>
    </row>
    <row r="316" spans="1:7" x14ac:dyDescent="0.3">
      <c r="A316" s="24">
        <v>42319</v>
      </c>
      <c r="B316">
        <v>121566.645</v>
      </c>
      <c r="C316">
        <v>35.224103849999999</v>
      </c>
      <c r="D316">
        <v>11.5</v>
      </c>
      <c r="E316">
        <v>20.100000000000001</v>
      </c>
      <c r="F316">
        <v>16</v>
      </c>
      <c r="G316">
        <v>2</v>
      </c>
    </row>
    <row r="317" spans="1:7" x14ac:dyDescent="0.3">
      <c r="A317" s="24">
        <v>42349</v>
      </c>
      <c r="B317">
        <v>123775.16</v>
      </c>
      <c r="C317">
        <v>38.485258739999999</v>
      </c>
      <c r="D317">
        <v>13.7</v>
      </c>
      <c r="E317">
        <v>21.2</v>
      </c>
      <c r="F317">
        <v>19.2</v>
      </c>
      <c r="G317">
        <v>0</v>
      </c>
    </row>
    <row r="318" spans="1:7" x14ac:dyDescent="0.3">
      <c r="A318" t="s">
        <v>237</v>
      </c>
      <c r="B318">
        <v>117078.58500000001</v>
      </c>
      <c r="C318">
        <v>32.823096649999997</v>
      </c>
      <c r="D318">
        <v>13.5</v>
      </c>
      <c r="E318">
        <v>18.2</v>
      </c>
      <c r="F318">
        <v>26.1</v>
      </c>
      <c r="G318">
        <v>0.4</v>
      </c>
    </row>
    <row r="319" spans="1:7" x14ac:dyDescent="0.3">
      <c r="A319" t="s">
        <v>238</v>
      </c>
      <c r="B319">
        <v>103646.63499999999</v>
      </c>
      <c r="C319">
        <v>33.560938610000001</v>
      </c>
      <c r="D319">
        <v>12.1</v>
      </c>
      <c r="E319">
        <v>18.3</v>
      </c>
      <c r="F319">
        <v>27.5</v>
      </c>
      <c r="G319">
        <v>0.2</v>
      </c>
    </row>
    <row r="320" spans="1:7" x14ac:dyDescent="0.3">
      <c r="A320" t="s">
        <v>239</v>
      </c>
      <c r="B320">
        <v>99761.81</v>
      </c>
      <c r="C320">
        <v>28.298071060000002</v>
      </c>
      <c r="D320">
        <v>13</v>
      </c>
      <c r="E320">
        <v>18.5</v>
      </c>
      <c r="F320">
        <v>27.6</v>
      </c>
      <c r="G320">
        <v>0.2</v>
      </c>
    </row>
    <row r="321" spans="1:7" x14ac:dyDescent="0.3">
      <c r="A321" t="s">
        <v>240</v>
      </c>
      <c r="B321">
        <v>124557.22500000001</v>
      </c>
      <c r="C321">
        <v>39.127373740000003</v>
      </c>
      <c r="D321">
        <v>11.4</v>
      </c>
      <c r="E321">
        <v>26.3</v>
      </c>
      <c r="F321">
        <v>29.4</v>
      </c>
      <c r="G321">
        <v>0.2</v>
      </c>
    </row>
    <row r="322" spans="1:7" x14ac:dyDescent="0.3">
      <c r="A322" t="s">
        <v>241</v>
      </c>
      <c r="B322">
        <v>131442.20000000001</v>
      </c>
      <c r="C322">
        <v>36.024547249999998</v>
      </c>
      <c r="D322">
        <v>15.7</v>
      </c>
      <c r="E322">
        <v>33.299999999999997</v>
      </c>
      <c r="F322">
        <v>24</v>
      </c>
      <c r="G322">
        <v>0</v>
      </c>
    </row>
    <row r="323" spans="1:7" x14ac:dyDescent="0.3">
      <c r="A323" t="s">
        <v>242</v>
      </c>
      <c r="B323">
        <v>132353.755</v>
      </c>
      <c r="C323">
        <v>60.680238269999997</v>
      </c>
      <c r="D323">
        <v>14.7</v>
      </c>
      <c r="E323">
        <v>29.5</v>
      </c>
      <c r="F323">
        <v>29.2</v>
      </c>
      <c r="G323">
        <v>0</v>
      </c>
    </row>
    <row r="324" spans="1:7" x14ac:dyDescent="0.3">
      <c r="A324" t="s">
        <v>243</v>
      </c>
      <c r="B324">
        <v>138118.70499999999</v>
      </c>
      <c r="C324">
        <v>78.290968070000005</v>
      </c>
      <c r="D324">
        <v>15.6</v>
      </c>
      <c r="E324">
        <v>31.5</v>
      </c>
      <c r="F324">
        <v>20.6</v>
      </c>
      <c r="G324">
        <v>0</v>
      </c>
    </row>
    <row r="325" spans="1:7" x14ac:dyDescent="0.3">
      <c r="A325" t="s">
        <v>244</v>
      </c>
      <c r="B325">
        <v>123412.685</v>
      </c>
      <c r="C325">
        <v>38.026497679999999</v>
      </c>
      <c r="D325">
        <v>15.4</v>
      </c>
      <c r="E325">
        <v>19.100000000000001</v>
      </c>
      <c r="F325">
        <v>6.4</v>
      </c>
      <c r="G325">
        <v>0.4</v>
      </c>
    </row>
    <row r="326" spans="1:7" x14ac:dyDescent="0.3">
      <c r="A326" t="s">
        <v>245</v>
      </c>
      <c r="B326">
        <v>102647.905</v>
      </c>
      <c r="C326">
        <v>27.413622409999999</v>
      </c>
      <c r="D326">
        <v>12.2</v>
      </c>
      <c r="E326">
        <v>17.5</v>
      </c>
      <c r="F326">
        <v>20.9</v>
      </c>
      <c r="G326">
        <v>3.6</v>
      </c>
    </row>
    <row r="327" spans="1:7" x14ac:dyDescent="0.3">
      <c r="A327" t="s">
        <v>246</v>
      </c>
      <c r="B327">
        <v>98621.62</v>
      </c>
      <c r="C327">
        <v>32.34590077</v>
      </c>
      <c r="D327">
        <v>13.5</v>
      </c>
      <c r="E327">
        <v>20</v>
      </c>
      <c r="F327">
        <v>27.3</v>
      </c>
      <c r="G327">
        <v>0</v>
      </c>
    </row>
    <row r="328" spans="1:7" x14ac:dyDescent="0.3">
      <c r="A328" t="s">
        <v>247</v>
      </c>
      <c r="B328">
        <v>114406.825</v>
      </c>
      <c r="C328">
        <v>41.368772450000002</v>
      </c>
      <c r="D328">
        <v>13.8</v>
      </c>
      <c r="E328">
        <v>20.7</v>
      </c>
      <c r="F328">
        <v>27.3</v>
      </c>
      <c r="G328">
        <v>0</v>
      </c>
    </row>
    <row r="329" spans="1:7" x14ac:dyDescent="0.3">
      <c r="A329" t="s">
        <v>248</v>
      </c>
      <c r="B329">
        <v>118894.30499999999</v>
      </c>
      <c r="C329">
        <v>48.52152976</v>
      </c>
      <c r="D329">
        <v>13.6</v>
      </c>
      <c r="E329">
        <v>24.5</v>
      </c>
      <c r="F329">
        <v>30</v>
      </c>
      <c r="G329">
        <v>0</v>
      </c>
    </row>
    <row r="330" spans="1:7" x14ac:dyDescent="0.3">
      <c r="A330" t="s">
        <v>249</v>
      </c>
      <c r="B330">
        <v>124728.875</v>
      </c>
      <c r="C330">
        <v>60.69203392</v>
      </c>
      <c r="D330">
        <v>13.5</v>
      </c>
      <c r="E330">
        <v>33.299999999999997</v>
      </c>
      <c r="F330">
        <v>9.3000000000000007</v>
      </c>
      <c r="G330">
        <v>0</v>
      </c>
    </row>
    <row r="331" spans="1:7" x14ac:dyDescent="0.3">
      <c r="A331" t="s">
        <v>250</v>
      </c>
      <c r="B331">
        <v>112907.145</v>
      </c>
      <c r="C331">
        <v>30.494174109999999</v>
      </c>
      <c r="D331">
        <v>10.8</v>
      </c>
      <c r="E331">
        <v>17.399999999999999</v>
      </c>
      <c r="F331">
        <v>23.3</v>
      </c>
      <c r="G331">
        <v>0</v>
      </c>
    </row>
    <row r="332" spans="1:7" x14ac:dyDescent="0.3">
      <c r="A332" t="s">
        <v>251</v>
      </c>
      <c r="B332">
        <v>117492.82</v>
      </c>
      <c r="C332">
        <v>40.366545459999998</v>
      </c>
      <c r="D332">
        <v>9</v>
      </c>
      <c r="E332">
        <v>18.2</v>
      </c>
      <c r="F332">
        <v>16.8</v>
      </c>
      <c r="G332">
        <v>0.4</v>
      </c>
    </row>
    <row r="333" spans="1:7" x14ac:dyDescent="0.3">
      <c r="A333" t="s">
        <v>252</v>
      </c>
      <c r="B333">
        <v>105011.19500000001</v>
      </c>
      <c r="C333">
        <v>43.326660840000002</v>
      </c>
      <c r="D333">
        <v>12</v>
      </c>
      <c r="E333">
        <v>20.100000000000001</v>
      </c>
      <c r="F333">
        <v>27.1</v>
      </c>
      <c r="G333">
        <v>0</v>
      </c>
    </row>
    <row r="334" spans="1:7" x14ac:dyDescent="0.3">
      <c r="A334" t="s">
        <v>253</v>
      </c>
      <c r="B334">
        <v>102162.53</v>
      </c>
      <c r="C334">
        <v>39.12126473</v>
      </c>
      <c r="D334">
        <v>12.6</v>
      </c>
      <c r="E334">
        <v>20.3</v>
      </c>
      <c r="F334">
        <v>23.4</v>
      </c>
      <c r="G334">
        <v>0</v>
      </c>
    </row>
    <row r="335" spans="1:7" x14ac:dyDescent="0.3">
      <c r="A335" t="s">
        <v>254</v>
      </c>
      <c r="B335">
        <v>122452.41499999999</v>
      </c>
      <c r="C335">
        <v>45.57726057</v>
      </c>
      <c r="D335">
        <v>10</v>
      </c>
      <c r="E335">
        <v>32.200000000000003</v>
      </c>
      <c r="F335">
        <v>26.6</v>
      </c>
      <c r="G335">
        <v>0</v>
      </c>
    </row>
    <row r="336" spans="1:7" x14ac:dyDescent="0.3">
      <c r="A336" s="24">
        <v>42016</v>
      </c>
      <c r="B336">
        <v>117115.62</v>
      </c>
      <c r="C336">
        <v>37.920958990000003</v>
      </c>
      <c r="D336">
        <v>14.5</v>
      </c>
      <c r="E336">
        <v>24.6</v>
      </c>
      <c r="F336">
        <v>24.4</v>
      </c>
      <c r="G336">
        <v>1.8</v>
      </c>
    </row>
    <row r="337" spans="1:7" x14ac:dyDescent="0.3">
      <c r="A337" s="24">
        <v>42047</v>
      </c>
      <c r="B337">
        <v>115230.125</v>
      </c>
      <c r="C337">
        <v>37.470820799999998</v>
      </c>
      <c r="D337">
        <v>9.1999999999999993</v>
      </c>
      <c r="E337">
        <v>17.5</v>
      </c>
      <c r="F337">
        <v>32.4</v>
      </c>
      <c r="G337">
        <v>0</v>
      </c>
    </row>
    <row r="338" spans="1:7" x14ac:dyDescent="0.3">
      <c r="A338" s="24">
        <v>42075</v>
      </c>
      <c r="B338">
        <v>121699.425</v>
      </c>
      <c r="C338">
        <v>43.34422421</v>
      </c>
      <c r="D338">
        <v>12.2</v>
      </c>
      <c r="E338">
        <v>21.3</v>
      </c>
      <c r="F338">
        <v>30.1</v>
      </c>
      <c r="G338">
        <v>0</v>
      </c>
    </row>
    <row r="339" spans="1:7" x14ac:dyDescent="0.3">
      <c r="A339" s="24">
        <v>42106</v>
      </c>
      <c r="B339">
        <v>129148.52</v>
      </c>
      <c r="C339">
        <v>66.533894050000001</v>
      </c>
      <c r="D339">
        <v>11.3</v>
      </c>
      <c r="E339">
        <v>30.8</v>
      </c>
      <c r="F339">
        <v>32.200000000000003</v>
      </c>
      <c r="G339">
        <v>0</v>
      </c>
    </row>
    <row r="340" spans="1:7" x14ac:dyDescent="0.3">
      <c r="A340" s="24">
        <v>42136</v>
      </c>
      <c r="B340">
        <v>115606.005</v>
      </c>
      <c r="C340">
        <v>36.906868619999997</v>
      </c>
      <c r="D340">
        <v>15.5</v>
      </c>
      <c r="E340">
        <v>25.3</v>
      </c>
      <c r="F340">
        <v>27.9</v>
      </c>
      <c r="G340">
        <v>0</v>
      </c>
    </row>
    <row r="341" spans="1:7" x14ac:dyDescent="0.3">
      <c r="A341" s="24">
        <v>42167</v>
      </c>
      <c r="B341">
        <v>112025.29</v>
      </c>
      <c r="C341">
        <v>36.78833221</v>
      </c>
      <c r="D341">
        <v>15.3</v>
      </c>
      <c r="E341">
        <v>29.8</v>
      </c>
      <c r="F341">
        <v>13.5</v>
      </c>
      <c r="G341">
        <v>0</v>
      </c>
    </row>
    <row r="342" spans="1:7" x14ac:dyDescent="0.3">
      <c r="A342" s="24">
        <v>42197</v>
      </c>
      <c r="B342">
        <v>129059.645</v>
      </c>
      <c r="C342">
        <v>53.369098719999997</v>
      </c>
      <c r="D342">
        <v>18.100000000000001</v>
      </c>
      <c r="E342">
        <v>27.3</v>
      </c>
      <c r="F342">
        <v>8.6999999999999993</v>
      </c>
      <c r="G342">
        <v>0</v>
      </c>
    </row>
    <row r="343" spans="1:7" x14ac:dyDescent="0.3">
      <c r="A343" s="24">
        <v>42228</v>
      </c>
      <c r="B343">
        <v>136800.91</v>
      </c>
      <c r="C343">
        <v>57.534246680000003</v>
      </c>
      <c r="D343">
        <v>20.3</v>
      </c>
      <c r="E343">
        <v>35.4</v>
      </c>
      <c r="F343">
        <v>19.8</v>
      </c>
      <c r="G343">
        <v>0.8</v>
      </c>
    </row>
    <row r="344" spans="1:7" x14ac:dyDescent="0.3">
      <c r="A344" s="24">
        <v>42259</v>
      </c>
      <c r="B344">
        <v>125965.02</v>
      </c>
      <c r="C344">
        <v>49.73700573</v>
      </c>
      <c r="D344">
        <v>15.4</v>
      </c>
      <c r="E344">
        <v>24.6</v>
      </c>
      <c r="F344">
        <v>27</v>
      </c>
      <c r="G344">
        <v>0</v>
      </c>
    </row>
    <row r="345" spans="1:7" x14ac:dyDescent="0.3">
      <c r="A345" s="24">
        <v>42289</v>
      </c>
      <c r="B345">
        <v>125807.495</v>
      </c>
      <c r="C345">
        <v>50.806013669999999</v>
      </c>
      <c r="D345">
        <v>13.1</v>
      </c>
      <c r="E345">
        <v>26</v>
      </c>
      <c r="F345">
        <v>32</v>
      </c>
      <c r="G345">
        <v>0</v>
      </c>
    </row>
    <row r="346" spans="1:7" x14ac:dyDescent="0.3">
      <c r="A346" s="24">
        <v>42320</v>
      </c>
      <c r="B346">
        <v>116597.81</v>
      </c>
      <c r="C346">
        <v>32.020129189999999</v>
      </c>
      <c r="D346">
        <v>14.2</v>
      </c>
      <c r="E346">
        <v>19.2</v>
      </c>
      <c r="F346">
        <v>13</v>
      </c>
      <c r="G346">
        <v>0</v>
      </c>
    </row>
    <row r="347" spans="1:7" x14ac:dyDescent="0.3">
      <c r="A347" s="24">
        <v>42350</v>
      </c>
      <c r="B347">
        <v>106139.41</v>
      </c>
      <c r="C347">
        <v>34.142897920000003</v>
      </c>
      <c r="D347">
        <v>10.1</v>
      </c>
      <c r="E347">
        <v>18.3</v>
      </c>
      <c r="F347">
        <v>27.9</v>
      </c>
      <c r="G347">
        <v>2</v>
      </c>
    </row>
    <row r="348" spans="1:7" x14ac:dyDescent="0.3">
      <c r="A348" t="s">
        <v>255</v>
      </c>
      <c r="B348">
        <v>105218.515</v>
      </c>
      <c r="C348">
        <v>40.306829550000003</v>
      </c>
      <c r="D348">
        <v>10.3</v>
      </c>
      <c r="E348">
        <v>28.3</v>
      </c>
      <c r="F348">
        <v>28.6</v>
      </c>
      <c r="G348">
        <v>0</v>
      </c>
    </row>
    <row r="349" spans="1:7" x14ac:dyDescent="0.3">
      <c r="A349" t="s">
        <v>256</v>
      </c>
      <c r="B349">
        <v>125784.96000000001</v>
      </c>
      <c r="C349">
        <v>51.747829520000003</v>
      </c>
      <c r="D349">
        <v>11.9</v>
      </c>
      <c r="E349">
        <v>22.7</v>
      </c>
      <c r="F349">
        <v>31.6</v>
      </c>
      <c r="G349">
        <v>0</v>
      </c>
    </row>
    <row r="350" spans="1:7" x14ac:dyDescent="0.3">
      <c r="A350" t="s">
        <v>257</v>
      </c>
      <c r="B350">
        <v>129077.41</v>
      </c>
      <c r="C350">
        <v>51.660830169999997</v>
      </c>
      <c r="D350">
        <v>14.4</v>
      </c>
      <c r="E350">
        <v>24.6</v>
      </c>
      <c r="F350">
        <v>30.3</v>
      </c>
      <c r="G350">
        <v>0</v>
      </c>
    </row>
    <row r="351" spans="1:7" x14ac:dyDescent="0.3">
      <c r="A351" t="s">
        <v>258</v>
      </c>
      <c r="B351">
        <v>135930.07999999999</v>
      </c>
      <c r="C351">
        <v>78.645919989999996</v>
      </c>
      <c r="D351">
        <v>15.6</v>
      </c>
      <c r="E351">
        <v>27.5</v>
      </c>
      <c r="F351">
        <v>32.5</v>
      </c>
      <c r="G351">
        <v>0</v>
      </c>
    </row>
    <row r="352" spans="1:7" x14ac:dyDescent="0.3">
      <c r="A352" t="s">
        <v>259</v>
      </c>
      <c r="B352">
        <v>152366.29999999999</v>
      </c>
      <c r="C352">
        <v>188.0861252</v>
      </c>
      <c r="D352">
        <v>16.899999999999999</v>
      </c>
      <c r="E352">
        <v>37.200000000000003</v>
      </c>
      <c r="F352">
        <v>33.1</v>
      </c>
      <c r="G352">
        <v>0</v>
      </c>
    </row>
    <row r="353" spans="1:7" x14ac:dyDescent="0.3">
      <c r="A353" t="s">
        <v>260</v>
      </c>
      <c r="B353">
        <v>158052.89000000001</v>
      </c>
      <c r="C353">
        <v>81.192486250000002</v>
      </c>
      <c r="D353">
        <v>19.399999999999999</v>
      </c>
      <c r="E353">
        <v>35.4</v>
      </c>
      <c r="F353">
        <v>31.2</v>
      </c>
      <c r="G353">
        <v>0</v>
      </c>
    </row>
    <row r="354" spans="1:7" x14ac:dyDescent="0.3">
      <c r="A354" t="s">
        <v>261</v>
      </c>
      <c r="B354">
        <v>154924.89000000001</v>
      </c>
      <c r="C354">
        <v>69.328820820000004</v>
      </c>
      <c r="D354">
        <v>19.2</v>
      </c>
      <c r="E354">
        <v>41.2</v>
      </c>
      <c r="F354">
        <v>20.5</v>
      </c>
      <c r="G354">
        <v>0</v>
      </c>
    </row>
    <row r="355" spans="1:7" x14ac:dyDescent="0.3">
      <c r="A355" t="s">
        <v>262</v>
      </c>
      <c r="B355">
        <v>133421.03</v>
      </c>
      <c r="C355">
        <v>54.649804289999999</v>
      </c>
      <c r="D355">
        <v>25.9</v>
      </c>
      <c r="E355">
        <v>37.799999999999997</v>
      </c>
      <c r="F355">
        <v>10.4</v>
      </c>
      <c r="G355">
        <v>0</v>
      </c>
    </row>
    <row r="356" spans="1:7" x14ac:dyDescent="0.3">
      <c r="A356" t="s">
        <v>263</v>
      </c>
      <c r="B356">
        <v>113802.21</v>
      </c>
      <c r="C356">
        <v>49.621251919999999</v>
      </c>
      <c r="D356">
        <v>15</v>
      </c>
      <c r="E356">
        <v>20.2</v>
      </c>
      <c r="F356">
        <v>25.4</v>
      </c>
      <c r="G356">
        <v>6</v>
      </c>
    </row>
    <row r="357" spans="1:7" x14ac:dyDescent="0.3">
      <c r="A357" t="s">
        <v>264</v>
      </c>
      <c r="B357">
        <v>119477.515</v>
      </c>
      <c r="C357">
        <v>37.53130427</v>
      </c>
      <c r="D357">
        <v>12</v>
      </c>
      <c r="E357">
        <v>22.8</v>
      </c>
      <c r="F357">
        <v>32.9</v>
      </c>
      <c r="G357">
        <v>0</v>
      </c>
    </row>
    <row r="358" spans="1:7" x14ac:dyDescent="0.3">
      <c r="A358" t="s">
        <v>265</v>
      </c>
      <c r="B358">
        <v>126553.11500000001</v>
      </c>
      <c r="C358">
        <v>39.138220830000002</v>
      </c>
      <c r="D358">
        <v>15.1</v>
      </c>
      <c r="E358">
        <v>26</v>
      </c>
      <c r="F358">
        <v>32.4</v>
      </c>
      <c r="G358">
        <v>0</v>
      </c>
    </row>
    <row r="359" spans="1:7" x14ac:dyDescent="0.3">
      <c r="A359" t="s">
        <v>266</v>
      </c>
      <c r="B359">
        <v>134583.25</v>
      </c>
      <c r="C359">
        <v>50.81827517</v>
      </c>
      <c r="D359">
        <v>16.7</v>
      </c>
      <c r="E359">
        <v>34.6</v>
      </c>
      <c r="F359">
        <v>32.799999999999997</v>
      </c>
      <c r="G359">
        <v>0.4</v>
      </c>
    </row>
    <row r="360" spans="1:7" x14ac:dyDescent="0.3">
      <c r="A360" t="s">
        <v>267</v>
      </c>
      <c r="B360">
        <v>119950.37</v>
      </c>
      <c r="C360">
        <v>22.115586239999999</v>
      </c>
      <c r="D360">
        <v>21.7</v>
      </c>
      <c r="E360">
        <v>34.1</v>
      </c>
      <c r="F360">
        <v>33.299999999999997</v>
      </c>
      <c r="G360">
        <v>0</v>
      </c>
    </row>
    <row r="361" spans="1:7" x14ac:dyDescent="0.3">
      <c r="A361" t="s">
        <v>268</v>
      </c>
      <c r="B361">
        <v>95093.294999999998</v>
      </c>
      <c r="C361">
        <v>14.96710809</v>
      </c>
      <c r="D361">
        <v>12.7</v>
      </c>
      <c r="E361">
        <v>20</v>
      </c>
      <c r="F361">
        <v>19.2</v>
      </c>
      <c r="G361">
        <v>30.6</v>
      </c>
    </row>
    <row r="362" spans="1:7" x14ac:dyDescent="0.3">
      <c r="A362" t="s">
        <v>269</v>
      </c>
      <c r="B362">
        <v>96394.94</v>
      </c>
      <c r="C362">
        <v>19.823183589999999</v>
      </c>
      <c r="D362">
        <v>11.9</v>
      </c>
      <c r="E362">
        <v>19.399999999999999</v>
      </c>
      <c r="F362">
        <v>27.6</v>
      </c>
      <c r="G362">
        <v>5.2</v>
      </c>
    </row>
    <row r="363" spans="1:7" x14ac:dyDescent="0.3">
      <c r="A363" t="s">
        <v>270</v>
      </c>
      <c r="B363">
        <v>100048.44</v>
      </c>
      <c r="C363">
        <v>20.097539919999999</v>
      </c>
      <c r="D363">
        <v>12.8</v>
      </c>
      <c r="E363">
        <v>20.8</v>
      </c>
      <c r="F363">
        <v>33.200000000000003</v>
      </c>
      <c r="G363">
        <v>0</v>
      </c>
    </row>
    <row r="364" spans="1:7" x14ac:dyDescent="0.3">
      <c r="A364" t="s">
        <v>271</v>
      </c>
      <c r="B364">
        <v>111647.54</v>
      </c>
      <c r="C364">
        <v>27.33170157</v>
      </c>
      <c r="D364">
        <v>12.4</v>
      </c>
      <c r="E364">
        <v>23.9</v>
      </c>
      <c r="F364">
        <v>33</v>
      </c>
      <c r="G364">
        <v>0</v>
      </c>
    </row>
    <row r="365" spans="1:7" x14ac:dyDescent="0.3">
      <c r="A365" t="s">
        <v>272</v>
      </c>
      <c r="B365">
        <v>128552.13499999999</v>
      </c>
      <c r="C365">
        <v>43.826874789999998</v>
      </c>
      <c r="D365">
        <v>13.9</v>
      </c>
      <c r="E365">
        <v>34.700000000000003</v>
      </c>
      <c r="F365">
        <v>32.799999999999997</v>
      </c>
      <c r="G365">
        <v>0</v>
      </c>
    </row>
    <row r="366" spans="1:7" x14ac:dyDescent="0.3">
      <c r="A366" t="s">
        <v>273</v>
      </c>
      <c r="B366">
        <v>146473.83499999999</v>
      </c>
      <c r="C366">
        <v>101.99155880000001</v>
      </c>
      <c r="D366">
        <v>19.7</v>
      </c>
      <c r="E366">
        <v>39.700000000000003</v>
      </c>
      <c r="F366">
        <v>29.6</v>
      </c>
      <c r="G366">
        <v>0</v>
      </c>
    </row>
    <row r="367" spans="1:7" x14ac:dyDescent="0.3">
      <c r="A367" s="24">
        <v>42370</v>
      </c>
      <c r="B367">
        <v>116040.925</v>
      </c>
      <c r="C367">
        <v>32.527673360000001</v>
      </c>
      <c r="D367">
        <v>19.8</v>
      </c>
      <c r="E367">
        <v>24.2</v>
      </c>
      <c r="F367">
        <v>22</v>
      </c>
      <c r="G367">
        <v>0</v>
      </c>
    </row>
    <row r="368" spans="1:7" x14ac:dyDescent="0.3">
      <c r="A368" s="24">
        <v>42401</v>
      </c>
      <c r="B368">
        <v>99622.64</v>
      </c>
      <c r="C368">
        <v>21.894560760000001</v>
      </c>
      <c r="D368">
        <v>17.100000000000001</v>
      </c>
      <c r="E368">
        <v>27.6</v>
      </c>
      <c r="F368">
        <v>25.1</v>
      </c>
      <c r="G368">
        <v>0</v>
      </c>
    </row>
    <row r="369" spans="1:7" x14ac:dyDescent="0.3">
      <c r="A369" s="24">
        <v>42430</v>
      </c>
      <c r="B369">
        <v>97656.445000000007</v>
      </c>
      <c r="C369">
        <v>19.895384799999999</v>
      </c>
      <c r="D369">
        <v>17.5</v>
      </c>
      <c r="E369">
        <v>27.1</v>
      </c>
      <c r="F369">
        <v>25.7</v>
      </c>
      <c r="G369">
        <v>0</v>
      </c>
    </row>
    <row r="370" spans="1:7" x14ac:dyDescent="0.3">
      <c r="A370" s="24">
        <v>42461</v>
      </c>
      <c r="B370">
        <v>110932.505</v>
      </c>
      <c r="C370">
        <v>25.443479239999998</v>
      </c>
      <c r="D370">
        <v>16.3</v>
      </c>
      <c r="E370">
        <v>26</v>
      </c>
      <c r="F370">
        <v>15.3</v>
      </c>
      <c r="G370">
        <v>0</v>
      </c>
    </row>
    <row r="371" spans="1:7" x14ac:dyDescent="0.3">
      <c r="A371" s="24">
        <v>42491</v>
      </c>
      <c r="B371">
        <v>117873.58</v>
      </c>
      <c r="C371">
        <v>29.917187370000001</v>
      </c>
      <c r="D371">
        <v>17.100000000000001</v>
      </c>
      <c r="E371">
        <v>25.7</v>
      </c>
      <c r="F371">
        <v>25.8</v>
      </c>
      <c r="G371">
        <v>0</v>
      </c>
    </row>
    <row r="372" spans="1:7" x14ac:dyDescent="0.3">
      <c r="A372" s="24">
        <v>42522</v>
      </c>
      <c r="B372">
        <v>115064.265</v>
      </c>
      <c r="C372">
        <v>31.790252049999999</v>
      </c>
      <c r="D372">
        <v>17.3</v>
      </c>
      <c r="E372">
        <v>25.7</v>
      </c>
      <c r="F372">
        <v>18.100000000000001</v>
      </c>
      <c r="G372">
        <v>0</v>
      </c>
    </row>
    <row r="373" spans="1:7" x14ac:dyDescent="0.3">
      <c r="A373" s="24">
        <v>42552</v>
      </c>
      <c r="B373">
        <v>112392.69500000001</v>
      </c>
      <c r="C373">
        <v>34.445069169999996</v>
      </c>
      <c r="D373">
        <v>16.3</v>
      </c>
      <c r="E373">
        <v>21.3</v>
      </c>
      <c r="F373">
        <v>30.4</v>
      </c>
      <c r="G373">
        <v>0</v>
      </c>
    </row>
    <row r="374" spans="1:7" x14ac:dyDescent="0.3">
      <c r="A374" s="24">
        <v>42583</v>
      </c>
      <c r="B374">
        <v>111879.54</v>
      </c>
      <c r="C374">
        <v>36.888156160000001</v>
      </c>
      <c r="D374">
        <v>16.2</v>
      </c>
      <c r="E374">
        <v>20.6</v>
      </c>
      <c r="F374">
        <v>25.4</v>
      </c>
      <c r="G374">
        <v>0</v>
      </c>
    </row>
    <row r="375" spans="1:7" x14ac:dyDescent="0.3">
      <c r="A375" s="24">
        <v>42614</v>
      </c>
      <c r="B375">
        <v>105482.69500000001</v>
      </c>
      <c r="C375">
        <v>41.987823249999998</v>
      </c>
      <c r="D375">
        <v>16.8</v>
      </c>
      <c r="E375">
        <v>21.4</v>
      </c>
      <c r="F375">
        <v>21.3</v>
      </c>
      <c r="G375">
        <v>0</v>
      </c>
    </row>
    <row r="376" spans="1:7" x14ac:dyDescent="0.3">
      <c r="A376" s="24">
        <v>42644</v>
      </c>
      <c r="B376">
        <v>113049.145</v>
      </c>
      <c r="C376">
        <v>44.479787029999997</v>
      </c>
      <c r="D376">
        <v>15.7</v>
      </c>
      <c r="E376">
        <v>31.5</v>
      </c>
      <c r="F376">
        <v>31.3</v>
      </c>
      <c r="G376">
        <v>0</v>
      </c>
    </row>
    <row r="377" spans="1:7" x14ac:dyDescent="0.3">
      <c r="A377" s="24">
        <v>42675</v>
      </c>
      <c r="B377">
        <v>141133.08499999999</v>
      </c>
      <c r="C377">
        <v>88.116100790000004</v>
      </c>
      <c r="D377">
        <v>17.2</v>
      </c>
      <c r="E377">
        <v>36.4</v>
      </c>
      <c r="F377">
        <v>15.8</v>
      </c>
      <c r="G377">
        <v>0</v>
      </c>
    </row>
    <row r="378" spans="1:7" x14ac:dyDescent="0.3">
      <c r="A378" s="24">
        <v>42705</v>
      </c>
      <c r="B378">
        <v>135006.10999999999</v>
      </c>
      <c r="C378">
        <v>62.53997502</v>
      </c>
      <c r="D378">
        <v>17.100000000000001</v>
      </c>
      <c r="E378">
        <v>24.8</v>
      </c>
      <c r="F378">
        <v>29.1</v>
      </c>
      <c r="G378">
        <v>0.8</v>
      </c>
    </row>
    <row r="379" spans="1:7" x14ac:dyDescent="0.3">
      <c r="A379" t="s">
        <v>274</v>
      </c>
      <c r="B379">
        <v>160011.07500000001</v>
      </c>
      <c r="C379">
        <v>545.73781959999997</v>
      </c>
      <c r="D379">
        <v>16.8</v>
      </c>
      <c r="E379">
        <v>42.2</v>
      </c>
      <c r="F379">
        <v>25</v>
      </c>
      <c r="G379">
        <v>0.2</v>
      </c>
    </row>
    <row r="380" spans="1:7" x14ac:dyDescent="0.3">
      <c r="A380" t="s">
        <v>275</v>
      </c>
      <c r="B380">
        <v>120396.33500000001</v>
      </c>
      <c r="C380">
        <v>36.37140419</v>
      </c>
      <c r="D380">
        <v>16.100000000000001</v>
      </c>
      <c r="E380">
        <v>18.100000000000001</v>
      </c>
      <c r="F380">
        <v>3.9</v>
      </c>
      <c r="G380">
        <v>0.4</v>
      </c>
    </row>
    <row r="381" spans="1:7" x14ac:dyDescent="0.3">
      <c r="A381" t="s">
        <v>276</v>
      </c>
      <c r="B381">
        <v>113244.79</v>
      </c>
      <c r="C381">
        <v>30.203903069999999</v>
      </c>
      <c r="D381">
        <v>13.6</v>
      </c>
      <c r="E381">
        <v>19.2</v>
      </c>
      <c r="F381">
        <v>19.7</v>
      </c>
      <c r="G381">
        <v>1</v>
      </c>
    </row>
    <row r="382" spans="1:7" x14ac:dyDescent="0.3">
      <c r="A382" t="s">
        <v>277</v>
      </c>
      <c r="B382">
        <v>103046.17</v>
      </c>
      <c r="C382">
        <v>23.67497011</v>
      </c>
      <c r="D382">
        <v>11.9</v>
      </c>
      <c r="E382">
        <v>22.3</v>
      </c>
      <c r="F382">
        <v>32.6</v>
      </c>
      <c r="G382">
        <v>0</v>
      </c>
    </row>
    <row r="383" spans="1:7" x14ac:dyDescent="0.3">
      <c r="A383" t="s">
        <v>278</v>
      </c>
      <c r="B383">
        <v>114097.07</v>
      </c>
      <c r="C383">
        <v>29.153261950000001</v>
      </c>
      <c r="D383">
        <v>14.9</v>
      </c>
      <c r="E383">
        <v>32.700000000000003</v>
      </c>
      <c r="F383">
        <v>31.5</v>
      </c>
      <c r="G383">
        <v>0</v>
      </c>
    </row>
    <row r="384" spans="1:7" x14ac:dyDescent="0.3">
      <c r="A384" t="s">
        <v>279</v>
      </c>
      <c r="B384">
        <v>147817.58499999999</v>
      </c>
      <c r="C384">
        <v>43.409358019999999</v>
      </c>
      <c r="D384">
        <v>18.600000000000001</v>
      </c>
      <c r="E384">
        <v>35.299999999999997</v>
      </c>
      <c r="F384">
        <v>30.4</v>
      </c>
      <c r="G384">
        <v>0</v>
      </c>
    </row>
    <row r="385" spans="1:7" x14ac:dyDescent="0.3">
      <c r="A385" t="s">
        <v>280</v>
      </c>
      <c r="B385">
        <v>148612.37</v>
      </c>
      <c r="C385">
        <v>49.257935250000003</v>
      </c>
      <c r="D385">
        <v>17.899999999999999</v>
      </c>
      <c r="E385">
        <v>30.9</v>
      </c>
      <c r="F385">
        <v>27.2</v>
      </c>
      <c r="G385">
        <v>0</v>
      </c>
    </row>
    <row r="386" spans="1:7" x14ac:dyDescent="0.3">
      <c r="A386" t="s">
        <v>281</v>
      </c>
      <c r="B386">
        <v>142471.51</v>
      </c>
      <c r="C386">
        <v>53.300398770000001</v>
      </c>
      <c r="D386">
        <v>19.3</v>
      </c>
      <c r="E386">
        <v>29.1</v>
      </c>
      <c r="F386">
        <v>18.600000000000001</v>
      </c>
      <c r="G386">
        <v>1</v>
      </c>
    </row>
    <row r="387" spans="1:7" x14ac:dyDescent="0.3">
      <c r="A387" t="s">
        <v>282</v>
      </c>
      <c r="B387">
        <v>139450.61499999999</v>
      </c>
      <c r="C387">
        <v>55.470089539999996</v>
      </c>
      <c r="D387">
        <v>19</v>
      </c>
      <c r="E387">
        <v>26.7</v>
      </c>
      <c r="F387">
        <v>14.9</v>
      </c>
      <c r="G387">
        <v>0.8</v>
      </c>
    </row>
    <row r="388" spans="1:7" x14ac:dyDescent="0.3">
      <c r="A388" t="s">
        <v>283</v>
      </c>
      <c r="B388">
        <v>129135.185</v>
      </c>
      <c r="C388">
        <v>42.337732770000002</v>
      </c>
      <c r="D388">
        <v>17.5</v>
      </c>
      <c r="E388">
        <v>22.8</v>
      </c>
      <c r="F388">
        <v>6.5</v>
      </c>
      <c r="G388">
        <v>1.6</v>
      </c>
    </row>
    <row r="389" spans="1:7" x14ac:dyDescent="0.3">
      <c r="A389" t="s">
        <v>284</v>
      </c>
      <c r="B389">
        <v>108097.845</v>
      </c>
      <c r="C389">
        <v>26.975023329999999</v>
      </c>
      <c r="D389">
        <v>17.3</v>
      </c>
      <c r="E389">
        <v>21.9</v>
      </c>
      <c r="F389">
        <v>23.2</v>
      </c>
      <c r="G389">
        <v>7</v>
      </c>
    </row>
    <row r="390" spans="1:7" x14ac:dyDescent="0.3">
      <c r="A390" t="s">
        <v>285</v>
      </c>
      <c r="B390">
        <v>103396.3</v>
      </c>
      <c r="C390">
        <v>26.412209069999999</v>
      </c>
      <c r="D390">
        <v>16.2</v>
      </c>
      <c r="E390">
        <v>22.2</v>
      </c>
      <c r="F390">
        <v>23.4</v>
      </c>
      <c r="G390">
        <v>5.2</v>
      </c>
    </row>
    <row r="391" spans="1:7" x14ac:dyDescent="0.3">
      <c r="A391" t="s">
        <v>286</v>
      </c>
      <c r="B391">
        <v>112649.60000000001</v>
      </c>
      <c r="C391">
        <v>27.59659014</v>
      </c>
      <c r="D391">
        <v>16.7</v>
      </c>
      <c r="E391">
        <v>20.9</v>
      </c>
      <c r="F391">
        <v>25.7</v>
      </c>
      <c r="G391">
        <v>0.4</v>
      </c>
    </row>
    <row r="392" spans="1:7" x14ac:dyDescent="0.3">
      <c r="A392" t="s">
        <v>287</v>
      </c>
      <c r="B392">
        <v>110152.815</v>
      </c>
      <c r="C392">
        <v>25.276693940000001</v>
      </c>
      <c r="D392">
        <v>16.5</v>
      </c>
      <c r="E392">
        <v>29.4</v>
      </c>
      <c r="F392">
        <v>28.7</v>
      </c>
      <c r="G392">
        <v>0</v>
      </c>
    </row>
    <row r="393" spans="1:7" x14ac:dyDescent="0.3">
      <c r="A393" t="s">
        <v>288</v>
      </c>
      <c r="B393">
        <v>133718.035</v>
      </c>
      <c r="C393">
        <v>32.759849449999997</v>
      </c>
      <c r="D393">
        <v>19.3</v>
      </c>
      <c r="E393">
        <v>29.5</v>
      </c>
      <c r="F393">
        <v>22.2</v>
      </c>
      <c r="G393">
        <v>0</v>
      </c>
    </row>
    <row r="394" spans="1:7" x14ac:dyDescent="0.3">
      <c r="A394" t="s">
        <v>289</v>
      </c>
      <c r="B394">
        <v>134169.82999999999</v>
      </c>
      <c r="C394">
        <v>33.324968159999997</v>
      </c>
      <c r="D394">
        <v>20.3</v>
      </c>
      <c r="E394">
        <v>27.5</v>
      </c>
      <c r="F394">
        <v>19</v>
      </c>
      <c r="G394">
        <v>3.6</v>
      </c>
    </row>
    <row r="395" spans="1:7" x14ac:dyDescent="0.3">
      <c r="A395" t="s">
        <v>290</v>
      </c>
      <c r="B395">
        <v>123615.21</v>
      </c>
      <c r="C395">
        <v>32.693847210000001</v>
      </c>
      <c r="D395">
        <v>14.4</v>
      </c>
      <c r="E395">
        <v>18.3</v>
      </c>
      <c r="F395">
        <v>14.3</v>
      </c>
      <c r="G395">
        <v>14.2</v>
      </c>
    </row>
    <row r="396" spans="1:7" x14ac:dyDescent="0.3">
      <c r="A396" t="s">
        <v>291</v>
      </c>
      <c r="B396">
        <v>107579.345</v>
      </c>
      <c r="C396">
        <v>23.84687233</v>
      </c>
      <c r="D396">
        <v>12.3</v>
      </c>
      <c r="E396">
        <v>22.4</v>
      </c>
      <c r="F396">
        <v>24</v>
      </c>
      <c r="G396">
        <v>1.2</v>
      </c>
    </row>
    <row r="397" spans="1:7" x14ac:dyDescent="0.3">
      <c r="A397" t="s">
        <v>292</v>
      </c>
      <c r="B397">
        <v>101279.65</v>
      </c>
      <c r="C397">
        <v>23.47662571</v>
      </c>
      <c r="D397">
        <v>13.9</v>
      </c>
      <c r="E397">
        <v>21.8</v>
      </c>
      <c r="F397">
        <v>26.3</v>
      </c>
      <c r="G397">
        <v>10.6</v>
      </c>
    </row>
    <row r="398" spans="1:7" x14ac:dyDescent="0.3">
      <c r="A398" s="24">
        <v>42371</v>
      </c>
      <c r="B398">
        <v>121942.895</v>
      </c>
      <c r="C398">
        <v>31.58876665</v>
      </c>
      <c r="D398">
        <v>12.5</v>
      </c>
      <c r="E398">
        <v>23.6</v>
      </c>
      <c r="F398">
        <v>29.4</v>
      </c>
      <c r="G398">
        <v>0</v>
      </c>
    </row>
    <row r="399" spans="1:7" x14ac:dyDescent="0.3">
      <c r="A399" s="24">
        <v>42402</v>
      </c>
      <c r="B399">
        <v>133989.155</v>
      </c>
      <c r="C399">
        <v>35.64081616</v>
      </c>
      <c r="D399">
        <v>15.4</v>
      </c>
      <c r="E399">
        <v>31.5</v>
      </c>
      <c r="F399">
        <v>25.5</v>
      </c>
      <c r="G399">
        <v>0</v>
      </c>
    </row>
    <row r="400" spans="1:7" x14ac:dyDescent="0.3">
      <c r="A400" s="24">
        <v>42431</v>
      </c>
      <c r="B400">
        <v>122594.47500000001</v>
      </c>
      <c r="C400">
        <v>27.876043979999999</v>
      </c>
      <c r="D400">
        <v>18.100000000000001</v>
      </c>
      <c r="E400">
        <v>21</v>
      </c>
      <c r="F400">
        <v>11</v>
      </c>
      <c r="G400">
        <v>0.6</v>
      </c>
    </row>
    <row r="401" spans="1:7" x14ac:dyDescent="0.3">
      <c r="A401" s="24">
        <v>42462</v>
      </c>
      <c r="B401">
        <v>119919.605</v>
      </c>
      <c r="C401">
        <v>22.3923782</v>
      </c>
      <c r="D401">
        <v>17.3</v>
      </c>
      <c r="E401">
        <v>20.9</v>
      </c>
      <c r="F401">
        <v>21.7</v>
      </c>
      <c r="G401">
        <v>2.4</v>
      </c>
    </row>
    <row r="402" spans="1:7" x14ac:dyDescent="0.3">
      <c r="A402" s="24">
        <v>42492</v>
      </c>
      <c r="B402">
        <v>126330.55</v>
      </c>
      <c r="C402">
        <v>26.854502199999999</v>
      </c>
      <c r="D402">
        <v>15.3</v>
      </c>
      <c r="E402">
        <v>29.4</v>
      </c>
      <c r="F402">
        <v>29</v>
      </c>
      <c r="G402">
        <v>0</v>
      </c>
    </row>
    <row r="403" spans="1:7" x14ac:dyDescent="0.3">
      <c r="A403" s="24">
        <v>42523</v>
      </c>
      <c r="B403">
        <v>123737.01</v>
      </c>
      <c r="C403">
        <v>28.72453436</v>
      </c>
      <c r="D403">
        <v>16.5</v>
      </c>
      <c r="E403">
        <v>32.6</v>
      </c>
      <c r="F403">
        <v>28.8</v>
      </c>
      <c r="G403">
        <v>0</v>
      </c>
    </row>
    <row r="404" spans="1:7" x14ac:dyDescent="0.3">
      <c r="A404" s="24">
        <v>42553</v>
      </c>
      <c r="B404">
        <v>124436.81</v>
      </c>
      <c r="C404">
        <v>33.49284634</v>
      </c>
      <c r="D404">
        <v>19.100000000000001</v>
      </c>
      <c r="E404">
        <v>27.7</v>
      </c>
      <c r="F404">
        <v>28.5</v>
      </c>
      <c r="G404">
        <v>0</v>
      </c>
    </row>
    <row r="405" spans="1:7" x14ac:dyDescent="0.3">
      <c r="A405" s="24">
        <v>42584</v>
      </c>
      <c r="B405">
        <v>129327.22500000001</v>
      </c>
      <c r="C405">
        <v>33.908603100000001</v>
      </c>
      <c r="D405">
        <v>19.2</v>
      </c>
      <c r="E405">
        <v>22.9</v>
      </c>
      <c r="F405">
        <v>23.3</v>
      </c>
      <c r="G405">
        <v>0</v>
      </c>
    </row>
    <row r="406" spans="1:7" x14ac:dyDescent="0.3">
      <c r="A406" s="24">
        <v>42615</v>
      </c>
      <c r="B406">
        <v>131271.26500000001</v>
      </c>
      <c r="C406">
        <v>38.705675849999999</v>
      </c>
      <c r="D406">
        <v>17.399999999999999</v>
      </c>
      <c r="E406">
        <v>22.7</v>
      </c>
      <c r="F406">
        <v>27.7</v>
      </c>
      <c r="G406">
        <v>0</v>
      </c>
    </row>
    <row r="407" spans="1:7" x14ac:dyDescent="0.3">
      <c r="A407" s="24">
        <v>42645</v>
      </c>
      <c r="B407">
        <v>132265.005</v>
      </c>
      <c r="C407">
        <v>41.376079619999999</v>
      </c>
      <c r="D407">
        <v>17.399999999999999</v>
      </c>
      <c r="E407">
        <v>23.3</v>
      </c>
      <c r="F407">
        <v>25.3</v>
      </c>
      <c r="G407">
        <v>0</v>
      </c>
    </row>
    <row r="408" spans="1:7" x14ac:dyDescent="0.3">
      <c r="A408" s="24">
        <v>42676</v>
      </c>
      <c r="B408">
        <v>131003.79</v>
      </c>
      <c r="C408">
        <v>34.389933720000002</v>
      </c>
      <c r="D408">
        <v>18</v>
      </c>
      <c r="E408">
        <v>23.8</v>
      </c>
      <c r="F408">
        <v>27.6</v>
      </c>
      <c r="G408">
        <v>0</v>
      </c>
    </row>
    <row r="409" spans="1:7" x14ac:dyDescent="0.3">
      <c r="A409" s="24">
        <v>42706</v>
      </c>
      <c r="B409">
        <v>133845.51999999999</v>
      </c>
      <c r="C409">
        <v>40.626650689999998</v>
      </c>
      <c r="D409">
        <v>16.7</v>
      </c>
      <c r="E409">
        <v>24.9</v>
      </c>
      <c r="F409">
        <v>27.9</v>
      </c>
      <c r="G409">
        <v>0</v>
      </c>
    </row>
    <row r="410" spans="1:7" x14ac:dyDescent="0.3">
      <c r="A410" t="s">
        <v>293</v>
      </c>
      <c r="B410">
        <v>120839.995</v>
      </c>
      <c r="C410">
        <v>32.231397960000002</v>
      </c>
      <c r="D410">
        <v>17.7</v>
      </c>
      <c r="E410">
        <v>30.3</v>
      </c>
      <c r="F410">
        <v>23.4</v>
      </c>
      <c r="G410">
        <v>0</v>
      </c>
    </row>
    <row r="411" spans="1:7" x14ac:dyDescent="0.3">
      <c r="A411" t="s">
        <v>294</v>
      </c>
      <c r="B411">
        <v>104364.735</v>
      </c>
      <c r="C411">
        <v>26.267269679999998</v>
      </c>
      <c r="D411">
        <v>16.399999999999999</v>
      </c>
      <c r="E411">
        <v>24.5</v>
      </c>
      <c r="F411">
        <v>22.9</v>
      </c>
      <c r="G411">
        <v>0</v>
      </c>
    </row>
    <row r="412" spans="1:7" x14ac:dyDescent="0.3">
      <c r="A412" t="s">
        <v>295</v>
      </c>
      <c r="B412">
        <v>120863.325</v>
      </c>
      <c r="C412">
        <v>32.56207053</v>
      </c>
      <c r="D412">
        <v>14</v>
      </c>
      <c r="E412">
        <v>26.1</v>
      </c>
      <c r="F412">
        <v>25.4</v>
      </c>
      <c r="G412">
        <v>0</v>
      </c>
    </row>
    <row r="413" spans="1:7" x14ac:dyDescent="0.3">
      <c r="A413" t="s">
        <v>296</v>
      </c>
      <c r="B413">
        <v>117062.035</v>
      </c>
      <c r="C413">
        <v>29.585353430000001</v>
      </c>
      <c r="D413">
        <v>13.7</v>
      </c>
      <c r="E413">
        <v>18.399999999999999</v>
      </c>
      <c r="F413">
        <v>14.5</v>
      </c>
      <c r="G413">
        <v>3.6</v>
      </c>
    </row>
    <row r="414" spans="1:7" x14ac:dyDescent="0.3">
      <c r="A414" t="s">
        <v>297</v>
      </c>
      <c r="B414">
        <v>119481.79</v>
      </c>
      <c r="C414">
        <v>32.504514059999998</v>
      </c>
      <c r="D414">
        <v>12.7</v>
      </c>
      <c r="E414">
        <v>21.1</v>
      </c>
      <c r="F414">
        <v>16.2</v>
      </c>
      <c r="G414">
        <v>0.6</v>
      </c>
    </row>
    <row r="415" spans="1:7" x14ac:dyDescent="0.3">
      <c r="A415" t="s">
        <v>298</v>
      </c>
      <c r="B415">
        <v>125964.185</v>
      </c>
      <c r="C415">
        <v>47.404309140000002</v>
      </c>
      <c r="D415">
        <v>15.5</v>
      </c>
      <c r="E415">
        <v>22.6</v>
      </c>
      <c r="F415">
        <v>20.6</v>
      </c>
      <c r="G415">
        <v>1.2</v>
      </c>
    </row>
    <row r="416" spans="1:7" x14ac:dyDescent="0.3">
      <c r="A416" t="s">
        <v>299</v>
      </c>
      <c r="B416">
        <v>122991.66</v>
      </c>
      <c r="C416">
        <v>43.694896810000003</v>
      </c>
      <c r="D416">
        <v>15.8</v>
      </c>
      <c r="E416">
        <v>22</v>
      </c>
      <c r="F416">
        <v>11.2</v>
      </c>
      <c r="G416">
        <v>0.2</v>
      </c>
    </row>
    <row r="417" spans="1:7" x14ac:dyDescent="0.3">
      <c r="A417" t="s">
        <v>300</v>
      </c>
      <c r="B417">
        <v>105911.71</v>
      </c>
      <c r="C417">
        <v>26.30452433</v>
      </c>
      <c r="D417">
        <v>15.8</v>
      </c>
      <c r="E417">
        <v>20.8</v>
      </c>
      <c r="F417">
        <v>23.8</v>
      </c>
      <c r="G417">
        <v>0</v>
      </c>
    </row>
    <row r="418" spans="1:7" x14ac:dyDescent="0.3">
      <c r="A418" t="s">
        <v>301</v>
      </c>
      <c r="B418">
        <v>107884.355</v>
      </c>
      <c r="C418">
        <v>24.60568176</v>
      </c>
      <c r="D418">
        <v>12.6</v>
      </c>
      <c r="E418">
        <v>24.7</v>
      </c>
      <c r="F418">
        <v>26.5</v>
      </c>
      <c r="G418">
        <v>0</v>
      </c>
    </row>
    <row r="419" spans="1:7" x14ac:dyDescent="0.3">
      <c r="A419" t="s">
        <v>302</v>
      </c>
      <c r="B419">
        <v>130527.325</v>
      </c>
      <c r="C419">
        <v>55.280231450000002</v>
      </c>
      <c r="D419">
        <v>15.6</v>
      </c>
      <c r="E419">
        <v>29.5</v>
      </c>
      <c r="F419">
        <v>8.4</v>
      </c>
      <c r="G419">
        <v>0</v>
      </c>
    </row>
    <row r="420" spans="1:7" x14ac:dyDescent="0.3">
      <c r="A420" t="s">
        <v>303</v>
      </c>
      <c r="B420">
        <v>156924.82999999999</v>
      </c>
      <c r="C420">
        <v>66.960656470000004</v>
      </c>
      <c r="D420">
        <v>18.100000000000001</v>
      </c>
      <c r="E420">
        <v>39.4</v>
      </c>
      <c r="F420">
        <v>19.399999999999999</v>
      </c>
      <c r="G420">
        <v>0</v>
      </c>
    </row>
    <row r="421" spans="1:7" x14ac:dyDescent="0.3">
      <c r="A421" t="s">
        <v>304</v>
      </c>
      <c r="B421">
        <v>152419.41500000001</v>
      </c>
      <c r="C421">
        <v>72.240699939999999</v>
      </c>
      <c r="D421">
        <v>22.4</v>
      </c>
      <c r="E421">
        <v>25.6</v>
      </c>
      <c r="F421">
        <v>15.8</v>
      </c>
      <c r="G421">
        <v>0</v>
      </c>
    </row>
    <row r="422" spans="1:7" x14ac:dyDescent="0.3">
      <c r="A422" t="s">
        <v>305</v>
      </c>
      <c r="B422">
        <v>138064.85500000001</v>
      </c>
      <c r="C422">
        <v>43.386786059999999</v>
      </c>
      <c r="D422">
        <v>19.600000000000001</v>
      </c>
      <c r="E422">
        <v>26.4</v>
      </c>
      <c r="F422">
        <v>13.8</v>
      </c>
      <c r="G422">
        <v>0.4</v>
      </c>
    </row>
    <row r="423" spans="1:7" x14ac:dyDescent="0.3">
      <c r="A423" t="s">
        <v>306</v>
      </c>
      <c r="B423">
        <v>122575.935</v>
      </c>
      <c r="C423">
        <v>35.552542870000003</v>
      </c>
      <c r="D423">
        <v>15.5</v>
      </c>
      <c r="E423">
        <v>23.5</v>
      </c>
      <c r="F423">
        <v>19.3</v>
      </c>
      <c r="G423">
        <v>0</v>
      </c>
    </row>
    <row r="424" spans="1:7" x14ac:dyDescent="0.3">
      <c r="A424" t="s">
        <v>307</v>
      </c>
      <c r="B424">
        <v>110545.84</v>
      </c>
      <c r="C424">
        <v>32.105705630000003</v>
      </c>
      <c r="D424">
        <v>17.7</v>
      </c>
      <c r="E424">
        <v>22.2</v>
      </c>
      <c r="F424">
        <v>17.7</v>
      </c>
      <c r="G424">
        <v>0</v>
      </c>
    </row>
    <row r="425" spans="1:7" x14ac:dyDescent="0.3">
      <c r="A425" t="s">
        <v>308</v>
      </c>
      <c r="B425">
        <v>105781.985</v>
      </c>
      <c r="C425">
        <v>30.398442679999999</v>
      </c>
      <c r="D425">
        <v>17.7</v>
      </c>
      <c r="E425">
        <v>22.7</v>
      </c>
      <c r="F425">
        <v>21.5</v>
      </c>
      <c r="G425">
        <v>0</v>
      </c>
    </row>
    <row r="426" spans="1:7" x14ac:dyDescent="0.3">
      <c r="A426" t="s">
        <v>309</v>
      </c>
      <c r="B426">
        <v>125400.08</v>
      </c>
      <c r="C426">
        <v>41.258079010000003</v>
      </c>
      <c r="D426">
        <v>15</v>
      </c>
      <c r="E426">
        <v>23.7</v>
      </c>
      <c r="F426">
        <v>18.2</v>
      </c>
      <c r="G426">
        <v>0</v>
      </c>
    </row>
    <row r="427" spans="1:7" x14ac:dyDescent="0.3">
      <c r="A427" s="24">
        <v>42372</v>
      </c>
      <c r="B427">
        <v>142242.595</v>
      </c>
      <c r="C427">
        <v>96.287619219999996</v>
      </c>
      <c r="D427">
        <v>17.3</v>
      </c>
      <c r="E427">
        <v>33.700000000000003</v>
      </c>
      <c r="F427">
        <v>23.4</v>
      </c>
      <c r="G427">
        <v>0</v>
      </c>
    </row>
    <row r="428" spans="1:7" x14ac:dyDescent="0.3">
      <c r="A428" s="24">
        <v>42403</v>
      </c>
      <c r="B428">
        <v>145182.98000000001</v>
      </c>
      <c r="C428">
        <v>53.911071139999997</v>
      </c>
      <c r="D428">
        <v>17.600000000000001</v>
      </c>
      <c r="E428">
        <v>34.700000000000003</v>
      </c>
      <c r="F428">
        <v>22.6</v>
      </c>
      <c r="G428">
        <v>0</v>
      </c>
    </row>
    <row r="429" spans="1:7" x14ac:dyDescent="0.3">
      <c r="A429" s="24">
        <v>42432</v>
      </c>
      <c r="B429">
        <v>136226.12</v>
      </c>
      <c r="C429">
        <v>49.552162510000002</v>
      </c>
      <c r="D429">
        <v>17.399999999999999</v>
      </c>
      <c r="E429">
        <v>23.9</v>
      </c>
      <c r="F429">
        <v>21.8</v>
      </c>
      <c r="G429">
        <v>0.2</v>
      </c>
    </row>
    <row r="430" spans="1:7" x14ac:dyDescent="0.3">
      <c r="A430" s="24">
        <v>42463</v>
      </c>
      <c r="B430">
        <v>149376.57</v>
      </c>
      <c r="C430">
        <v>43.227417260000003</v>
      </c>
      <c r="D430">
        <v>16.5</v>
      </c>
      <c r="E430">
        <v>33</v>
      </c>
      <c r="F430">
        <v>21.2</v>
      </c>
      <c r="G430">
        <v>0.2</v>
      </c>
    </row>
    <row r="431" spans="1:7" x14ac:dyDescent="0.3">
      <c r="A431" s="24">
        <v>42493</v>
      </c>
      <c r="B431">
        <v>124692.315</v>
      </c>
      <c r="C431">
        <v>37.425385800000001</v>
      </c>
      <c r="D431">
        <v>20.399999999999999</v>
      </c>
      <c r="E431">
        <v>23.7</v>
      </c>
      <c r="F431">
        <v>11.4</v>
      </c>
      <c r="G431">
        <v>1.2</v>
      </c>
    </row>
    <row r="432" spans="1:7" x14ac:dyDescent="0.3">
      <c r="A432" s="24">
        <v>42524</v>
      </c>
      <c r="B432">
        <v>117707.95</v>
      </c>
      <c r="C432">
        <v>41.320647800000003</v>
      </c>
      <c r="D432">
        <v>17.399999999999999</v>
      </c>
      <c r="E432">
        <v>25.2</v>
      </c>
      <c r="F432">
        <v>21.3</v>
      </c>
      <c r="G432">
        <v>0</v>
      </c>
    </row>
    <row r="433" spans="1:7" x14ac:dyDescent="0.3">
      <c r="A433" s="24">
        <v>42554</v>
      </c>
      <c r="B433">
        <v>131465.82500000001</v>
      </c>
      <c r="C433">
        <v>41.149502560000002</v>
      </c>
      <c r="D433">
        <v>18.600000000000001</v>
      </c>
      <c r="E433">
        <v>24.9</v>
      </c>
      <c r="F433">
        <v>7.9</v>
      </c>
      <c r="G433">
        <v>3.2</v>
      </c>
    </row>
    <row r="434" spans="1:7" x14ac:dyDescent="0.3">
      <c r="A434" s="24">
        <v>42585</v>
      </c>
      <c r="B434">
        <v>160285.01500000001</v>
      </c>
      <c r="C434">
        <v>253.0320323</v>
      </c>
      <c r="D434">
        <v>19.899999999999999</v>
      </c>
      <c r="E434">
        <v>38.9</v>
      </c>
      <c r="F434">
        <v>20.8</v>
      </c>
      <c r="G434">
        <v>0.6</v>
      </c>
    </row>
    <row r="435" spans="1:7" x14ac:dyDescent="0.3">
      <c r="A435" s="24">
        <v>42616</v>
      </c>
      <c r="B435">
        <v>152599.125</v>
      </c>
      <c r="C435">
        <v>66.411603389999996</v>
      </c>
      <c r="D435">
        <v>20.8</v>
      </c>
      <c r="E435">
        <v>28.5</v>
      </c>
      <c r="F435">
        <v>10.8</v>
      </c>
      <c r="G435">
        <v>0</v>
      </c>
    </row>
    <row r="436" spans="1:7" x14ac:dyDescent="0.3">
      <c r="A436" s="24">
        <v>42646</v>
      </c>
      <c r="B436">
        <v>135635.70499999999</v>
      </c>
      <c r="C436">
        <v>46.521612349999998</v>
      </c>
      <c r="D436">
        <v>18.100000000000001</v>
      </c>
      <c r="E436">
        <v>22.1</v>
      </c>
      <c r="F436">
        <v>3.9</v>
      </c>
      <c r="G436">
        <v>0.6</v>
      </c>
    </row>
    <row r="437" spans="1:7" x14ac:dyDescent="0.3">
      <c r="A437" s="24">
        <v>42677</v>
      </c>
      <c r="B437">
        <v>141414.35</v>
      </c>
      <c r="C437">
        <v>49.793533140000001</v>
      </c>
      <c r="D437">
        <v>18.8</v>
      </c>
      <c r="E437">
        <v>26.1</v>
      </c>
      <c r="F437">
        <v>19.600000000000001</v>
      </c>
      <c r="G437">
        <v>8.4</v>
      </c>
    </row>
    <row r="438" spans="1:7" x14ac:dyDescent="0.3">
      <c r="A438" s="24">
        <v>42707</v>
      </c>
      <c r="B438">
        <v>119690.755</v>
      </c>
      <c r="C438">
        <v>37.321013860000001</v>
      </c>
      <c r="D438">
        <v>18.7</v>
      </c>
      <c r="E438">
        <v>22.3</v>
      </c>
      <c r="F438">
        <v>7</v>
      </c>
      <c r="G438">
        <v>0.2</v>
      </c>
    </row>
    <row r="439" spans="1:7" x14ac:dyDescent="0.3">
      <c r="A439" t="s">
        <v>310</v>
      </c>
      <c r="B439">
        <v>111329.62</v>
      </c>
      <c r="C439">
        <v>30.086962100000001</v>
      </c>
      <c r="D439">
        <v>17.7</v>
      </c>
      <c r="E439">
        <v>23.2</v>
      </c>
      <c r="F439">
        <v>13.8</v>
      </c>
      <c r="G439">
        <v>0</v>
      </c>
    </row>
    <row r="440" spans="1:7" x14ac:dyDescent="0.3">
      <c r="A440" t="s">
        <v>311</v>
      </c>
      <c r="B440">
        <v>105388.57</v>
      </c>
      <c r="C440">
        <v>24.794429990000001</v>
      </c>
      <c r="D440">
        <v>18.399999999999999</v>
      </c>
      <c r="E440">
        <v>21.3</v>
      </c>
      <c r="F440">
        <v>10.6</v>
      </c>
      <c r="G440">
        <v>0</v>
      </c>
    </row>
    <row r="441" spans="1:7" x14ac:dyDescent="0.3">
      <c r="A441" t="s">
        <v>312</v>
      </c>
      <c r="B441">
        <v>123073.98</v>
      </c>
      <c r="C441">
        <v>28.46012769</v>
      </c>
      <c r="D441">
        <v>15.1</v>
      </c>
      <c r="E441">
        <v>26.8</v>
      </c>
      <c r="F441">
        <v>20.7</v>
      </c>
      <c r="G441">
        <v>0</v>
      </c>
    </row>
    <row r="442" spans="1:7" x14ac:dyDescent="0.3">
      <c r="A442" t="s">
        <v>313</v>
      </c>
      <c r="B442">
        <v>135047.625</v>
      </c>
      <c r="C442">
        <v>54.353055810000001</v>
      </c>
      <c r="D442">
        <v>15.3</v>
      </c>
      <c r="E442">
        <v>31.4</v>
      </c>
      <c r="F442">
        <v>18.899999999999999</v>
      </c>
      <c r="G442">
        <v>0</v>
      </c>
    </row>
    <row r="443" spans="1:7" x14ac:dyDescent="0.3">
      <c r="A443" t="s">
        <v>314</v>
      </c>
      <c r="B443">
        <v>143184.80499999999</v>
      </c>
      <c r="C443">
        <v>49.491101499999999</v>
      </c>
      <c r="D443">
        <v>18.3</v>
      </c>
      <c r="E443">
        <v>32.5</v>
      </c>
      <c r="F443">
        <v>19.600000000000001</v>
      </c>
      <c r="G443">
        <v>0</v>
      </c>
    </row>
    <row r="444" spans="1:7" x14ac:dyDescent="0.3">
      <c r="A444" t="s">
        <v>315</v>
      </c>
      <c r="B444">
        <v>118189.72</v>
      </c>
      <c r="C444">
        <v>33.972023620000002</v>
      </c>
      <c r="D444">
        <v>15.2</v>
      </c>
      <c r="E444">
        <v>19.5</v>
      </c>
      <c r="F444">
        <v>6.7</v>
      </c>
      <c r="G444">
        <v>13.4</v>
      </c>
    </row>
    <row r="445" spans="1:7" x14ac:dyDescent="0.3">
      <c r="A445" t="s">
        <v>316</v>
      </c>
      <c r="B445">
        <v>105484.1</v>
      </c>
      <c r="C445">
        <v>48.717489980000003</v>
      </c>
      <c r="D445">
        <v>12</v>
      </c>
      <c r="E445">
        <v>18.8</v>
      </c>
      <c r="F445">
        <v>10.7</v>
      </c>
      <c r="G445">
        <v>5.8</v>
      </c>
    </row>
    <row r="446" spans="1:7" x14ac:dyDescent="0.3">
      <c r="A446" t="s">
        <v>317</v>
      </c>
      <c r="B446">
        <v>100394.06</v>
      </c>
      <c r="C446">
        <v>47.175064120000002</v>
      </c>
      <c r="D446">
        <v>10.1</v>
      </c>
      <c r="E446">
        <v>23.3</v>
      </c>
      <c r="F446">
        <v>19</v>
      </c>
      <c r="G446">
        <v>0.2</v>
      </c>
    </row>
    <row r="447" spans="1:7" x14ac:dyDescent="0.3">
      <c r="A447" t="s">
        <v>318</v>
      </c>
      <c r="B447">
        <v>117796.715</v>
      </c>
      <c r="C447">
        <v>49.676549350000002</v>
      </c>
      <c r="D447">
        <v>11.2</v>
      </c>
      <c r="E447">
        <v>23.5</v>
      </c>
      <c r="F447">
        <v>19.7</v>
      </c>
      <c r="G447">
        <v>0</v>
      </c>
    </row>
    <row r="448" spans="1:7" x14ac:dyDescent="0.3">
      <c r="A448" t="s">
        <v>319</v>
      </c>
      <c r="B448">
        <v>124081.46</v>
      </c>
      <c r="C448">
        <v>56.872748209999997</v>
      </c>
      <c r="D448">
        <v>11.4</v>
      </c>
      <c r="E448">
        <v>24.3</v>
      </c>
      <c r="F448">
        <v>21.1</v>
      </c>
      <c r="G448">
        <v>0</v>
      </c>
    </row>
    <row r="449" spans="1:7" x14ac:dyDescent="0.3">
      <c r="A449" t="s">
        <v>320</v>
      </c>
      <c r="B449">
        <v>126074.895</v>
      </c>
      <c r="C449">
        <v>44.262191379999997</v>
      </c>
      <c r="D449">
        <v>13.7</v>
      </c>
      <c r="E449">
        <v>28.8</v>
      </c>
      <c r="F449">
        <v>12.7</v>
      </c>
      <c r="G449">
        <v>0</v>
      </c>
    </row>
    <row r="450" spans="1:7" x14ac:dyDescent="0.3">
      <c r="A450" t="s">
        <v>321</v>
      </c>
      <c r="B450">
        <v>125072.73</v>
      </c>
      <c r="C450">
        <v>42.354944320000001</v>
      </c>
      <c r="D450">
        <v>16.3</v>
      </c>
      <c r="E450">
        <v>21.2</v>
      </c>
      <c r="F450">
        <v>10.4</v>
      </c>
      <c r="G450">
        <v>0</v>
      </c>
    </row>
    <row r="451" spans="1:7" x14ac:dyDescent="0.3">
      <c r="A451" t="s">
        <v>322</v>
      </c>
      <c r="B451">
        <v>101740.89</v>
      </c>
      <c r="C451">
        <v>30.221855479999999</v>
      </c>
      <c r="D451">
        <v>15.9</v>
      </c>
      <c r="E451">
        <v>20.399999999999999</v>
      </c>
      <c r="F451">
        <v>14.4</v>
      </c>
      <c r="G451">
        <v>0</v>
      </c>
    </row>
    <row r="452" spans="1:7" x14ac:dyDescent="0.3">
      <c r="A452" t="s">
        <v>323</v>
      </c>
      <c r="B452">
        <v>102726.745</v>
      </c>
      <c r="C452">
        <v>30.539497430000001</v>
      </c>
      <c r="D452">
        <v>14.1</v>
      </c>
      <c r="E452">
        <v>20.2</v>
      </c>
      <c r="F452">
        <v>8.1999999999999993</v>
      </c>
      <c r="G452">
        <v>0.4</v>
      </c>
    </row>
    <row r="453" spans="1:7" x14ac:dyDescent="0.3">
      <c r="A453" t="s">
        <v>324</v>
      </c>
      <c r="B453">
        <v>98324.645000000004</v>
      </c>
      <c r="C453">
        <v>25.861035210000001</v>
      </c>
      <c r="D453">
        <v>14.3</v>
      </c>
      <c r="E453">
        <v>19.899999999999999</v>
      </c>
      <c r="F453">
        <v>14</v>
      </c>
      <c r="G453">
        <v>1</v>
      </c>
    </row>
    <row r="454" spans="1:7" x14ac:dyDescent="0.3">
      <c r="A454" t="s">
        <v>325</v>
      </c>
      <c r="B454">
        <v>102746.6</v>
      </c>
      <c r="C454">
        <v>27.58617697</v>
      </c>
      <c r="D454">
        <v>9.4</v>
      </c>
      <c r="E454">
        <v>19.2</v>
      </c>
      <c r="F454">
        <v>13</v>
      </c>
      <c r="G454">
        <v>0.2</v>
      </c>
    </row>
    <row r="455" spans="1:7" x14ac:dyDescent="0.3">
      <c r="A455" t="s">
        <v>326</v>
      </c>
      <c r="B455">
        <v>118281.13</v>
      </c>
      <c r="C455">
        <v>31.070951350000001</v>
      </c>
      <c r="D455">
        <v>14.5</v>
      </c>
      <c r="E455">
        <v>17.899999999999999</v>
      </c>
      <c r="F455">
        <v>5.7</v>
      </c>
      <c r="G455">
        <v>0</v>
      </c>
    </row>
    <row r="456" spans="1:7" x14ac:dyDescent="0.3">
      <c r="A456" t="s">
        <v>327</v>
      </c>
      <c r="B456">
        <v>122625.21</v>
      </c>
      <c r="C456">
        <v>29.062513819999999</v>
      </c>
      <c r="D456">
        <v>15.5</v>
      </c>
      <c r="E456">
        <v>18.7</v>
      </c>
      <c r="F456">
        <v>8.5</v>
      </c>
      <c r="G456">
        <v>0</v>
      </c>
    </row>
    <row r="457" spans="1:7" x14ac:dyDescent="0.3">
      <c r="A457" t="s">
        <v>328</v>
      </c>
      <c r="B457">
        <v>122964.715</v>
      </c>
      <c r="C457">
        <v>21.90202897</v>
      </c>
      <c r="D457">
        <v>11.3</v>
      </c>
      <c r="E457">
        <v>22.7</v>
      </c>
      <c r="F457">
        <v>17.100000000000001</v>
      </c>
      <c r="G457">
        <v>0</v>
      </c>
    </row>
    <row r="458" spans="1:7" x14ac:dyDescent="0.3">
      <c r="A458" s="24">
        <v>42373</v>
      </c>
      <c r="B458">
        <v>116321.60000000001</v>
      </c>
      <c r="C458">
        <v>14.49079665</v>
      </c>
      <c r="D458">
        <v>13.1</v>
      </c>
      <c r="E458">
        <v>26.5</v>
      </c>
      <c r="F458">
        <v>16.7</v>
      </c>
      <c r="G458">
        <v>0</v>
      </c>
    </row>
    <row r="459" spans="1:7" x14ac:dyDescent="0.3">
      <c r="A459" s="24">
        <v>42404</v>
      </c>
      <c r="B459">
        <v>102832.72</v>
      </c>
      <c r="C459">
        <v>13.56898646</v>
      </c>
      <c r="D459">
        <v>15.5</v>
      </c>
      <c r="E459">
        <v>19.5</v>
      </c>
      <c r="F459">
        <v>8.3000000000000007</v>
      </c>
      <c r="G459">
        <v>0</v>
      </c>
    </row>
    <row r="460" spans="1:7" x14ac:dyDescent="0.3">
      <c r="A460" s="24">
        <v>42433</v>
      </c>
      <c r="B460">
        <v>102084</v>
      </c>
      <c r="C460">
        <v>15.80399954</v>
      </c>
      <c r="D460">
        <v>11.3</v>
      </c>
      <c r="E460">
        <v>18.8</v>
      </c>
      <c r="F460">
        <v>15.4</v>
      </c>
      <c r="G460">
        <v>0</v>
      </c>
    </row>
    <row r="461" spans="1:7" x14ac:dyDescent="0.3">
      <c r="A461" s="24">
        <v>42464</v>
      </c>
      <c r="B461">
        <v>120445.735</v>
      </c>
      <c r="C461">
        <v>38.468550309999998</v>
      </c>
      <c r="D461">
        <v>9.6999999999999993</v>
      </c>
      <c r="E461">
        <v>21.2</v>
      </c>
      <c r="F461">
        <v>18.399999999999999</v>
      </c>
      <c r="G461">
        <v>0</v>
      </c>
    </row>
    <row r="462" spans="1:7" x14ac:dyDescent="0.3">
      <c r="A462" s="24">
        <v>42494</v>
      </c>
      <c r="B462">
        <v>120371.235</v>
      </c>
      <c r="C462">
        <v>21.423208150000001</v>
      </c>
      <c r="D462">
        <v>12.3</v>
      </c>
      <c r="E462">
        <v>29</v>
      </c>
      <c r="F462">
        <v>17.100000000000001</v>
      </c>
      <c r="G462">
        <v>0</v>
      </c>
    </row>
    <row r="463" spans="1:7" x14ac:dyDescent="0.3">
      <c r="A463" s="24">
        <v>42525</v>
      </c>
      <c r="B463">
        <v>125657.125</v>
      </c>
      <c r="C463">
        <v>45.520804550000001</v>
      </c>
      <c r="D463">
        <v>13.6</v>
      </c>
      <c r="E463">
        <v>15.6</v>
      </c>
      <c r="F463">
        <v>3.9</v>
      </c>
      <c r="G463">
        <v>12.8</v>
      </c>
    </row>
    <row r="464" spans="1:7" x14ac:dyDescent="0.3">
      <c r="A464" s="24">
        <v>42555</v>
      </c>
      <c r="B464">
        <v>125663.33</v>
      </c>
      <c r="C464">
        <v>52.131968520000001</v>
      </c>
      <c r="D464">
        <v>8.3000000000000007</v>
      </c>
      <c r="E464">
        <v>18.399999999999999</v>
      </c>
      <c r="F464">
        <v>13.1</v>
      </c>
      <c r="G464">
        <v>6.8</v>
      </c>
    </row>
    <row r="465" spans="1:7" x14ac:dyDescent="0.3">
      <c r="A465" s="24">
        <v>42586</v>
      </c>
      <c r="B465">
        <v>124266.88499999999</v>
      </c>
      <c r="C465">
        <v>75.357810740000005</v>
      </c>
      <c r="D465">
        <v>11.9</v>
      </c>
      <c r="E465">
        <v>20</v>
      </c>
      <c r="F465">
        <v>9.6</v>
      </c>
      <c r="G465">
        <v>0</v>
      </c>
    </row>
    <row r="466" spans="1:7" x14ac:dyDescent="0.3">
      <c r="A466" s="24">
        <v>42617</v>
      </c>
      <c r="B466">
        <v>109044.9</v>
      </c>
      <c r="C466">
        <v>73.139144529999996</v>
      </c>
      <c r="D466">
        <v>10.4</v>
      </c>
      <c r="E466">
        <v>22.3</v>
      </c>
      <c r="F466">
        <v>13</v>
      </c>
      <c r="G466">
        <v>0</v>
      </c>
    </row>
    <row r="467" spans="1:7" x14ac:dyDescent="0.3">
      <c r="A467" s="24">
        <v>42647</v>
      </c>
      <c r="B467">
        <v>99845.345000000001</v>
      </c>
      <c r="C467">
        <v>35.120545749999998</v>
      </c>
      <c r="D467">
        <v>13.6</v>
      </c>
      <c r="E467">
        <v>23.5</v>
      </c>
      <c r="F467">
        <v>9.6</v>
      </c>
      <c r="G467">
        <v>0</v>
      </c>
    </row>
    <row r="468" spans="1:7" x14ac:dyDescent="0.3">
      <c r="A468" s="24">
        <v>42678</v>
      </c>
      <c r="B468">
        <v>118614.005</v>
      </c>
      <c r="C468">
        <v>62.306510809999999</v>
      </c>
      <c r="D468">
        <v>14.5</v>
      </c>
      <c r="E468">
        <v>20.100000000000001</v>
      </c>
      <c r="F468">
        <v>14.1</v>
      </c>
      <c r="G468">
        <v>0</v>
      </c>
    </row>
    <row r="469" spans="1:7" x14ac:dyDescent="0.3">
      <c r="A469" s="24">
        <v>42708</v>
      </c>
      <c r="B469">
        <v>123808.76</v>
      </c>
      <c r="C469">
        <v>62.964552500000003</v>
      </c>
      <c r="D469">
        <v>14</v>
      </c>
      <c r="E469">
        <v>18.7</v>
      </c>
      <c r="F469">
        <v>13.5</v>
      </c>
      <c r="G469">
        <v>0.2</v>
      </c>
    </row>
    <row r="470" spans="1:7" x14ac:dyDescent="0.3">
      <c r="A470" t="s">
        <v>329</v>
      </c>
      <c r="B470">
        <v>124686.63</v>
      </c>
      <c r="C470">
        <v>77.21022318</v>
      </c>
      <c r="D470">
        <v>11.3</v>
      </c>
      <c r="E470">
        <v>20</v>
      </c>
      <c r="F470">
        <v>12.6</v>
      </c>
      <c r="G470">
        <v>0.2</v>
      </c>
    </row>
    <row r="471" spans="1:7" x14ac:dyDescent="0.3">
      <c r="A471" t="s">
        <v>330</v>
      </c>
      <c r="B471">
        <v>126519.065</v>
      </c>
      <c r="C471">
        <v>92.925207040000004</v>
      </c>
      <c r="D471">
        <v>11.6</v>
      </c>
      <c r="E471">
        <v>27</v>
      </c>
      <c r="F471">
        <v>12.7</v>
      </c>
      <c r="G471">
        <v>0</v>
      </c>
    </row>
    <row r="472" spans="1:7" x14ac:dyDescent="0.3">
      <c r="A472" t="s">
        <v>331</v>
      </c>
      <c r="B472">
        <v>124721.485</v>
      </c>
      <c r="C472">
        <v>81.717847939999999</v>
      </c>
      <c r="D472">
        <v>13.4</v>
      </c>
      <c r="E472">
        <v>27</v>
      </c>
      <c r="F472">
        <v>15.9</v>
      </c>
      <c r="G472">
        <v>0</v>
      </c>
    </row>
    <row r="473" spans="1:7" x14ac:dyDescent="0.3">
      <c r="A473" t="s">
        <v>332</v>
      </c>
      <c r="B473">
        <v>108525.965</v>
      </c>
      <c r="C473">
        <v>51.528968560000003</v>
      </c>
      <c r="D473">
        <v>14</v>
      </c>
      <c r="E473">
        <v>20.3</v>
      </c>
      <c r="F473">
        <v>8.3000000000000007</v>
      </c>
      <c r="G473">
        <v>0</v>
      </c>
    </row>
    <row r="474" spans="1:7" x14ac:dyDescent="0.3">
      <c r="A474" t="s">
        <v>333</v>
      </c>
      <c r="B474">
        <v>100526.30499999999</v>
      </c>
      <c r="C474">
        <v>39.129443080000001</v>
      </c>
      <c r="D474">
        <v>13.1</v>
      </c>
      <c r="E474">
        <v>19.8</v>
      </c>
      <c r="F474">
        <v>14.7</v>
      </c>
      <c r="G474">
        <v>0</v>
      </c>
    </row>
    <row r="475" spans="1:7" x14ac:dyDescent="0.3">
      <c r="A475" t="s">
        <v>334</v>
      </c>
      <c r="B475">
        <v>123441.82</v>
      </c>
      <c r="C475">
        <v>61.629114919999999</v>
      </c>
      <c r="D475">
        <v>9.8000000000000007</v>
      </c>
      <c r="E475">
        <v>25</v>
      </c>
      <c r="F475">
        <v>15</v>
      </c>
      <c r="G475">
        <v>0</v>
      </c>
    </row>
    <row r="476" spans="1:7" x14ac:dyDescent="0.3">
      <c r="A476" t="s">
        <v>335</v>
      </c>
      <c r="B476">
        <v>126846.44500000001</v>
      </c>
      <c r="C476">
        <v>54.57119179</v>
      </c>
      <c r="D476">
        <v>13.6</v>
      </c>
      <c r="E476">
        <v>27.4</v>
      </c>
      <c r="F476">
        <v>14.5</v>
      </c>
      <c r="G476">
        <v>0</v>
      </c>
    </row>
    <row r="477" spans="1:7" x14ac:dyDescent="0.3">
      <c r="A477" t="s">
        <v>336</v>
      </c>
      <c r="B477">
        <v>125204.785</v>
      </c>
      <c r="C477">
        <v>40.053662299999999</v>
      </c>
      <c r="D477">
        <v>15.3</v>
      </c>
      <c r="E477">
        <v>28</v>
      </c>
      <c r="F477">
        <v>14</v>
      </c>
      <c r="G477">
        <v>0</v>
      </c>
    </row>
    <row r="478" spans="1:7" x14ac:dyDescent="0.3">
      <c r="A478" t="s">
        <v>337</v>
      </c>
      <c r="B478">
        <v>125514.14</v>
      </c>
      <c r="C478">
        <v>55.740468579999998</v>
      </c>
      <c r="D478">
        <v>17.100000000000001</v>
      </c>
      <c r="E478">
        <v>24.2</v>
      </c>
      <c r="F478">
        <v>5.6</v>
      </c>
      <c r="G478">
        <v>0.4</v>
      </c>
    </row>
    <row r="479" spans="1:7" x14ac:dyDescent="0.3">
      <c r="A479" t="s">
        <v>338</v>
      </c>
      <c r="B479">
        <v>120124.30499999999</v>
      </c>
      <c r="C479">
        <v>52.296555179999999</v>
      </c>
      <c r="D479">
        <v>14.6</v>
      </c>
      <c r="E479">
        <v>16.7</v>
      </c>
      <c r="F479">
        <v>7.9</v>
      </c>
      <c r="G479">
        <v>21.6</v>
      </c>
    </row>
    <row r="480" spans="1:7" x14ac:dyDescent="0.3">
      <c r="A480" t="s">
        <v>339</v>
      </c>
      <c r="B480">
        <v>108773.745</v>
      </c>
      <c r="C480">
        <v>36.734526199999998</v>
      </c>
      <c r="D480">
        <v>12.3</v>
      </c>
      <c r="E480">
        <v>18.600000000000001</v>
      </c>
      <c r="F480">
        <v>8.5</v>
      </c>
      <c r="G480">
        <v>0</v>
      </c>
    </row>
    <row r="481" spans="1:7" x14ac:dyDescent="0.3">
      <c r="A481" t="s">
        <v>340</v>
      </c>
      <c r="B481">
        <v>105642.28</v>
      </c>
      <c r="C481">
        <v>30.68045485</v>
      </c>
      <c r="D481">
        <v>9.1</v>
      </c>
      <c r="E481">
        <v>20</v>
      </c>
      <c r="F481">
        <v>14.8</v>
      </c>
      <c r="G481">
        <v>0</v>
      </c>
    </row>
    <row r="482" spans="1:7" x14ac:dyDescent="0.3">
      <c r="A482" t="s">
        <v>341</v>
      </c>
      <c r="B482">
        <v>104072.435</v>
      </c>
      <c r="C482">
        <v>39.087861220000001</v>
      </c>
      <c r="D482">
        <v>9.9</v>
      </c>
      <c r="E482">
        <v>25</v>
      </c>
      <c r="F482">
        <v>14.8</v>
      </c>
      <c r="G482">
        <v>0</v>
      </c>
    </row>
    <row r="483" spans="1:7" x14ac:dyDescent="0.3">
      <c r="A483" t="s">
        <v>342</v>
      </c>
      <c r="B483">
        <v>117437.66499999999</v>
      </c>
      <c r="C483">
        <v>56.436415140000001</v>
      </c>
      <c r="D483">
        <v>11.3</v>
      </c>
      <c r="E483">
        <v>25.6</v>
      </c>
      <c r="F483">
        <v>14.6</v>
      </c>
      <c r="G483">
        <v>0</v>
      </c>
    </row>
    <row r="484" spans="1:7" x14ac:dyDescent="0.3">
      <c r="A484" t="s">
        <v>343</v>
      </c>
      <c r="B484">
        <v>118531.5</v>
      </c>
      <c r="C484">
        <v>19.411138099999999</v>
      </c>
      <c r="D484">
        <v>13</v>
      </c>
      <c r="E484">
        <v>25.4</v>
      </c>
      <c r="F484">
        <v>13.5</v>
      </c>
      <c r="G484">
        <v>0</v>
      </c>
    </row>
    <row r="485" spans="1:7" x14ac:dyDescent="0.3">
      <c r="A485" t="s">
        <v>344</v>
      </c>
      <c r="B485">
        <v>126847.02</v>
      </c>
      <c r="C485">
        <v>60.581978929999998</v>
      </c>
      <c r="D485">
        <v>19.8</v>
      </c>
      <c r="E485">
        <v>24.9</v>
      </c>
      <c r="F485">
        <v>5.3</v>
      </c>
      <c r="G485">
        <v>0</v>
      </c>
    </row>
    <row r="486" spans="1:7" x14ac:dyDescent="0.3">
      <c r="A486" t="s">
        <v>345</v>
      </c>
      <c r="B486">
        <v>122054.13</v>
      </c>
      <c r="C486">
        <v>51.748341770000003</v>
      </c>
      <c r="D486">
        <v>16.899999999999999</v>
      </c>
      <c r="E486">
        <v>20.6</v>
      </c>
      <c r="F486">
        <v>3.7</v>
      </c>
      <c r="G486">
        <v>0.4</v>
      </c>
    </row>
    <row r="487" spans="1:7" x14ac:dyDescent="0.3">
      <c r="A487" t="s">
        <v>346</v>
      </c>
      <c r="B487">
        <v>103505.19500000001</v>
      </c>
      <c r="C487">
        <v>27.107906180000001</v>
      </c>
      <c r="D487">
        <v>16.399999999999999</v>
      </c>
      <c r="E487">
        <v>24.1</v>
      </c>
      <c r="F487">
        <v>12.7</v>
      </c>
      <c r="G487">
        <v>6.2</v>
      </c>
    </row>
    <row r="488" spans="1:7" x14ac:dyDescent="0.3">
      <c r="A488" s="24">
        <v>42374</v>
      </c>
      <c r="B488">
        <v>98873.535000000003</v>
      </c>
      <c r="C488">
        <v>31.87421762</v>
      </c>
      <c r="D488">
        <v>14.4</v>
      </c>
      <c r="E488">
        <v>17</v>
      </c>
      <c r="F488">
        <v>9</v>
      </c>
      <c r="G488">
        <v>9.8000000000000007</v>
      </c>
    </row>
    <row r="489" spans="1:7" x14ac:dyDescent="0.3">
      <c r="A489" s="24">
        <v>42405</v>
      </c>
      <c r="B489">
        <v>116969.63</v>
      </c>
      <c r="C489">
        <v>37.348517579999999</v>
      </c>
      <c r="D489">
        <v>9</v>
      </c>
      <c r="E489">
        <v>18.399999999999999</v>
      </c>
      <c r="F489">
        <v>12.3</v>
      </c>
      <c r="G489">
        <v>0.4</v>
      </c>
    </row>
    <row r="490" spans="1:7" x14ac:dyDescent="0.3">
      <c r="A490" s="24">
        <v>42434</v>
      </c>
      <c r="B490">
        <v>119014.44500000001</v>
      </c>
      <c r="C490">
        <v>22.24291908</v>
      </c>
      <c r="D490">
        <v>12.3</v>
      </c>
      <c r="E490">
        <v>20.100000000000001</v>
      </c>
      <c r="F490">
        <v>8.8000000000000007</v>
      </c>
      <c r="G490">
        <v>0</v>
      </c>
    </row>
    <row r="491" spans="1:7" x14ac:dyDescent="0.3">
      <c r="A491" s="24">
        <v>42465</v>
      </c>
      <c r="B491">
        <v>124525.185</v>
      </c>
      <c r="C491">
        <v>47.753842599999999</v>
      </c>
      <c r="D491">
        <v>9.8000000000000007</v>
      </c>
      <c r="E491">
        <v>18.2</v>
      </c>
      <c r="F491">
        <v>11.8</v>
      </c>
      <c r="G491">
        <v>0.2</v>
      </c>
    </row>
    <row r="492" spans="1:7" x14ac:dyDescent="0.3">
      <c r="A492" s="24">
        <v>42495</v>
      </c>
      <c r="B492">
        <v>118192.05499999999</v>
      </c>
      <c r="C492">
        <v>27.232252970000001</v>
      </c>
      <c r="D492">
        <v>12.6</v>
      </c>
      <c r="E492">
        <v>20.5</v>
      </c>
      <c r="F492">
        <v>12.3</v>
      </c>
      <c r="G492">
        <v>0</v>
      </c>
    </row>
    <row r="493" spans="1:7" x14ac:dyDescent="0.3">
      <c r="A493" s="24">
        <v>42526</v>
      </c>
      <c r="B493">
        <v>120421.32</v>
      </c>
      <c r="C493">
        <v>64.317056579999999</v>
      </c>
      <c r="D493">
        <v>15.9</v>
      </c>
      <c r="E493">
        <v>24.7</v>
      </c>
      <c r="F493">
        <v>13.2</v>
      </c>
      <c r="G493">
        <v>0</v>
      </c>
    </row>
    <row r="494" spans="1:7" x14ac:dyDescent="0.3">
      <c r="A494" s="24">
        <v>42556</v>
      </c>
      <c r="B494">
        <v>106052.64</v>
      </c>
      <c r="C494">
        <v>46.627024280000001</v>
      </c>
      <c r="D494">
        <v>11.4</v>
      </c>
      <c r="E494">
        <v>25.7</v>
      </c>
      <c r="F494">
        <v>12.6</v>
      </c>
      <c r="G494">
        <v>0</v>
      </c>
    </row>
    <row r="495" spans="1:7" x14ac:dyDescent="0.3">
      <c r="A495" s="24">
        <v>42587</v>
      </c>
      <c r="B495">
        <v>103487.28</v>
      </c>
      <c r="C495">
        <v>59.14011232</v>
      </c>
      <c r="D495">
        <v>15.5</v>
      </c>
      <c r="E495">
        <v>20.399999999999999</v>
      </c>
      <c r="F495">
        <v>3.5</v>
      </c>
      <c r="G495">
        <v>5.4</v>
      </c>
    </row>
    <row r="496" spans="1:7" x14ac:dyDescent="0.3">
      <c r="A496" s="24">
        <v>42618</v>
      </c>
      <c r="B496">
        <v>119781.13499999999</v>
      </c>
      <c r="C496">
        <v>100.8140427</v>
      </c>
      <c r="D496">
        <v>15.4</v>
      </c>
      <c r="E496">
        <v>22.2</v>
      </c>
      <c r="F496">
        <v>6.7</v>
      </c>
      <c r="G496">
        <v>0.8</v>
      </c>
    </row>
    <row r="497" spans="1:7" x14ac:dyDescent="0.3">
      <c r="A497" s="24">
        <v>42648</v>
      </c>
      <c r="B497">
        <v>119611.88</v>
      </c>
      <c r="C497">
        <v>36.980106599999999</v>
      </c>
      <c r="D497">
        <v>13.7</v>
      </c>
      <c r="E497">
        <v>17.2</v>
      </c>
      <c r="F497">
        <v>7.6</v>
      </c>
      <c r="G497">
        <v>12</v>
      </c>
    </row>
    <row r="498" spans="1:7" x14ac:dyDescent="0.3">
      <c r="A498" s="24">
        <v>42679</v>
      </c>
      <c r="B498">
        <v>123616.28</v>
      </c>
      <c r="C498">
        <v>59.849881660000001</v>
      </c>
      <c r="D498">
        <v>12.2</v>
      </c>
      <c r="E498">
        <v>17.399999999999999</v>
      </c>
      <c r="F498">
        <v>6.3</v>
      </c>
      <c r="G498">
        <v>0.2</v>
      </c>
    </row>
    <row r="499" spans="1:7" x14ac:dyDescent="0.3">
      <c r="A499" s="24">
        <v>42709</v>
      </c>
      <c r="B499">
        <v>120693.53</v>
      </c>
      <c r="C499">
        <v>53.796096839999997</v>
      </c>
      <c r="D499">
        <v>14.1</v>
      </c>
      <c r="E499">
        <v>21.4</v>
      </c>
      <c r="F499">
        <v>6.1</v>
      </c>
      <c r="G499">
        <v>0.2</v>
      </c>
    </row>
    <row r="500" spans="1:7" x14ac:dyDescent="0.3">
      <c r="A500" t="s">
        <v>347</v>
      </c>
      <c r="B500">
        <v>118800.07</v>
      </c>
      <c r="C500">
        <v>52.36555156</v>
      </c>
      <c r="D500">
        <v>15.9</v>
      </c>
      <c r="E500">
        <v>21.6</v>
      </c>
      <c r="F500">
        <v>9.9</v>
      </c>
      <c r="G500">
        <v>0</v>
      </c>
    </row>
    <row r="501" spans="1:7" x14ac:dyDescent="0.3">
      <c r="A501" t="s">
        <v>348</v>
      </c>
      <c r="B501">
        <v>101945.995</v>
      </c>
      <c r="C501">
        <v>28.278767370000001</v>
      </c>
      <c r="D501">
        <v>14.5</v>
      </c>
      <c r="E501">
        <v>21.7</v>
      </c>
      <c r="F501">
        <v>12.6</v>
      </c>
      <c r="G501">
        <v>0</v>
      </c>
    </row>
    <row r="502" spans="1:7" x14ac:dyDescent="0.3">
      <c r="A502" t="s">
        <v>349</v>
      </c>
      <c r="B502">
        <v>99697.62</v>
      </c>
      <c r="C502">
        <v>37.076541059999997</v>
      </c>
      <c r="D502">
        <v>15</v>
      </c>
      <c r="E502">
        <v>22</v>
      </c>
      <c r="F502">
        <v>6.7</v>
      </c>
      <c r="G502">
        <v>0</v>
      </c>
    </row>
    <row r="503" spans="1:7" x14ac:dyDescent="0.3">
      <c r="A503" t="s">
        <v>350</v>
      </c>
      <c r="B503">
        <v>121182.69500000001</v>
      </c>
      <c r="C503">
        <v>41.916763160000002</v>
      </c>
      <c r="D503">
        <v>7.7</v>
      </c>
      <c r="E503">
        <v>19.600000000000001</v>
      </c>
      <c r="F503">
        <v>8.9</v>
      </c>
      <c r="G503">
        <v>0</v>
      </c>
    </row>
    <row r="504" spans="1:7" x14ac:dyDescent="0.3">
      <c r="A504" t="s">
        <v>351</v>
      </c>
      <c r="B504">
        <v>124209.405</v>
      </c>
      <c r="C504">
        <v>68.333326549999995</v>
      </c>
      <c r="D504">
        <v>11.4</v>
      </c>
      <c r="E504">
        <v>17.100000000000001</v>
      </c>
      <c r="F504">
        <v>5.4</v>
      </c>
      <c r="G504">
        <v>0.2</v>
      </c>
    </row>
    <row r="505" spans="1:7" x14ac:dyDescent="0.3">
      <c r="A505" t="s">
        <v>352</v>
      </c>
      <c r="B505">
        <v>124352.215</v>
      </c>
      <c r="C505">
        <v>70.588827640000005</v>
      </c>
      <c r="D505">
        <v>13</v>
      </c>
      <c r="E505">
        <v>19.3</v>
      </c>
      <c r="F505">
        <v>7.2</v>
      </c>
      <c r="G505">
        <v>0</v>
      </c>
    </row>
    <row r="506" spans="1:7" x14ac:dyDescent="0.3">
      <c r="A506" t="s">
        <v>353</v>
      </c>
      <c r="B506">
        <v>124392.29</v>
      </c>
      <c r="C506">
        <v>44.40335829</v>
      </c>
      <c r="D506">
        <v>14.6</v>
      </c>
      <c r="E506">
        <v>18.399999999999999</v>
      </c>
      <c r="F506">
        <v>2.2000000000000002</v>
      </c>
      <c r="G506">
        <v>0</v>
      </c>
    </row>
    <row r="507" spans="1:7" x14ac:dyDescent="0.3">
      <c r="A507" t="s">
        <v>354</v>
      </c>
      <c r="B507">
        <v>127705.84</v>
      </c>
      <c r="C507">
        <v>79.795907400000004</v>
      </c>
      <c r="D507">
        <v>11.6</v>
      </c>
      <c r="E507">
        <v>17.399999999999999</v>
      </c>
      <c r="F507">
        <v>8.3000000000000007</v>
      </c>
      <c r="G507">
        <v>1.8</v>
      </c>
    </row>
    <row r="508" spans="1:7" x14ac:dyDescent="0.3">
      <c r="A508" t="s">
        <v>355</v>
      </c>
      <c r="B508">
        <v>112336.78</v>
      </c>
      <c r="C508">
        <v>45.745271420000002</v>
      </c>
      <c r="D508">
        <v>8.1</v>
      </c>
      <c r="E508">
        <v>18.5</v>
      </c>
      <c r="F508">
        <v>8.9</v>
      </c>
      <c r="G508">
        <v>0</v>
      </c>
    </row>
    <row r="509" spans="1:7" x14ac:dyDescent="0.3">
      <c r="A509" t="s">
        <v>356</v>
      </c>
      <c r="B509">
        <v>101618.98</v>
      </c>
      <c r="C509">
        <v>24.192652460000001</v>
      </c>
      <c r="D509">
        <v>9.1999999999999993</v>
      </c>
      <c r="E509">
        <v>22.2</v>
      </c>
      <c r="F509">
        <v>8.5</v>
      </c>
      <c r="G509">
        <v>0</v>
      </c>
    </row>
    <row r="510" spans="1:7" x14ac:dyDescent="0.3">
      <c r="A510" t="s">
        <v>357</v>
      </c>
      <c r="B510">
        <v>121424.42</v>
      </c>
      <c r="C510">
        <v>10.80151908</v>
      </c>
      <c r="D510">
        <v>12.8</v>
      </c>
      <c r="E510">
        <v>17.2</v>
      </c>
      <c r="F510">
        <v>7.1</v>
      </c>
      <c r="G510">
        <v>2.2000000000000002</v>
      </c>
    </row>
    <row r="511" spans="1:7" x14ac:dyDescent="0.3">
      <c r="A511" t="s">
        <v>358</v>
      </c>
      <c r="B511">
        <v>131916.405</v>
      </c>
      <c r="C511">
        <v>45.213847149999999</v>
      </c>
      <c r="D511">
        <v>10.7</v>
      </c>
      <c r="E511">
        <v>15.8</v>
      </c>
      <c r="F511">
        <v>7.3</v>
      </c>
      <c r="G511">
        <v>1.8</v>
      </c>
    </row>
    <row r="512" spans="1:7" x14ac:dyDescent="0.3">
      <c r="A512" t="s">
        <v>359</v>
      </c>
      <c r="B512">
        <v>132170.04999999999</v>
      </c>
      <c r="C512">
        <v>66.258534830000002</v>
      </c>
      <c r="D512">
        <v>7.6</v>
      </c>
      <c r="E512">
        <v>15.6</v>
      </c>
      <c r="F512">
        <v>4.9000000000000004</v>
      </c>
      <c r="G512">
        <v>0</v>
      </c>
    </row>
    <row r="513" spans="1:7" x14ac:dyDescent="0.3">
      <c r="A513" t="s">
        <v>360</v>
      </c>
      <c r="B513">
        <v>137080.875</v>
      </c>
      <c r="C513">
        <v>99.424833129999996</v>
      </c>
      <c r="D513">
        <v>10.3</v>
      </c>
      <c r="E513">
        <v>12.5</v>
      </c>
      <c r="F513">
        <v>3.1</v>
      </c>
      <c r="G513">
        <v>12.4</v>
      </c>
    </row>
    <row r="514" spans="1:7" x14ac:dyDescent="0.3">
      <c r="A514" t="s">
        <v>361</v>
      </c>
      <c r="B514">
        <v>134317.62</v>
      </c>
      <c r="C514">
        <v>68.193428539999999</v>
      </c>
      <c r="D514">
        <v>9.1999999999999993</v>
      </c>
      <c r="E514">
        <v>14.4</v>
      </c>
      <c r="F514">
        <v>8</v>
      </c>
      <c r="G514">
        <v>4.8</v>
      </c>
    </row>
    <row r="515" spans="1:7" x14ac:dyDescent="0.3">
      <c r="A515" t="s">
        <v>362</v>
      </c>
      <c r="B515">
        <v>119938.795</v>
      </c>
      <c r="C515">
        <v>81.990134580000003</v>
      </c>
      <c r="D515">
        <v>5.7</v>
      </c>
      <c r="E515">
        <v>13.2</v>
      </c>
      <c r="F515">
        <v>6.2</v>
      </c>
      <c r="G515">
        <v>0.6</v>
      </c>
    </row>
    <row r="516" spans="1:7" x14ac:dyDescent="0.3">
      <c r="A516" t="s">
        <v>363</v>
      </c>
      <c r="B516">
        <v>118751.965</v>
      </c>
      <c r="C516">
        <v>68.715474040000004</v>
      </c>
      <c r="D516">
        <v>8.6999999999999993</v>
      </c>
      <c r="E516">
        <v>13.9</v>
      </c>
      <c r="F516">
        <v>6.5</v>
      </c>
      <c r="G516">
        <v>4.2</v>
      </c>
    </row>
    <row r="517" spans="1:7" x14ac:dyDescent="0.3">
      <c r="A517" t="s">
        <v>364</v>
      </c>
      <c r="B517">
        <v>134983.95499999999</v>
      </c>
      <c r="C517">
        <v>115.7846736</v>
      </c>
      <c r="D517">
        <v>7.2</v>
      </c>
      <c r="E517">
        <v>15.4</v>
      </c>
      <c r="F517">
        <v>9.5</v>
      </c>
      <c r="G517">
        <v>0</v>
      </c>
    </row>
    <row r="518" spans="1:7" x14ac:dyDescent="0.3">
      <c r="A518" t="s">
        <v>365</v>
      </c>
      <c r="B518">
        <v>140402.15</v>
      </c>
      <c r="C518">
        <v>156.46472259999999</v>
      </c>
      <c r="D518">
        <v>3.6</v>
      </c>
      <c r="E518">
        <v>17.399999999999999</v>
      </c>
      <c r="F518">
        <v>9.5</v>
      </c>
      <c r="G518">
        <v>0</v>
      </c>
    </row>
    <row r="519" spans="1:7" x14ac:dyDescent="0.3">
      <c r="A519" s="24">
        <v>42375</v>
      </c>
      <c r="B519">
        <v>141195.03</v>
      </c>
      <c r="C519">
        <v>168.85275920000001</v>
      </c>
      <c r="D519">
        <v>4.8</v>
      </c>
      <c r="E519">
        <v>17</v>
      </c>
      <c r="F519">
        <v>8.1999999999999993</v>
      </c>
      <c r="G519">
        <v>0</v>
      </c>
    </row>
    <row r="520" spans="1:7" x14ac:dyDescent="0.3">
      <c r="A520" s="24">
        <v>42406</v>
      </c>
      <c r="B520">
        <v>141292.56</v>
      </c>
      <c r="C520">
        <v>180.9103503</v>
      </c>
      <c r="D520">
        <v>4.8</v>
      </c>
      <c r="E520">
        <v>12.8</v>
      </c>
      <c r="F520">
        <v>9.1999999999999993</v>
      </c>
      <c r="G520">
        <v>0</v>
      </c>
    </row>
    <row r="521" spans="1:7" x14ac:dyDescent="0.3">
      <c r="A521" s="24">
        <v>42435</v>
      </c>
      <c r="B521">
        <v>137717.255</v>
      </c>
      <c r="C521">
        <v>175.85462989999999</v>
      </c>
      <c r="D521">
        <v>6.8</v>
      </c>
      <c r="E521">
        <v>14.1</v>
      </c>
      <c r="F521">
        <v>8.5</v>
      </c>
      <c r="G521">
        <v>0</v>
      </c>
    </row>
    <row r="522" spans="1:7" x14ac:dyDescent="0.3">
      <c r="A522" s="24">
        <v>42466</v>
      </c>
      <c r="B522">
        <v>122764.33</v>
      </c>
      <c r="C522">
        <v>126.74997190000001</v>
      </c>
      <c r="D522">
        <v>9.8000000000000007</v>
      </c>
      <c r="E522">
        <v>13.4</v>
      </c>
      <c r="F522">
        <v>3.7</v>
      </c>
      <c r="G522">
        <v>6.2</v>
      </c>
    </row>
    <row r="523" spans="1:7" x14ac:dyDescent="0.3">
      <c r="A523" s="24">
        <v>42496</v>
      </c>
      <c r="B523">
        <v>116052.80499999999</v>
      </c>
      <c r="C523">
        <v>122.7887776</v>
      </c>
      <c r="D523">
        <v>10.5</v>
      </c>
      <c r="E523">
        <v>14.1</v>
      </c>
      <c r="F523">
        <v>3.3</v>
      </c>
      <c r="G523">
        <v>3.4</v>
      </c>
    </row>
    <row r="524" spans="1:7" x14ac:dyDescent="0.3">
      <c r="A524" s="24">
        <v>42527</v>
      </c>
      <c r="B524">
        <v>134829.755</v>
      </c>
      <c r="C524">
        <v>107.44561210000001</v>
      </c>
      <c r="D524">
        <v>8.9</v>
      </c>
      <c r="E524">
        <v>14.5</v>
      </c>
      <c r="F524">
        <v>7.1</v>
      </c>
      <c r="G524">
        <v>1.4</v>
      </c>
    </row>
    <row r="525" spans="1:7" x14ac:dyDescent="0.3">
      <c r="A525" s="24">
        <v>42557</v>
      </c>
      <c r="B525">
        <v>135306.005</v>
      </c>
      <c r="C525">
        <v>88.326962910000006</v>
      </c>
      <c r="D525">
        <v>10.5</v>
      </c>
      <c r="E525">
        <v>15.3</v>
      </c>
      <c r="F525">
        <v>4.7</v>
      </c>
      <c r="G525">
        <v>0</v>
      </c>
    </row>
    <row r="526" spans="1:7" x14ac:dyDescent="0.3">
      <c r="A526" s="24">
        <v>42588</v>
      </c>
      <c r="B526">
        <v>137305.35500000001</v>
      </c>
      <c r="C526">
        <v>91.315660199999996</v>
      </c>
      <c r="D526">
        <v>9.6999999999999993</v>
      </c>
      <c r="E526">
        <v>14.7</v>
      </c>
      <c r="F526">
        <v>4.7</v>
      </c>
      <c r="G526">
        <v>1.2</v>
      </c>
    </row>
    <row r="527" spans="1:7" x14ac:dyDescent="0.3">
      <c r="A527" s="24">
        <v>42619</v>
      </c>
      <c r="B527">
        <v>132859.30499999999</v>
      </c>
      <c r="C527">
        <v>50.238971939999999</v>
      </c>
      <c r="D527">
        <v>10.8</v>
      </c>
      <c r="E527">
        <v>17.5</v>
      </c>
      <c r="F527">
        <v>6</v>
      </c>
      <c r="G527">
        <v>1.4</v>
      </c>
    </row>
    <row r="528" spans="1:7" x14ac:dyDescent="0.3">
      <c r="A528" s="24">
        <v>42649</v>
      </c>
      <c r="B528">
        <v>132209.51500000001</v>
      </c>
      <c r="C528">
        <v>47.425798780000001</v>
      </c>
      <c r="D528">
        <v>10.4</v>
      </c>
      <c r="E528">
        <v>15.8</v>
      </c>
      <c r="F528">
        <v>6.6</v>
      </c>
      <c r="G528">
        <v>0</v>
      </c>
    </row>
    <row r="529" spans="1:7" x14ac:dyDescent="0.3">
      <c r="A529" s="24">
        <v>42680</v>
      </c>
      <c r="B529">
        <v>120753.43</v>
      </c>
      <c r="C529">
        <v>55.590969579999999</v>
      </c>
      <c r="D529">
        <v>9</v>
      </c>
      <c r="E529">
        <v>13.5</v>
      </c>
      <c r="F529">
        <v>6.5</v>
      </c>
      <c r="G529">
        <v>3</v>
      </c>
    </row>
    <row r="530" spans="1:7" x14ac:dyDescent="0.3">
      <c r="A530" s="24">
        <v>42710</v>
      </c>
      <c r="B530">
        <v>122771.53</v>
      </c>
      <c r="C530">
        <v>77.215287989999993</v>
      </c>
      <c r="D530">
        <v>5</v>
      </c>
      <c r="E530">
        <v>13.8</v>
      </c>
      <c r="F530">
        <v>7.3</v>
      </c>
      <c r="G530">
        <v>0.6</v>
      </c>
    </row>
    <row r="531" spans="1:7" x14ac:dyDescent="0.3">
      <c r="A531" t="s">
        <v>366</v>
      </c>
      <c r="B531">
        <v>122106.95</v>
      </c>
      <c r="C531">
        <v>95.064774630000002</v>
      </c>
      <c r="D531">
        <v>3.8</v>
      </c>
      <c r="E531">
        <v>13.4</v>
      </c>
      <c r="F531">
        <v>9</v>
      </c>
      <c r="G531">
        <v>0</v>
      </c>
    </row>
    <row r="532" spans="1:7" x14ac:dyDescent="0.3">
      <c r="A532" t="s">
        <v>367</v>
      </c>
      <c r="B532">
        <v>138466.56</v>
      </c>
      <c r="C532">
        <v>90.845109260000001</v>
      </c>
      <c r="D532">
        <v>8.6</v>
      </c>
      <c r="E532">
        <v>15.6</v>
      </c>
      <c r="F532">
        <v>8.3000000000000007</v>
      </c>
      <c r="G532">
        <v>0</v>
      </c>
    </row>
    <row r="533" spans="1:7" x14ac:dyDescent="0.3">
      <c r="A533" t="s">
        <v>368</v>
      </c>
      <c r="B533">
        <v>140904.59</v>
      </c>
      <c r="C533">
        <v>92.416245849999996</v>
      </c>
      <c r="D533">
        <v>6</v>
      </c>
      <c r="E533">
        <v>17.899999999999999</v>
      </c>
      <c r="F533">
        <v>9.1999999999999993</v>
      </c>
      <c r="G533">
        <v>0</v>
      </c>
    </row>
    <row r="534" spans="1:7" x14ac:dyDescent="0.3">
      <c r="A534" t="s">
        <v>369</v>
      </c>
      <c r="B534">
        <v>140741.16500000001</v>
      </c>
      <c r="C534">
        <v>89.929148949999998</v>
      </c>
      <c r="D534">
        <v>7.8</v>
      </c>
      <c r="E534">
        <v>14.3</v>
      </c>
      <c r="F534">
        <v>5.0999999999999996</v>
      </c>
      <c r="G534">
        <v>0</v>
      </c>
    </row>
    <row r="535" spans="1:7" x14ac:dyDescent="0.3">
      <c r="A535" t="s">
        <v>370</v>
      </c>
      <c r="B535">
        <v>138023.10999999999</v>
      </c>
      <c r="C535">
        <v>99.573674510000004</v>
      </c>
      <c r="D535">
        <v>9.3000000000000007</v>
      </c>
      <c r="E535">
        <v>15.1</v>
      </c>
      <c r="F535">
        <v>3.5</v>
      </c>
      <c r="G535">
        <v>4.2</v>
      </c>
    </row>
    <row r="536" spans="1:7" x14ac:dyDescent="0.3">
      <c r="A536" t="s">
        <v>371</v>
      </c>
      <c r="B536">
        <v>123162.185</v>
      </c>
      <c r="C536">
        <v>62.934016130000003</v>
      </c>
      <c r="D536">
        <v>10</v>
      </c>
      <c r="E536">
        <v>12.7</v>
      </c>
      <c r="F536">
        <v>5.3</v>
      </c>
      <c r="G536">
        <v>8.6</v>
      </c>
    </row>
    <row r="537" spans="1:7" x14ac:dyDescent="0.3">
      <c r="A537" t="s">
        <v>372</v>
      </c>
      <c r="B537">
        <v>119662.16499999999</v>
      </c>
      <c r="C537">
        <v>79.384821770000002</v>
      </c>
      <c r="D537">
        <v>7.3</v>
      </c>
      <c r="E537">
        <v>13.5</v>
      </c>
      <c r="F537">
        <v>7.2</v>
      </c>
      <c r="G537">
        <v>0.4</v>
      </c>
    </row>
    <row r="538" spans="1:7" x14ac:dyDescent="0.3">
      <c r="A538" t="s">
        <v>373</v>
      </c>
      <c r="B538">
        <v>134435.11499999999</v>
      </c>
      <c r="C538">
        <v>114.875078</v>
      </c>
      <c r="D538">
        <v>9.1</v>
      </c>
      <c r="E538">
        <v>13.2</v>
      </c>
      <c r="F538">
        <v>3.4</v>
      </c>
      <c r="G538">
        <v>3.6</v>
      </c>
    </row>
    <row r="539" spans="1:7" x14ac:dyDescent="0.3">
      <c r="A539" t="s">
        <v>374</v>
      </c>
      <c r="B539">
        <v>137511.315</v>
      </c>
      <c r="C539">
        <v>62.154764110000002</v>
      </c>
      <c r="D539">
        <v>10.4</v>
      </c>
      <c r="E539">
        <v>14.7</v>
      </c>
      <c r="F539">
        <v>7</v>
      </c>
      <c r="G539">
        <v>3.2</v>
      </c>
    </row>
    <row r="540" spans="1:7" x14ac:dyDescent="0.3">
      <c r="A540" t="s">
        <v>375</v>
      </c>
      <c r="B540">
        <v>133813.285</v>
      </c>
      <c r="C540">
        <v>58.759038580000002</v>
      </c>
      <c r="D540">
        <v>11.2</v>
      </c>
      <c r="E540">
        <v>15.4</v>
      </c>
      <c r="F540">
        <v>6.6</v>
      </c>
      <c r="G540">
        <v>0</v>
      </c>
    </row>
    <row r="541" spans="1:7" x14ac:dyDescent="0.3">
      <c r="A541" t="s">
        <v>376</v>
      </c>
      <c r="B541">
        <v>136740.005</v>
      </c>
      <c r="C541">
        <v>78.318980190000005</v>
      </c>
      <c r="D541">
        <v>10.4</v>
      </c>
      <c r="E541">
        <v>14.8</v>
      </c>
      <c r="F541">
        <v>7.2</v>
      </c>
      <c r="G541">
        <v>0.6</v>
      </c>
    </row>
    <row r="542" spans="1:7" x14ac:dyDescent="0.3">
      <c r="A542" t="s">
        <v>377</v>
      </c>
      <c r="B542">
        <v>144658.38</v>
      </c>
      <c r="C542">
        <v>67.938496200000003</v>
      </c>
      <c r="D542">
        <v>6.9</v>
      </c>
      <c r="E542">
        <v>10.7</v>
      </c>
      <c r="F542">
        <v>5.8</v>
      </c>
      <c r="G542">
        <v>13.8</v>
      </c>
    </row>
    <row r="543" spans="1:7" x14ac:dyDescent="0.3">
      <c r="A543" t="s">
        <v>378</v>
      </c>
      <c r="B543">
        <v>131730.83499999999</v>
      </c>
      <c r="C543">
        <v>99.763250799999994</v>
      </c>
      <c r="D543">
        <v>5.6</v>
      </c>
      <c r="E543">
        <v>12.7</v>
      </c>
      <c r="F543">
        <v>8.8000000000000007</v>
      </c>
      <c r="G543">
        <v>2</v>
      </c>
    </row>
    <row r="544" spans="1:7" x14ac:dyDescent="0.3">
      <c r="A544" t="s">
        <v>379</v>
      </c>
      <c r="B544">
        <v>126455.935</v>
      </c>
      <c r="C544">
        <v>120.4411006</v>
      </c>
      <c r="D544">
        <v>3</v>
      </c>
      <c r="E544">
        <v>11.1</v>
      </c>
      <c r="F544">
        <v>7.7</v>
      </c>
      <c r="G544">
        <v>0.2</v>
      </c>
    </row>
    <row r="545" spans="1:7" x14ac:dyDescent="0.3">
      <c r="A545" t="s">
        <v>380</v>
      </c>
      <c r="B545">
        <v>148639.995</v>
      </c>
      <c r="C545">
        <v>127.3466076</v>
      </c>
      <c r="D545">
        <v>4.8</v>
      </c>
      <c r="E545">
        <v>10.6</v>
      </c>
      <c r="F545">
        <v>4.7</v>
      </c>
      <c r="G545">
        <v>0.2</v>
      </c>
    </row>
    <row r="546" spans="1:7" x14ac:dyDescent="0.3">
      <c r="A546" t="s">
        <v>381</v>
      </c>
      <c r="B546">
        <v>142146.31</v>
      </c>
      <c r="C546">
        <v>110.28039029999999</v>
      </c>
      <c r="D546">
        <v>5</v>
      </c>
      <c r="E546">
        <v>17</v>
      </c>
      <c r="F546">
        <v>7.8</v>
      </c>
      <c r="G546">
        <v>0.2</v>
      </c>
    </row>
    <row r="547" spans="1:7" x14ac:dyDescent="0.3">
      <c r="A547" t="s">
        <v>382</v>
      </c>
      <c r="B547">
        <v>136071.965</v>
      </c>
      <c r="C547">
        <v>80.125243080000004</v>
      </c>
      <c r="D547">
        <v>8.9</v>
      </c>
      <c r="E547">
        <v>15.8</v>
      </c>
      <c r="F547">
        <v>8.9</v>
      </c>
      <c r="G547">
        <v>0.2</v>
      </c>
    </row>
    <row r="548" spans="1:7" x14ac:dyDescent="0.3">
      <c r="A548" t="s">
        <v>383</v>
      </c>
      <c r="B548">
        <v>141078.46</v>
      </c>
      <c r="C548">
        <v>115.1178955</v>
      </c>
      <c r="D548">
        <v>10.3</v>
      </c>
      <c r="E548">
        <v>11.7</v>
      </c>
      <c r="F548">
        <v>5.6</v>
      </c>
      <c r="G548">
        <v>0</v>
      </c>
    </row>
    <row r="549" spans="1:7" x14ac:dyDescent="0.3">
      <c r="A549" s="24">
        <v>42376</v>
      </c>
      <c r="B549">
        <v>136676.715</v>
      </c>
      <c r="C549">
        <v>117.7120479</v>
      </c>
      <c r="D549">
        <v>7.3</v>
      </c>
      <c r="E549">
        <v>14.1</v>
      </c>
      <c r="F549">
        <v>7.1</v>
      </c>
      <c r="G549">
        <v>6.4</v>
      </c>
    </row>
    <row r="550" spans="1:7" x14ac:dyDescent="0.3">
      <c r="A550" s="24">
        <v>42407</v>
      </c>
      <c r="B550">
        <v>118683.565</v>
      </c>
      <c r="C550">
        <v>90.456523779999998</v>
      </c>
      <c r="D550">
        <v>9.9</v>
      </c>
      <c r="E550">
        <v>16.5</v>
      </c>
      <c r="F550">
        <v>6.7</v>
      </c>
      <c r="G550">
        <v>0.2</v>
      </c>
    </row>
    <row r="551" spans="1:7" x14ac:dyDescent="0.3">
      <c r="A551" s="24">
        <v>42436</v>
      </c>
      <c r="B551">
        <v>112556.405</v>
      </c>
      <c r="C551">
        <v>68.597089170000004</v>
      </c>
      <c r="D551">
        <v>10.9</v>
      </c>
      <c r="E551">
        <v>16.7</v>
      </c>
      <c r="F551">
        <v>7.8</v>
      </c>
      <c r="G551">
        <v>0</v>
      </c>
    </row>
    <row r="552" spans="1:7" x14ac:dyDescent="0.3">
      <c r="A552" s="24">
        <v>42467</v>
      </c>
      <c r="B552">
        <v>135712.245</v>
      </c>
      <c r="C552">
        <v>124.1368856</v>
      </c>
      <c r="D552">
        <v>10.4</v>
      </c>
      <c r="E552">
        <v>12.7</v>
      </c>
      <c r="F552">
        <v>3.6</v>
      </c>
      <c r="G552">
        <v>0</v>
      </c>
    </row>
    <row r="553" spans="1:7" x14ac:dyDescent="0.3">
      <c r="A553" s="24">
        <v>42497</v>
      </c>
      <c r="B553">
        <v>142401.79500000001</v>
      </c>
      <c r="C553">
        <v>147.1876919</v>
      </c>
      <c r="D553">
        <v>8.1999999999999993</v>
      </c>
      <c r="E553">
        <v>12.8</v>
      </c>
      <c r="F553">
        <v>1.8</v>
      </c>
      <c r="G553">
        <v>0.6</v>
      </c>
    </row>
    <row r="554" spans="1:7" x14ac:dyDescent="0.3">
      <c r="A554" s="24">
        <v>42528</v>
      </c>
      <c r="B554">
        <v>134056.095</v>
      </c>
      <c r="C554">
        <v>116.6821116</v>
      </c>
      <c r="D554">
        <v>9.8000000000000007</v>
      </c>
      <c r="E554">
        <v>13</v>
      </c>
      <c r="F554">
        <v>4.5999999999999996</v>
      </c>
      <c r="G554">
        <v>22.6</v>
      </c>
    </row>
    <row r="555" spans="1:7" x14ac:dyDescent="0.3">
      <c r="A555" s="24">
        <v>42558</v>
      </c>
      <c r="B555">
        <v>138768.04500000001</v>
      </c>
      <c r="C555">
        <v>176.91203619999999</v>
      </c>
      <c r="D555">
        <v>10.5</v>
      </c>
      <c r="E555">
        <v>13.7</v>
      </c>
      <c r="F555">
        <v>4.0999999999999996</v>
      </c>
      <c r="G555">
        <v>3.8</v>
      </c>
    </row>
    <row r="556" spans="1:7" x14ac:dyDescent="0.3">
      <c r="A556" s="24">
        <v>42589</v>
      </c>
      <c r="B556">
        <v>136690.04999999999</v>
      </c>
      <c r="C556">
        <v>114.84420299999999</v>
      </c>
      <c r="D556">
        <v>9.6999999999999993</v>
      </c>
      <c r="E556">
        <v>15.3</v>
      </c>
      <c r="F556">
        <v>7.4</v>
      </c>
      <c r="G556">
        <v>0.8</v>
      </c>
    </row>
    <row r="557" spans="1:7" x14ac:dyDescent="0.3">
      <c r="A557" s="24">
        <v>42620</v>
      </c>
      <c r="B557">
        <v>122369.535</v>
      </c>
      <c r="C557">
        <v>105.54857610000001</v>
      </c>
      <c r="D557">
        <v>5.3</v>
      </c>
      <c r="E557">
        <v>15.2</v>
      </c>
      <c r="F557">
        <v>9.5</v>
      </c>
      <c r="G557">
        <v>0.2</v>
      </c>
    </row>
    <row r="558" spans="1:7" x14ac:dyDescent="0.3">
      <c r="A558" s="24">
        <v>42650</v>
      </c>
      <c r="B558">
        <v>119218.23</v>
      </c>
      <c r="C558">
        <v>36.167212329999998</v>
      </c>
      <c r="D558">
        <v>6.5</v>
      </c>
      <c r="E558">
        <v>14.2</v>
      </c>
      <c r="F558">
        <v>3.6</v>
      </c>
      <c r="G558">
        <v>0</v>
      </c>
    </row>
    <row r="559" spans="1:7" x14ac:dyDescent="0.3">
      <c r="A559" s="24">
        <v>42681</v>
      </c>
      <c r="B559">
        <v>128207.125</v>
      </c>
      <c r="C559">
        <v>44.858080039999997</v>
      </c>
      <c r="D559">
        <v>8.3000000000000007</v>
      </c>
      <c r="E559">
        <v>16</v>
      </c>
      <c r="F559">
        <v>7.6</v>
      </c>
      <c r="G559">
        <v>3.6</v>
      </c>
    </row>
    <row r="560" spans="1:7" x14ac:dyDescent="0.3">
      <c r="A560" s="24">
        <v>42711</v>
      </c>
      <c r="B560">
        <v>137582.19500000001</v>
      </c>
      <c r="C560">
        <v>49.159485719999999</v>
      </c>
      <c r="D560">
        <v>10.7</v>
      </c>
      <c r="E560">
        <v>13.7</v>
      </c>
      <c r="F560">
        <v>8.1</v>
      </c>
      <c r="G560">
        <v>0</v>
      </c>
    </row>
    <row r="561" spans="1:7" x14ac:dyDescent="0.3">
      <c r="A561" t="s">
        <v>384</v>
      </c>
      <c r="B561">
        <v>145728.26</v>
      </c>
      <c r="C561">
        <v>65.914964920000003</v>
      </c>
      <c r="D561">
        <v>4.5</v>
      </c>
      <c r="E561">
        <v>12</v>
      </c>
      <c r="F561">
        <v>9</v>
      </c>
      <c r="G561">
        <v>0.4</v>
      </c>
    </row>
    <row r="562" spans="1:7" x14ac:dyDescent="0.3">
      <c r="A562" t="s">
        <v>385</v>
      </c>
      <c r="B562">
        <v>144103.70499999999</v>
      </c>
      <c r="C562">
        <v>76.117452619999995</v>
      </c>
      <c r="D562">
        <v>6.6</v>
      </c>
      <c r="E562">
        <v>14</v>
      </c>
      <c r="F562">
        <v>7.8</v>
      </c>
      <c r="G562">
        <v>1</v>
      </c>
    </row>
    <row r="563" spans="1:7" x14ac:dyDescent="0.3">
      <c r="A563" t="s">
        <v>386</v>
      </c>
      <c r="B563">
        <v>141166.85</v>
      </c>
      <c r="C563">
        <v>79.507600479999994</v>
      </c>
      <c r="D563">
        <v>8.8000000000000007</v>
      </c>
      <c r="E563">
        <v>14.1</v>
      </c>
      <c r="F563">
        <v>7.2</v>
      </c>
      <c r="G563">
        <v>0</v>
      </c>
    </row>
    <row r="564" spans="1:7" x14ac:dyDescent="0.3">
      <c r="A564" t="s">
        <v>387</v>
      </c>
      <c r="B564">
        <v>120659.15</v>
      </c>
      <c r="C564">
        <v>73.694418769999999</v>
      </c>
      <c r="D564">
        <v>7.8</v>
      </c>
      <c r="E564">
        <v>13.7</v>
      </c>
      <c r="F564">
        <v>10.199999999999999</v>
      </c>
      <c r="G564">
        <v>0</v>
      </c>
    </row>
    <row r="565" spans="1:7" x14ac:dyDescent="0.3">
      <c r="A565" t="s">
        <v>388</v>
      </c>
      <c r="B565">
        <v>113418.125</v>
      </c>
      <c r="C565">
        <v>48.788405300000001</v>
      </c>
      <c r="D565">
        <v>3.1</v>
      </c>
      <c r="E565">
        <v>16.100000000000001</v>
      </c>
      <c r="F565">
        <v>10.3</v>
      </c>
      <c r="G565">
        <v>0</v>
      </c>
    </row>
    <row r="566" spans="1:7" x14ac:dyDescent="0.3">
      <c r="A566" t="s">
        <v>389</v>
      </c>
      <c r="B566">
        <v>127367.015</v>
      </c>
      <c r="C566">
        <v>43.891518699999999</v>
      </c>
      <c r="D566">
        <v>9.6</v>
      </c>
      <c r="E566">
        <v>17.7</v>
      </c>
      <c r="F566">
        <v>8.8000000000000007</v>
      </c>
      <c r="G566">
        <v>0</v>
      </c>
    </row>
    <row r="567" spans="1:7" x14ac:dyDescent="0.3">
      <c r="A567" t="s">
        <v>390</v>
      </c>
      <c r="B567">
        <v>137028.04999999999</v>
      </c>
      <c r="C567">
        <v>49.453789790000002</v>
      </c>
      <c r="D567">
        <v>12.6</v>
      </c>
      <c r="E567">
        <v>16</v>
      </c>
      <c r="F567">
        <v>5.7</v>
      </c>
      <c r="G567">
        <v>0</v>
      </c>
    </row>
    <row r="568" spans="1:7" x14ac:dyDescent="0.3">
      <c r="A568" t="s">
        <v>391</v>
      </c>
      <c r="B568">
        <v>136850.14000000001</v>
      </c>
      <c r="C568">
        <v>52.331551939999997</v>
      </c>
      <c r="D568">
        <v>9.8000000000000007</v>
      </c>
      <c r="E568">
        <v>16.100000000000001</v>
      </c>
      <c r="F568">
        <v>9.1999999999999993</v>
      </c>
      <c r="G568">
        <v>1.8</v>
      </c>
    </row>
    <row r="569" spans="1:7" x14ac:dyDescent="0.3">
      <c r="A569" t="s">
        <v>392</v>
      </c>
      <c r="B569">
        <v>136127.125</v>
      </c>
      <c r="C569">
        <v>44.92653284</v>
      </c>
      <c r="D569">
        <v>6.9</v>
      </c>
      <c r="E569">
        <v>18.100000000000001</v>
      </c>
      <c r="F569">
        <v>7.4</v>
      </c>
      <c r="G569">
        <v>1.8</v>
      </c>
    </row>
    <row r="570" spans="1:7" x14ac:dyDescent="0.3">
      <c r="A570" t="s">
        <v>393</v>
      </c>
      <c r="B570">
        <v>128777.82</v>
      </c>
      <c r="C570">
        <v>21.091718870000001</v>
      </c>
      <c r="D570">
        <v>9.1999999999999993</v>
      </c>
      <c r="E570">
        <v>18.3</v>
      </c>
      <c r="F570">
        <v>5.0999999999999996</v>
      </c>
      <c r="G570">
        <v>7.8</v>
      </c>
    </row>
    <row r="571" spans="1:7" x14ac:dyDescent="0.3">
      <c r="A571" t="s">
        <v>394</v>
      </c>
      <c r="B571">
        <v>119888.575</v>
      </c>
      <c r="C571">
        <v>62.709286929999998</v>
      </c>
      <c r="D571">
        <v>7.5</v>
      </c>
      <c r="E571">
        <v>11.6</v>
      </c>
      <c r="F571">
        <v>9</v>
      </c>
      <c r="G571">
        <v>2.8</v>
      </c>
    </row>
    <row r="572" spans="1:7" x14ac:dyDescent="0.3">
      <c r="A572" t="s">
        <v>395</v>
      </c>
      <c r="B572">
        <v>120126.905</v>
      </c>
      <c r="C572">
        <v>52.227008529999999</v>
      </c>
      <c r="D572">
        <v>4.7</v>
      </c>
      <c r="E572">
        <v>11.4</v>
      </c>
      <c r="F572">
        <v>10.3</v>
      </c>
      <c r="G572">
        <v>0.8</v>
      </c>
    </row>
    <row r="573" spans="1:7" x14ac:dyDescent="0.3">
      <c r="A573" t="s">
        <v>396</v>
      </c>
      <c r="B573">
        <v>138134.63500000001</v>
      </c>
      <c r="C573">
        <v>37.980186609999997</v>
      </c>
      <c r="D573">
        <v>6.3</v>
      </c>
      <c r="E573">
        <v>14.3</v>
      </c>
      <c r="F573">
        <v>7.5</v>
      </c>
      <c r="G573">
        <v>0</v>
      </c>
    </row>
    <row r="574" spans="1:7" x14ac:dyDescent="0.3">
      <c r="A574" t="s">
        <v>397</v>
      </c>
      <c r="B574">
        <v>146465.69</v>
      </c>
      <c r="C574">
        <v>47.971245959999997</v>
      </c>
      <c r="D574">
        <v>6.5</v>
      </c>
      <c r="E574">
        <v>11</v>
      </c>
      <c r="F574">
        <v>7.2</v>
      </c>
      <c r="G574">
        <v>4.8</v>
      </c>
    </row>
    <row r="575" spans="1:7" x14ac:dyDescent="0.3">
      <c r="A575" t="s">
        <v>398</v>
      </c>
      <c r="B575">
        <v>143209.755</v>
      </c>
      <c r="C575">
        <v>36.397462779999998</v>
      </c>
      <c r="D575">
        <v>7.5</v>
      </c>
      <c r="E575">
        <v>12.9</v>
      </c>
      <c r="F575">
        <v>6.9</v>
      </c>
      <c r="G575">
        <v>0.4</v>
      </c>
    </row>
    <row r="576" spans="1:7" x14ac:dyDescent="0.3">
      <c r="A576" t="s">
        <v>399</v>
      </c>
      <c r="B576">
        <v>142341.63500000001</v>
      </c>
      <c r="C576">
        <v>41.561898749999997</v>
      </c>
      <c r="D576">
        <v>6.9</v>
      </c>
      <c r="E576">
        <v>15.2</v>
      </c>
      <c r="F576">
        <v>6.3</v>
      </c>
      <c r="G576">
        <v>0</v>
      </c>
    </row>
    <row r="577" spans="1:7" x14ac:dyDescent="0.3">
      <c r="A577" t="s">
        <v>400</v>
      </c>
      <c r="B577">
        <v>139822.93</v>
      </c>
      <c r="C577">
        <v>33.869681919999998</v>
      </c>
      <c r="D577">
        <v>10.199999999999999</v>
      </c>
      <c r="E577">
        <v>15.3</v>
      </c>
      <c r="F577">
        <v>5</v>
      </c>
      <c r="G577">
        <v>0</v>
      </c>
    </row>
    <row r="578" spans="1:7" x14ac:dyDescent="0.3">
      <c r="A578" t="s">
        <v>401</v>
      </c>
      <c r="B578">
        <v>121548.535</v>
      </c>
      <c r="C578">
        <v>24.849528429999999</v>
      </c>
      <c r="D578">
        <v>9.1</v>
      </c>
      <c r="E578">
        <v>13.8</v>
      </c>
      <c r="F578">
        <v>8.5</v>
      </c>
      <c r="G578">
        <v>2.4</v>
      </c>
    </row>
    <row r="579" spans="1:7" x14ac:dyDescent="0.3">
      <c r="A579" t="s">
        <v>402</v>
      </c>
      <c r="B579">
        <v>114481.28</v>
      </c>
      <c r="C579">
        <v>33.778252090000002</v>
      </c>
      <c r="D579">
        <v>10.3</v>
      </c>
      <c r="E579">
        <v>17</v>
      </c>
      <c r="F579">
        <v>11.3</v>
      </c>
      <c r="G579">
        <v>2</v>
      </c>
    </row>
    <row r="580" spans="1:7" x14ac:dyDescent="0.3">
      <c r="A580" s="24">
        <v>42377</v>
      </c>
      <c r="B580">
        <v>137934.845</v>
      </c>
      <c r="C580">
        <v>45.979129370000003</v>
      </c>
      <c r="D580">
        <v>11.2</v>
      </c>
      <c r="E580">
        <v>14.4</v>
      </c>
      <c r="F580">
        <v>5.2</v>
      </c>
      <c r="G580">
        <v>2.8</v>
      </c>
    </row>
    <row r="581" spans="1:7" x14ac:dyDescent="0.3">
      <c r="A581" s="24">
        <v>42408</v>
      </c>
      <c r="B581">
        <v>137301.69</v>
      </c>
      <c r="C581">
        <v>48.597990580000001</v>
      </c>
      <c r="D581">
        <v>8.5</v>
      </c>
      <c r="E581">
        <v>13.4</v>
      </c>
      <c r="F581">
        <v>11.2</v>
      </c>
      <c r="G581">
        <v>14.4</v>
      </c>
    </row>
    <row r="582" spans="1:7" x14ac:dyDescent="0.3">
      <c r="A582" s="24">
        <v>42437</v>
      </c>
      <c r="B582">
        <v>140922.715</v>
      </c>
      <c r="C582">
        <v>58.029549359999997</v>
      </c>
      <c r="D582">
        <v>8.6999999999999993</v>
      </c>
      <c r="E582">
        <v>12.8</v>
      </c>
      <c r="F582">
        <v>8.4</v>
      </c>
      <c r="G582">
        <v>2.8</v>
      </c>
    </row>
    <row r="583" spans="1:7" x14ac:dyDescent="0.3">
      <c r="A583" s="24">
        <v>42468</v>
      </c>
      <c r="B583">
        <v>142671.51</v>
      </c>
      <c r="C583">
        <v>51.565282189999998</v>
      </c>
      <c r="D583">
        <v>4.9000000000000004</v>
      </c>
      <c r="E583">
        <v>14.6</v>
      </c>
      <c r="F583">
        <v>11.1</v>
      </c>
      <c r="G583">
        <v>0.8</v>
      </c>
    </row>
    <row r="584" spans="1:7" x14ac:dyDescent="0.3">
      <c r="A584" s="24">
        <v>42498</v>
      </c>
      <c r="B584">
        <v>145491.32999999999</v>
      </c>
      <c r="C584">
        <v>70.203116499999993</v>
      </c>
      <c r="D584">
        <v>3.4</v>
      </c>
      <c r="E584">
        <v>14.6</v>
      </c>
      <c r="F584">
        <v>8.6999999999999993</v>
      </c>
      <c r="G584">
        <v>0</v>
      </c>
    </row>
    <row r="585" spans="1:7" x14ac:dyDescent="0.3">
      <c r="A585" s="24">
        <v>42529</v>
      </c>
      <c r="B585">
        <v>130907.095</v>
      </c>
      <c r="C585">
        <v>54.398078300000002</v>
      </c>
      <c r="D585">
        <v>5.8</v>
      </c>
      <c r="E585">
        <v>14.4</v>
      </c>
      <c r="F585">
        <v>7</v>
      </c>
      <c r="G585">
        <v>0</v>
      </c>
    </row>
    <row r="586" spans="1:7" x14ac:dyDescent="0.3">
      <c r="A586" s="24">
        <v>42559</v>
      </c>
      <c r="B586">
        <v>120379.285</v>
      </c>
      <c r="C586">
        <v>32.884789920000003</v>
      </c>
      <c r="D586">
        <v>7.6</v>
      </c>
      <c r="E586">
        <v>16.600000000000001</v>
      </c>
      <c r="F586">
        <v>10.4</v>
      </c>
      <c r="G586">
        <v>0</v>
      </c>
    </row>
    <row r="587" spans="1:7" x14ac:dyDescent="0.3">
      <c r="A587" s="24">
        <v>42590</v>
      </c>
      <c r="B587">
        <v>138506.45000000001</v>
      </c>
      <c r="C587">
        <v>35.117820729999998</v>
      </c>
      <c r="D587">
        <v>5</v>
      </c>
      <c r="E587">
        <v>14.2</v>
      </c>
      <c r="F587">
        <v>8</v>
      </c>
      <c r="G587">
        <v>0</v>
      </c>
    </row>
    <row r="588" spans="1:7" x14ac:dyDescent="0.3">
      <c r="A588" s="24">
        <v>42621</v>
      </c>
      <c r="B588">
        <v>132819.535</v>
      </c>
      <c r="C588">
        <v>29.293519740000001</v>
      </c>
      <c r="D588">
        <v>9.6999999999999993</v>
      </c>
      <c r="E588">
        <v>18.899999999999999</v>
      </c>
      <c r="F588">
        <v>7.8</v>
      </c>
      <c r="G588">
        <v>0</v>
      </c>
    </row>
    <row r="589" spans="1:7" x14ac:dyDescent="0.3">
      <c r="A589" s="24">
        <v>42651</v>
      </c>
      <c r="B589">
        <v>130616.67</v>
      </c>
      <c r="C589">
        <v>22.419440789999999</v>
      </c>
      <c r="D589">
        <v>9.6</v>
      </c>
      <c r="E589">
        <v>15.3</v>
      </c>
      <c r="F589">
        <v>11.3</v>
      </c>
      <c r="G589">
        <v>0</v>
      </c>
    </row>
    <row r="590" spans="1:7" x14ac:dyDescent="0.3">
      <c r="A590" s="24">
        <v>42682</v>
      </c>
      <c r="B590">
        <v>138368.4</v>
      </c>
      <c r="C590">
        <v>39.806463620000002</v>
      </c>
      <c r="D590">
        <v>6.8</v>
      </c>
      <c r="E590">
        <v>15.7</v>
      </c>
      <c r="F590">
        <v>10.3</v>
      </c>
      <c r="G590">
        <v>8.1999999999999993</v>
      </c>
    </row>
    <row r="591" spans="1:7" x14ac:dyDescent="0.3">
      <c r="A591" s="24">
        <v>42712</v>
      </c>
      <c r="B591">
        <v>134885.67000000001</v>
      </c>
      <c r="C591">
        <v>41.092200069999997</v>
      </c>
      <c r="D591">
        <v>7.7</v>
      </c>
      <c r="E591">
        <v>14.1</v>
      </c>
      <c r="F591">
        <v>11.7</v>
      </c>
      <c r="G591">
        <v>0</v>
      </c>
    </row>
    <row r="592" spans="1:7" x14ac:dyDescent="0.3">
      <c r="A592" t="s">
        <v>403</v>
      </c>
      <c r="B592">
        <v>120382.80499999999</v>
      </c>
      <c r="C592">
        <v>38.810956079999997</v>
      </c>
      <c r="D592">
        <v>7.9</v>
      </c>
      <c r="E592">
        <v>15.1</v>
      </c>
      <c r="F592">
        <v>9.5</v>
      </c>
      <c r="G592">
        <v>1.6</v>
      </c>
    </row>
    <row r="593" spans="1:7" x14ac:dyDescent="0.3">
      <c r="A593" t="s">
        <v>404</v>
      </c>
      <c r="B593">
        <v>113066.245</v>
      </c>
      <c r="C593">
        <v>33.061160000000001</v>
      </c>
      <c r="D593">
        <v>8.5</v>
      </c>
      <c r="E593">
        <v>18.7</v>
      </c>
      <c r="F593">
        <v>11.6</v>
      </c>
      <c r="G593">
        <v>0.2</v>
      </c>
    </row>
    <row r="594" spans="1:7" x14ac:dyDescent="0.3">
      <c r="A594" t="s">
        <v>405</v>
      </c>
      <c r="B594">
        <v>127906.24000000001</v>
      </c>
      <c r="C594">
        <v>39.838938429999999</v>
      </c>
      <c r="D594">
        <v>10.199999999999999</v>
      </c>
      <c r="E594">
        <v>18.100000000000001</v>
      </c>
      <c r="F594">
        <v>13.4</v>
      </c>
      <c r="G594">
        <v>0</v>
      </c>
    </row>
    <row r="595" spans="1:7" x14ac:dyDescent="0.3">
      <c r="A595" t="s">
        <v>406</v>
      </c>
      <c r="B595">
        <v>124975.11</v>
      </c>
      <c r="C595">
        <v>24.453904470000001</v>
      </c>
      <c r="D595">
        <v>10</v>
      </c>
      <c r="E595">
        <v>18.2</v>
      </c>
      <c r="F595">
        <v>13.5</v>
      </c>
      <c r="G595">
        <v>0</v>
      </c>
    </row>
    <row r="596" spans="1:7" x14ac:dyDescent="0.3">
      <c r="A596" t="s">
        <v>407</v>
      </c>
      <c r="B596">
        <v>132561.22</v>
      </c>
      <c r="C596">
        <v>40.89160699</v>
      </c>
      <c r="D596">
        <v>12.5</v>
      </c>
      <c r="E596">
        <v>15.6</v>
      </c>
      <c r="F596">
        <v>9.6</v>
      </c>
      <c r="G596">
        <v>0.4</v>
      </c>
    </row>
    <row r="597" spans="1:7" x14ac:dyDescent="0.3">
      <c r="A597" t="s">
        <v>408</v>
      </c>
      <c r="B597">
        <v>123434.505</v>
      </c>
      <c r="C597">
        <v>27.471093289999999</v>
      </c>
      <c r="D597">
        <v>7.1</v>
      </c>
      <c r="E597">
        <v>21.6</v>
      </c>
      <c r="F597">
        <v>13.1</v>
      </c>
      <c r="G597">
        <v>0</v>
      </c>
    </row>
    <row r="598" spans="1:7" x14ac:dyDescent="0.3">
      <c r="A598" t="s">
        <v>409</v>
      </c>
      <c r="B598">
        <v>132569.74</v>
      </c>
      <c r="C598">
        <v>27.60134081</v>
      </c>
      <c r="D598">
        <v>15.3</v>
      </c>
      <c r="E598">
        <v>16.399999999999999</v>
      </c>
      <c r="F598">
        <v>2.7</v>
      </c>
      <c r="G598">
        <v>0.2</v>
      </c>
    </row>
    <row r="599" spans="1:7" x14ac:dyDescent="0.3">
      <c r="A599" t="s">
        <v>410</v>
      </c>
      <c r="B599">
        <v>121052.06</v>
      </c>
      <c r="C599">
        <v>25.002466940000001</v>
      </c>
      <c r="D599">
        <v>6.9</v>
      </c>
      <c r="E599">
        <v>13.6</v>
      </c>
      <c r="F599">
        <v>9.6999999999999993</v>
      </c>
      <c r="G599">
        <v>9.4</v>
      </c>
    </row>
    <row r="600" spans="1:7" x14ac:dyDescent="0.3">
      <c r="A600" t="s">
        <v>411</v>
      </c>
      <c r="B600">
        <v>119118.545</v>
      </c>
      <c r="C600">
        <v>38.913255630000002</v>
      </c>
      <c r="D600">
        <v>9.5</v>
      </c>
      <c r="E600">
        <v>14.8</v>
      </c>
      <c r="F600">
        <v>7</v>
      </c>
      <c r="G600">
        <v>1.2</v>
      </c>
    </row>
    <row r="601" spans="1:7" x14ac:dyDescent="0.3">
      <c r="A601" t="s">
        <v>412</v>
      </c>
      <c r="B601">
        <v>139203.5</v>
      </c>
      <c r="C601">
        <v>59.995340669999997</v>
      </c>
      <c r="D601">
        <v>7.8</v>
      </c>
      <c r="E601">
        <v>16</v>
      </c>
      <c r="F601">
        <v>8.6999999999999993</v>
      </c>
      <c r="G601">
        <v>5.6</v>
      </c>
    </row>
    <row r="602" spans="1:7" x14ac:dyDescent="0.3">
      <c r="A602" t="s">
        <v>413</v>
      </c>
      <c r="B602">
        <v>138640.39000000001</v>
      </c>
      <c r="C602">
        <v>73.189593709999997</v>
      </c>
      <c r="D602">
        <v>7</v>
      </c>
      <c r="E602">
        <v>13.4</v>
      </c>
      <c r="F602">
        <v>14.2</v>
      </c>
      <c r="G602">
        <v>11</v>
      </c>
    </row>
    <row r="603" spans="1:7" x14ac:dyDescent="0.3">
      <c r="A603" t="s">
        <v>414</v>
      </c>
      <c r="B603">
        <v>141122.79500000001</v>
      </c>
      <c r="C603">
        <v>114.0039598</v>
      </c>
      <c r="D603">
        <v>3.7</v>
      </c>
      <c r="E603">
        <v>12.7</v>
      </c>
      <c r="F603">
        <v>14</v>
      </c>
      <c r="G603">
        <v>0</v>
      </c>
    </row>
    <row r="604" spans="1:7" x14ac:dyDescent="0.3">
      <c r="A604" t="s">
        <v>415</v>
      </c>
      <c r="B604">
        <v>139724.02499999999</v>
      </c>
      <c r="C604">
        <v>74.663055139999997</v>
      </c>
      <c r="D604">
        <v>6.5</v>
      </c>
      <c r="E604">
        <v>13</v>
      </c>
      <c r="F604">
        <v>13.5</v>
      </c>
      <c r="G604">
        <v>1.2</v>
      </c>
    </row>
    <row r="605" spans="1:7" x14ac:dyDescent="0.3">
      <c r="A605" t="s">
        <v>416</v>
      </c>
      <c r="B605">
        <v>139920.54500000001</v>
      </c>
      <c r="C605">
        <v>67.627753299999995</v>
      </c>
      <c r="D605">
        <v>7.2</v>
      </c>
      <c r="E605">
        <v>14.4</v>
      </c>
      <c r="F605">
        <v>8.8000000000000007</v>
      </c>
      <c r="G605">
        <v>0.6</v>
      </c>
    </row>
    <row r="606" spans="1:7" x14ac:dyDescent="0.3">
      <c r="A606" t="s">
        <v>417</v>
      </c>
      <c r="B606">
        <v>119573.22</v>
      </c>
      <c r="C606">
        <v>31.80817961</v>
      </c>
      <c r="D606">
        <v>9.3000000000000007</v>
      </c>
      <c r="E606">
        <v>16.3</v>
      </c>
      <c r="F606">
        <v>11.7</v>
      </c>
      <c r="G606">
        <v>0</v>
      </c>
    </row>
    <row r="607" spans="1:7" x14ac:dyDescent="0.3">
      <c r="A607" t="s">
        <v>418</v>
      </c>
      <c r="B607">
        <v>114832.425</v>
      </c>
      <c r="C607">
        <v>29.447681029999998</v>
      </c>
      <c r="D607">
        <v>10.5</v>
      </c>
      <c r="E607">
        <v>19</v>
      </c>
      <c r="F607">
        <v>12.2</v>
      </c>
      <c r="G607">
        <v>0</v>
      </c>
    </row>
    <row r="608" spans="1:7" x14ac:dyDescent="0.3">
      <c r="A608" t="s">
        <v>419</v>
      </c>
      <c r="B608">
        <v>125055.69</v>
      </c>
      <c r="C608">
        <v>39.142378899999997</v>
      </c>
      <c r="D608">
        <v>8.6999999999999993</v>
      </c>
      <c r="E608">
        <v>20.399999999999999</v>
      </c>
      <c r="F608">
        <v>14.2</v>
      </c>
      <c r="G608">
        <v>0</v>
      </c>
    </row>
    <row r="609" spans="1:7" x14ac:dyDescent="0.3">
      <c r="A609" t="s">
        <v>420</v>
      </c>
      <c r="B609">
        <v>133748.44</v>
      </c>
      <c r="C609">
        <v>53.186931000000001</v>
      </c>
      <c r="D609">
        <v>10.199999999999999</v>
      </c>
      <c r="E609">
        <v>16.8</v>
      </c>
      <c r="F609">
        <v>5.2</v>
      </c>
      <c r="G609">
        <v>0</v>
      </c>
    </row>
    <row r="610" spans="1:7" x14ac:dyDescent="0.3">
      <c r="A610" t="s">
        <v>421</v>
      </c>
      <c r="B610">
        <v>128834.065</v>
      </c>
      <c r="C610">
        <v>32.559017400000002</v>
      </c>
      <c r="D610">
        <v>12.8</v>
      </c>
      <c r="E610">
        <v>20.2</v>
      </c>
      <c r="F610">
        <v>10.1</v>
      </c>
      <c r="G610">
        <v>0.8</v>
      </c>
    </row>
    <row r="611" spans="1:7" x14ac:dyDescent="0.3">
      <c r="A611" s="24">
        <v>42378</v>
      </c>
      <c r="B611">
        <v>134246.16500000001</v>
      </c>
      <c r="C611">
        <v>46.808787860000002</v>
      </c>
      <c r="D611">
        <v>11.6</v>
      </c>
      <c r="E611">
        <v>15.5</v>
      </c>
      <c r="F611">
        <v>8.8000000000000007</v>
      </c>
      <c r="G611">
        <v>0</v>
      </c>
    </row>
    <row r="612" spans="1:7" x14ac:dyDescent="0.3">
      <c r="A612" s="24">
        <v>42409</v>
      </c>
      <c r="B612">
        <v>135273.32500000001</v>
      </c>
      <c r="C612">
        <v>52.636792880000002</v>
      </c>
      <c r="D612">
        <v>9.6</v>
      </c>
      <c r="E612">
        <v>15</v>
      </c>
      <c r="F612">
        <v>9.6</v>
      </c>
      <c r="G612">
        <v>0.4</v>
      </c>
    </row>
    <row r="613" spans="1:7" x14ac:dyDescent="0.3">
      <c r="A613" s="24">
        <v>42438</v>
      </c>
      <c r="B613">
        <v>118621.96</v>
      </c>
      <c r="C613">
        <v>35.270782859999997</v>
      </c>
      <c r="D613">
        <v>10</v>
      </c>
      <c r="E613">
        <v>15.7</v>
      </c>
      <c r="F613">
        <v>12.9</v>
      </c>
      <c r="G613">
        <v>0.2</v>
      </c>
    </row>
    <row r="614" spans="1:7" x14ac:dyDescent="0.3">
      <c r="A614" s="24">
        <v>42469</v>
      </c>
      <c r="B614">
        <v>110986.005</v>
      </c>
      <c r="C614">
        <v>24.51210764</v>
      </c>
      <c r="D614">
        <v>10.1</v>
      </c>
      <c r="E614">
        <v>16.899999999999999</v>
      </c>
      <c r="F614">
        <v>10</v>
      </c>
      <c r="G614">
        <v>0.2</v>
      </c>
    </row>
    <row r="615" spans="1:7" x14ac:dyDescent="0.3">
      <c r="A615" s="24">
        <v>42499</v>
      </c>
      <c r="B615">
        <v>127275.815</v>
      </c>
      <c r="C615">
        <v>38.212469630000001</v>
      </c>
      <c r="D615">
        <v>12.8</v>
      </c>
      <c r="E615">
        <v>18.399999999999999</v>
      </c>
      <c r="F615">
        <v>11.7</v>
      </c>
      <c r="G615">
        <v>0</v>
      </c>
    </row>
    <row r="616" spans="1:7" x14ac:dyDescent="0.3">
      <c r="A616" s="24">
        <v>42530</v>
      </c>
      <c r="B616">
        <v>129542.36500000001</v>
      </c>
      <c r="C616">
        <v>28.692645949999999</v>
      </c>
      <c r="D616">
        <v>9.1999999999999993</v>
      </c>
      <c r="E616">
        <v>21.5</v>
      </c>
      <c r="F616">
        <v>15.8</v>
      </c>
      <c r="G616">
        <v>0</v>
      </c>
    </row>
    <row r="617" spans="1:7" x14ac:dyDescent="0.3">
      <c r="A617" s="24">
        <v>42560</v>
      </c>
      <c r="B617">
        <v>123307.02</v>
      </c>
      <c r="C617">
        <v>24.182421389999998</v>
      </c>
      <c r="D617">
        <v>9.6</v>
      </c>
      <c r="E617">
        <v>21</v>
      </c>
      <c r="F617">
        <v>16.7</v>
      </c>
      <c r="G617">
        <v>0</v>
      </c>
    </row>
    <row r="618" spans="1:7" x14ac:dyDescent="0.3">
      <c r="A618" s="24">
        <v>42591</v>
      </c>
      <c r="B618">
        <v>117722.95</v>
      </c>
      <c r="C618">
        <v>12.50431916</v>
      </c>
      <c r="D618">
        <v>13.1</v>
      </c>
      <c r="E618">
        <v>23.3</v>
      </c>
      <c r="F618">
        <v>16</v>
      </c>
      <c r="G618">
        <v>0</v>
      </c>
    </row>
    <row r="619" spans="1:7" x14ac:dyDescent="0.3">
      <c r="A619" s="24">
        <v>42622</v>
      </c>
      <c r="B619">
        <v>125432.605</v>
      </c>
      <c r="C619">
        <v>23.40099927</v>
      </c>
      <c r="D619">
        <v>16</v>
      </c>
      <c r="E619">
        <v>16.7</v>
      </c>
      <c r="F619">
        <v>5.9</v>
      </c>
      <c r="G619">
        <v>0.6</v>
      </c>
    </row>
    <row r="620" spans="1:7" x14ac:dyDescent="0.3">
      <c r="A620" s="24">
        <v>42652</v>
      </c>
      <c r="B620">
        <v>111412.995</v>
      </c>
      <c r="C620">
        <v>38.559908849999999</v>
      </c>
      <c r="D620">
        <v>11.5</v>
      </c>
      <c r="E620">
        <v>14.3</v>
      </c>
      <c r="F620">
        <v>7.9</v>
      </c>
      <c r="G620">
        <v>9.4</v>
      </c>
    </row>
    <row r="621" spans="1:7" x14ac:dyDescent="0.3">
      <c r="A621" s="24">
        <v>42683</v>
      </c>
      <c r="B621">
        <v>109125.215</v>
      </c>
      <c r="C621">
        <v>50.347882009999999</v>
      </c>
      <c r="D621">
        <v>7.3</v>
      </c>
      <c r="E621">
        <v>17</v>
      </c>
      <c r="F621">
        <v>11.8</v>
      </c>
      <c r="G621">
        <v>1.2</v>
      </c>
    </row>
    <row r="622" spans="1:7" x14ac:dyDescent="0.3">
      <c r="A622" s="24">
        <v>42713</v>
      </c>
      <c r="B622">
        <v>130967.28</v>
      </c>
      <c r="C622">
        <v>68.177203239999997</v>
      </c>
      <c r="D622">
        <v>9.9</v>
      </c>
      <c r="E622">
        <v>13.6</v>
      </c>
      <c r="F622">
        <v>7</v>
      </c>
      <c r="G622">
        <v>1.6</v>
      </c>
    </row>
    <row r="623" spans="1:7" x14ac:dyDescent="0.3">
      <c r="A623" t="s">
        <v>422</v>
      </c>
      <c r="B623">
        <v>134720.155</v>
      </c>
      <c r="C623">
        <v>62.068475560000003</v>
      </c>
      <c r="D623">
        <v>9.6</v>
      </c>
      <c r="E623">
        <v>14.6</v>
      </c>
      <c r="F623">
        <v>2.8</v>
      </c>
      <c r="G623">
        <v>9</v>
      </c>
    </row>
    <row r="624" spans="1:7" x14ac:dyDescent="0.3">
      <c r="A624" t="s">
        <v>423</v>
      </c>
      <c r="B624">
        <v>130650.88</v>
      </c>
      <c r="C624">
        <v>54.840524199999997</v>
      </c>
      <c r="D624">
        <v>10.5</v>
      </c>
      <c r="E624">
        <v>16.100000000000001</v>
      </c>
      <c r="F624">
        <v>13.2</v>
      </c>
      <c r="G624">
        <v>20.6</v>
      </c>
    </row>
    <row r="625" spans="1:7" x14ac:dyDescent="0.3">
      <c r="A625" t="s">
        <v>424</v>
      </c>
      <c r="B625">
        <v>134234.45000000001</v>
      </c>
      <c r="C625">
        <v>42.819917580000002</v>
      </c>
      <c r="D625">
        <v>8.6999999999999993</v>
      </c>
      <c r="E625">
        <v>14.6</v>
      </c>
      <c r="F625">
        <v>6.9</v>
      </c>
      <c r="G625">
        <v>2</v>
      </c>
    </row>
    <row r="626" spans="1:7" x14ac:dyDescent="0.3">
      <c r="A626" t="s">
        <v>425</v>
      </c>
      <c r="B626">
        <v>131734.10500000001</v>
      </c>
      <c r="C626">
        <v>47.043747310000001</v>
      </c>
      <c r="D626">
        <v>9</v>
      </c>
      <c r="E626">
        <v>15.7</v>
      </c>
      <c r="F626">
        <v>12.5</v>
      </c>
      <c r="G626">
        <v>13.4</v>
      </c>
    </row>
    <row r="627" spans="1:7" x14ac:dyDescent="0.3">
      <c r="A627" t="s">
        <v>426</v>
      </c>
      <c r="B627">
        <v>106709.54</v>
      </c>
      <c r="C627">
        <v>36.028691260000002</v>
      </c>
      <c r="D627">
        <v>11.1</v>
      </c>
      <c r="E627">
        <v>19.8</v>
      </c>
      <c r="F627">
        <v>18.8</v>
      </c>
      <c r="G627">
        <v>0</v>
      </c>
    </row>
    <row r="628" spans="1:7" x14ac:dyDescent="0.3">
      <c r="A628" t="s">
        <v>427</v>
      </c>
      <c r="B628">
        <v>110314.625</v>
      </c>
      <c r="C628">
        <v>48.344866349999997</v>
      </c>
      <c r="D628">
        <v>10.8</v>
      </c>
      <c r="E628">
        <v>12.5</v>
      </c>
      <c r="F628">
        <v>5.5</v>
      </c>
      <c r="G628">
        <v>0.4</v>
      </c>
    </row>
    <row r="629" spans="1:7" x14ac:dyDescent="0.3">
      <c r="A629" t="s">
        <v>428</v>
      </c>
      <c r="B629">
        <v>127391.09</v>
      </c>
      <c r="C629">
        <v>56.44254935</v>
      </c>
      <c r="D629">
        <v>8.5</v>
      </c>
      <c r="E629">
        <v>16.3</v>
      </c>
      <c r="F629">
        <v>16.2</v>
      </c>
      <c r="G629">
        <v>0.2</v>
      </c>
    </row>
    <row r="630" spans="1:7" x14ac:dyDescent="0.3">
      <c r="A630" t="s">
        <v>429</v>
      </c>
      <c r="B630">
        <v>122664.30499999999</v>
      </c>
      <c r="C630">
        <v>43.177379569999999</v>
      </c>
      <c r="D630">
        <v>9.1</v>
      </c>
      <c r="E630">
        <v>18.8</v>
      </c>
      <c r="F630">
        <v>18.5</v>
      </c>
      <c r="G630">
        <v>0</v>
      </c>
    </row>
    <row r="631" spans="1:7" x14ac:dyDescent="0.3">
      <c r="A631" t="s">
        <v>430</v>
      </c>
      <c r="B631">
        <v>127208.57</v>
      </c>
      <c r="C631">
        <v>52.28283459</v>
      </c>
      <c r="D631">
        <v>10.9</v>
      </c>
      <c r="E631">
        <v>15.2</v>
      </c>
      <c r="F631">
        <v>8.8000000000000007</v>
      </c>
      <c r="G631">
        <v>1.2</v>
      </c>
    </row>
    <row r="632" spans="1:7" x14ac:dyDescent="0.3">
      <c r="A632" t="s">
        <v>431</v>
      </c>
      <c r="B632">
        <v>131357.34</v>
      </c>
      <c r="C632">
        <v>55.701872710000004</v>
      </c>
      <c r="D632">
        <v>9.6</v>
      </c>
      <c r="E632">
        <v>13.4</v>
      </c>
      <c r="F632">
        <v>9.9</v>
      </c>
      <c r="G632">
        <v>1.2</v>
      </c>
    </row>
    <row r="633" spans="1:7" x14ac:dyDescent="0.3">
      <c r="A633" t="s">
        <v>432</v>
      </c>
      <c r="B633">
        <v>127420.43</v>
      </c>
      <c r="C633">
        <v>46.538703269999999</v>
      </c>
      <c r="D633">
        <v>9.8000000000000007</v>
      </c>
      <c r="E633">
        <v>16.5</v>
      </c>
      <c r="F633">
        <v>16.5</v>
      </c>
      <c r="G633">
        <v>0.6</v>
      </c>
    </row>
    <row r="634" spans="1:7" x14ac:dyDescent="0.3">
      <c r="A634" t="s">
        <v>433</v>
      </c>
      <c r="B634">
        <v>106776.27499999999</v>
      </c>
      <c r="C634">
        <v>43.556599820000002</v>
      </c>
      <c r="D634">
        <v>10</v>
      </c>
      <c r="E634">
        <v>20.100000000000001</v>
      </c>
      <c r="F634">
        <v>18.399999999999999</v>
      </c>
      <c r="G634">
        <v>0</v>
      </c>
    </row>
    <row r="635" spans="1:7" x14ac:dyDescent="0.3">
      <c r="A635" t="s">
        <v>434</v>
      </c>
      <c r="B635">
        <v>105931.55499999999</v>
      </c>
      <c r="C635">
        <v>37.698479470000002</v>
      </c>
      <c r="D635">
        <v>9.5</v>
      </c>
      <c r="E635">
        <v>14.7</v>
      </c>
      <c r="F635">
        <v>17.100000000000001</v>
      </c>
      <c r="G635">
        <v>5.8</v>
      </c>
    </row>
    <row r="636" spans="1:7" x14ac:dyDescent="0.3">
      <c r="A636" t="s">
        <v>435</v>
      </c>
      <c r="B636">
        <v>124343.19</v>
      </c>
      <c r="C636">
        <v>47.67147027</v>
      </c>
      <c r="D636">
        <v>8.1</v>
      </c>
      <c r="E636">
        <v>16.899999999999999</v>
      </c>
      <c r="F636">
        <v>13.6</v>
      </c>
      <c r="G636">
        <v>0.6</v>
      </c>
    </row>
    <row r="637" spans="1:7" x14ac:dyDescent="0.3">
      <c r="A637" t="s">
        <v>436</v>
      </c>
      <c r="B637">
        <v>126888.77</v>
      </c>
      <c r="C637">
        <v>49.794504430000003</v>
      </c>
      <c r="D637">
        <v>7.4</v>
      </c>
      <c r="E637">
        <v>14.8</v>
      </c>
      <c r="F637">
        <v>13.4</v>
      </c>
      <c r="G637">
        <v>12.6</v>
      </c>
    </row>
    <row r="638" spans="1:7" x14ac:dyDescent="0.3">
      <c r="A638" t="s">
        <v>437</v>
      </c>
      <c r="B638">
        <v>121143.25</v>
      </c>
      <c r="C638">
        <v>32.431714720000002</v>
      </c>
      <c r="D638">
        <v>7.5</v>
      </c>
      <c r="E638">
        <v>19.3</v>
      </c>
      <c r="F638">
        <v>19.600000000000001</v>
      </c>
      <c r="G638">
        <v>2.2000000000000002</v>
      </c>
    </row>
    <row r="639" spans="1:7" x14ac:dyDescent="0.3">
      <c r="A639" t="s">
        <v>438</v>
      </c>
      <c r="B639">
        <v>122858.49</v>
      </c>
      <c r="C639">
        <v>37.596001049999998</v>
      </c>
      <c r="D639">
        <v>12.5</v>
      </c>
      <c r="E639">
        <v>16.7</v>
      </c>
      <c r="F639">
        <v>16.2</v>
      </c>
      <c r="G639">
        <v>1.8</v>
      </c>
    </row>
    <row r="640" spans="1:7" x14ac:dyDescent="0.3">
      <c r="A640" t="s">
        <v>439</v>
      </c>
      <c r="B640">
        <v>113439.77499999999</v>
      </c>
      <c r="C640">
        <v>33.063692619999998</v>
      </c>
      <c r="D640">
        <v>9.3000000000000007</v>
      </c>
      <c r="E640">
        <v>16.399999999999999</v>
      </c>
      <c r="F640">
        <v>16.600000000000001</v>
      </c>
      <c r="G640">
        <v>2</v>
      </c>
    </row>
    <row r="641" spans="1:7" x14ac:dyDescent="0.3">
      <c r="A641" s="24">
        <v>42379</v>
      </c>
      <c r="B641">
        <v>109181.26</v>
      </c>
      <c r="C641">
        <v>20.48609587</v>
      </c>
      <c r="D641">
        <v>11.6</v>
      </c>
      <c r="E641">
        <v>18.600000000000001</v>
      </c>
      <c r="F641">
        <v>11.9</v>
      </c>
      <c r="G641">
        <v>1.6</v>
      </c>
    </row>
    <row r="642" spans="1:7" x14ac:dyDescent="0.3">
      <c r="A642" s="24">
        <v>42410</v>
      </c>
      <c r="B642">
        <v>97992.93</v>
      </c>
      <c r="C642">
        <v>13.656870189999999</v>
      </c>
      <c r="D642">
        <v>12.1</v>
      </c>
      <c r="E642">
        <v>24</v>
      </c>
      <c r="F642">
        <v>18.7</v>
      </c>
      <c r="G642">
        <v>0</v>
      </c>
    </row>
    <row r="643" spans="1:7" x14ac:dyDescent="0.3">
      <c r="A643" s="24">
        <v>42439</v>
      </c>
      <c r="B643">
        <v>115839.01</v>
      </c>
      <c r="C643">
        <v>21.601743630000001</v>
      </c>
      <c r="D643">
        <v>11.1</v>
      </c>
      <c r="E643">
        <v>15.9</v>
      </c>
      <c r="F643">
        <v>13.7</v>
      </c>
      <c r="G643">
        <v>9.1999999999999993</v>
      </c>
    </row>
    <row r="644" spans="1:7" x14ac:dyDescent="0.3">
      <c r="A644" s="24">
        <v>42470</v>
      </c>
      <c r="B644">
        <v>124089.47</v>
      </c>
      <c r="C644">
        <v>23.001781319999999</v>
      </c>
      <c r="D644">
        <v>10.6</v>
      </c>
      <c r="E644">
        <v>17.100000000000001</v>
      </c>
      <c r="F644">
        <v>13.2</v>
      </c>
      <c r="G644">
        <v>2</v>
      </c>
    </row>
    <row r="645" spans="1:7" x14ac:dyDescent="0.3">
      <c r="A645" s="24">
        <v>42500</v>
      </c>
      <c r="B645">
        <v>128558.38499999999</v>
      </c>
      <c r="C645">
        <v>41.115132719999998</v>
      </c>
      <c r="D645">
        <v>8</v>
      </c>
      <c r="E645">
        <v>17.100000000000001</v>
      </c>
      <c r="F645">
        <v>7.5</v>
      </c>
      <c r="G645">
        <v>2.8</v>
      </c>
    </row>
    <row r="646" spans="1:7" x14ac:dyDescent="0.3">
      <c r="A646" s="24">
        <v>42531</v>
      </c>
      <c r="B646">
        <v>115898.54</v>
      </c>
      <c r="C646">
        <v>30.189572800000001</v>
      </c>
      <c r="D646">
        <v>9.6999999999999993</v>
      </c>
      <c r="E646">
        <v>27.2</v>
      </c>
      <c r="F646">
        <v>22.6</v>
      </c>
      <c r="G646">
        <v>0</v>
      </c>
    </row>
    <row r="647" spans="1:7" x14ac:dyDescent="0.3">
      <c r="A647" s="24">
        <v>42561</v>
      </c>
      <c r="B647">
        <v>116197.73</v>
      </c>
      <c r="C647">
        <v>37.339104300000002</v>
      </c>
      <c r="D647">
        <v>14.1</v>
      </c>
      <c r="E647">
        <v>22.5</v>
      </c>
      <c r="F647">
        <v>7.8</v>
      </c>
      <c r="G647">
        <v>0</v>
      </c>
    </row>
    <row r="648" spans="1:7" x14ac:dyDescent="0.3">
      <c r="A648" s="24">
        <v>42592</v>
      </c>
      <c r="B648">
        <v>101300.77499999999</v>
      </c>
      <c r="C648">
        <v>35.210343819999999</v>
      </c>
      <c r="D648">
        <v>9.6999999999999993</v>
      </c>
      <c r="E648">
        <v>16.899999999999999</v>
      </c>
      <c r="F648">
        <v>23</v>
      </c>
      <c r="G648">
        <v>0</v>
      </c>
    </row>
    <row r="649" spans="1:7" x14ac:dyDescent="0.3">
      <c r="A649" s="24">
        <v>42623</v>
      </c>
      <c r="B649">
        <v>94954.16</v>
      </c>
      <c r="C649">
        <v>15.90301462</v>
      </c>
      <c r="D649">
        <v>9.5</v>
      </c>
      <c r="E649">
        <v>22</v>
      </c>
      <c r="F649">
        <v>14.1</v>
      </c>
      <c r="G649">
        <v>0</v>
      </c>
    </row>
    <row r="650" spans="1:7" x14ac:dyDescent="0.3">
      <c r="A650" s="24">
        <v>42653</v>
      </c>
      <c r="B650">
        <v>116831.43</v>
      </c>
      <c r="C650">
        <v>27.654717770000001</v>
      </c>
      <c r="D650">
        <v>13</v>
      </c>
      <c r="E650">
        <v>16.8</v>
      </c>
      <c r="F650">
        <v>18.399999999999999</v>
      </c>
      <c r="G650">
        <v>0.8</v>
      </c>
    </row>
    <row r="651" spans="1:7" x14ac:dyDescent="0.3">
      <c r="A651" s="24">
        <v>42684</v>
      </c>
      <c r="B651">
        <v>124665.82</v>
      </c>
      <c r="C651">
        <v>38.199945730000003</v>
      </c>
      <c r="D651">
        <v>7.5</v>
      </c>
      <c r="E651">
        <v>15.1</v>
      </c>
      <c r="F651">
        <v>16.7</v>
      </c>
      <c r="G651">
        <v>1.4</v>
      </c>
    </row>
    <row r="652" spans="1:7" x14ac:dyDescent="0.3">
      <c r="A652" s="24">
        <v>42714</v>
      </c>
      <c r="B652">
        <v>128612.3</v>
      </c>
      <c r="C652">
        <v>44.770645539999997</v>
      </c>
      <c r="D652">
        <v>10.199999999999999</v>
      </c>
      <c r="E652">
        <v>15.4</v>
      </c>
      <c r="F652">
        <v>12.9</v>
      </c>
      <c r="G652">
        <v>0</v>
      </c>
    </row>
    <row r="653" spans="1:7" x14ac:dyDescent="0.3">
      <c r="A653" t="s">
        <v>440</v>
      </c>
      <c r="B653">
        <v>128242.765</v>
      </c>
      <c r="C653">
        <v>58.353085180000001</v>
      </c>
      <c r="D653">
        <v>6.8</v>
      </c>
      <c r="E653">
        <v>14.6</v>
      </c>
      <c r="F653">
        <v>22.8</v>
      </c>
      <c r="G653">
        <v>4.2</v>
      </c>
    </row>
    <row r="654" spans="1:7" x14ac:dyDescent="0.3">
      <c r="A654" t="s">
        <v>441</v>
      </c>
      <c r="B654">
        <v>121731.485</v>
      </c>
      <c r="C654">
        <v>43.966506600000002</v>
      </c>
      <c r="D654">
        <v>5.2</v>
      </c>
      <c r="E654">
        <v>22.7</v>
      </c>
      <c r="F654">
        <v>24.5</v>
      </c>
      <c r="G654">
        <v>0.2</v>
      </c>
    </row>
    <row r="655" spans="1:7" x14ac:dyDescent="0.3">
      <c r="A655" t="s">
        <v>442</v>
      </c>
      <c r="B655">
        <v>97887.485000000001</v>
      </c>
      <c r="C655">
        <v>12.698328739999999</v>
      </c>
      <c r="D655">
        <v>9.4</v>
      </c>
      <c r="E655">
        <v>24.8</v>
      </c>
      <c r="F655">
        <v>21.8</v>
      </c>
      <c r="G655">
        <v>0</v>
      </c>
    </row>
    <row r="656" spans="1:7" x14ac:dyDescent="0.3">
      <c r="A656" t="s">
        <v>443</v>
      </c>
      <c r="B656">
        <v>101793.035</v>
      </c>
      <c r="C656">
        <v>22.029095420000001</v>
      </c>
      <c r="D656">
        <v>17.399999999999999</v>
      </c>
      <c r="E656">
        <v>23.1</v>
      </c>
      <c r="F656">
        <v>8</v>
      </c>
      <c r="G656">
        <v>0</v>
      </c>
    </row>
    <row r="657" spans="1:7" x14ac:dyDescent="0.3">
      <c r="A657" t="s">
        <v>444</v>
      </c>
      <c r="B657">
        <v>116042.845</v>
      </c>
      <c r="C657">
        <v>29.59668164</v>
      </c>
      <c r="D657">
        <v>9.8000000000000007</v>
      </c>
      <c r="E657">
        <v>18.899999999999999</v>
      </c>
      <c r="F657">
        <v>14.8</v>
      </c>
      <c r="G657">
        <v>9.8000000000000007</v>
      </c>
    </row>
    <row r="658" spans="1:7" x14ac:dyDescent="0.3">
      <c r="A658" t="s">
        <v>445</v>
      </c>
      <c r="B658">
        <v>123265.44</v>
      </c>
      <c r="C658">
        <v>36.721212710000003</v>
      </c>
      <c r="D658">
        <v>9.6</v>
      </c>
      <c r="E658">
        <v>16.600000000000001</v>
      </c>
      <c r="F658">
        <v>16.5</v>
      </c>
      <c r="G658">
        <v>1</v>
      </c>
    </row>
    <row r="659" spans="1:7" x14ac:dyDescent="0.3">
      <c r="A659" t="s">
        <v>446</v>
      </c>
      <c r="B659">
        <v>126362.045</v>
      </c>
      <c r="C659">
        <v>60.68302782</v>
      </c>
      <c r="D659">
        <v>7.5</v>
      </c>
      <c r="E659">
        <v>16.5</v>
      </c>
      <c r="F659">
        <v>22.1</v>
      </c>
      <c r="G659">
        <v>2.6</v>
      </c>
    </row>
    <row r="660" spans="1:7" x14ac:dyDescent="0.3">
      <c r="A660" t="s">
        <v>447</v>
      </c>
      <c r="B660">
        <v>114867.16</v>
      </c>
      <c r="C660">
        <v>27.425826229999998</v>
      </c>
      <c r="D660">
        <v>6.8</v>
      </c>
      <c r="E660">
        <v>21.8</v>
      </c>
      <c r="F660">
        <v>25.6</v>
      </c>
      <c r="G660">
        <v>0</v>
      </c>
    </row>
    <row r="661" spans="1:7" x14ac:dyDescent="0.3">
      <c r="A661" t="s">
        <v>448</v>
      </c>
      <c r="B661">
        <v>122975.285</v>
      </c>
      <c r="C661">
        <v>43.244732259999999</v>
      </c>
      <c r="D661">
        <v>14.8</v>
      </c>
      <c r="E661">
        <v>17.600000000000001</v>
      </c>
      <c r="F661">
        <v>1.9</v>
      </c>
      <c r="G661">
        <v>0</v>
      </c>
    </row>
    <row r="662" spans="1:7" x14ac:dyDescent="0.3">
      <c r="A662" t="s">
        <v>449</v>
      </c>
      <c r="B662">
        <v>114184.19500000001</v>
      </c>
      <c r="C662">
        <v>38.711130760000003</v>
      </c>
      <c r="D662">
        <v>6.9</v>
      </c>
      <c r="E662">
        <v>13.2</v>
      </c>
      <c r="F662">
        <v>16.899999999999999</v>
      </c>
      <c r="G662">
        <v>16.399999999999999</v>
      </c>
    </row>
    <row r="663" spans="1:7" x14ac:dyDescent="0.3">
      <c r="A663" t="s">
        <v>450</v>
      </c>
      <c r="B663">
        <v>111289</v>
      </c>
      <c r="C663">
        <v>40.91855691</v>
      </c>
      <c r="D663">
        <v>7.9</v>
      </c>
      <c r="E663">
        <v>14.1</v>
      </c>
      <c r="F663">
        <v>18.7</v>
      </c>
      <c r="G663">
        <v>8.8000000000000007</v>
      </c>
    </row>
    <row r="664" spans="1:7" x14ac:dyDescent="0.3">
      <c r="A664" t="s">
        <v>451</v>
      </c>
      <c r="B664">
        <v>125270.16499999999</v>
      </c>
      <c r="C664">
        <v>66.513366149999996</v>
      </c>
      <c r="D664">
        <v>9.4</v>
      </c>
      <c r="E664">
        <v>17.100000000000001</v>
      </c>
      <c r="F664">
        <v>20.3</v>
      </c>
      <c r="G664">
        <v>0.4</v>
      </c>
    </row>
    <row r="665" spans="1:7" x14ac:dyDescent="0.3">
      <c r="A665" t="s">
        <v>452</v>
      </c>
      <c r="B665">
        <v>117138.355</v>
      </c>
      <c r="C665">
        <v>37.022146409999998</v>
      </c>
      <c r="D665">
        <v>9.6</v>
      </c>
      <c r="E665">
        <v>25.7</v>
      </c>
      <c r="F665">
        <v>23.1</v>
      </c>
      <c r="G665">
        <v>0.2</v>
      </c>
    </row>
    <row r="666" spans="1:7" x14ac:dyDescent="0.3">
      <c r="A666" t="s">
        <v>453</v>
      </c>
      <c r="B666">
        <v>121605.395</v>
      </c>
      <c r="C666">
        <v>55.416352840000002</v>
      </c>
      <c r="D666">
        <v>16.5</v>
      </c>
      <c r="E666">
        <v>18.5</v>
      </c>
      <c r="F666">
        <v>9</v>
      </c>
      <c r="G666">
        <v>0</v>
      </c>
    </row>
    <row r="667" spans="1:7" x14ac:dyDescent="0.3">
      <c r="A667" t="s">
        <v>454</v>
      </c>
      <c r="B667">
        <v>120142.43</v>
      </c>
      <c r="C667">
        <v>43.480540499999996</v>
      </c>
      <c r="D667">
        <v>10.1</v>
      </c>
      <c r="E667">
        <v>15.4</v>
      </c>
      <c r="F667">
        <v>25.8</v>
      </c>
      <c r="G667">
        <v>0.2</v>
      </c>
    </row>
    <row r="668" spans="1:7" x14ac:dyDescent="0.3">
      <c r="A668" t="s">
        <v>455</v>
      </c>
      <c r="B668">
        <v>119820.71</v>
      </c>
      <c r="C668">
        <v>54.509745119999998</v>
      </c>
      <c r="D668">
        <v>6.3</v>
      </c>
      <c r="E668">
        <v>16.600000000000001</v>
      </c>
      <c r="F668">
        <v>26.5</v>
      </c>
      <c r="G668">
        <v>0</v>
      </c>
    </row>
    <row r="669" spans="1:7" x14ac:dyDescent="0.3">
      <c r="A669" t="s">
        <v>456</v>
      </c>
      <c r="B669">
        <v>104191.105</v>
      </c>
      <c r="C669">
        <v>21.28564824</v>
      </c>
      <c r="D669">
        <v>9.3000000000000007</v>
      </c>
      <c r="E669">
        <v>25.6</v>
      </c>
      <c r="F669">
        <v>25.8</v>
      </c>
      <c r="G669">
        <v>0</v>
      </c>
    </row>
    <row r="670" spans="1:7" x14ac:dyDescent="0.3">
      <c r="A670" t="s">
        <v>457</v>
      </c>
      <c r="B670">
        <v>94325.72</v>
      </c>
      <c r="C670">
        <v>6.8691345049999999</v>
      </c>
      <c r="D670">
        <v>12.7</v>
      </c>
      <c r="E670">
        <v>28</v>
      </c>
      <c r="F670">
        <v>19.5</v>
      </c>
      <c r="G670">
        <v>0</v>
      </c>
    </row>
    <row r="671" spans="1:7" x14ac:dyDescent="0.3">
      <c r="A671" t="s">
        <v>458</v>
      </c>
      <c r="B671">
        <v>110661.43</v>
      </c>
      <c r="C671">
        <v>19.08090112</v>
      </c>
      <c r="D671">
        <v>7.9</v>
      </c>
      <c r="E671">
        <v>17.5</v>
      </c>
      <c r="F671">
        <v>19</v>
      </c>
      <c r="G671">
        <v>1.8</v>
      </c>
    </row>
    <row r="672" spans="1:7" x14ac:dyDescent="0.3">
      <c r="A672" s="24">
        <v>42380</v>
      </c>
      <c r="B672">
        <v>104976.21</v>
      </c>
      <c r="C672">
        <v>17.418201960000001</v>
      </c>
      <c r="D672">
        <v>9.4</v>
      </c>
      <c r="E672">
        <v>18.399999999999999</v>
      </c>
      <c r="F672">
        <v>17.7</v>
      </c>
      <c r="G672">
        <v>0.4</v>
      </c>
    </row>
    <row r="673" spans="1:7" x14ac:dyDescent="0.3">
      <c r="A673" s="24">
        <v>42411</v>
      </c>
      <c r="B673">
        <v>119904.48</v>
      </c>
      <c r="C673">
        <v>46.645669009999999</v>
      </c>
      <c r="D673">
        <v>9.6999999999999993</v>
      </c>
      <c r="E673">
        <v>18.5</v>
      </c>
      <c r="F673">
        <v>13.3</v>
      </c>
      <c r="G673">
        <v>0.4</v>
      </c>
    </row>
    <row r="674" spans="1:7" x14ac:dyDescent="0.3">
      <c r="A674" s="24">
        <v>42440</v>
      </c>
      <c r="B674">
        <v>118677.495</v>
      </c>
      <c r="C674">
        <v>60.221047589999998</v>
      </c>
      <c r="D674">
        <v>10</v>
      </c>
      <c r="E674">
        <v>19.100000000000001</v>
      </c>
      <c r="F674">
        <v>28</v>
      </c>
      <c r="G674">
        <v>0</v>
      </c>
    </row>
    <row r="675" spans="1:7" x14ac:dyDescent="0.3">
      <c r="A675" s="24">
        <v>42471</v>
      </c>
      <c r="B675">
        <v>113666.485</v>
      </c>
      <c r="C675">
        <v>25.952350200000001</v>
      </c>
      <c r="D675">
        <v>10.199999999999999</v>
      </c>
      <c r="E675">
        <v>29.2</v>
      </c>
      <c r="F675">
        <v>24.9</v>
      </c>
      <c r="G675">
        <v>0</v>
      </c>
    </row>
    <row r="676" spans="1:7" x14ac:dyDescent="0.3">
      <c r="A676" s="24">
        <v>42501</v>
      </c>
      <c r="B676">
        <v>101810.75</v>
      </c>
      <c r="C676">
        <v>15.26468717</v>
      </c>
      <c r="D676">
        <v>10</v>
      </c>
      <c r="E676">
        <v>16.8</v>
      </c>
      <c r="F676">
        <v>10.8</v>
      </c>
      <c r="G676">
        <v>0</v>
      </c>
    </row>
    <row r="677" spans="1:7" x14ac:dyDescent="0.3">
      <c r="A677" s="24">
        <v>42532</v>
      </c>
      <c r="B677">
        <v>96934.925000000003</v>
      </c>
      <c r="C677">
        <v>24.15876196</v>
      </c>
      <c r="D677">
        <v>11.5</v>
      </c>
      <c r="E677">
        <v>21.4</v>
      </c>
      <c r="F677">
        <v>25.2</v>
      </c>
      <c r="G677">
        <v>0</v>
      </c>
    </row>
    <row r="678" spans="1:7" x14ac:dyDescent="0.3">
      <c r="A678" s="24">
        <v>42562</v>
      </c>
      <c r="B678">
        <v>116230.34</v>
      </c>
      <c r="C678">
        <v>30.36705791</v>
      </c>
      <c r="D678">
        <v>14.6</v>
      </c>
      <c r="E678">
        <v>25.9</v>
      </c>
      <c r="F678">
        <v>15.9</v>
      </c>
      <c r="G678">
        <v>0</v>
      </c>
    </row>
    <row r="679" spans="1:7" x14ac:dyDescent="0.3">
      <c r="A679" s="24">
        <v>42593</v>
      </c>
      <c r="B679">
        <v>117794.595</v>
      </c>
      <c r="C679">
        <v>53.922003029999999</v>
      </c>
      <c r="D679">
        <v>11</v>
      </c>
      <c r="E679">
        <v>18.2</v>
      </c>
      <c r="F679">
        <v>28.9</v>
      </c>
      <c r="G679">
        <v>0.2</v>
      </c>
    </row>
    <row r="680" spans="1:7" x14ac:dyDescent="0.3">
      <c r="A680" s="24">
        <v>42624</v>
      </c>
      <c r="B680">
        <v>122131.11500000001</v>
      </c>
      <c r="C680">
        <v>55.662203390000002</v>
      </c>
      <c r="D680">
        <v>9.1999999999999993</v>
      </c>
      <c r="E680">
        <v>17.399999999999999</v>
      </c>
      <c r="F680">
        <v>22</v>
      </c>
      <c r="G680">
        <v>0</v>
      </c>
    </row>
    <row r="681" spans="1:7" x14ac:dyDescent="0.3">
      <c r="A681" s="24">
        <v>42654</v>
      </c>
      <c r="B681">
        <v>122634.53</v>
      </c>
      <c r="C681">
        <v>48.706971459999998</v>
      </c>
      <c r="D681">
        <v>11.9</v>
      </c>
      <c r="E681">
        <v>17.5</v>
      </c>
      <c r="F681">
        <v>20.3</v>
      </c>
      <c r="G681">
        <v>0</v>
      </c>
    </row>
    <row r="682" spans="1:7" x14ac:dyDescent="0.3">
      <c r="A682" s="24">
        <v>42685</v>
      </c>
      <c r="B682">
        <v>117953.88499999999</v>
      </c>
      <c r="C682">
        <v>26.823982910000002</v>
      </c>
      <c r="D682">
        <v>8.4</v>
      </c>
      <c r="E682">
        <v>23.8</v>
      </c>
      <c r="F682">
        <v>29.1</v>
      </c>
      <c r="G682">
        <v>0</v>
      </c>
    </row>
    <row r="683" spans="1:7" x14ac:dyDescent="0.3">
      <c r="A683" s="24">
        <v>42715</v>
      </c>
      <c r="B683">
        <v>99907.32</v>
      </c>
      <c r="C683">
        <v>10.832116259999999</v>
      </c>
      <c r="D683">
        <v>13.2</v>
      </c>
      <c r="E683">
        <v>25.5</v>
      </c>
      <c r="F683">
        <v>17</v>
      </c>
      <c r="G683">
        <v>2</v>
      </c>
    </row>
    <row r="684" spans="1:7" x14ac:dyDescent="0.3">
      <c r="A684" t="s">
        <v>459</v>
      </c>
      <c r="B684">
        <v>96805.925000000003</v>
      </c>
      <c r="C684">
        <v>10.725641830000001</v>
      </c>
      <c r="D684">
        <v>11.7</v>
      </c>
      <c r="E684">
        <v>19</v>
      </c>
      <c r="F684">
        <v>9.6999999999999993</v>
      </c>
      <c r="G684">
        <v>2</v>
      </c>
    </row>
    <row r="685" spans="1:7" x14ac:dyDescent="0.3">
      <c r="A685" t="s">
        <v>460</v>
      </c>
      <c r="B685">
        <v>116817.15</v>
      </c>
      <c r="C685">
        <v>39.499737830000001</v>
      </c>
      <c r="D685">
        <v>11.5</v>
      </c>
      <c r="E685">
        <v>15.9</v>
      </c>
      <c r="F685">
        <v>14.8</v>
      </c>
      <c r="G685">
        <v>8.6</v>
      </c>
    </row>
    <row r="686" spans="1:7" x14ac:dyDescent="0.3">
      <c r="A686" t="s">
        <v>461</v>
      </c>
      <c r="B686">
        <v>119905.59</v>
      </c>
      <c r="C686">
        <v>26.908387489999999</v>
      </c>
      <c r="D686">
        <v>11</v>
      </c>
      <c r="E686">
        <v>19.2</v>
      </c>
      <c r="F686">
        <v>17.100000000000001</v>
      </c>
      <c r="G686">
        <v>0</v>
      </c>
    </row>
    <row r="687" spans="1:7" x14ac:dyDescent="0.3">
      <c r="A687" t="s">
        <v>462</v>
      </c>
      <c r="B687">
        <v>122146.66</v>
      </c>
      <c r="C687">
        <v>35.630684420000001</v>
      </c>
      <c r="D687">
        <v>11.9</v>
      </c>
      <c r="E687">
        <v>21.6</v>
      </c>
      <c r="F687">
        <v>25.8</v>
      </c>
      <c r="G687">
        <v>0</v>
      </c>
    </row>
    <row r="688" spans="1:7" x14ac:dyDescent="0.3">
      <c r="A688" t="s">
        <v>463</v>
      </c>
      <c r="B688">
        <v>122464.645</v>
      </c>
      <c r="C688">
        <v>28.55507656</v>
      </c>
      <c r="D688">
        <v>12</v>
      </c>
      <c r="E688">
        <v>31.4</v>
      </c>
      <c r="F688">
        <v>28.8</v>
      </c>
      <c r="G688">
        <v>0</v>
      </c>
    </row>
    <row r="689" spans="1:7" x14ac:dyDescent="0.3">
      <c r="A689" t="s">
        <v>464</v>
      </c>
      <c r="B689">
        <v>121441.05</v>
      </c>
      <c r="C689">
        <v>31.775799320000001</v>
      </c>
      <c r="D689">
        <v>15.3</v>
      </c>
      <c r="E689">
        <v>18.899999999999999</v>
      </c>
      <c r="F689">
        <v>15.6</v>
      </c>
      <c r="G689">
        <v>0</v>
      </c>
    </row>
    <row r="690" spans="1:7" x14ac:dyDescent="0.3">
      <c r="A690" t="s">
        <v>465</v>
      </c>
      <c r="B690">
        <v>106868.5</v>
      </c>
      <c r="C690">
        <v>24.655993039999998</v>
      </c>
      <c r="D690">
        <v>11.7</v>
      </c>
      <c r="E690">
        <v>19.399999999999999</v>
      </c>
      <c r="F690">
        <v>29.9</v>
      </c>
      <c r="G690">
        <v>0</v>
      </c>
    </row>
    <row r="691" spans="1:7" x14ac:dyDescent="0.3">
      <c r="A691" t="s">
        <v>466</v>
      </c>
      <c r="B691">
        <v>112098.33500000001</v>
      </c>
      <c r="C691">
        <v>43.08594969</v>
      </c>
      <c r="D691">
        <v>11.9</v>
      </c>
      <c r="E691">
        <v>33.299999999999997</v>
      </c>
      <c r="F691">
        <v>22.1</v>
      </c>
      <c r="G691">
        <v>0</v>
      </c>
    </row>
    <row r="692" spans="1:7" x14ac:dyDescent="0.3">
      <c r="A692" t="s">
        <v>467</v>
      </c>
      <c r="B692">
        <v>138681.815</v>
      </c>
      <c r="C692">
        <v>51.0352654</v>
      </c>
      <c r="D692">
        <v>17.899999999999999</v>
      </c>
      <c r="E692">
        <v>35</v>
      </c>
      <c r="F692">
        <v>19.8</v>
      </c>
      <c r="G692">
        <v>0</v>
      </c>
    </row>
    <row r="693" spans="1:7" x14ac:dyDescent="0.3">
      <c r="A693" t="s">
        <v>468</v>
      </c>
      <c r="B693">
        <v>126617.72</v>
      </c>
      <c r="C693">
        <v>37.021291779999999</v>
      </c>
      <c r="D693">
        <v>14.5</v>
      </c>
      <c r="E693">
        <v>14.9</v>
      </c>
      <c r="F693">
        <v>1.5</v>
      </c>
      <c r="G693">
        <v>8.6</v>
      </c>
    </row>
    <row r="694" spans="1:7" x14ac:dyDescent="0.3">
      <c r="A694" t="s">
        <v>469</v>
      </c>
      <c r="B694">
        <v>118119.01</v>
      </c>
      <c r="C694">
        <v>41.912267790000001</v>
      </c>
      <c r="D694">
        <v>11</v>
      </c>
      <c r="E694">
        <v>16.8</v>
      </c>
      <c r="F694">
        <v>16.899999999999999</v>
      </c>
      <c r="G694">
        <v>5.4</v>
      </c>
    </row>
    <row r="695" spans="1:7" x14ac:dyDescent="0.3">
      <c r="A695" t="s">
        <v>470</v>
      </c>
      <c r="B695">
        <v>120308.545</v>
      </c>
      <c r="C695">
        <v>38.059403269999997</v>
      </c>
      <c r="D695">
        <v>10.3</v>
      </c>
      <c r="E695">
        <v>17</v>
      </c>
      <c r="F695">
        <v>21.6</v>
      </c>
      <c r="G695">
        <v>2.2000000000000002</v>
      </c>
    </row>
    <row r="696" spans="1:7" x14ac:dyDescent="0.3">
      <c r="A696" t="s">
        <v>471</v>
      </c>
      <c r="B696">
        <v>116011.565</v>
      </c>
      <c r="C696">
        <v>27.61649096</v>
      </c>
      <c r="D696">
        <v>10.9</v>
      </c>
      <c r="E696">
        <v>17.899999999999999</v>
      </c>
      <c r="F696">
        <v>15.7</v>
      </c>
      <c r="G696">
        <v>0.8</v>
      </c>
    </row>
    <row r="697" spans="1:7" x14ac:dyDescent="0.3">
      <c r="A697" t="s">
        <v>472</v>
      </c>
      <c r="B697">
        <v>104700.05499999999</v>
      </c>
      <c r="C697">
        <v>23.790582969999999</v>
      </c>
      <c r="D697">
        <v>12.2</v>
      </c>
      <c r="E697">
        <v>17.399999999999999</v>
      </c>
      <c r="F697">
        <v>18.8</v>
      </c>
      <c r="G697">
        <v>0</v>
      </c>
    </row>
    <row r="698" spans="1:7" x14ac:dyDescent="0.3">
      <c r="A698" t="s">
        <v>473</v>
      </c>
      <c r="B698">
        <v>102718.9</v>
      </c>
      <c r="C698">
        <v>37.00394515</v>
      </c>
      <c r="D698">
        <v>11.6</v>
      </c>
      <c r="E698">
        <v>16.3</v>
      </c>
      <c r="F698">
        <v>10.1</v>
      </c>
      <c r="G698">
        <v>0.4</v>
      </c>
    </row>
    <row r="699" spans="1:7" x14ac:dyDescent="0.3">
      <c r="A699" t="s">
        <v>474</v>
      </c>
      <c r="B699">
        <v>118666.37</v>
      </c>
      <c r="C699">
        <v>65.392779020000006</v>
      </c>
      <c r="D699">
        <v>12.2</v>
      </c>
      <c r="E699">
        <v>19.600000000000001</v>
      </c>
      <c r="F699">
        <v>24.4</v>
      </c>
      <c r="G699">
        <v>0.2</v>
      </c>
    </row>
    <row r="700" spans="1:7" x14ac:dyDescent="0.3">
      <c r="A700" t="s">
        <v>475</v>
      </c>
      <c r="B700">
        <v>119169.17</v>
      </c>
      <c r="C700">
        <v>63.429964150000004</v>
      </c>
      <c r="D700">
        <v>10.4</v>
      </c>
      <c r="E700">
        <v>20</v>
      </c>
      <c r="F700">
        <v>31</v>
      </c>
      <c r="G700">
        <v>0.2</v>
      </c>
    </row>
    <row r="701" spans="1:7" x14ac:dyDescent="0.3">
      <c r="A701" t="s">
        <v>476</v>
      </c>
      <c r="B701">
        <v>121067.59</v>
      </c>
      <c r="C701">
        <v>76.02598021</v>
      </c>
      <c r="D701">
        <v>13.3</v>
      </c>
      <c r="E701">
        <v>18.899999999999999</v>
      </c>
      <c r="F701">
        <v>9.6</v>
      </c>
      <c r="G701">
        <v>0</v>
      </c>
    </row>
    <row r="702" spans="1:7" x14ac:dyDescent="0.3">
      <c r="A702" s="24">
        <v>42381</v>
      </c>
      <c r="B702">
        <v>113024.02</v>
      </c>
      <c r="C702">
        <v>56.012306840000001</v>
      </c>
      <c r="D702">
        <v>12.9</v>
      </c>
      <c r="E702">
        <v>21.9</v>
      </c>
      <c r="F702">
        <v>28</v>
      </c>
      <c r="G702">
        <v>0</v>
      </c>
    </row>
    <row r="703" spans="1:7" x14ac:dyDescent="0.3">
      <c r="A703" s="24">
        <v>42412</v>
      </c>
      <c r="B703">
        <v>109318.355</v>
      </c>
      <c r="C703">
        <v>41.499436780000003</v>
      </c>
      <c r="D703">
        <v>13</v>
      </c>
      <c r="E703">
        <v>21.6</v>
      </c>
      <c r="F703">
        <v>29.7</v>
      </c>
      <c r="G703">
        <v>0</v>
      </c>
    </row>
    <row r="704" spans="1:7" x14ac:dyDescent="0.3">
      <c r="A704" s="24">
        <v>42441</v>
      </c>
      <c r="B704">
        <v>98899.494999999995</v>
      </c>
      <c r="C704">
        <v>29.20305213</v>
      </c>
      <c r="D704">
        <v>9.9</v>
      </c>
      <c r="E704">
        <v>23.9</v>
      </c>
      <c r="F704">
        <v>31.2</v>
      </c>
      <c r="G704">
        <v>0</v>
      </c>
    </row>
    <row r="705" spans="1:7" x14ac:dyDescent="0.3">
      <c r="A705" s="24">
        <v>42472</v>
      </c>
      <c r="B705">
        <v>97300.36</v>
      </c>
      <c r="C705">
        <v>43.732741949999998</v>
      </c>
      <c r="D705">
        <v>12.7</v>
      </c>
      <c r="E705">
        <v>31.7</v>
      </c>
      <c r="F705">
        <v>14.1</v>
      </c>
      <c r="G705">
        <v>0</v>
      </c>
    </row>
    <row r="706" spans="1:7" x14ac:dyDescent="0.3">
      <c r="A706" s="24">
        <v>42502</v>
      </c>
      <c r="B706">
        <v>109670</v>
      </c>
      <c r="C706">
        <v>25.294384869999998</v>
      </c>
      <c r="D706">
        <v>16.899999999999999</v>
      </c>
      <c r="E706">
        <v>21.5</v>
      </c>
      <c r="F706">
        <v>21.6</v>
      </c>
      <c r="G706">
        <v>2.4</v>
      </c>
    </row>
    <row r="707" spans="1:7" x14ac:dyDescent="0.3">
      <c r="A707" s="24">
        <v>42533</v>
      </c>
      <c r="B707">
        <v>111228.06</v>
      </c>
      <c r="C707">
        <v>48.412487810000002</v>
      </c>
      <c r="D707">
        <v>12.8</v>
      </c>
      <c r="E707">
        <v>20.8</v>
      </c>
      <c r="F707">
        <v>24.2</v>
      </c>
      <c r="G707">
        <v>0</v>
      </c>
    </row>
    <row r="708" spans="1:7" x14ac:dyDescent="0.3">
      <c r="A708" s="24">
        <v>42563</v>
      </c>
      <c r="B708">
        <v>112738.08</v>
      </c>
      <c r="C708">
        <v>44.722059059999999</v>
      </c>
      <c r="D708">
        <v>10.5</v>
      </c>
      <c r="E708">
        <v>28.3</v>
      </c>
      <c r="F708">
        <v>30.8</v>
      </c>
      <c r="G708">
        <v>0</v>
      </c>
    </row>
    <row r="709" spans="1:7" x14ac:dyDescent="0.3">
      <c r="A709" s="24">
        <v>42594</v>
      </c>
      <c r="B709">
        <v>105445.65</v>
      </c>
      <c r="C709">
        <v>25.853861729999998</v>
      </c>
      <c r="D709">
        <v>15.4</v>
      </c>
      <c r="E709">
        <v>23.2</v>
      </c>
      <c r="F709">
        <v>11.6</v>
      </c>
      <c r="G709">
        <v>2.2000000000000002</v>
      </c>
    </row>
    <row r="710" spans="1:7" x14ac:dyDescent="0.3">
      <c r="A710" s="24">
        <v>42625</v>
      </c>
      <c r="B710">
        <v>105664.09</v>
      </c>
      <c r="C710">
        <v>25.118195310000001</v>
      </c>
      <c r="D710">
        <v>10</v>
      </c>
      <c r="E710">
        <v>17.3</v>
      </c>
      <c r="F710">
        <v>23.2</v>
      </c>
      <c r="G710">
        <v>6.6</v>
      </c>
    </row>
    <row r="711" spans="1:7" x14ac:dyDescent="0.3">
      <c r="A711" s="24">
        <v>42655</v>
      </c>
      <c r="B711">
        <v>98622.865000000005</v>
      </c>
      <c r="C711">
        <v>19.31166859</v>
      </c>
      <c r="D711">
        <v>11.2</v>
      </c>
      <c r="E711">
        <v>18.8</v>
      </c>
      <c r="F711">
        <v>24.2</v>
      </c>
      <c r="G711">
        <v>0.2</v>
      </c>
    </row>
    <row r="712" spans="1:7" x14ac:dyDescent="0.3">
      <c r="A712" s="24">
        <v>42686</v>
      </c>
      <c r="B712">
        <v>93673.19</v>
      </c>
      <c r="C712">
        <v>16.396687880000002</v>
      </c>
      <c r="D712">
        <v>12.9</v>
      </c>
      <c r="E712">
        <v>19.3</v>
      </c>
      <c r="F712">
        <v>27</v>
      </c>
      <c r="G712">
        <v>1</v>
      </c>
    </row>
    <row r="713" spans="1:7" x14ac:dyDescent="0.3">
      <c r="A713" s="24">
        <v>42716</v>
      </c>
      <c r="B713">
        <v>120390.11</v>
      </c>
      <c r="C713">
        <v>45.157572940000001</v>
      </c>
      <c r="D713">
        <v>10.7</v>
      </c>
      <c r="E713">
        <v>32.799999999999997</v>
      </c>
      <c r="F713">
        <v>30</v>
      </c>
      <c r="G713">
        <v>0</v>
      </c>
    </row>
    <row r="714" spans="1:7" x14ac:dyDescent="0.3">
      <c r="A714" t="s">
        <v>477</v>
      </c>
      <c r="B714">
        <v>128831.65</v>
      </c>
      <c r="C714">
        <v>44.693023539999999</v>
      </c>
      <c r="D714">
        <v>16.5</v>
      </c>
      <c r="E714">
        <v>36.299999999999997</v>
      </c>
      <c r="F714">
        <v>14.1</v>
      </c>
      <c r="G714">
        <v>0</v>
      </c>
    </row>
    <row r="715" spans="1:7" x14ac:dyDescent="0.3">
      <c r="A715" t="s">
        <v>478</v>
      </c>
      <c r="B715">
        <v>111423.765</v>
      </c>
      <c r="C715">
        <v>19.919106330000002</v>
      </c>
      <c r="D715">
        <v>15.7</v>
      </c>
      <c r="E715">
        <v>19.3</v>
      </c>
      <c r="F715">
        <v>21.3</v>
      </c>
      <c r="G715">
        <v>0</v>
      </c>
    </row>
    <row r="716" spans="1:7" x14ac:dyDescent="0.3">
      <c r="A716" t="s">
        <v>479</v>
      </c>
      <c r="B716">
        <v>107072.36</v>
      </c>
      <c r="C716">
        <v>31.145308459999999</v>
      </c>
      <c r="D716">
        <v>11.7</v>
      </c>
      <c r="E716">
        <v>18.600000000000001</v>
      </c>
      <c r="F716">
        <v>30.8</v>
      </c>
      <c r="G716">
        <v>0</v>
      </c>
    </row>
    <row r="717" spans="1:7" x14ac:dyDescent="0.3">
      <c r="A717" t="s">
        <v>480</v>
      </c>
      <c r="B717">
        <v>113698.06</v>
      </c>
      <c r="C717">
        <v>48.856884800000003</v>
      </c>
      <c r="D717">
        <v>9.6999999999999993</v>
      </c>
      <c r="E717">
        <v>25.5</v>
      </c>
      <c r="F717">
        <v>20.5</v>
      </c>
      <c r="G717">
        <v>0</v>
      </c>
    </row>
    <row r="718" spans="1:7" x14ac:dyDescent="0.3">
      <c r="A718" t="s">
        <v>481</v>
      </c>
      <c r="B718">
        <v>90227.48</v>
      </c>
      <c r="C718">
        <v>23.576231230000001</v>
      </c>
      <c r="D718">
        <v>15.1</v>
      </c>
      <c r="E718">
        <v>20.9</v>
      </c>
      <c r="F718">
        <v>22.5</v>
      </c>
      <c r="G718">
        <v>0</v>
      </c>
    </row>
    <row r="719" spans="1:7" x14ac:dyDescent="0.3">
      <c r="A719" t="s">
        <v>482</v>
      </c>
      <c r="B719">
        <v>90911.085000000006</v>
      </c>
      <c r="C719">
        <v>26.49359939</v>
      </c>
      <c r="D719">
        <v>10</v>
      </c>
      <c r="E719">
        <v>17.5</v>
      </c>
      <c r="F719">
        <v>30.3</v>
      </c>
      <c r="G719">
        <v>0</v>
      </c>
    </row>
    <row r="720" spans="1:7" x14ac:dyDescent="0.3">
      <c r="A720" t="s">
        <v>483</v>
      </c>
      <c r="B720">
        <v>109260.30499999999</v>
      </c>
      <c r="C720">
        <v>28.684832369999999</v>
      </c>
      <c r="D720">
        <v>8.8000000000000007</v>
      </c>
      <c r="E720">
        <v>30.2</v>
      </c>
      <c r="F720">
        <v>29.3</v>
      </c>
      <c r="G720">
        <v>0</v>
      </c>
    </row>
    <row r="721" spans="1:7" x14ac:dyDescent="0.3">
      <c r="A721" t="s">
        <v>484</v>
      </c>
      <c r="B721">
        <v>106451.255</v>
      </c>
      <c r="C721">
        <v>16.129856849999999</v>
      </c>
      <c r="D721">
        <v>14.4</v>
      </c>
      <c r="E721">
        <v>21.5</v>
      </c>
      <c r="F721">
        <v>26</v>
      </c>
      <c r="G721">
        <v>3</v>
      </c>
    </row>
    <row r="722" spans="1:7" x14ac:dyDescent="0.3">
      <c r="A722" t="s">
        <v>485</v>
      </c>
      <c r="B722">
        <v>104389.51</v>
      </c>
      <c r="C722">
        <v>21.34587505</v>
      </c>
      <c r="D722">
        <v>13.5</v>
      </c>
      <c r="E722">
        <v>19.899999999999999</v>
      </c>
      <c r="F722">
        <v>28.8</v>
      </c>
      <c r="G722">
        <v>0.2</v>
      </c>
    </row>
    <row r="723" spans="1:7" x14ac:dyDescent="0.3">
      <c r="A723" t="s">
        <v>486</v>
      </c>
      <c r="B723">
        <v>105513.235</v>
      </c>
      <c r="C723">
        <v>20.97623583</v>
      </c>
      <c r="D723">
        <v>14.6</v>
      </c>
      <c r="E723">
        <v>20</v>
      </c>
      <c r="F723">
        <v>29.6</v>
      </c>
      <c r="G723">
        <v>0</v>
      </c>
    </row>
    <row r="724" spans="1:7" x14ac:dyDescent="0.3">
      <c r="A724" t="s">
        <v>487</v>
      </c>
      <c r="B724">
        <v>112247.94500000001</v>
      </c>
      <c r="C724">
        <v>24.329345190000002</v>
      </c>
      <c r="D724">
        <v>12.5</v>
      </c>
      <c r="E724">
        <v>26.3</v>
      </c>
      <c r="F724">
        <v>28.7</v>
      </c>
      <c r="G724">
        <v>0</v>
      </c>
    </row>
    <row r="725" spans="1:7" x14ac:dyDescent="0.3">
      <c r="A725" t="s">
        <v>488</v>
      </c>
      <c r="B725">
        <v>114843.875</v>
      </c>
      <c r="C725">
        <v>34.693111190000003</v>
      </c>
      <c r="D725">
        <v>16.2</v>
      </c>
      <c r="E725">
        <v>34.9</v>
      </c>
      <c r="F725">
        <v>26.3</v>
      </c>
      <c r="G725">
        <v>0.8</v>
      </c>
    </row>
    <row r="726" spans="1:7" x14ac:dyDescent="0.3">
      <c r="A726" t="s">
        <v>489</v>
      </c>
      <c r="B726">
        <v>114468.17</v>
      </c>
      <c r="C726">
        <v>28.64742992</v>
      </c>
      <c r="D726">
        <v>16.399999999999999</v>
      </c>
      <c r="E726">
        <v>36.299999999999997</v>
      </c>
      <c r="F726">
        <v>32.299999999999997</v>
      </c>
      <c r="G726">
        <v>0.2</v>
      </c>
    </row>
    <row r="727" spans="1:7" x14ac:dyDescent="0.3">
      <c r="A727" t="s">
        <v>490</v>
      </c>
      <c r="B727">
        <v>106284.83</v>
      </c>
      <c r="C727">
        <v>22.910355590000002</v>
      </c>
      <c r="D727">
        <v>25.4</v>
      </c>
      <c r="E727">
        <v>29.3</v>
      </c>
      <c r="F727">
        <v>10.199999999999999</v>
      </c>
      <c r="G727">
        <v>0</v>
      </c>
    </row>
    <row r="728" spans="1:7" x14ac:dyDescent="0.3">
      <c r="A728" t="s">
        <v>491</v>
      </c>
      <c r="B728">
        <v>99701.43</v>
      </c>
      <c r="C728">
        <v>23.813537400000001</v>
      </c>
      <c r="D728">
        <v>18</v>
      </c>
      <c r="E728">
        <v>29.8</v>
      </c>
      <c r="F728">
        <v>5.8</v>
      </c>
      <c r="G728">
        <v>1.6</v>
      </c>
    </row>
    <row r="729" spans="1:7" x14ac:dyDescent="0.3">
      <c r="A729" t="s">
        <v>492</v>
      </c>
      <c r="B729">
        <v>123693.52</v>
      </c>
      <c r="C729">
        <v>40.282509820000001</v>
      </c>
      <c r="D729">
        <v>20.3</v>
      </c>
      <c r="E729">
        <v>38.200000000000003</v>
      </c>
      <c r="F729">
        <v>15.1</v>
      </c>
      <c r="G729">
        <v>1</v>
      </c>
    </row>
    <row r="730" spans="1:7" x14ac:dyDescent="0.3">
      <c r="A730" t="s">
        <v>493</v>
      </c>
      <c r="B730">
        <v>135571.79500000001</v>
      </c>
      <c r="C730">
        <v>47.145005580000003</v>
      </c>
      <c r="D730">
        <v>27</v>
      </c>
      <c r="E730">
        <v>33.5</v>
      </c>
      <c r="F730">
        <v>15.7</v>
      </c>
      <c r="G730">
        <v>0</v>
      </c>
    </row>
    <row r="731" spans="1:7" x14ac:dyDescent="0.3">
      <c r="A731" t="s">
        <v>494</v>
      </c>
      <c r="B731">
        <v>112141.83</v>
      </c>
      <c r="C731">
        <v>24.065077649999999</v>
      </c>
      <c r="D731">
        <v>20.100000000000001</v>
      </c>
      <c r="E731">
        <v>27.8</v>
      </c>
      <c r="F731">
        <v>28.8</v>
      </c>
      <c r="G731">
        <v>20.399999999999999</v>
      </c>
    </row>
    <row r="732" spans="1:7" x14ac:dyDescent="0.3">
      <c r="A732" t="s">
        <v>495</v>
      </c>
      <c r="B732">
        <v>95728.15</v>
      </c>
      <c r="C732">
        <v>17.59822922</v>
      </c>
      <c r="D732">
        <v>17.3</v>
      </c>
      <c r="E732">
        <v>23.8</v>
      </c>
      <c r="F732">
        <v>30.8</v>
      </c>
      <c r="G732">
        <v>0</v>
      </c>
    </row>
    <row r="733" spans="1:7" x14ac:dyDescent="0.3">
      <c r="A733" s="24">
        <v>42736</v>
      </c>
      <c r="B733">
        <v>89403.145000000004</v>
      </c>
      <c r="C733">
        <v>25.846761099999998</v>
      </c>
      <c r="D733">
        <v>16.8</v>
      </c>
      <c r="E733">
        <v>21.1</v>
      </c>
      <c r="F733">
        <v>8.5</v>
      </c>
      <c r="G733">
        <v>0</v>
      </c>
    </row>
    <row r="734" spans="1:7" x14ac:dyDescent="0.3">
      <c r="A734" s="24">
        <v>42767</v>
      </c>
      <c r="B734">
        <v>86507.47</v>
      </c>
      <c r="C734">
        <v>30.618702880000001</v>
      </c>
      <c r="D734">
        <v>14.8</v>
      </c>
      <c r="E734">
        <v>17.8</v>
      </c>
      <c r="F734">
        <v>7.8</v>
      </c>
      <c r="G734">
        <v>0.4</v>
      </c>
    </row>
    <row r="735" spans="1:7" x14ac:dyDescent="0.3">
      <c r="A735" s="24">
        <v>42795</v>
      </c>
      <c r="B735">
        <v>97564.744999999995</v>
      </c>
      <c r="C735">
        <v>28.68695469</v>
      </c>
      <c r="D735">
        <v>14.6</v>
      </c>
      <c r="E735">
        <v>19.5</v>
      </c>
      <c r="F735">
        <v>25.9</v>
      </c>
      <c r="G735">
        <v>0.4</v>
      </c>
    </row>
    <row r="736" spans="1:7" x14ac:dyDescent="0.3">
      <c r="A736" s="24">
        <v>42826</v>
      </c>
      <c r="B736">
        <v>116606.795</v>
      </c>
      <c r="C736">
        <v>56.972780710000002</v>
      </c>
      <c r="D736">
        <v>13.3</v>
      </c>
      <c r="E736">
        <v>29.3</v>
      </c>
      <c r="F736">
        <v>31.6</v>
      </c>
      <c r="G736">
        <v>0</v>
      </c>
    </row>
    <row r="737" spans="1:7" x14ac:dyDescent="0.3">
      <c r="A737" s="24">
        <v>42856</v>
      </c>
      <c r="B737">
        <v>128079.845</v>
      </c>
      <c r="C737">
        <v>73.458259870000006</v>
      </c>
      <c r="D737">
        <v>18.5</v>
      </c>
      <c r="E737">
        <v>31.7</v>
      </c>
      <c r="F737">
        <v>29.7</v>
      </c>
      <c r="G737">
        <v>0</v>
      </c>
    </row>
    <row r="738" spans="1:7" x14ac:dyDescent="0.3">
      <c r="A738" s="24">
        <v>42887</v>
      </c>
      <c r="B738">
        <v>136308.73499999999</v>
      </c>
      <c r="C738">
        <v>97.699200840000003</v>
      </c>
      <c r="D738">
        <v>18.3</v>
      </c>
      <c r="E738">
        <v>35.200000000000003</v>
      </c>
      <c r="F738">
        <v>30.1</v>
      </c>
      <c r="G738">
        <v>0</v>
      </c>
    </row>
    <row r="739" spans="1:7" x14ac:dyDescent="0.3">
      <c r="A739" s="24">
        <v>42917</v>
      </c>
      <c r="B739">
        <v>134955.01999999999</v>
      </c>
      <c r="C739">
        <v>77.602997990000006</v>
      </c>
      <c r="D739">
        <v>20.9</v>
      </c>
      <c r="E739">
        <v>36.700000000000003</v>
      </c>
      <c r="F739">
        <v>28.5</v>
      </c>
      <c r="G739">
        <v>0</v>
      </c>
    </row>
    <row r="740" spans="1:7" x14ac:dyDescent="0.3">
      <c r="A740" s="24">
        <v>42948</v>
      </c>
      <c r="B740">
        <v>122777.02499999999</v>
      </c>
      <c r="C740">
        <v>69.224810730000002</v>
      </c>
      <c r="D740">
        <v>28</v>
      </c>
      <c r="E740">
        <v>33.1</v>
      </c>
      <c r="F740">
        <v>29.3</v>
      </c>
      <c r="G740">
        <v>0</v>
      </c>
    </row>
    <row r="741" spans="1:7" x14ac:dyDescent="0.3">
      <c r="A741" s="24">
        <v>42979</v>
      </c>
      <c r="B741">
        <v>116211.99</v>
      </c>
      <c r="C741">
        <v>68.099525220000004</v>
      </c>
      <c r="D741">
        <v>18.5</v>
      </c>
      <c r="E741">
        <v>24.4</v>
      </c>
      <c r="F741">
        <v>14.3</v>
      </c>
      <c r="G741">
        <v>0</v>
      </c>
    </row>
    <row r="742" spans="1:7" x14ac:dyDescent="0.3">
      <c r="A742" s="24">
        <v>43009</v>
      </c>
      <c r="B742">
        <v>120366.32</v>
      </c>
      <c r="C742">
        <v>72.813056849999995</v>
      </c>
      <c r="D742">
        <v>17.7</v>
      </c>
      <c r="E742">
        <v>26.2</v>
      </c>
      <c r="F742">
        <v>28.6</v>
      </c>
      <c r="G742">
        <v>0</v>
      </c>
    </row>
    <row r="743" spans="1:7" x14ac:dyDescent="0.3">
      <c r="A743" s="24">
        <v>43040</v>
      </c>
      <c r="B743">
        <v>111595.855</v>
      </c>
      <c r="C743">
        <v>65.744510939999998</v>
      </c>
      <c r="D743">
        <v>16.600000000000001</v>
      </c>
      <c r="E743">
        <v>24.3</v>
      </c>
      <c r="F743">
        <v>25.9</v>
      </c>
      <c r="G743">
        <v>0</v>
      </c>
    </row>
    <row r="744" spans="1:7" x14ac:dyDescent="0.3">
      <c r="A744" s="24">
        <v>43070</v>
      </c>
      <c r="B744">
        <v>118783.94500000001</v>
      </c>
      <c r="C744">
        <v>70.490405460000005</v>
      </c>
      <c r="D744">
        <v>14.9</v>
      </c>
      <c r="E744">
        <v>26.5</v>
      </c>
      <c r="F744">
        <v>30.7</v>
      </c>
      <c r="G744">
        <v>0</v>
      </c>
    </row>
    <row r="745" spans="1:7" x14ac:dyDescent="0.3">
      <c r="A745" t="s">
        <v>496</v>
      </c>
      <c r="B745">
        <v>111341.675</v>
      </c>
      <c r="C745">
        <v>70.012194559999998</v>
      </c>
      <c r="D745">
        <v>17.5</v>
      </c>
      <c r="E745">
        <v>28.8</v>
      </c>
      <c r="F745">
        <v>1.3</v>
      </c>
      <c r="G745">
        <v>1.4</v>
      </c>
    </row>
    <row r="746" spans="1:7" x14ac:dyDescent="0.3">
      <c r="A746" t="s">
        <v>497</v>
      </c>
      <c r="B746">
        <v>88996.625</v>
      </c>
      <c r="C746">
        <v>42.294834850000001</v>
      </c>
      <c r="D746">
        <v>15.2</v>
      </c>
      <c r="E746">
        <v>23.5</v>
      </c>
      <c r="F746">
        <v>16.5</v>
      </c>
      <c r="G746">
        <v>2.6</v>
      </c>
    </row>
    <row r="747" spans="1:7" x14ac:dyDescent="0.3">
      <c r="A747" t="s">
        <v>498</v>
      </c>
      <c r="B747">
        <v>90294</v>
      </c>
      <c r="C747">
        <v>55.444296340000001</v>
      </c>
      <c r="D747">
        <v>15.2</v>
      </c>
      <c r="E747">
        <v>21.5</v>
      </c>
      <c r="F747">
        <v>22.7</v>
      </c>
      <c r="G747">
        <v>0</v>
      </c>
    </row>
    <row r="748" spans="1:7" x14ac:dyDescent="0.3">
      <c r="A748" t="s">
        <v>499</v>
      </c>
      <c r="B748">
        <v>120928.705</v>
      </c>
      <c r="C748">
        <v>108.1670628</v>
      </c>
      <c r="D748">
        <v>12.2</v>
      </c>
      <c r="E748">
        <v>32.700000000000003</v>
      </c>
      <c r="F748">
        <v>30.5</v>
      </c>
      <c r="G748">
        <v>0</v>
      </c>
    </row>
    <row r="749" spans="1:7" x14ac:dyDescent="0.3">
      <c r="A749" t="s">
        <v>500</v>
      </c>
      <c r="B749">
        <v>140517.65</v>
      </c>
      <c r="C749">
        <v>129.23765750000001</v>
      </c>
      <c r="D749">
        <v>16.399999999999999</v>
      </c>
      <c r="E749">
        <v>37.799999999999997</v>
      </c>
      <c r="F749">
        <v>25.5</v>
      </c>
      <c r="G749">
        <v>0</v>
      </c>
    </row>
    <row r="750" spans="1:7" x14ac:dyDescent="0.3">
      <c r="A750" t="s">
        <v>501</v>
      </c>
      <c r="B750">
        <v>111211.35</v>
      </c>
      <c r="C750">
        <v>75.16561944</v>
      </c>
      <c r="D750">
        <v>15.6</v>
      </c>
      <c r="E750">
        <v>20.8</v>
      </c>
      <c r="F750">
        <v>27.5</v>
      </c>
      <c r="G750">
        <v>0</v>
      </c>
    </row>
    <row r="751" spans="1:7" x14ac:dyDescent="0.3">
      <c r="A751" t="s">
        <v>502</v>
      </c>
      <c r="B751">
        <v>112371.41</v>
      </c>
      <c r="C751">
        <v>62.885130349999997</v>
      </c>
      <c r="D751">
        <v>11</v>
      </c>
      <c r="E751">
        <v>23.4</v>
      </c>
      <c r="F751">
        <v>29.7</v>
      </c>
      <c r="G751">
        <v>0</v>
      </c>
    </row>
    <row r="752" spans="1:7" x14ac:dyDescent="0.3">
      <c r="A752" t="s">
        <v>503</v>
      </c>
      <c r="B752">
        <v>107937.685</v>
      </c>
      <c r="C752">
        <v>38.993116039999997</v>
      </c>
      <c r="D752">
        <v>16.100000000000001</v>
      </c>
      <c r="E752">
        <v>20.8</v>
      </c>
      <c r="F752">
        <v>13.2</v>
      </c>
      <c r="G752">
        <v>22.6</v>
      </c>
    </row>
    <row r="753" spans="1:7" x14ac:dyDescent="0.3">
      <c r="A753" t="s">
        <v>504</v>
      </c>
      <c r="B753">
        <v>96779.07</v>
      </c>
      <c r="C753">
        <v>46.479114430000003</v>
      </c>
      <c r="D753">
        <v>15.3</v>
      </c>
      <c r="E753">
        <v>22.6</v>
      </c>
      <c r="F753">
        <v>25.1</v>
      </c>
      <c r="G753">
        <v>0.6</v>
      </c>
    </row>
    <row r="754" spans="1:7" x14ac:dyDescent="0.3">
      <c r="A754" t="s">
        <v>505</v>
      </c>
      <c r="B754">
        <v>103291.61</v>
      </c>
      <c r="C754">
        <v>60.78453185</v>
      </c>
      <c r="D754">
        <v>12.7</v>
      </c>
      <c r="E754">
        <v>29.6</v>
      </c>
      <c r="F754">
        <v>30.3</v>
      </c>
      <c r="G754">
        <v>0</v>
      </c>
    </row>
    <row r="755" spans="1:7" x14ac:dyDescent="0.3">
      <c r="A755" t="s">
        <v>506</v>
      </c>
      <c r="B755">
        <v>141332.05499999999</v>
      </c>
      <c r="C755">
        <v>79.114397690000004</v>
      </c>
      <c r="D755">
        <v>17.8</v>
      </c>
      <c r="E755">
        <v>36.700000000000003</v>
      </c>
      <c r="F755">
        <v>19.2</v>
      </c>
      <c r="G755">
        <v>0</v>
      </c>
    </row>
    <row r="756" spans="1:7" x14ac:dyDescent="0.3">
      <c r="A756" t="s">
        <v>507</v>
      </c>
      <c r="B756">
        <v>115664.16</v>
      </c>
      <c r="C756">
        <v>59.817182150000001</v>
      </c>
      <c r="D756">
        <v>19.100000000000001</v>
      </c>
      <c r="E756">
        <v>22</v>
      </c>
      <c r="F756">
        <v>27.6</v>
      </c>
      <c r="G756">
        <v>0.6</v>
      </c>
    </row>
    <row r="757" spans="1:7" x14ac:dyDescent="0.3">
      <c r="A757" t="s">
        <v>508</v>
      </c>
      <c r="B757">
        <v>111936.7</v>
      </c>
      <c r="C757">
        <v>58.875132450000002</v>
      </c>
      <c r="D757">
        <v>13.5</v>
      </c>
      <c r="E757">
        <v>21.1</v>
      </c>
      <c r="F757">
        <v>29.8</v>
      </c>
      <c r="G757">
        <v>0</v>
      </c>
    </row>
    <row r="758" spans="1:7" x14ac:dyDescent="0.3">
      <c r="A758" t="s">
        <v>509</v>
      </c>
      <c r="B758">
        <v>98590.06</v>
      </c>
      <c r="C758">
        <v>37.844897750000001</v>
      </c>
      <c r="D758">
        <v>16.399999999999999</v>
      </c>
      <c r="E758">
        <v>21.2</v>
      </c>
      <c r="F758">
        <v>16.899999999999999</v>
      </c>
      <c r="G758">
        <v>0</v>
      </c>
    </row>
    <row r="759" spans="1:7" x14ac:dyDescent="0.3">
      <c r="A759" t="s">
        <v>510</v>
      </c>
      <c r="B759">
        <v>112513.82</v>
      </c>
      <c r="C759">
        <v>69.657181960000003</v>
      </c>
      <c r="D759">
        <v>17</v>
      </c>
      <c r="E759">
        <v>23.6</v>
      </c>
      <c r="F759">
        <v>29.3</v>
      </c>
      <c r="G759">
        <v>0</v>
      </c>
    </row>
    <row r="760" spans="1:7" x14ac:dyDescent="0.3">
      <c r="A760" t="s">
        <v>511</v>
      </c>
      <c r="B760">
        <v>108336.53</v>
      </c>
      <c r="C760">
        <v>74.062542859999994</v>
      </c>
      <c r="D760">
        <v>15</v>
      </c>
      <c r="E760">
        <v>29.2</v>
      </c>
      <c r="F760">
        <v>29.2</v>
      </c>
      <c r="G760">
        <v>0</v>
      </c>
    </row>
    <row r="761" spans="1:7" x14ac:dyDescent="0.3">
      <c r="A761" t="s">
        <v>512</v>
      </c>
      <c r="B761">
        <v>109020.58</v>
      </c>
      <c r="C761">
        <v>76.586887250000004</v>
      </c>
      <c r="D761">
        <v>15.1</v>
      </c>
      <c r="E761">
        <v>27</v>
      </c>
      <c r="F761">
        <v>29.4</v>
      </c>
      <c r="G761">
        <v>0</v>
      </c>
    </row>
    <row r="762" spans="1:7" x14ac:dyDescent="0.3">
      <c r="A762" t="s">
        <v>513</v>
      </c>
      <c r="B762">
        <v>124292.955</v>
      </c>
      <c r="C762">
        <v>96.168584289999998</v>
      </c>
      <c r="D762">
        <v>17.8</v>
      </c>
      <c r="E762">
        <v>30</v>
      </c>
      <c r="F762">
        <v>3.7</v>
      </c>
      <c r="G762">
        <v>0</v>
      </c>
    </row>
    <row r="763" spans="1:7" x14ac:dyDescent="0.3">
      <c r="A763" t="s">
        <v>514</v>
      </c>
      <c r="B763">
        <v>112863.01</v>
      </c>
      <c r="C763">
        <v>58.791267060000003</v>
      </c>
      <c r="D763">
        <v>16.5</v>
      </c>
      <c r="E763">
        <v>22.1</v>
      </c>
      <c r="F763">
        <v>26.8</v>
      </c>
      <c r="G763">
        <v>3</v>
      </c>
    </row>
    <row r="764" spans="1:7" x14ac:dyDescent="0.3">
      <c r="A764" s="24">
        <v>42737</v>
      </c>
      <c r="B764">
        <v>114133.73</v>
      </c>
      <c r="C764">
        <v>66.863303090000002</v>
      </c>
      <c r="D764">
        <v>14.3</v>
      </c>
      <c r="E764">
        <v>20.6</v>
      </c>
      <c r="F764">
        <v>9.3000000000000007</v>
      </c>
      <c r="G764">
        <v>0</v>
      </c>
    </row>
    <row r="765" spans="1:7" x14ac:dyDescent="0.3">
      <c r="A765" s="24">
        <v>42768</v>
      </c>
      <c r="B765">
        <v>110669.27</v>
      </c>
      <c r="C765">
        <v>82.468013690000006</v>
      </c>
      <c r="D765">
        <v>14.2</v>
      </c>
      <c r="E765">
        <v>24.1</v>
      </c>
      <c r="F765">
        <v>28.2</v>
      </c>
      <c r="G765">
        <v>0</v>
      </c>
    </row>
    <row r="766" spans="1:7" x14ac:dyDescent="0.3">
      <c r="A766" s="24">
        <v>42796</v>
      </c>
      <c r="B766">
        <v>117452.27</v>
      </c>
      <c r="C766">
        <v>87.111014569999995</v>
      </c>
      <c r="D766">
        <v>15.4</v>
      </c>
      <c r="E766">
        <v>27.6</v>
      </c>
      <c r="F766">
        <v>28.1</v>
      </c>
      <c r="G766">
        <v>0</v>
      </c>
    </row>
    <row r="767" spans="1:7" x14ac:dyDescent="0.3">
      <c r="A767" s="24">
        <v>42827</v>
      </c>
      <c r="B767">
        <v>117361.7</v>
      </c>
      <c r="C767">
        <v>80.817312549999997</v>
      </c>
      <c r="D767">
        <v>14.6</v>
      </c>
      <c r="E767">
        <v>35.9</v>
      </c>
      <c r="F767">
        <v>27.3</v>
      </c>
      <c r="G767">
        <v>0</v>
      </c>
    </row>
    <row r="768" spans="1:7" x14ac:dyDescent="0.3">
      <c r="A768" s="24">
        <v>42857</v>
      </c>
      <c r="B768">
        <v>110384.27499999999</v>
      </c>
      <c r="C768">
        <v>113.87036519999999</v>
      </c>
      <c r="D768">
        <v>18.5</v>
      </c>
      <c r="E768">
        <v>30.7</v>
      </c>
      <c r="F768">
        <v>9.3000000000000007</v>
      </c>
      <c r="G768">
        <v>0</v>
      </c>
    </row>
    <row r="769" spans="1:7" x14ac:dyDescent="0.3">
      <c r="A769" s="24">
        <v>42888</v>
      </c>
      <c r="B769">
        <v>108761.37</v>
      </c>
      <c r="C769">
        <v>92.101795850000002</v>
      </c>
      <c r="D769">
        <v>15.1</v>
      </c>
      <c r="E769">
        <v>18</v>
      </c>
      <c r="F769">
        <v>3.9</v>
      </c>
      <c r="G769">
        <v>32.4</v>
      </c>
    </row>
    <row r="770" spans="1:7" x14ac:dyDescent="0.3">
      <c r="A770" s="24">
        <v>42918</v>
      </c>
      <c r="B770">
        <v>111543.81</v>
      </c>
      <c r="C770">
        <v>69.069610850000004</v>
      </c>
      <c r="D770">
        <v>15.4</v>
      </c>
      <c r="E770">
        <v>27.6</v>
      </c>
      <c r="F770">
        <v>27.9</v>
      </c>
      <c r="G770">
        <v>0</v>
      </c>
    </row>
    <row r="771" spans="1:7" x14ac:dyDescent="0.3">
      <c r="A771" s="24">
        <v>42949</v>
      </c>
      <c r="B771">
        <v>142213.66</v>
      </c>
      <c r="C771">
        <v>135.0612793</v>
      </c>
      <c r="D771">
        <v>16.5</v>
      </c>
      <c r="E771">
        <v>36</v>
      </c>
      <c r="F771">
        <v>27.7</v>
      </c>
      <c r="G771">
        <v>0</v>
      </c>
    </row>
    <row r="772" spans="1:7" x14ac:dyDescent="0.3">
      <c r="A772" s="24">
        <v>42980</v>
      </c>
      <c r="B772">
        <v>155060.60999999999</v>
      </c>
      <c r="C772">
        <v>156.69956149999999</v>
      </c>
      <c r="D772">
        <v>20.3</v>
      </c>
      <c r="E772">
        <v>36</v>
      </c>
      <c r="F772">
        <v>24.4</v>
      </c>
      <c r="G772">
        <v>0</v>
      </c>
    </row>
    <row r="773" spans="1:7" x14ac:dyDescent="0.3">
      <c r="A773" s="24">
        <v>43010</v>
      </c>
      <c r="B773">
        <v>138793.59</v>
      </c>
      <c r="C773">
        <v>213.33943170000001</v>
      </c>
      <c r="D773">
        <v>18.7</v>
      </c>
      <c r="E773">
        <v>27.1</v>
      </c>
      <c r="F773">
        <v>21.3</v>
      </c>
      <c r="G773">
        <v>0</v>
      </c>
    </row>
    <row r="774" spans="1:7" x14ac:dyDescent="0.3">
      <c r="A774" s="24">
        <v>43041</v>
      </c>
      <c r="B774">
        <v>111983.51</v>
      </c>
      <c r="C774">
        <v>97.608005399999996</v>
      </c>
      <c r="D774">
        <v>18.5</v>
      </c>
      <c r="E774">
        <v>24.6</v>
      </c>
      <c r="F774">
        <v>21</v>
      </c>
      <c r="G774">
        <v>0</v>
      </c>
    </row>
    <row r="775" spans="1:7" x14ac:dyDescent="0.3">
      <c r="A775" s="24">
        <v>43071</v>
      </c>
      <c r="B775">
        <v>89003.15</v>
      </c>
      <c r="C775">
        <v>19.865113940000001</v>
      </c>
      <c r="D775">
        <v>15.1</v>
      </c>
      <c r="E775">
        <v>19.899999999999999</v>
      </c>
      <c r="F775">
        <v>12.6</v>
      </c>
      <c r="G775">
        <v>2</v>
      </c>
    </row>
    <row r="776" spans="1:7" x14ac:dyDescent="0.3">
      <c r="A776" t="s">
        <v>515</v>
      </c>
      <c r="B776">
        <v>104844.105</v>
      </c>
      <c r="C776">
        <v>69.041327929999994</v>
      </c>
      <c r="D776">
        <v>14</v>
      </c>
      <c r="E776">
        <v>21</v>
      </c>
      <c r="F776">
        <v>20.5</v>
      </c>
      <c r="G776">
        <v>0</v>
      </c>
    </row>
    <row r="777" spans="1:7" x14ac:dyDescent="0.3">
      <c r="A777" t="s">
        <v>516</v>
      </c>
      <c r="B777">
        <v>111613.05</v>
      </c>
      <c r="C777">
        <v>90.69389262</v>
      </c>
      <c r="D777">
        <v>14.5</v>
      </c>
      <c r="E777">
        <v>19.5</v>
      </c>
      <c r="F777">
        <v>15.6</v>
      </c>
      <c r="G777">
        <v>0.6</v>
      </c>
    </row>
    <row r="778" spans="1:7" x14ac:dyDescent="0.3">
      <c r="A778" t="s">
        <v>517</v>
      </c>
      <c r="B778">
        <v>116299.39</v>
      </c>
      <c r="C778">
        <v>79.044379649999996</v>
      </c>
      <c r="D778">
        <v>10</v>
      </c>
      <c r="E778">
        <v>31.5</v>
      </c>
      <c r="F778">
        <v>26</v>
      </c>
      <c r="G778">
        <v>0</v>
      </c>
    </row>
    <row r="779" spans="1:7" x14ac:dyDescent="0.3">
      <c r="A779" t="s">
        <v>518</v>
      </c>
      <c r="B779">
        <v>119947.59</v>
      </c>
      <c r="C779">
        <v>112.88703289999999</v>
      </c>
      <c r="D779">
        <v>14.9</v>
      </c>
      <c r="E779">
        <v>23.6</v>
      </c>
      <c r="F779">
        <v>23.2</v>
      </c>
      <c r="G779">
        <v>0</v>
      </c>
    </row>
    <row r="780" spans="1:7" x14ac:dyDescent="0.3">
      <c r="A780" t="s">
        <v>519</v>
      </c>
      <c r="B780">
        <v>111885.97</v>
      </c>
      <c r="C780">
        <v>93.732609629999999</v>
      </c>
      <c r="D780">
        <v>13.7</v>
      </c>
      <c r="E780">
        <v>25.5</v>
      </c>
      <c r="F780">
        <v>18.399999999999999</v>
      </c>
      <c r="G780">
        <v>0</v>
      </c>
    </row>
    <row r="781" spans="1:7" x14ac:dyDescent="0.3">
      <c r="A781" t="s">
        <v>520</v>
      </c>
      <c r="B781">
        <v>95623.35</v>
      </c>
      <c r="C781">
        <v>49.818158859999997</v>
      </c>
      <c r="D781">
        <v>13.3</v>
      </c>
      <c r="E781">
        <v>18.899999999999999</v>
      </c>
      <c r="F781">
        <v>16.100000000000001</v>
      </c>
      <c r="G781">
        <v>0</v>
      </c>
    </row>
    <row r="782" spans="1:7" x14ac:dyDescent="0.3">
      <c r="A782" t="s">
        <v>521</v>
      </c>
      <c r="B782">
        <v>91280.024999999994</v>
      </c>
      <c r="C782">
        <v>53.12020553</v>
      </c>
      <c r="D782">
        <v>11.7</v>
      </c>
      <c r="E782">
        <v>17.3</v>
      </c>
      <c r="F782">
        <v>9.9</v>
      </c>
      <c r="G782">
        <v>0</v>
      </c>
    </row>
    <row r="783" spans="1:7" x14ac:dyDescent="0.3">
      <c r="A783" t="s">
        <v>522</v>
      </c>
      <c r="B783">
        <v>105341.86500000001</v>
      </c>
      <c r="C783">
        <v>93.726701410000004</v>
      </c>
      <c r="D783">
        <v>11.6</v>
      </c>
      <c r="E783">
        <v>20.3</v>
      </c>
      <c r="F783">
        <v>22.4</v>
      </c>
      <c r="G783">
        <v>3.6</v>
      </c>
    </row>
    <row r="784" spans="1:7" x14ac:dyDescent="0.3">
      <c r="A784" t="s">
        <v>523</v>
      </c>
      <c r="B784">
        <v>112351.47</v>
      </c>
      <c r="C784">
        <v>103.2484286</v>
      </c>
      <c r="D784">
        <v>10.1</v>
      </c>
      <c r="E784">
        <v>24</v>
      </c>
      <c r="F784">
        <v>25</v>
      </c>
      <c r="G784">
        <v>0.2</v>
      </c>
    </row>
    <row r="785" spans="1:7" x14ac:dyDescent="0.3">
      <c r="A785" t="s">
        <v>524</v>
      </c>
      <c r="B785">
        <v>116690.17</v>
      </c>
      <c r="C785">
        <v>78.057835249999997</v>
      </c>
      <c r="D785">
        <v>12.8</v>
      </c>
      <c r="E785">
        <v>33.299999999999997</v>
      </c>
      <c r="F785">
        <v>23.1</v>
      </c>
      <c r="G785">
        <v>0</v>
      </c>
    </row>
    <row r="786" spans="1:7" x14ac:dyDescent="0.3">
      <c r="A786" t="s">
        <v>525</v>
      </c>
      <c r="B786">
        <v>117948.685</v>
      </c>
      <c r="C786">
        <v>102.3617733</v>
      </c>
      <c r="D786">
        <v>15.9</v>
      </c>
      <c r="E786">
        <v>25</v>
      </c>
      <c r="F786">
        <v>23.5</v>
      </c>
      <c r="G786">
        <v>0</v>
      </c>
    </row>
    <row r="787" spans="1:7" x14ac:dyDescent="0.3">
      <c r="A787" t="s">
        <v>526</v>
      </c>
      <c r="B787">
        <v>111229.52</v>
      </c>
      <c r="C787">
        <v>98.210797409999998</v>
      </c>
      <c r="D787">
        <v>15.8</v>
      </c>
      <c r="E787">
        <v>20</v>
      </c>
      <c r="F787">
        <v>13.2</v>
      </c>
      <c r="G787">
        <v>1.4</v>
      </c>
    </row>
    <row r="788" spans="1:7" x14ac:dyDescent="0.3">
      <c r="A788" t="s">
        <v>527</v>
      </c>
      <c r="B788">
        <v>95046.904999999999</v>
      </c>
      <c r="C788">
        <v>45.609290440000002</v>
      </c>
      <c r="D788">
        <v>13.7</v>
      </c>
      <c r="E788">
        <v>19.399999999999999</v>
      </c>
      <c r="F788">
        <v>23.9</v>
      </c>
      <c r="G788">
        <v>0</v>
      </c>
    </row>
    <row r="789" spans="1:7" x14ac:dyDescent="0.3">
      <c r="A789" t="s">
        <v>528</v>
      </c>
      <c r="B789">
        <v>100495.61500000001</v>
      </c>
      <c r="C789">
        <v>56.026420170000002</v>
      </c>
      <c r="D789">
        <v>13.2</v>
      </c>
      <c r="E789">
        <v>29.8</v>
      </c>
      <c r="F789">
        <v>24.2</v>
      </c>
      <c r="G789">
        <v>0</v>
      </c>
    </row>
    <row r="790" spans="1:7" x14ac:dyDescent="0.3">
      <c r="A790" t="s">
        <v>529</v>
      </c>
      <c r="B790">
        <v>131090.77499999999</v>
      </c>
      <c r="C790">
        <v>96.550071590000002</v>
      </c>
      <c r="D790">
        <v>15.6</v>
      </c>
      <c r="E790">
        <v>33.1</v>
      </c>
      <c r="F790">
        <v>23.9</v>
      </c>
      <c r="G790">
        <v>0</v>
      </c>
    </row>
    <row r="791" spans="1:7" x14ac:dyDescent="0.3">
      <c r="A791" t="s">
        <v>530</v>
      </c>
      <c r="B791">
        <v>140167.5</v>
      </c>
      <c r="C791">
        <v>99.945639459999995</v>
      </c>
      <c r="D791">
        <v>17.3</v>
      </c>
      <c r="E791">
        <v>33.6</v>
      </c>
      <c r="F791">
        <v>23.6</v>
      </c>
      <c r="G791">
        <v>0</v>
      </c>
    </row>
    <row r="792" spans="1:7" x14ac:dyDescent="0.3">
      <c r="A792" s="24">
        <v>42738</v>
      </c>
      <c r="B792">
        <v>137291.97</v>
      </c>
      <c r="C792">
        <v>86.003999010000001</v>
      </c>
      <c r="D792">
        <v>16.600000000000001</v>
      </c>
      <c r="E792">
        <v>30.5</v>
      </c>
      <c r="F792">
        <v>23.7</v>
      </c>
      <c r="G792">
        <v>0</v>
      </c>
    </row>
    <row r="793" spans="1:7" x14ac:dyDescent="0.3">
      <c r="A793" s="24">
        <v>42769</v>
      </c>
      <c r="B793">
        <v>127633.27499999999</v>
      </c>
      <c r="C793">
        <v>85.498445459999999</v>
      </c>
      <c r="D793">
        <v>17.7</v>
      </c>
      <c r="E793">
        <v>23.3</v>
      </c>
      <c r="F793">
        <v>22</v>
      </c>
      <c r="G793">
        <v>0</v>
      </c>
    </row>
    <row r="794" spans="1:7" x14ac:dyDescent="0.3">
      <c r="A794" s="24">
        <v>42797</v>
      </c>
      <c r="B794">
        <v>124311.33</v>
      </c>
      <c r="C794">
        <v>73.929299439999994</v>
      </c>
      <c r="D794">
        <v>18.100000000000001</v>
      </c>
      <c r="E794">
        <v>28.6</v>
      </c>
      <c r="F794">
        <v>18.100000000000001</v>
      </c>
      <c r="G794">
        <v>0</v>
      </c>
    </row>
    <row r="795" spans="1:7" x14ac:dyDescent="0.3">
      <c r="A795" s="24">
        <v>42828</v>
      </c>
      <c r="B795">
        <v>116083.295</v>
      </c>
      <c r="C795">
        <v>77.595643690000003</v>
      </c>
      <c r="D795">
        <v>16.100000000000001</v>
      </c>
      <c r="E795">
        <v>27.4</v>
      </c>
      <c r="F795">
        <v>23</v>
      </c>
      <c r="G795">
        <v>0</v>
      </c>
    </row>
    <row r="796" spans="1:7" x14ac:dyDescent="0.3">
      <c r="A796" s="24">
        <v>42858</v>
      </c>
      <c r="B796">
        <v>103539.02</v>
      </c>
      <c r="C796">
        <v>45.460745699999997</v>
      </c>
      <c r="D796">
        <v>17.600000000000001</v>
      </c>
      <c r="E796">
        <v>25.4</v>
      </c>
      <c r="F796">
        <v>16.8</v>
      </c>
      <c r="G796">
        <v>0.2</v>
      </c>
    </row>
    <row r="797" spans="1:7" x14ac:dyDescent="0.3">
      <c r="A797" s="24">
        <v>42889</v>
      </c>
      <c r="B797">
        <v>116447.855</v>
      </c>
      <c r="C797">
        <v>56.634147380000002</v>
      </c>
      <c r="D797">
        <v>17.7</v>
      </c>
      <c r="E797">
        <v>27.4</v>
      </c>
      <c r="F797">
        <v>22.3</v>
      </c>
      <c r="G797">
        <v>0</v>
      </c>
    </row>
    <row r="798" spans="1:7" x14ac:dyDescent="0.3">
      <c r="A798" s="24">
        <v>42919</v>
      </c>
      <c r="B798">
        <v>117931.46</v>
      </c>
      <c r="C798">
        <v>57.516139000000003</v>
      </c>
      <c r="D798">
        <v>15</v>
      </c>
      <c r="E798">
        <v>28.2</v>
      </c>
      <c r="F798">
        <v>22.4</v>
      </c>
      <c r="G798">
        <v>0</v>
      </c>
    </row>
    <row r="799" spans="1:7" x14ac:dyDescent="0.3">
      <c r="A799" s="24">
        <v>42950</v>
      </c>
      <c r="B799">
        <v>124370.765</v>
      </c>
      <c r="C799">
        <v>73.923132069999994</v>
      </c>
      <c r="D799">
        <v>14.2</v>
      </c>
      <c r="E799">
        <v>31.5</v>
      </c>
      <c r="F799">
        <v>22.1</v>
      </c>
      <c r="G799">
        <v>0</v>
      </c>
    </row>
    <row r="800" spans="1:7" x14ac:dyDescent="0.3">
      <c r="A800" s="24">
        <v>42981</v>
      </c>
      <c r="B800">
        <v>129649.25</v>
      </c>
      <c r="C800">
        <v>83.889686549999993</v>
      </c>
      <c r="D800">
        <v>15</v>
      </c>
      <c r="E800">
        <v>32.299999999999997</v>
      </c>
      <c r="F800">
        <v>21.1</v>
      </c>
      <c r="G800">
        <v>0</v>
      </c>
    </row>
    <row r="801" spans="1:7" x14ac:dyDescent="0.3">
      <c r="A801" s="24">
        <v>43011</v>
      </c>
      <c r="B801">
        <v>125346.075</v>
      </c>
      <c r="C801">
        <v>82.034537619999995</v>
      </c>
      <c r="D801">
        <v>18.5</v>
      </c>
      <c r="E801">
        <v>23.8</v>
      </c>
      <c r="F801">
        <v>19.399999999999999</v>
      </c>
      <c r="G801">
        <v>0</v>
      </c>
    </row>
    <row r="802" spans="1:7" x14ac:dyDescent="0.3">
      <c r="A802" s="24">
        <v>43042</v>
      </c>
      <c r="B802">
        <v>108816.81</v>
      </c>
      <c r="C802">
        <v>50.762326090000002</v>
      </c>
      <c r="D802">
        <v>18</v>
      </c>
      <c r="E802">
        <v>26.4</v>
      </c>
      <c r="F802">
        <v>13.9</v>
      </c>
      <c r="G802">
        <v>0</v>
      </c>
    </row>
    <row r="803" spans="1:7" x14ac:dyDescent="0.3">
      <c r="A803" s="24">
        <v>43072</v>
      </c>
      <c r="B803">
        <v>102617.51</v>
      </c>
      <c r="C803">
        <v>42.480560560000001</v>
      </c>
      <c r="D803">
        <v>17.899999999999999</v>
      </c>
      <c r="E803">
        <v>27.1</v>
      </c>
      <c r="F803">
        <v>19.600000000000001</v>
      </c>
      <c r="G803">
        <v>0</v>
      </c>
    </row>
    <row r="804" spans="1:7" x14ac:dyDescent="0.3">
      <c r="A804" t="s">
        <v>531</v>
      </c>
      <c r="B804">
        <v>104468.9</v>
      </c>
      <c r="C804">
        <v>66.843722060000005</v>
      </c>
      <c r="D804">
        <v>15.7</v>
      </c>
      <c r="E804">
        <v>24.3</v>
      </c>
      <c r="F804">
        <v>20.7</v>
      </c>
      <c r="G804">
        <v>0.2</v>
      </c>
    </row>
    <row r="805" spans="1:7" x14ac:dyDescent="0.3">
      <c r="A805" t="s">
        <v>532</v>
      </c>
      <c r="B805">
        <v>133227.785</v>
      </c>
      <c r="C805">
        <v>101.4423563</v>
      </c>
      <c r="D805">
        <v>18.8</v>
      </c>
      <c r="E805">
        <v>32.700000000000003</v>
      </c>
      <c r="F805">
        <v>20.8</v>
      </c>
      <c r="G805">
        <v>0</v>
      </c>
    </row>
    <row r="806" spans="1:7" x14ac:dyDescent="0.3">
      <c r="A806" t="s">
        <v>533</v>
      </c>
      <c r="B806">
        <v>139672.83499999999</v>
      </c>
      <c r="C806">
        <v>102.0122176</v>
      </c>
      <c r="D806">
        <v>20.8</v>
      </c>
      <c r="E806">
        <v>33.200000000000003</v>
      </c>
      <c r="F806">
        <v>18.899999999999999</v>
      </c>
      <c r="G806">
        <v>0</v>
      </c>
    </row>
    <row r="807" spans="1:7" x14ac:dyDescent="0.3">
      <c r="A807" t="s">
        <v>534</v>
      </c>
      <c r="B807">
        <v>124255.97500000001</v>
      </c>
      <c r="C807">
        <v>87.894020850000004</v>
      </c>
      <c r="D807">
        <v>21.7</v>
      </c>
      <c r="E807">
        <v>23</v>
      </c>
      <c r="F807">
        <v>4.8</v>
      </c>
      <c r="G807">
        <v>1.8</v>
      </c>
    </row>
    <row r="808" spans="1:7" x14ac:dyDescent="0.3">
      <c r="A808" t="s">
        <v>535</v>
      </c>
      <c r="B808">
        <v>111612.075</v>
      </c>
      <c r="C808">
        <v>70.74607288</v>
      </c>
      <c r="D808">
        <v>15.8</v>
      </c>
      <c r="E808">
        <v>22.1</v>
      </c>
      <c r="F808">
        <v>20.100000000000001</v>
      </c>
      <c r="G808">
        <v>0</v>
      </c>
    </row>
    <row r="809" spans="1:7" x14ac:dyDescent="0.3">
      <c r="A809" t="s">
        <v>536</v>
      </c>
      <c r="B809">
        <v>107731.78</v>
      </c>
      <c r="C809">
        <v>68.877097030000002</v>
      </c>
      <c r="D809">
        <v>12.4</v>
      </c>
      <c r="E809">
        <v>30.8</v>
      </c>
      <c r="F809">
        <v>19.899999999999999</v>
      </c>
      <c r="G809">
        <v>0</v>
      </c>
    </row>
    <row r="810" spans="1:7" x14ac:dyDescent="0.3">
      <c r="A810" t="s">
        <v>537</v>
      </c>
      <c r="B810">
        <v>113593.82</v>
      </c>
      <c r="C810">
        <v>121.12201020000001</v>
      </c>
      <c r="D810">
        <v>14.5</v>
      </c>
      <c r="E810">
        <v>33.5</v>
      </c>
      <c r="F810">
        <v>19.7</v>
      </c>
      <c r="G810">
        <v>0</v>
      </c>
    </row>
    <row r="811" spans="1:7" x14ac:dyDescent="0.3">
      <c r="A811" t="s">
        <v>538</v>
      </c>
      <c r="B811">
        <v>131980.98499999999</v>
      </c>
      <c r="C811">
        <v>184.82347909999999</v>
      </c>
      <c r="D811">
        <v>19.3</v>
      </c>
      <c r="E811">
        <v>28</v>
      </c>
      <c r="F811">
        <v>11.3</v>
      </c>
      <c r="G811">
        <v>0</v>
      </c>
    </row>
    <row r="812" spans="1:7" x14ac:dyDescent="0.3">
      <c r="A812" t="s">
        <v>539</v>
      </c>
      <c r="B812">
        <v>127625.36500000001</v>
      </c>
      <c r="C812">
        <v>112.9036926</v>
      </c>
      <c r="D812">
        <v>19.899999999999999</v>
      </c>
      <c r="E812">
        <v>26.1</v>
      </c>
      <c r="F812">
        <v>6.1</v>
      </c>
      <c r="G812">
        <v>4.4000000000000004</v>
      </c>
    </row>
    <row r="813" spans="1:7" x14ac:dyDescent="0.3">
      <c r="A813" t="s">
        <v>540</v>
      </c>
      <c r="B813">
        <v>114696.37</v>
      </c>
      <c r="C813">
        <v>77.000286310000007</v>
      </c>
      <c r="D813">
        <v>17.8</v>
      </c>
      <c r="E813">
        <v>21.8</v>
      </c>
      <c r="F813">
        <v>7.3</v>
      </c>
      <c r="G813">
        <v>9.1999999999999993</v>
      </c>
    </row>
    <row r="814" spans="1:7" x14ac:dyDescent="0.3">
      <c r="A814" t="s">
        <v>541</v>
      </c>
      <c r="B814">
        <v>111632.83500000001</v>
      </c>
      <c r="C814">
        <v>97.823059580000006</v>
      </c>
      <c r="D814">
        <v>16.2</v>
      </c>
      <c r="E814">
        <v>25.1</v>
      </c>
      <c r="F814">
        <v>17.2</v>
      </c>
      <c r="G814">
        <v>0</v>
      </c>
    </row>
    <row r="815" spans="1:7" x14ac:dyDescent="0.3">
      <c r="A815" t="s">
        <v>542</v>
      </c>
      <c r="B815">
        <v>115411.41</v>
      </c>
      <c r="C815">
        <v>118.4496111</v>
      </c>
      <c r="D815">
        <v>13.9</v>
      </c>
      <c r="E815">
        <v>24.7</v>
      </c>
      <c r="F815">
        <v>16.100000000000001</v>
      </c>
      <c r="G815">
        <v>0</v>
      </c>
    </row>
    <row r="816" spans="1:7" x14ac:dyDescent="0.3">
      <c r="A816" t="s">
        <v>543</v>
      </c>
      <c r="B816">
        <v>107465.98</v>
      </c>
      <c r="C816">
        <v>138.79475579999999</v>
      </c>
      <c r="D816">
        <v>15.3</v>
      </c>
      <c r="E816">
        <v>29.7</v>
      </c>
      <c r="F816">
        <v>13.5</v>
      </c>
      <c r="G816">
        <v>0</v>
      </c>
    </row>
    <row r="817" spans="1:7" x14ac:dyDescent="0.3">
      <c r="A817" t="s">
        <v>544</v>
      </c>
      <c r="B817">
        <v>104189.1</v>
      </c>
      <c r="C817">
        <v>147.4805929</v>
      </c>
      <c r="D817">
        <v>19.3</v>
      </c>
      <c r="E817">
        <v>26.7</v>
      </c>
      <c r="F817">
        <v>14.6</v>
      </c>
      <c r="G817">
        <v>0</v>
      </c>
    </row>
    <row r="818" spans="1:7" x14ac:dyDescent="0.3">
      <c r="A818" t="s">
        <v>545</v>
      </c>
      <c r="B818">
        <v>116237.22</v>
      </c>
      <c r="C818">
        <v>118.5621993</v>
      </c>
      <c r="D818">
        <v>19.3</v>
      </c>
      <c r="E818">
        <v>31.9</v>
      </c>
      <c r="F818">
        <v>7.6</v>
      </c>
      <c r="G818">
        <v>0</v>
      </c>
    </row>
    <row r="819" spans="1:7" x14ac:dyDescent="0.3">
      <c r="A819" t="s">
        <v>546</v>
      </c>
      <c r="B819">
        <v>111032.97500000001</v>
      </c>
      <c r="C819">
        <v>121.90563229999999</v>
      </c>
      <c r="D819">
        <v>11.9</v>
      </c>
      <c r="E819">
        <v>24.3</v>
      </c>
      <c r="F819">
        <v>17.8</v>
      </c>
      <c r="G819">
        <v>4.2</v>
      </c>
    </row>
    <row r="820" spans="1:7" x14ac:dyDescent="0.3">
      <c r="A820" t="s">
        <v>547</v>
      </c>
      <c r="B820">
        <v>109640.33</v>
      </c>
      <c r="C820">
        <v>133.7982653</v>
      </c>
      <c r="D820">
        <v>13.9</v>
      </c>
      <c r="E820">
        <v>27.2</v>
      </c>
      <c r="F820">
        <v>14.7</v>
      </c>
      <c r="G820">
        <v>0.2</v>
      </c>
    </row>
    <row r="821" spans="1:7" x14ac:dyDescent="0.3">
      <c r="A821" t="s">
        <v>548</v>
      </c>
      <c r="B821">
        <v>107491.87</v>
      </c>
      <c r="C821">
        <v>115.1902122</v>
      </c>
      <c r="D821">
        <v>10.199999999999999</v>
      </c>
      <c r="E821">
        <v>17.899999999999999</v>
      </c>
      <c r="F821">
        <v>13</v>
      </c>
      <c r="G821">
        <v>3.4</v>
      </c>
    </row>
    <row r="822" spans="1:7" x14ac:dyDescent="0.3">
      <c r="A822" t="s">
        <v>549</v>
      </c>
      <c r="B822">
        <v>110662.245</v>
      </c>
      <c r="C822">
        <v>145.21906050000001</v>
      </c>
      <c r="D822">
        <v>10.1</v>
      </c>
      <c r="E822">
        <v>17.899999999999999</v>
      </c>
      <c r="F822">
        <v>12.3</v>
      </c>
      <c r="G822">
        <v>2.8</v>
      </c>
    </row>
    <row r="823" spans="1:7" x14ac:dyDescent="0.3">
      <c r="A823" s="24">
        <v>42739</v>
      </c>
      <c r="B823">
        <v>97402.264999999999</v>
      </c>
      <c r="C823">
        <v>99.249181780000001</v>
      </c>
      <c r="D823">
        <v>10</v>
      </c>
      <c r="E823">
        <v>19</v>
      </c>
      <c r="F823">
        <v>13.5</v>
      </c>
      <c r="G823">
        <v>0</v>
      </c>
    </row>
    <row r="824" spans="1:7" x14ac:dyDescent="0.3">
      <c r="A824" s="24">
        <v>42770</v>
      </c>
      <c r="B824">
        <v>94477.095000000001</v>
      </c>
      <c r="C824">
        <v>92.915735170000005</v>
      </c>
      <c r="D824">
        <v>11.7</v>
      </c>
      <c r="E824">
        <v>18.2</v>
      </c>
      <c r="F824">
        <v>10.1</v>
      </c>
      <c r="G824">
        <v>0.4</v>
      </c>
    </row>
    <row r="825" spans="1:7" x14ac:dyDescent="0.3">
      <c r="A825" s="24">
        <v>42798</v>
      </c>
      <c r="B825">
        <v>107895.52499999999</v>
      </c>
      <c r="C825">
        <v>106.4521598</v>
      </c>
      <c r="D825">
        <v>8.1999999999999993</v>
      </c>
      <c r="E825">
        <v>21.5</v>
      </c>
      <c r="F825">
        <v>16.8</v>
      </c>
      <c r="G825">
        <v>0</v>
      </c>
    </row>
    <row r="826" spans="1:7" x14ac:dyDescent="0.3">
      <c r="A826" s="24">
        <v>42829</v>
      </c>
      <c r="B826">
        <v>113138.67</v>
      </c>
      <c r="C826">
        <v>122.6614787</v>
      </c>
      <c r="D826">
        <v>10</v>
      </c>
      <c r="E826">
        <v>24.4</v>
      </c>
      <c r="F826">
        <v>16.399999999999999</v>
      </c>
      <c r="G826">
        <v>0</v>
      </c>
    </row>
    <row r="827" spans="1:7" x14ac:dyDescent="0.3">
      <c r="A827" s="24">
        <v>42859</v>
      </c>
      <c r="B827">
        <v>114191.35</v>
      </c>
      <c r="C827">
        <v>142.28042669999999</v>
      </c>
      <c r="D827">
        <v>11</v>
      </c>
      <c r="E827">
        <v>25.4</v>
      </c>
      <c r="F827">
        <v>15.8</v>
      </c>
      <c r="G827">
        <v>0</v>
      </c>
    </row>
    <row r="828" spans="1:7" x14ac:dyDescent="0.3">
      <c r="A828" s="24">
        <v>42890</v>
      </c>
      <c r="B828">
        <v>114817.30499999999</v>
      </c>
      <c r="C828">
        <v>126.18198750000001</v>
      </c>
      <c r="D828">
        <v>12</v>
      </c>
      <c r="E828">
        <v>26.6</v>
      </c>
      <c r="F828">
        <v>13.5</v>
      </c>
      <c r="G828">
        <v>0</v>
      </c>
    </row>
    <row r="829" spans="1:7" x14ac:dyDescent="0.3">
      <c r="A829" s="24">
        <v>42920</v>
      </c>
      <c r="B829">
        <v>110160.02499999999</v>
      </c>
      <c r="C829">
        <v>101.330421</v>
      </c>
      <c r="D829">
        <v>12.7</v>
      </c>
      <c r="E829">
        <v>26.2</v>
      </c>
      <c r="F829">
        <v>15.6</v>
      </c>
      <c r="G829">
        <v>0</v>
      </c>
    </row>
    <row r="830" spans="1:7" x14ac:dyDescent="0.3">
      <c r="A830" s="24">
        <v>42951</v>
      </c>
      <c r="B830">
        <v>99084.74</v>
      </c>
      <c r="C830">
        <v>95.867977690000004</v>
      </c>
      <c r="D830">
        <v>18.600000000000001</v>
      </c>
      <c r="E830">
        <v>28.1</v>
      </c>
      <c r="F830">
        <v>13.8</v>
      </c>
      <c r="G830">
        <v>0</v>
      </c>
    </row>
    <row r="831" spans="1:7" x14ac:dyDescent="0.3">
      <c r="A831" s="24">
        <v>42982</v>
      </c>
      <c r="B831">
        <v>96041.895000000004</v>
      </c>
      <c r="C831">
        <v>74.591633180000002</v>
      </c>
      <c r="D831">
        <v>11.7</v>
      </c>
      <c r="E831">
        <v>15.2</v>
      </c>
      <c r="F831">
        <v>6.5</v>
      </c>
      <c r="G831">
        <v>10.6</v>
      </c>
    </row>
    <row r="832" spans="1:7" x14ac:dyDescent="0.3">
      <c r="A832" s="24">
        <v>43012</v>
      </c>
      <c r="B832">
        <v>113287.05499999999</v>
      </c>
      <c r="C832">
        <v>111.8004887</v>
      </c>
      <c r="D832">
        <v>9</v>
      </c>
      <c r="E832">
        <v>17</v>
      </c>
      <c r="F832">
        <v>3</v>
      </c>
      <c r="G832">
        <v>25.4</v>
      </c>
    </row>
    <row r="833" spans="1:7" x14ac:dyDescent="0.3">
      <c r="A833" s="24">
        <v>43043</v>
      </c>
      <c r="B833">
        <v>114159.965</v>
      </c>
      <c r="C833">
        <v>130.03687339999999</v>
      </c>
      <c r="D833">
        <v>12.3</v>
      </c>
      <c r="E833">
        <v>18.5</v>
      </c>
      <c r="F833">
        <v>13.5</v>
      </c>
      <c r="G833">
        <v>15.4</v>
      </c>
    </row>
    <row r="834" spans="1:7" x14ac:dyDescent="0.3">
      <c r="A834" s="24">
        <v>43073</v>
      </c>
      <c r="B834">
        <v>114335.995</v>
      </c>
      <c r="C834">
        <v>126.572879</v>
      </c>
      <c r="D834">
        <v>10.8</v>
      </c>
      <c r="E834">
        <v>19.3</v>
      </c>
      <c r="F834">
        <v>14</v>
      </c>
      <c r="G834">
        <v>0</v>
      </c>
    </row>
    <row r="835" spans="1:7" x14ac:dyDescent="0.3">
      <c r="A835" t="s">
        <v>550</v>
      </c>
      <c r="B835">
        <v>112704.045</v>
      </c>
      <c r="C835">
        <v>117.53565020000001</v>
      </c>
      <c r="D835">
        <v>10.9</v>
      </c>
      <c r="E835">
        <v>22.2</v>
      </c>
      <c r="F835">
        <v>13.9</v>
      </c>
      <c r="G835">
        <v>0</v>
      </c>
    </row>
    <row r="836" spans="1:7" x14ac:dyDescent="0.3">
      <c r="A836" t="s">
        <v>551</v>
      </c>
      <c r="B836">
        <v>97436.41</v>
      </c>
      <c r="C836">
        <v>109.7650221</v>
      </c>
      <c r="D836">
        <v>13</v>
      </c>
      <c r="E836">
        <v>17.899999999999999</v>
      </c>
      <c r="F836">
        <v>8.9</v>
      </c>
      <c r="G836">
        <v>0</v>
      </c>
    </row>
    <row r="837" spans="1:7" x14ac:dyDescent="0.3">
      <c r="A837" t="s">
        <v>552</v>
      </c>
      <c r="B837">
        <v>99608.57</v>
      </c>
      <c r="C837">
        <v>116.78284910000001</v>
      </c>
      <c r="D837">
        <v>11.8</v>
      </c>
      <c r="E837">
        <v>17.3</v>
      </c>
      <c r="F837">
        <v>9.6999999999999993</v>
      </c>
      <c r="G837">
        <v>0</v>
      </c>
    </row>
    <row r="838" spans="1:7" x14ac:dyDescent="0.3">
      <c r="A838" t="s">
        <v>553</v>
      </c>
      <c r="B838">
        <v>96594.744999999995</v>
      </c>
      <c r="C838">
        <v>95.646407010000004</v>
      </c>
      <c r="D838">
        <v>9.9</v>
      </c>
      <c r="E838">
        <v>22.6</v>
      </c>
      <c r="F838">
        <v>10.1</v>
      </c>
      <c r="G838">
        <v>0</v>
      </c>
    </row>
    <row r="839" spans="1:7" x14ac:dyDescent="0.3">
      <c r="A839" t="s">
        <v>554</v>
      </c>
      <c r="B839">
        <v>99945.494999999995</v>
      </c>
      <c r="C839">
        <v>104.57818949999999</v>
      </c>
      <c r="D839">
        <v>11.1</v>
      </c>
      <c r="E839">
        <v>18.3</v>
      </c>
      <c r="F839">
        <v>10.9</v>
      </c>
      <c r="G839">
        <v>0</v>
      </c>
    </row>
    <row r="840" spans="1:7" x14ac:dyDescent="0.3">
      <c r="A840" t="s">
        <v>555</v>
      </c>
      <c r="B840">
        <v>111955.175</v>
      </c>
      <c r="C840">
        <v>112.8247059</v>
      </c>
      <c r="D840">
        <v>9.5</v>
      </c>
      <c r="E840">
        <v>20.399999999999999</v>
      </c>
      <c r="F840">
        <v>13.7</v>
      </c>
      <c r="G840">
        <v>0</v>
      </c>
    </row>
    <row r="841" spans="1:7" x14ac:dyDescent="0.3">
      <c r="A841" t="s">
        <v>556</v>
      </c>
      <c r="B841">
        <v>114436.97</v>
      </c>
      <c r="C841">
        <v>101.3145524</v>
      </c>
      <c r="D841">
        <v>13</v>
      </c>
      <c r="E841">
        <v>26.9</v>
      </c>
      <c r="F841">
        <v>12.7</v>
      </c>
      <c r="G841">
        <v>0</v>
      </c>
    </row>
    <row r="842" spans="1:7" x14ac:dyDescent="0.3">
      <c r="A842" t="s">
        <v>557</v>
      </c>
      <c r="B842">
        <v>112816.68</v>
      </c>
      <c r="C842">
        <v>104.07810310000001</v>
      </c>
      <c r="D842">
        <v>14.6</v>
      </c>
      <c r="E842">
        <v>26.5</v>
      </c>
      <c r="F842">
        <v>12.4</v>
      </c>
      <c r="G842">
        <v>0</v>
      </c>
    </row>
    <row r="843" spans="1:7" x14ac:dyDescent="0.3">
      <c r="A843" t="s">
        <v>558</v>
      </c>
      <c r="B843">
        <v>114522.44</v>
      </c>
      <c r="C843">
        <v>133.2265993</v>
      </c>
      <c r="D843">
        <v>16.5</v>
      </c>
      <c r="E843">
        <v>20.9</v>
      </c>
      <c r="F843">
        <v>3.6</v>
      </c>
      <c r="G843">
        <v>9.4</v>
      </c>
    </row>
    <row r="844" spans="1:7" x14ac:dyDescent="0.3">
      <c r="A844" t="s">
        <v>559</v>
      </c>
      <c r="B844">
        <v>102528.4</v>
      </c>
      <c r="C844">
        <v>111.6671228</v>
      </c>
      <c r="D844">
        <v>16.899999999999999</v>
      </c>
      <c r="E844">
        <v>22.5</v>
      </c>
      <c r="F844">
        <v>11.8</v>
      </c>
      <c r="G844">
        <v>4.5999999999999996</v>
      </c>
    </row>
    <row r="845" spans="1:7" x14ac:dyDescent="0.3">
      <c r="A845" t="s">
        <v>560</v>
      </c>
      <c r="B845">
        <v>97356.565000000002</v>
      </c>
      <c r="C845">
        <v>90.726651050000001</v>
      </c>
      <c r="D845">
        <v>14.4</v>
      </c>
      <c r="E845">
        <v>21.8</v>
      </c>
      <c r="F845">
        <v>11.9</v>
      </c>
      <c r="G845">
        <v>0</v>
      </c>
    </row>
    <row r="846" spans="1:7" x14ac:dyDescent="0.3">
      <c r="A846" t="s">
        <v>561</v>
      </c>
      <c r="B846">
        <v>109421.815</v>
      </c>
      <c r="C846">
        <v>113.2589368</v>
      </c>
      <c r="D846">
        <v>15.9</v>
      </c>
      <c r="E846">
        <v>24.7</v>
      </c>
      <c r="F846">
        <v>9.9</v>
      </c>
      <c r="G846">
        <v>0</v>
      </c>
    </row>
    <row r="847" spans="1:7" x14ac:dyDescent="0.3">
      <c r="A847" t="s">
        <v>562</v>
      </c>
      <c r="B847">
        <v>101548.735</v>
      </c>
      <c r="C847">
        <v>86.790072550000005</v>
      </c>
      <c r="D847">
        <v>16.2</v>
      </c>
      <c r="E847">
        <v>17.7</v>
      </c>
      <c r="F847">
        <v>5.8</v>
      </c>
      <c r="G847">
        <v>21.6</v>
      </c>
    </row>
    <row r="848" spans="1:7" x14ac:dyDescent="0.3">
      <c r="A848" t="s">
        <v>563</v>
      </c>
      <c r="B848">
        <v>116795.245</v>
      </c>
      <c r="C848">
        <v>100.69868460000001</v>
      </c>
      <c r="D848">
        <v>10.1</v>
      </c>
      <c r="E848">
        <v>14.5</v>
      </c>
      <c r="F848">
        <v>6.4</v>
      </c>
      <c r="G848">
        <v>20</v>
      </c>
    </row>
    <row r="849" spans="1:7" x14ac:dyDescent="0.3">
      <c r="A849" t="s">
        <v>564</v>
      </c>
      <c r="B849">
        <v>126329.53</v>
      </c>
      <c r="C849">
        <v>145.68273490000001</v>
      </c>
      <c r="D849">
        <v>8.3000000000000007</v>
      </c>
      <c r="E849">
        <v>15.6</v>
      </c>
      <c r="F849">
        <v>7.1</v>
      </c>
      <c r="G849">
        <v>15.4</v>
      </c>
    </row>
    <row r="850" spans="1:7" x14ac:dyDescent="0.3">
      <c r="A850" t="s">
        <v>565</v>
      </c>
      <c r="B850">
        <v>120144.19</v>
      </c>
      <c r="C850">
        <v>120.8095221</v>
      </c>
      <c r="D850">
        <v>9.4</v>
      </c>
      <c r="E850">
        <v>19.8</v>
      </c>
      <c r="F850">
        <v>6</v>
      </c>
      <c r="G850">
        <v>0.4</v>
      </c>
    </row>
    <row r="851" spans="1:7" x14ac:dyDescent="0.3">
      <c r="A851" t="s">
        <v>566</v>
      </c>
      <c r="B851">
        <v>104864.05</v>
      </c>
      <c r="C851">
        <v>100.81967</v>
      </c>
      <c r="D851">
        <v>14.9</v>
      </c>
      <c r="E851">
        <v>18.100000000000001</v>
      </c>
      <c r="F851">
        <v>7.9</v>
      </c>
      <c r="G851">
        <v>0.2</v>
      </c>
    </row>
    <row r="852" spans="1:7" x14ac:dyDescent="0.3">
      <c r="A852" t="s">
        <v>567</v>
      </c>
      <c r="B852">
        <v>103756.535</v>
      </c>
      <c r="C852">
        <v>109.5772954</v>
      </c>
      <c r="D852">
        <v>13.6</v>
      </c>
      <c r="E852">
        <v>17.8</v>
      </c>
      <c r="F852">
        <v>7.3</v>
      </c>
      <c r="G852">
        <v>0</v>
      </c>
    </row>
    <row r="853" spans="1:7" x14ac:dyDescent="0.3">
      <c r="A853" s="24">
        <v>42740</v>
      </c>
      <c r="B853">
        <v>115103.77499999999</v>
      </c>
      <c r="C853">
        <v>99.159474029999998</v>
      </c>
      <c r="D853">
        <v>13.6</v>
      </c>
      <c r="E853">
        <v>20.399999999999999</v>
      </c>
      <c r="F853">
        <v>8.6999999999999993</v>
      </c>
      <c r="G853">
        <v>0</v>
      </c>
    </row>
    <row r="854" spans="1:7" x14ac:dyDescent="0.3">
      <c r="A854" s="24">
        <v>42771</v>
      </c>
      <c r="B854">
        <v>120718.64</v>
      </c>
      <c r="C854">
        <v>109.9227693</v>
      </c>
      <c r="D854">
        <v>10.4</v>
      </c>
      <c r="E854">
        <v>15.2</v>
      </c>
      <c r="F854">
        <v>9.4</v>
      </c>
      <c r="G854">
        <v>2.4</v>
      </c>
    </row>
    <row r="855" spans="1:7" x14ac:dyDescent="0.3">
      <c r="A855" s="24">
        <v>42799</v>
      </c>
      <c r="B855">
        <v>129196.44500000001</v>
      </c>
      <c r="C855">
        <v>128.63995560000001</v>
      </c>
      <c r="D855">
        <v>7.4</v>
      </c>
      <c r="E855">
        <v>15.3</v>
      </c>
      <c r="F855">
        <v>10.8</v>
      </c>
      <c r="G855">
        <v>0.8</v>
      </c>
    </row>
    <row r="856" spans="1:7" x14ac:dyDescent="0.3">
      <c r="A856" s="24">
        <v>42830</v>
      </c>
      <c r="B856">
        <v>127260.05</v>
      </c>
      <c r="C856">
        <v>123.4720662</v>
      </c>
      <c r="D856">
        <v>5.8</v>
      </c>
      <c r="E856">
        <v>16.899999999999999</v>
      </c>
      <c r="F856">
        <v>12</v>
      </c>
      <c r="G856">
        <v>0</v>
      </c>
    </row>
    <row r="857" spans="1:7" x14ac:dyDescent="0.3">
      <c r="A857" s="24">
        <v>42860</v>
      </c>
      <c r="B857">
        <v>123150.38499999999</v>
      </c>
      <c r="C857">
        <v>108.2886014</v>
      </c>
      <c r="D857">
        <v>6.2</v>
      </c>
      <c r="E857">
        <v>20.5</v>
      </c>
      <c r="F857">
        <v>10.6</v>
      </c>
      <c r="G857">
        <v>0</v>
      </c>
    </row>
    <row r="858" spans="1:7" x14ac:dyDescent="0.3">
      <c r="A858" s="24">
        <v>42891</v>
      </c>
      <c r="B858">
        <v>105013.07</v>
      </c>
      <c r="C858">
        <v>81.778327349999998</v>
      </c>
      <c r="D858">
        <v>9.6</v>
      </c>
      <c r="E858">
        <v>20</v>
      </c>
      <c r="F858">
        <v>6.1</v>
      </c>
      <c r="G858">
        <v>0.2</v>
      </c>
    </row>
    <row r="859" spans="1:7" x14ac:dyDescent="0.3">
      <c r="A859" s="24">
        <v>42921</v>
      </c>
      <c r="B859">
        <v>107424.07</v>
      </c>
      <c r="C859">
        <v>104.9084029</v>
      </c>
      <c r="D859">
        <v>8.9</v>
      </c>
      <c r="E859">
        <v>14.8</v>
      </c>
      <c r="F859">
        <v>9.4</v>
      </c>
      <c r="G859">
        <v>1.4</v>
      </c>
    </row>
    <row r="860" spans="1:7" x14ac:dyDescent="0.3">
      <c r="A860" s="24">
        <v>42952</v>
      </c>
      <c r="B860">
        <v>125858.27</v>
      </c>
      <c r="C860">
        <v>132.9735336</v>
      </c>
      <c r="D860">
        <v>10.1</v>
      </c>
      <c r="E860">
        <v>15.8</v>
      </c>
      <c r="F860">
        <v>7.2</v>
      </c>
      <c r="G860">
        <v>1.8</v>
      </c>
    </row>
    <row r="861" spans="1:7" x14ac:dyDescent="0.3">
      <c r="A861" s="24">
        <v>42983</v>
      </c>
      <c r="B861">
        <v>126760.71</v>
      </c>
      <c r="C861">
        <v>138.99141549999999</v>
      </c>
      <c r="D861">
        <v>10.9</v>
      </c>
      <c r="E861">
        <v>15.9</v>
      </c>
      <c r="F861">
        <v>7.3</v>
      </c>
      <c r="G861">
        <v>1.6</v>
      </c>
    </row>
    <row r="862" spans="1:7" x14ac:dyDescent="0.3">
      <c r="A862" s="24">
        <v>43013</v>
      </c>
      <c r="B862">
        <v>125747.735</v>
      </c>
      <c r="C862">
        <v>149.62274859999999</v>
      </c>
      <c r="D862">
        <v>8.1</v>
      </c>
      <c r="E862">
        <v>17.7</v>
      </c>
      <c r="F862">
        <v>11.3</v>
      </c>
      <c r="G862">
        <v>0</v>
      </c>
    </row>
    <row r="863" spans="1:7" x14ac:dyDescent="0.3">
      <c r="A863" s="24">
        <v>43044</v>
      </c>
      <c r="B863">
        <v>128753.13</v>
      </c>
      <c r="C863">
        <v>170.29264480000001</v>
      </c>
      <c r="D863">
        <v>6.1</v>
      </c>
      <c r="E863">
        <v>16.5</v>
      </c>
      <c r="F863">
        <v>8.6</v>
      </c>
      <c r="G863">
        <v>0</v>
      </c>
    </row>
    <row r="864" spans="1:7" x14ac:dyDescent="0.3">
      <c r="A864" s="24">
        <v>43074</v>
      </c>
      <c r="B864">
        <v>123523</v>
      </c>
      <c r="C864">
        <v>129.30937700000001</v>
      </c>
      <c r="D864">
        <v>5.9</v>
      </c>
      <c r="E864">
        <v>19.5</v>
      </c>
      <c r="F864">
        <v>9.9</v>
      </c>
      <c r="G864">
        <v>0</v>
      </c>
    </row>
    <row r="865" spans="1:7" x14ac:dyDescent="0.3">
      <c r="A865" t="s">
        <v>568</v>
      </c>
      <c r="B865">
        <v>109477.42</v>
      </c>
      <c r="C865">
        <v>130.31682979999999</v>
      </c>
      <c r="D865">
        <v>8.4</v>
      </c>
      <c r="E865">
        <v>15.6</v>
      </c>
      <c r="F865">
        <v>10.1</v>
      </c>
      <c r="G865">
        <v>0.2</v>
      </c>
    </row>
    <row r="866" spans="1:7" x14ac:dyDescent="0.3">
      <c r="A866" t="s">
        <v>569</v>
      </c>
      <c r="B866">
        <v>107497.03</v>
      </c>
      <c r="C866">
        <v>126.9174946</v>
      </c>
      <c r="D866">
        <v>6.4</v>
      </c>
      <c r="E866">
        <v>15.1</v>
      </c>
      <c r="F866">
        <v>7.7</v>
      </c>
      <c r="G866">
        <v>0</v>
      </c>
    </row>
    <row r="867" spans="1:7" x14ac:dyDescent="0.3">
      <c r="A867" t="s">
        <v>570</v>
      </c>
      <c r="B867">
        <v>125871.91499999999</v>
      </c>
      <c r="C867">
        <v>134.64203240000001</v>
      </c>
      <c r="D867">
        <v>6.3</v>
      </c>
      <c r="E867">
        <v>16.899999999999999</v>
      </c>
      <c r="F867">
        <v>8.1999999999999993</v>
      </c>
      <c r="G867">
        <v>0</v>
      </c>
    </row>
    <row r="868" spans="1:7" x14ac:dyDescent="0.3">
      <c r="A868" t="s">
        <v>571</v>
      </c>
      <c r="B868">
        <v>127820.715</v>
      </c>
      <c r="C868">
        <v>128.3149076</v>
      </c>
      <c r="D868">
        <v>5.6</v>
      </c>
      <c r="E868">
        <v>18.2</v>
      </c>
      <c r="F868">
        <v>9</v>
      </c>
      <c r="G868">
        <v>0</v>
      </c>
    </row>
    <row r="869" spans="1:7" x14ac:dyDescent="0.3">
      <c r="A869" t="s">
        <v>572</v>
      </c>
      <c r="B869">
        <v>125072.675</v>
      </c>
      <c r="C869">
        <v>123.8345994</v>
      </c>
      <c r="D869">
        <v>7.6</v>
      </c>
      <c r="E869">
        <v>17</v>
      </c>
      <c r="F869">
        <v>3.8</v>
      </c>
      <c r="G869">
        <v>0</v>
      </c>
    </row>
    <row r="870" spans="1:7" x14ac:dyDescent="0.3">
      <c r="A870" t="s">
        <v>573</v>
      </c>
      <c r="B870">
        <v>122910.48</v>
      </c>
      <c r="C870">
        <v>107.8423351</v>
      </c>
      <c r="D870">
        <v>10.7</v>
      </c>
      <c r="E870">
        <v>20.2</v>
      </c>
      <c r="F870">
        <v>9.8000000000000007</v>
      </c>
      <c r="G870">
        <v>0.8</v>
      </c>
    </row>
    <row r="871" spans="1:7" x14ac:dyDescent="0.3">
      <c r="A871" t="s">
        <v>574</v>
      </c>
      <c r="B871">
        <v>123351.45</v>
      </c>
      <c r="C871">
        <v>96.440249769999994</v>
      </c>
      <c r="D871">
        <v>10.199999999999999</v>
      </c>
      <c r="E871">
        <v>17.8</v>
      </c>
      <c r="F871">
        <v>2.5</v>
      </c>
      <c r="G871">
        <v>0</v>
      </c>
    </row>
    <row r="872" spans="1:7" x14ac:dyDescent="0.3">
      <c r="A872" t="s">
        <v>575</v>
      </c>
      <c r="B872">
        <v>109111.61500000001</v>
      </c>
      <c r="C872">
        <v>88.135879099999997</v>
      </c>
      <c r="D872">
        <v>10.199999999999999</v>
      </c>
      <c r="E872">
        <v>19.3</v>
      </c>
      <c r="F872">
        <v>9.8000000000000007</v>
      </c>
      <c r="G872">
        <v>0</v>
      </c>
    </row>
    <row r="873" spans="1:7" x14ac:dyDescent="0.3">
      <c r="A873" t="s">
        <v>576</v>
      </c>
      <c r="B873">
        <v>105912.16</v>
      </c>
      <c r="C873">
        <v>76.782179819999996</v>
      </c>
      <c r="D873">
        <v>10.8</v>
      </c>
      <c r="E873">
        <v>18.7</v>
      </c>
      <c r="F873">
        <v>6.8</v>
      </c>
      <c r="G873">
        <v>0</v>
      </c>
    </row>
    <row r="874" spans="1:7" x14ac:dyDescent="0.3">
      <c r="A874" t="s">
        <v>577</v>
      </c>
      <c r="B874">
        <v>113551.03999999999</v>
      </c>
      <c r="C874">
        <v>72.931488029999997</v>
      </c>
      <c r="D874">
        <v>10.4</v>
      </c>
      <c r="E874">
        <v>20.3</v>
      </c>
      <c r="F874">
        <v>10.1</v>
      </c>
      <c r="G874">
        <v>0</v>
      </c>
    </row>
    <row r="875" spans="1:7" x14ac:dyDescent="0.3">
      <c r="A875" t="s">
        <v>578</v>
      </c>
      <c r="B875">
        <v>119127.205</v>
      </c>
      <c r="C875">
        <v>96.837634640000005</v>
      </c>
      <c r="D875">
        <v>12.8</v>
      </c>
      <c r="E875">
        <v>19.3</v>
      </c>
      <c r="F875">
        <v>7.4</v>
      </c>
      <c r="G875">
        <v>0</v>
      </c>
    </row>
    <row r="876" spans="1:7" x14ac:dyDescent="0.3">
      <c r="A876" t="s">
        <v>579</v>
      </c>
      <c r="B876">
        <v>121571.97</v>
      </c>
      <c r="C876">
        <v>103.2410383</v>
      </c>
      <c r="D876">
        <v>11.7</v>
      </c>
      <c r="E876">
        <v>17.100000000000001</v>
      </c>
      <c r="F876">
        <v>8</v>
      </c>
      <c r="G876">
        <v>0</v>
      </c>
    </row>
    <row r="877" spans="1:7" x14ac:dyDescent="0.3">
      <c r="A877" t="s">
        <v>580</v>
      </c>
      <c r="B877">
        <v>124010.03</v>
      </c>
      <c r="C877">
        <v>108.51901340000001</v>
      </c>
      <c r="D877">
        <v>13.7</v>
      </c>
      <c r="E877">
        <v>18.5</v>
      </c>
      <c r="F877">
        <v>5.7</v>
      </c>
      <c r="G877">
        <v>0</v>
      </c>
    </row>
    <row r="878" spans="1:7" x14ac:dyDescent="0.3">
      <c r="A878" t="s">
        <v>581</v>
      </c>
      <c r="B878">
        <v>123130.6</v>
      </c>
      <c r="C878">
        <v>94.696229970000005</v>
      </c>
      <c r="D878">
        <v>13.1</v>
      </c>
      <c r="E878">
        <v>18</v>
      </c>
      <c r="F878">
        <v>8.1999999999999993</v>
      </c>
      <c r="G878">
        <v>0</v>
      </c>
    </row>
    <row r="879" spans="1:7" x14ac:dyDescent="0.3">
      <c r="A879" t="s">
        <v>582</v>
      </c>
      <c r="B879">
        <v>104643.675</v>
      </c>
      <c r="C879">
        <v>60.860101950000001</v>
      </c>
      <c r="D879">
        <v>11.9</v>
      </c>
      <c r="E879">
        <v>17.8</v>
      </c>
      <c r="F879">
        <v>8.3000000000000007</v>
      </c>
      <c r="G879">
        <v>0</v>
      </c>
    </row>
    <row r="880" spans="1:7" x14ac:dyDescent="0.3">
      <c r="A880" t="s">
        <v>583</v>
      </c>
      <c r="B880">
        <v>110029.55</v>
      </c>
      <c r="C880">
        <v>72.341641420000002</v>
      </c>
      <c r="D880">
        <v>10.199999999999999</v>
      </c>
      <c r="E880">
        <v>15.3</v>
      </c>
      <c r="F880">
        <v>7.6</v>
      </c>
      <c r="G880">
        <v>6.8</v>
      </c>
    </row>
    <row r="881" spans="1:7" x14ac:dyDescent="0.3">
      <c r="A881" t="s">
        <v>584</v>
      </c>
      <c r="B881">
        <v>130516.1</v>
      </c>
      <c r="C881">
        <v>96.084781000000007</v>
      </c>
      <c r="D881">
        <v>7.7</v>
      </c>
      <c r="E881">
        <v>14.8</v>
      </c>
      <c r="F881">
        <v>8</v>
      </c>
      <c r="G881">
        <v>1.4</v>
      </c>
    </row>
    <row r="882" spans="1:7" x14ac:dyDescent="0.3">
      <c r="A882" t="s">
        <v>585</v>
      </c>
      <c r="B882">
        <v>132762.38</v>
      </c>
      <c r="C882">
        <v>95.714474339999995</v>
      </c>
      <c r="D882">
        <v>9.3000000000000007</v>
      </c>
      <c r="E882">
        <v>13.1</v>
      </c>
      <c r="F882">
        <v>6.9</v>
      </c>
      <c r="G882">
        <v>2.2000000000000002</v>
      </c>
    </row>
    <row r="883" spans="1:7" x14ac:dyDescent="0.3">
      <c r="A883" t="s">
        <v>586</v>
      </c>
      <c r="B883">
        <v>139030.79500000001</v>
      </c>
      <c r="C883">
        <v>120.64923159999999</v>
      </c>
      <c r="D883">
        <v>6.7</v>
      </c>
      <c r="E883">
        <v>13</v>
      </c>
      <c r="F883">
        <v>8.5</v>
      </c>
      <c r="G883">
        <v>5.4</v>
      </c>
    </row>
    <row r="884" spans="1:7" x14ac:dyDescent="0.3">
      <c r="A884" s="24">
        <v>42741</v>
      </c>
      <c r="B884">
        <v>140202.73499999999</v>
      </c>
      <c r="C884">
        <v>113.3116143</v>
      </c>
      <c r="D884">
        <v>7.9</v>
      </c>
      <c r="E884">
        <v>13.9</v>
      </c>
      <c r="F884">
        <v>4.7</v>
      </c>
      <c r="G884">
        <v>0.4</v>
      </c>
    </row>
    <row r="885" spans="1:7" x14ac:dyDescent="0.3">
      <c r="A885" s="24">
        <v>42772</v>
      </c>
      <c r="B885">
        <v>136856.79999999999</v>
      </c>
      <c r="C885">
        <v>96.837747410000006</v>
      </c>
      <c r="D885">
        <v>8</v>
      </c>
      <c r="E885">
        <v>14.7</v>
      </c>
      <c r="F885">
        <v>7.3</v>
      </c>
      <c r="G885">
        <v>0</v>
      </c>
    </row>
    <row r="886" spans="1:7" x14ac:dyDescent="0.3">
      <c r="A886" s="24">
        <v>42800</v>
      </c>
      <c r="B886">
        <v>122161.405</v>
      </c>
      <c r="C886">
        <v>107.24572980000001</v>
      </c>
      <c r="D886">
        <v>9.9</v>
      </c>
      <c r="E886">
        <v>14.3</v>
      </c>
      <c r="F886">
        <v>8.3000000000000007</v>
      </c>
      <c r="G886">
        <v>0</v>
      </c>
    </row>
    <row r="887" spans="1:7" x14ac:dyDescent="0.3">
      <c r="A887" s="24">
        <v>42831</v>
      </c>
      <c r="B887">
        <v>118953.95</v>
      </c>
      <c r="C887">
        <v>109.7429759</v>
      </c>
      <c r="D887">
        <v>4.4000000000000004</v>
      </c>
      <c r="E887">
        <v>15.8</v>
      </c>
      <c r="F887">
        <v>9.3000000000000007</v>
      </c>
      <c r="G887">
        <v>0</v>
      </c>
    </row>
    <row r="888" spans="1:7" x14ac:dyDescent="0.3">
      <c r="A888" s="24">
        <v>42861</v>
      </c>
      <c r="B888">
        <v>132877.45000000001</v>
      </c>
      <c r="C888">
        <v>101.13227740000001</v>
      </c>
      <c r="D888">
        <v>5.6</v>
      </c>
      <c r="E888">
        <v>17.5</v>
      </c>
      <c r="F888">
        <v>5</v>
      </c>
      <c r="G888">
        <v>0</v>
      </c>
    </row>
    <row r="889" spans="1:7" x14ac:dyDescent="0.3">
      <c r="A889" s="24">
        <v>42892</v>
      </c>
      <c r="B889">
        <v>133274.53</v>
      </c>
      <c r="C889">
        <v>97.892460380000003</v>
      </c>
      <c r="D889">
        <v>8.6999999999999993</v>
      </c>
      <c r="E889">
        <v>13.9</v>
      </c>
      <c r="F889">
        <v>6.3</v>
      </c>
      <c r="G889">
        <v>6.4</v>
      </c>
    </row>
    <row r="890" spans="1:7" x14ac:dyDescent="0.3">
      <c r="A890" s="24">
        <v>42922</v>
      </c>
      <c r="B890">
        <v>136116.12</v>
      </c>
      <c r="C890">
        <v>105.69616809999999</v>
      </c>
      <c r="D890">
        <v>5.9</v>
      </c>
      <c r="E890">
        <v>14.3</v>
      </c>
      <c r="F890">
        <v>9.1999999999999993</v>
      </c>
      <c r="G890">
        <v>0</v>
      </c>
    </row>
    <row r="891" spans="1:7" x14ac:dyDescent="0.3">
      <c r="A891" s="24">
        <v>42953</v>
      </c>
      <c r="B891">
        <v>139511.78</v>
      </c>
      <c r="C891">
        <v>110.1268719</v>
      </c>
      <c r="D891">
        <v>3.6</v>
      </c>
      <c r="E891">
        <v>15</v>
      </c>
      <c r="F891">
        <v>7.2</v>
      </c>
      <c r="G891">
        <v>0</v>
      </c>
    </row>
    <row r="892" spans="1:7" x14ac:dyDescent="0.3">
      <c r="A892" s="24">
        <v>42984</v>
      </c>
      <c r="B892">
        <v>130994.54</v>
      </c>
      <c r="C892">
        <v>99.977135680000004</v>
      </c>
      <c r="D892">
        <v>6.6</v>
      </c>
      <c r="E892">
        <v>15</v>
      </c>
      <c r="F892">
        <v>7.8</v>
      </c>
      <c r="G892">
        <v>1.8</v>
      </c>
    </row>
    <row r="893" spans="1:7" x14ac:dyDescent="0.3">
      <c r="A893" s="24">
        <v>43014</v>
      </c>
      <c r="B893">
        <v>120698.91499999999</v>
      </c>
      <c r="C893">
        <v>97.622124130000003</v>
      </c>
      <c r="D893">
        <v>7</v>
      </c>
      <c r="E893">
        <v>15.8</v>
      </c>
      <c r="F893">
        <v>8.9</v>
      </c>
      <c r="G893">
        <v>0</v>
      </c>
    </row>
    <row r="894" spans="1:7" x14ac:dyDescent="0.3">
      <c r="A894" s="24">
        <v>43045</v>
      </c>
      <c r="B894">
        <v>113374.465</v>
      </c>
      <c r="C894">
        <v>87.883388569999994</v>
      </c>
      <c r="D894">
        <v>3.4</v>
      </c>
      <c r="E894">
        <v>15.5</v>
      </c>
      <c r="F894">
        <v>8.6</v>
      </c>
      <c r="G894">
        <v>0.2</v>
      </c>
    </row>
    <row r="895" spans="1:7" x14ac:dyDescent="0.3">
      <c r="A895" s="24">
        <v>43075</v>
      </c>
      <c r="B895">
        <v>117691.685</v>
      </c>
      <c r="C895">
        <v>101.70609880000001</v>
      </c>
      <c r="D895">
        <v>6</v>
      </c>
      <c r="E895">
        <v>15.9</v>
      </c>
      <c r="F895">
        <v>5.0999999999999996</v>
      </c>
      <c r="G895">
        <v>0</v>
      </c>
    </row>
    <row r="896" spans="1:7" x14ac:dyDescent="0.3">
      <c r="A896" t="s">
        <v>587</v>
      </c>
      <c r="B896">
        <v>135184.95000000001</v>
      </c>
      <c r="C896">
        <v>109.9512443</v>
      </c>
      <c r="D896">
        <v>8.8000000000000007</v>
      </c>
      <c r="E896">
        <v>15.1</v>
      </c>
      <c r="F896">
        <v>6.6</v>
      </c>
      <c r="G896">
        <v>0</v>
      </c>
    </row>
    <row r="897" spans="1:7" x14ac:dyDescent="0.3">
      <c r="A897" t="s">
        <v>588</v>
      </c>
      <c r="B897">
        <v>136253.42000000001</v>
      </c>
      <c r="C897">
        <v>93.589782150000005</v>
      </c>
      <c r="D897">
        <v>4</v>
      </c>
      <c r="E897">
        <v>17.399999999999999</v>
      </c>
      <c r="F897">
        <v>8.9</v>
      </c>
      <c r="G897">
        <v>0</v>
      </c>
    </row>
    <row r="898" spans="1:7" x14ac:dyDescent="0.3">
      <c r="A898" t="s">
        <v>589</v>
      </c>
      <c r="B898">
        <v>135303.255</v>
      </c>
      <c r="C898">
        <v>102.837272</v>
      </c>
      <c r="D898">
        <v>7.7</v>
      </c>
      <c r="E898">
        <v>19</v>
      </c>
      <c r="F898">
        <v>7.4</v>
      </c>
      <c r="G898">
        <v>0</v>
      </c>
    </row>
    <row r="899" spans="1:7" x14ac:dyDescent="0.3">
      <c r="A899" t="s">
        <v>590</v>
      </c>
      <c r="B899">
        <v>135269.63500000001</v>
      </c>
      <c r="C899">
        <v>107.362224</v>
      </c>
      <c r="D899">
        <v>6.6</v>
      </c>
      <c r="E899">
        <v>17.100000000000001</v>
      </c>
      <c r="F899">
        <v>8.9</v>
      </c>
      <c r="G899">
        <v>0</v>
      </c>
    </row>
    <row r="900" spans="1:7" x14ac:dyDescent="0.3">
      <c r="A900" t="s">
        <v>591</v>
      </c>
      <c r="B900">
        <v>121178.68</v>
      </c>
      <c r="C900">
        <v>104.2875868</v>
      </c>
      <c r="D900">
        <v>4.2</v>
      </c>
      <c r="E900">
        <v>15.5</v>
      </c>
      <c r="F900">
        <v>9.1999999999999993</v>
      </c>
      <c r="G900">
        <v>0</v>
      </c>
    </row>
    <row r="901" spans="1:7" x14ac:dyDescent="0.3">
      <c r="A901" t="s">
        <v>592</v>
      </c>
      <c r="B901">
        <v>116112.74</v>
      </c>
      <c r="C901">
        <v>93.616927630000006</v>
      </c>
      <c r="D901">
        <v>5.4</v>
      </c>
      <c r="E901">
        <v>16.3</v>
      </c>
      <c r="F901">
        <v>7.9</v>
      </c>
      <c r="G901">
        <v>0</v>
      </c>
    </row>
    <row r="902" spans="1:7" x14ac:dyDescent="0.3">
      <c r="A902" t="s">
        <v>593</v>
      </c>
      <c r="B902">
        <v>134925.74</v>
      </c>
      <c r="C902">
        <v>95.96949334</v>
      </c>
      <c r="D902">
        <v>7.1</v>
      </c>
      <c r="E902">
        <v>16.100000000000001</v>
      </c>
      <c r="F902">
        <v>6</v>
      </c>
      <c r="G902">
        <v>0</v>
      </c>
    </row>
    <row r="903" spans="1:7" x14ac:dyDescent="0.3">
      <c r="A903" t="s">
        <v>594</v>
      </c>
      <c r="B903">
        <v>131996.97</v>
      </c>
      <c r="C903">
        <v>85.797832029999995</v>
      </c>
      <c r="D903">
        <v>6.4</v>
      </c>
      <c r="E903">
        <v>15.8</v>
      </c>
      <c r="F903">
        <v>9.1999999999999993</v>
      </c>
      <c r="G903">
        <v>0</v>
      </c>
    </row>
    <row r="904" spans="1:7" x14ac:dyDescent="0.3">
      <c r="A904" t="s">
        <v>595</v>
      </c>
      <c r="B904">
        <v>139814.29999999999</v>
      </c>
      <c r="C904">
        <v>106.9667247</v>
      </c>
      <c r="D904">
        <v>7.8</v>
      </c>
      <c r="E904">
        <v>13.5</v>
      </c>
      <c r="F904">
        <v>5</v>
      </c>
      <c r="G904">
        <v>0.6</v>
      </c>
    </row>
    <row r="905" spans="1:7" x14ac:dyDescent="0.3">
      <c r="A905" t="s">
        <v>596</v>
      </c>
      <c r="B905">
        <v>140348.57</v>
      </c>
      <c r="C905">
        <v>94.858967509999999</v>
      </c>
      <c r="D905">
        <v>6.7</v>
      </c>
      <c r="E905">
        <v>14.1</v>
      </c>
      <c r="F905">
        <v>6.7</v>
      </c>
      <c r="G905">
        <v>0.2</v>
      </c>
    </row>
    <row r="906" spans="1:7" x14ac:dyDescent="0.3">
      <c r="A906" t="s">
        <v>597</v>
      </c>
      <c r="B906">
        <v>132029.57500000001</v>
      </c>
      <c r="C906">
        <v>80.269938710000005</v>
      </c>
      <c r="D906">
        <v>7.4</v>
      </c>
      <c r="E906">
        <v>14.9</v>
      </c>
      <c r="F906">
        <v>8.1999999999999993</v>
      </c>
      <c r="G906">
        <v>0</v>
      </c>
    </row>
    <row r="907" spans="1:7" x14ac:dyDescent="0.3">
      <c r="A907" t="s">
        <v>598</v>
      </c>
      <c r="B907">
        <v>122393.325</v>
      </c>
      <c r="C907">
        <v>84.970944450000005</v>
      </c>
      <c r="D907">
        <v>8.3000000000000007</v>
      </c>
      <c r="E907">
        <v>12.3</v>
      </c>
      <c r="F907">
        <v>7.3</v>
      </c>
      <c r="G907">
        <v>1.4</v>
      </c>
    </row>
    <row r="908" spans="1:7" x14ac:dyDescent="0.3">
      <c r="A908" t="s">
        <v>599</v>
      </c>
      <c r="B908">
        <v>118103.86500000001</v>
      </c>
      <c r="C908">
        <v>72.870515380000001</v>
      </c>
      <c r="D908">
        <v>8.6</v>
      </c>
      <c r="E908">
        <v>14.3</v>
      </c>
      <c r="F908">
        <v>5.3</v>
      </c>
      <c r="G908">
        <v>0</v>
      </c>
    </row>
    <row r="909" spans="1:7" x14ac:dyDescent="0.3">
      <c r="A909" t="s">
        <v>600</v>
      </c>
      <c r="B909">
        <v>138040.38</v>
      </c>
      <c r="C909">
        <v>104.3154945</v>
      </c>
      <c r="D909">
        <v>8.8000000000000007</v>
      </c>
      <c r="E909">
        <v>12.6</v>
      </c>
      <c r="F909">
        <v>7.8</v>
      </c>
      <c r="G909">
        <v>1.4</v>
      </c>
    </row>
    <row r="910" spans="1:7" x14ac:dyDescent="0.3">
      <c r="A910" t="s">
        <v>601</v>
      </c>
      <c r="B910">
        <v>144526.63</v>
      </c>
      <c r="C910">
        <v>100.1993406</v>
      </c>
      <c r="D910">
        <v>6</v>
      </c>
      <c r="E910">
        <v>12.1</v>
      </c>
      <c r="F910">
        <v>4.4000000000000004</v>
      </c>
      <c r="G910">
        <v>0</v>
      </c>
    </row>
    <row r="911" spans="1:7" x14ac:dyDescent="0.3">
      <c r="A911" t="s">
        <v>602</v>
      </c>
      <c r="B911">
        <v>141351.89499999999</v>
      </c>
      <c r="C911">
        <v>98.538103219999996</v>
      </c>
      <c r="D911">
        <v>6.8</v>
      </c>
      <c r="E911">
        <v>14.1</v>
      </c>
      <c r="F911">
        <v>5.4</v>
      </c>
      <c r="G911">
        <v>0</v>
      </c>
    </row>
    <row r="912" spans="1:7" x14ac:dyDescent="0.3">
      <c r="A912" t="s">
        <v>603</v>
      </c>
      <c r="B912">
        <v>138124.06</v>
      </c>
      <c r="C912">
        <v>102.52503950000001</v>
      </c>
      <c r="D912">
        <v>9.1999999999999993</v>
      </c>
      <c r="E912">
        <v>13.7</v>
      </c>
      <c r="F912">
        <v>5</v>
      </c>
      <c r="G912">
        <v>0</v>
      </c>
    </row>
    <row r="913" spans="1:7" x14ac:dyDescent="0.3">
      <c r="A913" t="s">
        <v>604</v>
      </c>
      <c r="B913">
        <v>139275.77499999999</v>
      </c>
      <c r="C913">
        <v>124.6840444</v>
      </c>
      <c r="D913">
        <v>7.1</v>
      </c>
      <c r="E913">
        <v>12.3</v>
      </c>
      <c r="F913">
        <v>8.4</v>
      </c>
      <c r="G913">
        <v>4.4000000000000004</v>
      </c>
    </row>
    <row r="914" spans="1:7" x14ac:dyDescent="0.3">
      <c r="A914" s="24">
        <v>42742</v>
      </c>
      <c r="B914">
        <v>125949.5</v>
      </c>
      <c r="C914">
        <v>114.7570772</v>
      </c>
      <c r="D914">
        <v>1.1000000000000001</v>
      </c>
      <c r="E914">
        <v>12.7</v>
      </c>
      <c r="F914">
        <v>9.3000000000000007</v>
      </c>
      <c r="G914">
        <v>0</v>
      </c>
    </row>
    <row r="915" spans="1:7" x14ac:dyDescent="0.3">
      <c r="A915" s="24">
        <v>42773</v>
      </c>
      <c r="B915">
        <v>120137.45</v>
      </c>
      <c r="C915">
        <v>110.1092823</v>
      </c>
      <c r="D915">
        <v>0.8</v>
      </c>
      <c r="E915">
        <v>14.3</v>
      </c>
      <c r="F915">
        <v>9.1999999999999993</v>
      </c>
      <c r="G915">
        <v>0</v>
      </c>
    </row>
    <row r="916" spans="1:7" x14ac:dyDescent="0.3">
      <c r="A916" s="24">
        <v>42801</v>
      </c>
      <c r="B916">
        <v>139765.32</v>
      </c>
      <c r="C916">
        <v>150.61276599999999</v>
      </c>
      <c r="D916">
        <v>3.8</v>
      </c>
      <c r="E916">
        <v>13.9</v>
      </c>
      <c r="F916">
        <v>3.9</v>
      </c>
      <c r="G916">
        <v>0</v>
      </c>
    </row>
    <row r="917" spans="1:7" x14ac:dyDescent="0.3">
      <c r="A917" s="24">
        <v>42832</v>
      </c>
      <c r="B917">
        <v>134029.80499999999</v>
      </c>
      <c r="C917">
        <v>132.54551810000001</v>
      </c>
      <c r="D917">
        <v>9</v>
      </c>
      <c r="E917">
        <v>16.2</v>
      </c>
      <c r="F917">
        <v>6.4</v>
      </c>
      <c r="G917">
        <v>3</v>
      </c>
    </row>
    <row r="918" spans="1:7" x14ac:dyDescent="0.3">
      <c r="A918" s="24">
        <v>42862</v>
      </c>
      <c r="B918">
        <v>134084.66500000001</v>
      </c>
      <c r="C918">
        <v>146.17612560000001</v>
      </c>
      <c r="D918">
        <v>10.1</v>
      </c>
      <c r="E918">
        <v>15.8</v>
      </c>
      <c r="F918">
        <v>6.5</v>
      </c>
      <c r="G918">
        <v>0</v>
      </c>
    </row>
    <row r="919" spans="1:7" x14ac:dyDescent="0.3">
      <c r="A919" s="24">
        <v>42893</v>
      </c>
      <c r="B919">
        <v>137899.715</v>
      </c>
      <c r="C919">
        <v>141.67937280000001</v>
      </c>
      <c r="D919">
        <v>4.8</v>
      </c>
      <c r="E919">
        <v>15</v>
      </c>
      <c r="F919">
        <v>8.6999999999999993</v>
      </c>
      <c r="G919">
        <v>0</v>
      </c>
    </row>
    <row r="920" spans="1:7" x14ac:dyDescent="0.3">
      <c r="A920" s="24">
        <v>42923</v>
      </c>
      <c r="B920">
        <v>134078.07</v>
      </c>
      <c r="C920">
        <v>131.26538149999999</v>
      </c>
      <c r="D920">
        <v>8</v>
      </c>
      <c r="E920">
        <v>14.2</v>
      </c>
      <c r="F920">
        <v>9.4</v>
      </c>
      <c r="G920">
        <v>0</v>
      </c>
    </row>
    <row r="921" spans="1:7" x14ac:dyDescent="0.3">
      <c r="A921" s="24">
        <v>42954</v>
      </c>
      <c r="B921">
        <v>123687.97</v>
      </c>
      <c r="C921">
        <v>129.135411</v>
      </c>
      <c r="D921">
        <v>5.3</v>
      </c>
      <c r="E921">
        <v>13.5</v>
      </c>
      <c r="F921">
        <v>5.0999999999999996</v>
      </c>
      <c r="G921">
        <v>0</v>
      </c>
    </row>
    <row r="922" spans="1:7" x14ac:dyDescent="0.3">
      <c r="A922" s="24">
        <v>42985</v>
      </c>
      <c r="B922">
        <v>116064.03</v>
      </c>
      <c r="C922">
        <v>115.1296024</v>
      </c>
      <c r="D922">
        <v>7.3</v>
      </c>
      <c r="E922">
        <v>14.6</v>
      </c>
      <c r="F922">
        <v>7.3</v>
      </c>
      <c r="G922">
        <v>0.8</v>
      </c>
    </row>
    <row r="923" spans="1:7" x14ac:dyDescent="0.3">
      <c r="A923" s="24">
        <v>43015</v>
      </c>
      <c r="B923">
        <v>133132.32500000001</v>
      </c>
      <c r="C923">
        <v>123.9739271</v>
      </c>
      <c r="D923">
        <v>7</v>
      </c>
      <c r="E923">
        <v>16</v>
      </c>
      <c r="F923">
        <v>5.7</v>
      </c>
      <c r="G923">
        <v>0</v>
      </c>
    </row>
    <row r="924" spans="1:7" x14ac:dyDescent="0.3">
      <c r="A924" s="24">
        <v>43046</v>
      </c>
      <c r="B924">
        <v>137352.78</v>
      </c>
      <c r="C924">
        <v>148.67949519999999</v>
      </c>
      <c r="D924">
        <v>6.9</v>
      </c>
      <c r="E924">
        <v>14.3</v>
      </c>
      <c r="F924">
        <v>9.6999999999999993</v>
      </c>
      <c r="G924">
        <v>0.4</v>
      </c>
    </row>
    <row r="925" spans="1:7" x14ac:dyDescent="0.3">
      <c r="A925" s="24">
        <v>43076</v>
      </c>
      <c r="B925">
        <v>138152.10500000001</v>
      </c>
      <c r="C925">
        <v>117.9532423</v>
      </c>
      <c r="D925">
        <v>3.2</v>
      </c>
      <c r="E925">
        <v>15.1</v>
      </c>
      <c r="F925">
        <v>9.8000000000000007</v>
      </c>
      <c r="G925">
        <v>0</v>
      </c>
    </row>
    <row r="926" spans="1:7" x14ac:dyDescent="0.3">
      <c r="A926" t="s">
        <v>605</v>
      </c>
      <c r="B926">
        <v>134622.39000000001</v>
      </c>
      <c r="C926">
        <v>106.14876340000001</v>
      </c>
      <c r="D926">
        <v>4.8</v>
      </c>
      <c r="E926">
        <v>13.3</v>
      </c>
      <c r="F926">
        <v>5.5</v>
      </c>
      <c r="G926">
        <v>0</v>
      </c>
    </row>
    <row r="927" spans="1:7" x14ac:dyDescent="0.3">
      <c r="A927" t="s">
        <v>606</v>
      </c>
      <c r="B927">
        <v>131387.745</v>
      </c>
      <c r="C927">
        <v>111.39498260000001</v>
      </c>
      <c r="D927">
        <v>9.9</v>
      </c>
      <c r="E927">
        <v>15.9</v>
      </c>
      <c r="F927">
        <v>8.6</v>
      </c>
      <c r="G927">
        <v>2</v>
      </c>
    </row>
    <row r="928" spans="1:7" x14ac:dyDescent="0.3">
      <c r="A928" t="s">
        <v>607</v>
      </c>
      <c r="B928">
        <v>124486.69500000001</v>
      </c>
      <c r="C928">
        <v>136.10655170000001</v>
      </c>
      <c r="D928">
        <v>4.5</v>
      </c>
      <c r="E928">
        <v>12</v>
      </c>
      <c r="F928">
        <v>9.4</v>
      </c>
      <c r="G928">
        <v>0</v>
      </c>
    </row>
    <row r="929" spans="1:7" x14ac:dyDescent="0.3">
      <c r="A929" t="s">
        <v>608</v>
      </c>
      <c r="B929">
        <v>119927.64</v>
      </c>
      <c r="C929">
        <v>102.14913730000001</v>
      </c>
      <c r="D929">
        <v>3</v>
      </c>
      <c r="E929">
        <v>12.5</v>
      </c>
      <c r="F929">
        <v>7.8</v>
      </c>
      <c r="G929">
        <v>0</v>
      </c>
    </row>
    <row r="930" spans="1:7" x14ac:dyDescent="0.3">
      <c r="A930" t="s">
        <v>609</v>
      </c>
      <c r="B930">
        <v>131868.24</v>
      </c>
      <c r="C930">
        <v>99.851637530000005</v>
      </c>
      <c r="D930">
        <v>5.7</v>
      </c>
      <c r="E930">
        <v>15.3</v>
      </c>
      <c r="F930">
        <v>6.3</v>
      </c>
      <c r="G930">
        <v>0</v>
      </c>
    </row>
    <row r="931" spans="1:7" x14ac:dyDescent="0.3">
      <c r="A931" t="s">
        <v>610</v>
      </c>
      <c r="B931">
        <v>136121.83499999999</v>
      </c>
      <c r="C931">
        <v>109.9969729</v>
      </c>
      <c r="D931">
        <v>9.6999999999999993</v>
      </c>
      <c r="E931">
        <v>14.5</v>
      </c>
      <c r="F931">
        <v>5.8</v>
      </c>
      <c r="G931">
        <v>0.2</v>
      </c>
    </row>
    <row r="932" spans="1:7" x14ac:dyDescent="0.3">
      <c r="A932" t="s">
        <v>611</v>
      </c>
      <c r="B932">
        <v>133906.26</v>
      </c>
      <c r="C932">
        <v>109.5605504</v>
      </c>
      <c r="D932">
        <v>8.9</v>
      </c>
      <c r="E932">
        <v>13.2</v>
      </c>
      <c r="F932">
        <v>7.7</v>
      </c>
      <c r="G932">
        <v>5</v>
      </c>
    </row>
    <row r="933" spans="1:7" x14ac:dyDescent="0.3">
      <c r="A933" t="s">
        <v>612</v>
      </c>
      <c r="B933">
        <v>139316.29</v>
      </c>
      <c r="C933">
        <v>133.736501</v>
      </c>
      <c r="D933">
        <v>7.9</v>
      </c>
      <c r="E933">
        <v>10.7</v>
      </c>
      <c r="F933">
        <v>5.9</v>
      </c>
      <c r="G933">
        <v>0.6</v>
      </c>
    </row>
    <row r="934" spans="1:7" x14ac:dyDescent="0.3">
      <c r="A934" t="s">
        <v>613</v>
      </c>
      <c r="B934">
        <v>140073.89499999999</v>
      </c>
      <c r="C934">
        <v>130.19271090000001</v>
      </c>
      <c r="D934">
        <v>3.3</v>
      </c>
      <c r="E934">
        <v>13.8</v>
      </c>
      <c r="F934">
        <v>10.3</v>
      </c>
      <c r="G934">
        <v>4.2</v>
      </c>
    </row>
    <row r="935" spans="1:7" x14ac:dyDescent="0.3">
      <c r="A935" t="s">
        <v>614</v>
      </c>
      <c r="B935">
        <v>122397.13</v>
      </c>
      <c r="C935">
        <v>91.656080619999997</v>
      </c>
      <c r="D935">
        <v>5.4</v>
      </c>
      <c r="E935">
        <v>12.4</v>
      </c>
      <c r="F935">
        <v>7</v>
      </c>
      <c r="G935">
        <v>0</v>
      </c>
    </row>
    <row r="936" spans="1:7" x14ac:dyDescent="0.3">
      <c r="A936" t="s">
        <v>615</v>
      </c>
      <c r="B936">
        <v>118007.66499999999</v>
      </c>
      <c r="C936">
        <v>107.89233230000001</v>
      </c>
      <c r="D936">
        <v>8.4</v>
      </c>
      <c r="E936">
        <v>14.1</v>
      </c>
      <c r="F936">
        <v>5.4</v>
      </c>
      <c r="G936">
        <v>0</v>
      </c>
    </row>
    <row r="937" spans="1:7" x14ac:dyDescent="0.3">
      <c r="A937" t="s">
        <v>616</v>
      </c>
      <c r="B937">
        <v>136330.59</v>
      </c>
      <c r="C937">
        <v>122.6544774</v>
      </c>
      <c r="D937">
        <v>8.1</v>
      </c>
      <c r="E937">
        <v>16.100000000000001</v>
      </c>
      <c r="F937">
        <v>8.3000000000000007</v>
      </c>
      <c r="G937">
        <v>7</v>
      </c>
    </row>
    <row r="938" spans="1:7" x14ac:dyDescent="0.3">
      <c r="A938" t="s">
        <v>617</v>
      </c>
      <c r="B938">
        <v>129699.265</v>
      </c>
      <c r="C938">
        <v>113.0336114</v>
      </c>
      <c r="D938">
        <v>9.8000000000000007</v>
      </c>
      <c r="E938">
        <v>17.2</v>
      </c>
      <c r="F938">
        <v>9</v>
      </c>
      <c r="G938">
        <v>0</v>
      </c>
    </row>
    <row r="939" spans="1:7" x14ac:dyDescent="0.3">
      <c r="A939" t="s">
        <v>618</v>
      </c>
      <c r="B939">
        <v>133198.34</v>
      </c>
      <c r="C939">
        <v>117.2808433</v>
      </c>
      <c r="D939">
        <v>10.9</v>
      </c>
      <c r="E939">
        <v>15</v>
      </c>
      <c r="F939">
        <v>8.6999999999999993</v>
      </c>
      <c r="G939">
        <v>2.4</v>
      </c>
    </row>
    <row r="940" spans="1:7" x14ac:dyDescent="0.3">
      <c r="A940" t="s">
        <v>619</v>
      </c>
      <c r="B940">
        <v>136003.91500000001</v>
      </c>
      <c r="C940">
        <v>117.31547380000001</v>
      </c>
      <c r="D940">
        <v>4.4000000000000004</v>
      </c>
      <c r="E940">
        <v>14.2</v>
      </c>
      <c r="F940">
        <v>8.6999999999999993</v>
      </c>
      <c r="G940">
        <v>2</v>
      </c>
    </row>
    <row r="941" spans="1:7" x14ac:dyDescent="0.3">
      <c r="A941" t="s">
        <v>620</v>
      </c>
      <c r="B941">
        <v>130432.05</v>
      </c>
      <c r="C941">
        <v>111.3069682</v>
      </c>
      <c r="D941">
        <v>6.2</v>
      </c>
      <c r="E941">
        <v>14.3</v>
      </c>
      <c r="F941">
        <v>9.8000000000000007</v>
      </c>
      <c r="G941">
        <v>2.8</v>
      </c>
    </row>
    <row r="942" spans="1:7" x14ac:dyDescent="0.3">
      <c r="A942" t="s">
        <v>621</v>
      </c>
      <c r="B942">
        <v>111331.235</v>
      </c>
      <c r="C942">
        <v>93.453100860000006</v>
      </c>
      <c r="D942">
        <v>9.6999999999999993</v>
      </c>
      <c r="E942">
        <v>17.899999999999999</v>
      </c>
      <c r="F942">
        <v>10.1</v>
      </c>
      <c r="G942">
        <v>0</v>
      </c>
    </row>
    <row r="943" spans="1:7" x14ac:dyDescent="0.3">
      <c r="A943" t="s">
        <v>622</v>
      </c>
      <c r="B943">
        <v>107580.495</v>
      </c>
      <c r="C943">
        <v>91.416166270000005</v>
      </c>
      <c r="D943">
        <v>11.3</v>
      </c>
      <c r="E943">
        <v>18.100000000000001</v>
      </c>
      <c r="F943">
        <v>8.3000000000000007</v>
      </c>
      <c r="G943">
        <v>0</v>
      </c>
    </row>
    <row r="944" spans="1:7" x14ac:dyDescent="0.3">
      <c r="A944" t="s">
        <v>623</v>
      </c>
      <c r="B944">
        <v>132276.88</v>
      </c>
      <c r="C944">
        <v>137.47669010000001</v>
      </c>
      <c r="D944">
        <v>6.7</v>
      </c>
      <c r="E944">
        <v>14.8</v>
      </c>
      <c r="F944">
        <v>11.5</v>
      </c>
      <c r="G944">
        <v>0</v>
      </c>
    </row>
    <row r="945" spans="1:7" x14ac:dyDescent="0.3">
      <c r="A945" s="24">
        <v>42743</v>
      </c>
      <c r="B945">
        <v>137617.88</v>
      </c>
      <c r="C945">
        <v>137.9754246</v>
      </c>
      <c r="D945">
        <v>3.5</v>
      </c>
      <c r="E945">
        <v>15.5</v>
      </c>
      <c r="F945">
        <v>11.5</v>
      </c>
      <c r="G945">
        <v>0</v>
      </c>
    </row>
    <row r="946" spans="1:7" x14ac:dyDescent="0.3">
      <c r="A946" s="24">
        <v>42774</v>
      </c>
      <c r="B946">
        <v>140729.185</v>
      </c>
      <c r="C946">
        <v>113.4923335</v>
      </c>
      <c r="D946">
        <v>3.4</v>
      </c>
      <c r="E946">
        <v>12.9</v>
      </c>
      <c r="F946">
        <v>7.5</v>
      </c>
      <c r="G946">
        <v>0</v>
      </c>
    </row>
    <row r="947" spans="1:7" x14ac:dyDescent="0.3">
      <c r="A947" s="24">
        <v>42802</v>
      </c>
      <c r="B947">
        <v>151355.43</v>
      </c>
      <c r="C947">
        <v>169.23382710000001</v>
      </c>
      <c r="D947">
        <v>3.1</v>
      </c>
      <c r="E947">
        <v>9</v>
      </c>
      <c r="F947">
        <v>4.4000000000000004</v>
      </c>
      <c r="G947">
        <v>0</v>
      </c>
    </row>
    <row r="948" spans="1:7" x14ac:dyDescent="0.3">
      <c r="A948" s="24">
        <v>42833</v>
      </c>
      <c r="B948">
        <v>141647.89499999999</v>
      </c>
      <c r="C948">
        <v>110.3517269</v>
      </c>
      <c r="D948">
        <v>4.3</v>
      </c>
      <c r="E948">
        <v>12.1</v>
      </c>
      <c r="F948">
        <v>7.2</v>
      </c>
      <c r="G948">
        <v>6.6</v>
      </c>
    </row>
    <row r="949" spans="1:7" x14ac:dyDescent="0.3">
      <c r="A949" s="24">
        <v>42863</v>
      </c>
      <c r="B949">
        <v>116696.455</v>
      </c>
      <c r="C949">
        <v>82.766673249999997</v>
      </c>
      <c r="D949">
        <v>8.8000000000000007</v>
      </c>
      <c r="E949">
        <v>14.2</v>
      </c>
      <c r="F949">
        <v>11.7</v>
      </c>
      <c r="G949">
        <v>0</v>
      </c>
    </row>
    <row r="950" spans="1:7" x14ac:dyDescent="0.3">
      <c r="A950" s="24">
        <v>42894</v>
      </c>
      <c r="B950">
        <v>117351.14</v>
      </c>
      <c r="C950">
        <v>86.202202409999998</v>
      </c>
      <c r="D950">
        <v>9</v>
      </c>
      <c r="E950">
        <v>13</v>
      </c>
      <c r="F950">
        <v>8.1999999999999993</v>
      </c>
      <c r="G950">
        <v>0</v>
      </c>
    </row>
    <row r="951" spans="1:7" x14ac:dyDescent="0.3">
      <c r="A951" s="24">
        <v>42924</v>
      </c>
      <c r="B951">
        <v>138963.17499999999</v>
      </c>
      <c r="C951">
        <v>111.4890145</v>
      </c>
      <c r="D951">
        <v>7.7</v>
      </c>
      <c r="E951">
        <v>12.3</v>
      </c>
      <c r="F951">
        <v>7.3</v>
      </c>
      <c r="G951">
        <v>4.2</v>
      </c>
    </row>
    <row r="952" spans="1:7" x14ac:dyDescent="0.3">
      <c r="A952" s="24">
        <v>42955</v>
      </c>
      <c r="B952">
        <v>139108.435</v>
      </c>
      <c r="C952">
        <v>111.5513751</v>
      </c>
      <c r="D952">
        <v>7.9</v>
      </c>
      <c r="E952">
        <v>15</v>
      </c>
      <c r="F952">
        <v>7.5</v>
      </c>
      <c r="G952">
        <v>2.2000000000000002</v>
      </c>
    </row>
    <row r="953" spans="1:7" x14ac:dyDescent="0.3">
      <c r="A953" s="24">
        <v>42986</v>
      </c>
      <c r="B953">
        <v>130044.375</v>
      </c>
      <c r="C953">
        <v>105.283102</v>
      </c>
      <c r="D953">
        <v>8.9</v>
      </c>
      <c r="E953">
        <v>16.8</v>
      </c>
      <c r="F953">
        <v>11.5</v>
      </c>
      <c r="G953">
        <v>0</v>
      </c>
    </row>
    <row r="954" spans="1:7" x14ac:dyDescent="0.3">
      <c r="A954" s="24">
        <v>43016</v>
      </c>
      <c r="B954">
        <v>122361.925</v>
      </c>
      <c r="C954">
        <v>86.916548329999998</v>
      </c>
      <c r="D954">
        <v>11.4</v>
      </c>
      <c r="E954">
        <v>18.8</v>
      </c>
      <c r="F954">
        <v>8.4</v>
      </c>
      <c r="G954">
        <v>0</v>
      </c>
    </row>
    <row r="955" spans="1:7" x14ac:dyDescent="0.3">
      <c r="A955" s="24">
        <v>43047</v>
      </c>
      <c r="B955">
        <v>122862.345</v>
      </c>
      <c r="C955">
        <v>78.92563543</v>
      </c>
      <c r="D955">
        <v>10.3</v>
      </c>
      <c r="E955">
        <v>16.399999999999999</v>
      </c>
      <c r="F955">
        <v>9.3000000000000007</v>
      </c>
      <c r="G955">
        <v>0</v>
      </c>
    </row>
    <row r="956" spans="1:7" x14ac:dyDescent="0.3">
      <c r="A956" s="24">
        <v>43077</v>
      </c>
      <c r="B956">
        <v>113669.45</v>
      </c>
      <c r="C956">
        <v>77.123590930000006</v>
      </c>
      <c r="D956">
        <v>10.3</v>
      </c>
      <c r="E956">
        <v>17.899999999999999</v>
      </c>
      <c r="F956">
        <v>9.9</v>
      </c>
      <c r="G956">
        <v>2.8</v>
      </c>
    </row>
    <row r="957" spans="1:7" x14ac:dyDescent="0.3">
      <c r="A957" t="s">
        <v>624</v>
      </c>
      <c r="B957">
        <v>106274.56</v>
      </c>
      <c r="C957">
        <v>68.294171739999996</v>
      </c>
      <c r="D957">
        <v>9.4</v>
      </c>
      <c r="E957">
        <v>18.7</v>
      </c>
      <c r="F957">
        <v>11.1</v>
      </c>
      <c r="G957">
        <v>2</v>
      </c>
    </row>
    <row r="958" spans="1:7" x14ac:dyDescent="0.3">
      <c r="A958" t="s">
        <v>625</v>
      </c>
      <c r="B958">
        <v>121533.955</v>
      </c>
      <c r="C958">
        <v>101.399598</v>
      </c>
      <c r="D958">
        <v>12.3</v>
      </c>
      <c r="E958">
        <v>20.100000000000001</v>
      </c>
      <c r="F958">
        <v>12.6</v>
      </c>
      <c r="G958">
        <v>0</v>
      </c>
    </row>
    <row r="959" spans="1:7" x14ac:dyDescent="0.3">
      <c r="A959" t="s">
        <v>626</v>
      </c>
      <c r="B959">
        <v>127193.3</v>
      </c>
      <c r="C959">
        <v>99.086174200000002</v>
      </c>
      <c r="D959">
        <v>10.4</v>
      </c>
      <c r="E959">
        <v>17.5</v>
      </c>
      <c r="F959">
        <v>3.2</v>
      </c>
      <c r="G959">
        <v>0.2</v>
      </c>
    </row>
    <row r="960" spans="1:7" x14ac:dyDescent="0.3">
      <c r="A960" t="s">
        <v>627</v>
      </c>
      <c r="B960">
        <v>121445.38</v>
      </c>
      <c r="C960">
        <v>72.164817319999997</v>
      </c>
      <c r="D960">
        <v>12.1</v>
      </c>
      <c r="E960">
        <v>18.100000000000001</v>
      </c>
      <c r="F960">
        <v>10.9</v>
      </c>
      <c r="G960">
        <v>0.8</v>
      </c>
    </row>
    <row r="961" spans="1:7" x14ac:dyDescent="0.3">
      <c r="A961" t="s">
        <v>628</v>
      </c>
      <c r="B961">
        <v>129223.80499999999</v>
      </c>
      <c r="C961">
        <v>73.714560050000003</v>
      </c>
      <c r="D961">
        <v>9.3000000000000007</v>
      </c>
      <c r="E961">
        <v>15.6</v>
      </c>
      <c r="F961">
        <v>9.1</v>
      </c>
      <c r="G961">
        <v>1.8</v>
      </c>
    </row>
    <row r="962" spans="1:7" x14ac:dyDescent="0.3">
      <c r="A962" t="s">
        <v>629</v>
      </c>
      <c r="B962">
        <v>133562.98499999999</v>
      </c>
      <c r="C962">
        <v>92.107544930000003</v>
      </c>
      <c r="D962">
        <v>8</v>
      </c>
      <c r="E962">
        <v>12.2</v>
      </c>
      <c r="F962">
        <v>9.4</v>
      </c>
      <c r="G962">
        <v>2.8</v>
      </c>
    </row>
    <row r="963" spans="1:7" x14ac:dyDescent="0.3">
      <c r="A963" t="s">
        <v>630</v>
      </c>
      <c r="B963">
        <v>124852.67</v>
      </c>
      <c r="C963">
        <v>97.968935160000001</v>
      </c>
      <c r="D963">
        <v>5.9</v>
      </c>
      <c r="E963">
        <v>11.8</v>
      </c>
      <c r="F963">
        <v>11.6</v>
      </c>
      <c r="G963">
        <v>7.2</v>
      </c>
    </row>
    <row r="964" spans="1:7" x14ac:dyDescent="0.3">
      <c r="A964" t="s">
        <v>631</v>
      </c>
      <c r="B964">
        <v>119798.995</v>
      </c>
      <c r="C964">
        <v>92.815878290000001</v>
      </c>
      <c r="D964">
        <v>5.0999999999999996</v>
      </c>
      <c r="E964">
        <v>13.3</v>
      </c>
      <c r="F964">
        <v>13.9</v>
      </c>
      <c r="G964">
        <v>2</v>
      </c>
    </row>
    <row r="965" spans="1:7" x14ac:dyDescent="0.3">
      <c r="A965" t="s">
        <v>632</v>
      </c>
      <c r="B965">
        <v>140410.29500000001</v>
      </c>
      <c r="C965">
        <v>108.906684</v>
      </c>
      <c r="D965">
        <v>6.8</v>
      </c>
      <c r="E965">
        <v>12.7</v>
      </c>
      <c r="F965">
        <v>7.9</v>
      </c>
      <c r="G965">
        <v>0.6</v>
      </c>
    </row>
    <row r="966" spans="1:7" x14ac:dyDescent="0.3">
      <c r="A966" t="s">
        <v>633</v>
      </c>
      <c r="B966">
        <v>133809.45499999999</v>
      </c>
      <c r="C966">
        <v>107.9380963</v>
      </c>
      <c r="D966">
        <v>5.7</v>
      </c>
      <c r="E966">
        <v>16.8</v>
      </c>
      <c r="F966">
        <v>11.1</v>
      </c>
      <c r="G966">
        <v>1.6</v>
      </c>
    </row>
    <row r="967" spans="1:7" x14ac:dyDescent="0.3">
      <c r="A967" t="s">
        <v>634</v>
      </c>
      <c r="B967">
        <v>133056.82</v>
      </c>
      <c r="C967">
        <v>106.6475104</v>
      </c>
      <c r="D967">
        <v>8.3000000000000007</v>
      </c>
      <c r="E967">
        <v>18.100000000000001</v>
      </c>
      <c r="F967">
        <v>9.6999999999999993</v>
      </c>
      <c r="G967">
        <v>0</v>
      </c>
    </row>
    <row r="968" spans="1:7" x14ac:dyDescent="0.3">
      <c r="A968" t="s">
        <v>635</v>
      </c>
      <c r="B968">
        <v>135619.94</v>
      </c>
      <c r="C968">
        <v>118.9186938</v>
      </c>
      <c r="D968">
        <v>5.2</v>
      </c>
      <c r="E968">
        <v>13.3</v>
      </c>
      <c r="F968">
        <v>13</v>
      </c>
      <c r="G968">
        <v>9.1999999999999993</v>
      </c>
    </row>
    <row r="969" spans="1:7" x14ac:dyDescent="0.3">
      <c r="A969" t="s">
        <v>636</v>
      </c>
      <c r="B969">
        <v>133666.57500000001</v>
      </c>
      <c r="C969">
        <v>120.1723289</v>
      </c>
      <c r="D969">
        <v>4.9000000000000004</v>
      </c>
      <c r="E969">
        <v>15</v>
      </c>
      <c r="F969">
        <v>13.3</v>
      </c>
      <c r="G969">
        <v>0.6</v>
      </c>
    </row>
    <row r="970" spans="1:7" x14ac:dyDescent="0.3">
      <c r="A970" t="s">
        <v>637</v>
      </c>
      <c r="B970">
        <v>117444.1</v>
      </c>
      <c r="C970">
        <v>93.657541890000005</v>
      </c>
      <c r="D970">
        <v>9.9</v>
      </c>
      <c r="E970">
        <v>15.3</v>
      </c>
      <c r="F970">
        <v>8.5</v>
      </c>
      <c r="G970">
        <v>0</v>
      </c>
    </row>
    <row r="971" spans="1:7" x14ac:dyDescent="0.3">
      <c r="A971" t="s">
        <v>638</v>
      </c>
      <c r="B971">
        <v>115177.935</v>
      </c>
      <c r="C971">
        <v>93.117477789999995</v>
      </c>
      <c r="D971">
        <v>5.8</v>
      </c>
      <c r="E971">
        <v>10.7</v>
      </c>
      <c r="F971">
        <v>11.8</v>
      </c>
      <c r="G971">
        <v>7.8</v>
      </c>
    </row>
    <row r="972" spans="1:7" x14ac:dyDescent="0.3">
      <c r="A972" t="s">
        <v>639</v>
      </c>
      <c r="B972">
        <v>139414.495</v>
      </c>
      <c r="C972">
        <v>163.40926049999999</v>
      </c>
      <c r="D972">
        <v>5.8</v>
      </c>
      <c r="E972">
        <v>11.8</v>
      </c>
      <c r="F972">
        <v>14.6</v>
      </c>
      <c r="G972">
        <v>0.6</v>
      </c>
    </row>
    <row r="973" spans="1:7" x14ac:dyDescent="0.3">
      <c r="A973" t="s">
        <v>640</v>
      </c>
      <c r="B973">
        <v>139814.04</v>
      </c>
      <c r="C973">
        <v>143.84804</v>
      </c>
      <c r="D973">
        <v>5.4</v>
      </c>
      <c r="E973">
        <v>12.9</v>
      </c>
      <c r="F973">
        <v>9.1</v>
      </c>
      <c r="G973">
        <v>0</v>
      </c>
    </row>
    <row r="974" spans="1:7" x14ac:dyDescent="0.3">
      <c r="A974" t="s">
        <v>641</v>
      </c>
      <c r="B974">
        <v>137513.465</v>
      </c>
      <c r="C974">
        <v>118.29507649999999</v>
      </c>
      <c r="D974">
        <v>7.7</v>
      </c>
      <c r="E974">
        <v>13.8</v>
      </c>
      <c r="F974">
        <v>12.3</v>
      </c>
      <c r="G974">
        <v>0.6</v>
      </c>
    </row>
    <row r="975" spans="1:7" x14ac:dyDescent="0.3">
      <c r="A975" t="s">
        <v>642</v>
      </c>
      <c r="B975">
        <v>133982.255</v>
      </c>
      <c r="C975">
        <v>115.4257008</v>
      </c>
      <c r="D975">
        <v>4</v>
      </c>
      <c r="E975">
        <v>16.7</v>
      </c>
      <c r="F975">
        <v>15.9</v>
      </c>
      <c r="G975">
        <v>0.2</v>
      </c>
    </row>
    <row r="976" spans="1:7" x14ac:dyDescent="0.3">
      <c r="A976" s="24">
        <v>42744</v>
      </c>
      <c r="B976">
        <v>128707.425</v>
      </c>
      <c r="C976">
        <v>102.27816319999999</v>
      </c>
      <c r="D976">
        <v>3.7</v>
      </c>
      <c r="E976">
        <v>17</v>
      </c>
      <c r="F976">
        <v>14.4</v>
      </c>
      <c r="G976">
        <v>0</v>
      </c>
    </row>
    <row r="977" spans="1:7" x14ac:dyDescent="0.3">
      <c r="A977" s="24">
        <v>42775</v>
      </c>
      <c r="B977">
        <v>114098.11500000001</v>
      </c>
      <c r="C977">
        <v>89.329916780000005</v>
      </c>
      <c r="D977">
        <v>7.3</v>
      </c>
      <c r="E977">
        <v>18.399999999999999</v>
      </c>
      <c r="F977">
        <v>6.3</v>
      </c>
      <c r="G977">
        <v>0</v>
      </c>
    </row>
    <row r="978" spans="1:7" x14ac:dyDescent="0.3">
      <c r="A978" s="24">
        <v>42803</v>
      </c>
      <c r="B978">
        <v>103964.33</v>
      </c>
      <c r="C978">
        <v>67.073127529999994</v>
      </c>
      <c r="D978">
        <v>13.4</v>
      </c>
      <c r="E978">
        <v>17.2</v>
      </c>
      <c r="F978">
        <v>6.3</v>
      </c>
      <c r="G978">
        <v>0</v>
      </c>
    </row>
    <row r="979" spans="1:7" x14ac:dyDescent="0.3">
      <c r="A979" s="24">
        <v>42834</v>
      </c>
      <c r="B979">
        <v>128001.05499999999</v>
      </c>
      <c r="C979">
        <v>93.826620980000001</v>
      </c>
      <c r="D979">
        <v>8.8000000000000007</v>
      </c>
      <c r="E979">
        <v>13.7</v>
      </c>
      <c r="F979">
        <v>13.4</v>
      </c>
      <c r="G979">
        <v>0.4</v>
      </c>
    </row>
    <row r="980" spans="1:7" x14ac:dyDescent="0.3">
      <c r="A980" s="24">
        <v>42864</v>
      </c>
      <c r="B980">
        <v>137696.67000000001</v>
      </c>
      <c r="C980">
        <v>95.602018139999998</v>
      </c>
      <c r="D980">
        <v>6.5</v>
      </c>
      <c r="E980">
        <v>13.3</v>
      </c>
      <c r="F980">
        <v>11</v>
      </c>
      <c r="G980">
        <v>0.2</v>
      </c>
    </row>
    <row r="981" spans="1:7" x14ac:dyDescent="0.3">
      <c r="A981" s="24">
        <v>42895</v>
      </c>
      <c r="B981">
        <v>134819.94500000001</v>
      </c>
      <c r="C981">
        <v>101.0173763</v>
      </c>
      <c r="D981">
        <v>6.7</v>
      </c>
      <c r="E981">
        <v>15.1</v>
      </c>
      <c r="F981">
        <v>11</v>
      </c>
      <c r="G981">
        <v>4.8</v>
      </c>
    </row>
    <row r="982" spans="1:7" x14ac:dyDescent="0.3">
      <c r="A982" s="24">
        <v>42925</v>
      </c>
      <c r="B982">
        <v>133405.72</v>
      </c>
      <c r="C982">
        <v>93.025254910000001</v>
      </c>
      <c r="D982">
        <v>7.9</v>
      </c>
      <c r="E982">
        <v>15.2</v>
      </c>
      <c r="F982">
        <v>9.5</v>
      </c>
      <c r="G982">
        <v>0.8</v>
      </c>
    </row>
    <row r="983" spans="1:7" x14ac:dyDescent="0.3">
      <c r="A983" s="24">
        <v>42956</v>
      </c>
      <c r="B983">
        <v>132543.1</v>
      </c>
      <c r="C983">
        <v>102.4160808</v>
      </c>
      <c r="D983">
        <v>8</v>
      </c>
      <c r="E983">
        <v>13.5</v>
      </c>
      <c r="F983">
        <v>13.1</v>
      </c>
      <c r="G983">
        <v>3.2</v>
      </c>
    </row>
    <row r="984" spans="1:7" x14ac:dyDescent="0.3">
      <c r="A984" s="24">
        <v>42987</v>
      </c>
      <c r="B984">
        <v>120454.01</v>
      </c>
      <c r="C984">
        <v>96.910244129999995</v>
      </c>
      <c r="D984">
        <v>7.1</v>
      </c>
      <c r="E984">
        <v>14.9</v>
      </c>
      <c r="F984">
        <v>15.9</v>
      </c>
      <c r="G984">
        <v>1.2</v>
      </c>
    </row>
    <row r="985" spans="1:7" x14ac:dyDescent="0.3">
      <c r="A985" s="24">
        <v>43017</v>
      </c>
      <c r="B985">
        <v>114584.065</v>
      </c>
      <c r="C985">
        <v>91.883909369999998</v>
      </c>
      <c r="D985">
        <v>5.3</v>
      </c>
      <c r="E985">
        <v>16.100000000000001</v>
      </c>
      <c r="F985">
        <v>12.3</v>
      </c>
      <c r="G985">
        <v>0.2</v>
      </c>
    </row>
    <row r="986" spans="1:7" x14ac:dyDescent="0.3">
      <c r="A986" s="24">
        <v>43048</v>
      </c>
      <c r="B986">
        <v>127169.03</v>
      </c>
      <c r="C986">
        <v>86.68557783</v>
      </c>
      <c r="D986">
        <v>8.1</v>
      </c>
      <c r="E986">
        <v>18.100000000000001</v>
      </c>
      <c r="F986">
        <v>7</v>
      </c>
      <c r="G986">
        <v>0</v>
      </c>
    </row>
    <row r="987" spans="1:7" x14ac:dyDescent="0.3">
      <c r="A987" s="24">
        <v>43078</v>
      </c>
      <c r="B987">
        <v>130906.89</v>
      </c>
      <c r="C987">
        <v>94.772968660000004</v>
      </c>
      <c r="D987">
        <v>12.2</v>
      </c>
      <c r="E987">
        <v>19.899999999999999</v>
      </c>
      <c r="F987">
        <v>3.5</v>
      </c>
      <c r="G987">
        <v>0.2</v>
      </c>
    </row>
    <row r="988" spans="1:7" x14ac:dyDescent="0.3">
      <c r="A988" t="s">
        <v>643</v>
      </c>
      <c r="B988">
        <v>127192.315</v>
      </c>
      <c r="C988">
        <v>88.361935939999995</v>
      </c>
      <c r="D988">
        <v>13.3</v>
      </c>
      <c r="E988">
        <v>16.399999999999999</v>
      </c>
      <c r="F988">
        <v>8.1999999999999993</v>
      </c>
      <c r="G988">
        <v>2</v>
      </c>
    </row>
    <row r="989" spans="1:7" x14ac:dyDescent="0.3">
      <c r="A989" t="s">
        <v>644</v>
      </c>
      <c r="B989">
        <v>131986.80499999999</v>
      </c>
      <c r="C989">
        <v>89.57361118</v>
      </c>
      <c r="D989">
        <v>5.8</v>
      </c>
      <c r="E989">
        <v>15.3</v>
      </c>
      <c r="F989">
        <v>10.8</v>
      </c>
      <c r="G989">
        <v>1.4</v>
      </c>
    </row>
    <row r="990" spans="1:7" x14ac:dyDescent="0.3">
      <c r="A990" t="s">
        <v>645</v>
      </c>
      <c r="B990">
        <v>128761.605</v>
      </c>
      <c r="C990">
        <v>89.236201120000004</v>
      </c>
      <c r="D990">
        <v>9.6</v>
      </c>
      <c r="E990">
        <v>16.7</v>
      </c>
      <c r="F990">
        <v>7</v>
      </c>
      <c r="G990">
        <v>0</v>
      </c>
    </row>
    <row r="991" spans="1:7" x14ac:dyDescent="0.3">
      <c r="A991" t="s">
        <v>646</v>
      </c>
      <c r="B991">
        <v>111301.56</v>
      </c>
      <c r="C991">
        <v>89.607587129999999</v>
      </c>
      <c r="D991">
        <v>7.4</v>
      </c>
      <c r="E991">
        <v>13.3</v>
      </c>
      <c r="F991">
        <v>16.7</v>
      </c>
      <c r="G991">
        <v>21.4</v>
      </c>
    </row>
    <row r="992" spans="1:7" x14ac:dyDescent="0.3">
      <c r="A992" t="s">
        <v>647</v>
      </c>
      <c r="B992">
        <v>104766</v>
      </c>
      <c r="C992">
        <v>75.509598890000007</v>
      </c>
      <c r="D992">
        <v>4</v>
      </c>
      <c r="E992">
        <v>18.100000000000001</v>
      </c>
      <c r="F992">
        <v>19</v>
      </c>
      <c r="G992">
        <v>0.2</v>
      </c>
    </row>
    <row r="993" spans="1:7" x14ac:dyDescent="0.3">
      <c r="A993" t="s">
        <v>648</v>
      </c>
      <c r="B993">
        <v>115123.54</v>
      </c>
      <c r="C993">
        <v>79.783447899999999</v>
      </c>
      <c r="D993">
        <v>10.5</v>
      </c>
      <c r="E993">
        <v>22</v>
      </c>
      <c r="F993">
        <v>15.7</v>
      </c>
      <c r="G993">
        <v>0</v>
      </c>
    </row>
    <row r="994" spans="1:7" x14ac:dyDescent="0.3">
      <c r="A994" t="s">
        <v>649</v>
      </c>
      <c r="B994">
        <v>124033.955</v>
      </c>
      <c r="C994">
        <v>92.372768620000002</v>
      </c>
      <c r="D994">
        <v>9</v>
      </c>
      <c r="E994">
        <v>13.9</v>
      </c>
      <c r="F994">
        <v>16.600000000000001</v>
      </c>
      <c r="G994">
        <v>0.2</v>
      </c>
    </row>
    <row r="995" spans="1:7" x14ac:dyDescent="0.3">
      <c r="A995" t="s">
        <v>650</v>
      </c>
      <c r="B995">
        <v>123461.38</v>
      </c>
      <c r="C995">
        <v>82.595610879999995</v>
      </c>
      <c r="D995">
        <v>6</v>
      </c>
      <c r="E995">
        <v>19.2</v>
      </c>
      <c r="F995">
        <v>17.3</v>
      </c>
      <c r="G995">
        <v>0</v>
      </c>
    </row>
    <row r="996" spans="1:7" x14ac:dyDescent="0.3">
      <c r="A996" t="s">
        <v>651</v>
      </c>
      <c r="B996">
        <v>119309.93</v>
      </c>
      <c r="C996">
        <v>74.957769020000001</v>
      </c>
      <c r="D996">
        <v>11.6</v>
      </c>
      <c r="E996">
        <v>23.6</v>
      </c>
      <c r="F996">
        <v>13</v>
      </c>
      <c r="G996">
        <v>0</v>
      </c>
    </row>
    <row r="997" spans="1:7" x14ac:dyDescent="0.3">
      <c r="A997" t="s">
        <v>652</v>
      </c>
      <c r="B997">
        <v>116611.25</v>
      </c>
      <c r="C997">
        <v>75.289119159999998</v>
      </c>
      <c r="D997">
        <v>12.8</v>
      </c>
      <c r="E997">
        <v>25.6</v>
      </c>
      <c r="F997">
        <v>15.6</v>
      </c>
      <c r="G997">
        <v>0</v>
      </c>
    </row>
    <row r="998" spans="1:7" x14ac:dyDescent="0.3">
      <c r="A998" t="s">
        <v>653</v>
      </c>
      <c r="B998">
        <v>101012.29</v>
      </c>
      <c r="C998">
        <v>63.0173962</v>
      </c>
      <c r="D998">
        <v>14.8</v>
      </c>
      <c r="E998">
        <v>30.6</v>
      </c>
      <c r="F998">
        <v>17.3</v>
      </c>
      <c r="G998">
        <v>0</v>
      </c>
    </row>
    <row r="999" spans="1:7" x14ac:dyDescent="0.3">
      <c r="A999" t="s">
        <v>654</v>
      </c>
      <c r="B999">
        <v>92608.24</v>
      </c>
      <c r="C999">
        <v>43.197347600000001</v>
      </c>
      <c r="D999">
        <v>12.9</v>
      </c>
      <c r="E999">
        <v>19.899999999999999</v>
      </c>
      <c r="F999">
        <v>12</v>
      </c>
      <c r="G999">
        <v>0.4</v>
      </c>
    </row>
    <row r="1000" spans="1:7" x14ac:dyDescent="0.3">
      <c r="A1000" t="s">
        <v>655</v>
      </c>
      <c r="B1000">
        <v>119126.485</v>
      </c>
      <c r="C1000">
        <v>71.241065710000001</v>
      </c>
      <c r="D1000">
        <v>10.3</v>
      </c>
      <c r="E1000">
        <v>14.2</v>
      </c>
      <c r="F1000">
        <v>10.9</v>
      </c>
      <c r="G1000">
        <v>1.6</v>
      </c>
    </row>
    <row r="1001" spans="1:7" x14ac:dyDescent="0.3">
      <c r="A1001" t="s">
        <v>656</v>
      </c>
      <c r="B1001">
        <v>124452.94</v>
      </c>
      <c r="C1001">
        <v>79.800225260000005</v>
      </c>
      <c r="D1001">
        <v>5</v>
      </c>
      <c r="E1001">
        <v>15.1</v>
      </c>
      <c r="F1001">
        <v>20.399999999999999</v>
      </c>
      <c r="G1001">
        <v>0.4</v>
      </c>
    </row>
    <row r="1002" spans="1:7" x14ac:dyDescent="0.3">
      <c r="A1002" t="s">
        <v>657</v>
      </c>
      <c r="B1002">
        <v>119028.07</v>
      </c>
      <c r="C1002">
        <v>72.545509100000004</v>
      </c>
      <c r="D1002">
        <v>9.6</v>
      </c>
      <c r="E1002">
        <v>24.6</v>
      </c>
      <c r="F1002">
        <v>11.7</v>
      </c>
      <c r="G1002">
        <v>0</v>
      </c>
    </row>
    <row r="1003" spans="1:7" x14ac:dyDescent="0.3">
      <c r="A1003" t="s">
        <v>658</v>
      </c>
      <c r="B1003">
        <v>116655.855</v>
      </c>
      <c r="C1003">
        <v>61.649556580000002</v>
      </c>
      <c r="D1003">
        <v>10.4</v>
      </c>
      <c r="E1003">
        <v>18.5</v>
      </c>
      <c r="F1003">
        <v>12.8</v>
      </c>
      <c r="G1003">
        <v>0</v>
      </c>
    </row>
    <row r="1004" spans="1:7" x14ac:dyDescent="0.3">
      <c r="A1004" t="s">
        <v>659</v>
      </c>
      <c r="B1004">
        <v>102847.255</v>
      </c>
      <c r="C1004">
        <v>42.634675649999998</v>
      </c>
      <c r="D1004">
        <v>10.6</v>
      </c>
      <c r="E1004">
        <v>18.399999999999999</v>
      </c>
      <c r="F1004">
        <v>14.5</v>
      </c>
      <c r="G1004">
        <v>0</v>
      </c>
    </row>
    <row r="1005" spans="1:7" x14ac:dyDescent="0.3">
      <c r="A1005" t="s">
        <v>660</v>
      </c>
      <c r="B1005">
        <v>100701.82</v>
      </c>
      <c r="C1005">
        <v>47.309943529999998</v>
      </c>
      <c r="D1005">
        <v>11</v>
      </c>
      <c r="E1005">
        <v>15.4</v>
      </c>
      <c r="F1005">
        <v>16.100000000000001</v>
      </c>
      <c r="G1005">
        <v>1</v>
      </c>
    </row>
    <row r="1006" spans="1:7" x14ac:dyDescent="0.3">
      <c r="A1006" s="24">
        <v>42745</v>
      </c>
      <c r="B1006">
        <v>103556.74</v>
      </c>
      <c r="C1006">
        <v>58.989627579999997</v>
      </c>
      <c r="D1006">
        <v>9.6999999999999993</v>
      </c>
      <c r="E1006">
        <v>17.2</v>
      </c>
      <c r="F1006">
        <v>9.1999999999999993</v>
      </c>
      <c r="G1006">
        <v>0</v>
      </c>
    </row>
    <row r="1007" spans="1:7" x14ac:dyDescent="0.3">
      <c r="A1007" s="24">
        <v>42776</v>
      </c>
      <c r="B1007">
        <v>119226.42</v>
      </c>
      <c r="C1007">
        <v>74.497158290000002</v>
      </c>
      <c r="D1007">
        <v>9.5</v>
      </c>
      <c r="E1007">
        <v>16.399999999999999</v>
      </c>
      <c r="F1007">
        <v>16.399999999999999</v>
      </c>
      <c r="G1007">
        <v>0</v>
      </c>
    </row>
    <row r="1008" spans="1:7" x14ac:dyDescent="0.3">
      <c r="A1008" s="24">
        <v>42804</v>
      </c>
      <c r="B1008">
        <v>118856.41499999999</v>
      </c>
      <c r="C1008">
        <v>79.059146049999995</v>
      </c>
      <c r="D1008">
        <v>6.8</v>
      </c>
      <c r="E1008">
        <v>22.3</v>
      </c>
      <c r="F1008">
        <v>21.8</v>
      </c>
      <c r="G1008">
        <v>0</v>
      </c>
    </row>
    <row r="1009" spans="1:7" x14ac:dyDescent="0.3">
      <c r="A1009" s="24">
        <v>42835</v>
      </c>
      <c r="B1009">
        <v>114604.62</v>
      </c>
      <c r="C1009">
        <v>71.108733229999999</v>
      </c>
      <c r="D1009">
        <v>8.5</v>
      </c>
      <c r="E1009">
        <v>20.8</v>
      </c>
      <c r="F1009">
        <v>21.6</v>
      </c>
      <c r="G1009">
        <v>0</v>
      </c>
    </row>
    <row r="1010" spans="1:7" x14ac:dyDescent="0.3">
      <c r="A1010" s="24">
        <v>42865</v>
      </c>
      <c r="B1010">
        <v>113134.58</v>
      </c>
      <c r="C1010">
        <v>65.315736259999994</v>
      </c>
      <c r="D1010">
        <v>11.7</v>
      </c>
      <c r="E1010">
        <v>19.399999999999999</v>
      </c>
      <c r="F1010">
        <v>10.4</v>
      </c>
      <c r="G1010">
        <v>0</v>
      </c>
    </row>
    <row r="1011" spans="1:7" x14ac:dyDescent="0.3">
      <c r="A1011" s="24">
        <v>42896</v>
      </c>
      <c r="B1011">
        <v>118359.28</v>
      </c>
      <c r="C1011">
        <v>53.429039449999998</v>
      </c>
      <c r="D1011">
        <v>10.1</v>
      </c>
      <c r="E1011">
        <v>15</v>
      </c>
      <c r="F1011">
        <v>16.8</v>
      </c>
      <c r="G1011">
        <v>2.4</v>
      </c>
    </row>
    <row r="1012" spans="1:7" x14ac:dyDescent="0.3">
      <c r="A1012" s="24">
        <v>42926</v>
      </c>
      <c r="B1012">
        <v>101974.595</v>
      </c>
      <c r="C1012">
        <v>38.89411226</v>
      </c>
      <c r="D1012">
        <v>7.2</v>
      </c>
      <c r="E1012">
        <v>23.7</v>
      </c>
      <c r="F1012">
        <v>17.3</v>
      </c>
      <c r="G1012">
        <v>0.2</v>
      </c>
    </row>
    <row r="1013" spans="1:7" x14ac:dyDescent="0.3">
      <c r="A1013" s="24">
        <v>42957</v>
      </c>
      <c r="B1013">
        <v>97053.544999999998</v>
      </c>
      <c r="C1013">
        <v>56.16035213</v>
      </c>
      <c r="D1013">
        <v>11.1</v>
      </c>
      <c r="E1013">
        <v>25.3</v>
      </c>
      <c r="F1013">
        <v>19.5</v>
      </c>
      <c r="G1013">
        <v>0</v>
      </c>
    </row>
    <row r="1014" spans="1:7" x14ac:dyDescent="0.3">
      <c r="A1014" s="24">
        <v>42988</v>
      </c>
      <c r="B1014">
        <v>111432.36500000001</v>
      </c>
      <c r="C1014">
        <v>68.87949682</v>
      </c>
      <c r="D1014">
        <v>14</v>
      </c>
      <c r="E1014">
        <v>18.7</v>
      </c>
      <c r="F1014">
        <v>16.7</v>
      </c>
      <c r="G1014">
        <v>2.4</v>
      </c>
    </row>
    <row r="1015" spans="1:7" x14ac:dyDescent="0.3">
      <c r="A1015" s="24">
        <v>43018</v>
      </c>
      <c r="B1015">
        <v>116556.425</v>
      </c>
      <c r="C1015">
        <v>77.452308540000004</v>
      </c>
      <c r="D1015">
        <v>8</v>
      </c>
      <c r="E1015">
        <v>18.8</v>
      </c>
      <c r="F1015">
        <v>23.6</v>
      </c>
      <c r="G1015">
        <v>0.2</v>
      </c>
    </row>
    <row r="1016" spans="1:7" x14ac:dyDescent="0.3">
      <c r="A1016" s="24">
        <v>43049</v>
      </c>
      <c r="B1016">
        <v>114133.54</v>
      </c>
      <c r="C1016">
        <v>55.553221790000002</v>
      </c>
      <c r="D1016">
        <v>9.8000000000000007</v>
      </c>
      <c r="E1016">
        <v>25.6</v>
      </c>
      <c r="F1016">
        <v>7.5</v>
      </c>
      <c r="G1016">
        <v>0</v>
      </c>
    </row>
    <row r="1017" spans="1:7" x14ac:dyDescent="0.3">
      <c r="A1017" s="24">
        <v>43079</v>
      </c>
      <c r="B1017">
        <v>113957.735</v>
      </c>
      <c r="C1017">
        <v>56.959277329999999</v>
      </c>
      <c r="D1017">
        <v>10.5</v>
      </c>
      <c r="E1017">
        <v>19.2</v>
      </c>
      <c r="F1017">
        <v>15.6</v>
      </c>
      <c r="G1017">
        <v>10</v>
      </c>
    </row>
    <row r="1018" spans="1:7" x14ac:dyDescent="0.3">
      <c r="A1018" t="s">
        <v>661</v>
      </c>
      <c r="B1018">
        <v>117048.72500000001</v>
      </c>
      <c r="C1018">
        <v>83.756746089999993</v>
      </c>
      <c r="D1018">
        <v>13.1</v>
      </c>
      <c r="E1018">
        <v>16.7</v>
      </c>
      <c r="F1018">
        <v>12.5</v>
      </c>
      <c r="G1018">
        <v>0</v>
      </c>
    </row>
    <row r="1019" spans="1:7" x14ac:dyDescent="0.3">
      <c r="A1019" t="s">
        <v>662</v>
      </c>
      <c r="B1019">
        <v>102037.16499999999</v>
      </c>
      <c r="C1019">
        <v>85.403883269999994</v>
      </c>
      <c r="D1019">
        <v>8.1999999999999993</v>
      </c>
      <c r="E1019">
        <v>16.100000000000001</v>
      </c>
      <c r="F1019">
        <v>23.6</v>
      </c>
      <c r="G1019">
        <v>0</v>
      </c>
    </row>
    <row r="1020" spans="1:7" x14ac:dyDescent="0.3">
      <c r="A1020" t="s">
        <v>663</v>
      </c>
      <c r="B1020">
        <v>98108.815000000002</v>
      </c>
      <c r="C1020">
        <v>71.602890579999993</v>
      </c>
      <c r="D1020">
        <v>6.8</v>
      </c>
      <c r="E1020">
        <v>17.600000000000001</v>
      </c>
      <c r="F1020">
        <v>24.5</v>
      </c>
      <c r="G1020">
        <v>0</v>
      </c>
    </row>
    <row r="1021" spans="1:7" x14ac:dyDescent="0.3">
      <c r="A1021" t="s">
        <v>664</v>
      </c>
      <c r="B1021">
        <v>115907.395</v>
      </c>
      <c r="C1021">
        <v>84.013226709999998</v>
      </c>
      <c r="D1021">
        <v>11.3</v>
      </c>
      <c r="E1021">
        <v>28.6</v>
      </c>
      <c r="F1021">
        <v>23.8</v>
      </c>
      <c r="G1021">
        <v>0</v>
      </c>
    </row>
    <row r="1022" spans="1:7" x14ac:dyDescent="0.3">
      <c r="A1022" t="s">
        <v>665</v>
      </c>
      <c r="B1022">
        <v>117470.22</v>
      </c>
      <c r="C1022">
        <v>76.51584579</v>
      </c>
      <c r="D1022">
        <v>12.8</v>
      </c>
      <c r="E1022">
        <v>30.2</v>
      </c>
      <c r="F1022">
        <v>24.9</v>
      </c>
      <c r="G1022">
        <v>0</v>
      </c>
    </row>
    <row r="1023" spans="1:7" x14ac:dyDescent="0.3">
      <c r="A1023" t="s">
        <v>666</v>
      </c>
      <c r="B1023">
        <v>121087.1</v>
      </c>
      <c r="C1023">
        <v>92.334121359999997</v>
      </c>
      <c r="D1023">
        <v>14.5</v>
      </c>
      <c r="E1023">
        <v>30.9</v>
      </c>
      <c r="F1023">
        <v>25.1</v>
      </c>
      <c r="G1023">
        <v>0</v>
      </c>
    </row>
    <row r="1024" spans="1:7" x14ac:dyDescent="0.3">
      <c r="A1024" t="s">
        <v>667</v>
      </c>
      <c r="B1024">
        <v>118201.175</v>
      </c>
      <c r="C1024">
        <v>80.376717099999993</v>
      </c>
      <c r="D1024">
        <v>21.7</v>
      </c>
      <c r="E1024">
        <v>25.6</v>
      </c>
      <c r="F1024">
        <v>9.8000000000000007</v>
      </c>
      <c r="G1024">
        <v>0</v>
      </c>
    </row>
    <row r="1025" spans="1:7" x14ac:dyDescent="0.3">
      <c r="A1025" t="s">
        <v>668</v>
      </c>
      <c r="B1025">
        <v>108412.66499999999</v>
      </c>
      <c r="C1025">
        <v>72.715846839999998</v>
      </c>
      <c r="D1025">
        <v>11.3</v>
      </c>
      <c r="E1025">
        <v>16.2</v>
      </c>
      <c r="F1025">
        <v>24</v>
      </c>
      <c r="G1025">
        <v>2.6</v>
      </c>
    </row>
    <row r="1026" spans="1:7" x14ac:dyDescent="0.3">
      <c r="A1026" t="s">
        <v>669</v>
      </c>
      <c r="B1026">
        <v>102195.97500000001</v>
      </c>
      <c r="C1026">
        <v>73.108339409999999</v>
      </c>
      <c r="D1026">
        <v>11</v>
      </c>
      <c r="E1026">
        <v>15.4</v>
      </c>
      <c r="F1026">
        <v>12.8</v>
      </c>
      <c r="G1026">
        <v>0</v>
      </c>
    </row>
    <row r="1027" spans="1:7" x14ac:dyDescent="0.3">
      <c r="A1027" t="s">
        <v>670</v>
      </c>
      <c r="B1027">
        <v>100571.04</v>
      </c>
      <c r="C1027">
        <v>76.328222569999994</v>
      </c>
      <c r="D1027">
        <v>11.1</v>
      </c>
      <c r="E1027">
        <v>16</v>
      </c>
      <c r="F1027">
        <v>13</v>
      </c>
      <c r="G1027">
        <v>0</v>
      </c>
    </row>
    <row r="1028" spans="1:7" x14ac:dyDescent="0.3">
      <c r="A1028" t="s">
        <v>671</v>
      </c>
      <c r="B1028">
        <v>115549.435</v>
      </c>
      <c r="C1028">
        <v>90.675665039999998</v>
      </c>
      <c r="D1028">
        <v>11.9</v>
      </c>
      <c r="E1028">
        <v>19</v>
      </c>
      <c r="F1028">
        <v>21.8</v>
      </c>
      <c r="G1028">
        <v>0</v>
      </c>
    </row>
    <row r="1029" spans="1:7" x14ac:dyDescent="0.3">
      <c r="A1029" t="s">
        <v>672</v>
      </c>
      <c r="B1029">
        <v>118010.31</v>
      </c>
      <c r="C1029">
        <v>91.93047541</v>
      </c>
      <c r="D1029">
        <v>12.1</v>
      </c>
      <c r="E1029">
        <v>20.5</v>
      </c>
      <c r="F1029">
        <v>18.7</v>
      </c>
      <c r="G1029">
        <v>0.2</v>
      </c>
    </row>
    <row r="1030" spans="1:7" x14ac:dyDescent="0.3">
      <c r="A1030" t="s">
        <v>673</v>
      </c>
      <c r="B1030">
        <v>115813.03</v>
      </c>
      <c r="C1030">
        <v>98.042415309999996</v>
      </c>
      <c r="D1030">
        <v>13.3</v>
      </c>
      <c r="E1030">
        <v>18.5</v>
      </c>
      <c r="F1030">
        <v>12.5</v>
      </c>
      <c r="G1030">
        <v>11.4</v>
      </c>
    </row>
    <row r="1031" spans="1:7" x14ac:dyDescent="0.3">
      <c r="A1031" t="s">
        <v>674</v>
      </c>
      <c r="B1031">
        <v>117333.44500000001</v>
      </c>
      <c r="C1031">
        <v>89.911230680000003</v>
      </c>
      <c r="D1031">
        <v>12.9</v>
      </c>
      <c r="E1031">
        <v>16.8</v>
      </c>
      <c r="F1031">
        <v>12.2</v>
      </c>
      <c r="G1031">
        <v>0.2</v>
      </c>
    </row>
    <row r="1032" spans="1:7" x14ac:dyDescent="0.3">
      <c r="A1032" t="s">
        <v>675</v>
      </c>
      <c r="B1032">
        <v>112633.265</v>
      </c>
      <c r="C1032">
        <v>78.660882360000002</v>
      </c>
      <c r="D1032">
        <v>10.3</v>
      </c>
      <c r="E1032">
        <v>27.4</v>
      </c>
      <c r="F1032">
        <v>26.1</v>
      </c>
      <c r="G1032">
        <v>0</v>
      </c>
    </row>
    <row r="1033" spans="1:7" x14ac:dyDescent="0.3">
      <c r="A1033" t="s">
        <v>676</v>
      </c>
      <c r="B1033">
        <v>100746.42</v>
      </c>
      <c r="C1033">
        <v>81.094467010000002</v>
      </c>
      <c r="D1033">
        <v>15</v>
      </c>
      <c r="E1033">
        <v>21.4</v>
      </c>
      <c r="F1033">
        <v>16.8</v>
      </c>
      <c r="G1033">
        <v>0.4</v>
      </c>
    </row>
    <row r="1034" spans="1:7" x14ac:dyDescent="0.3">
      <c r="A1034" t="s">
        <v>677</v>
      </c>
      <c r="B1034">
        <v>92182.955000000002</v>
      </c>
      <c r="C1034">
        <v>61.462527489999999</v>
      </c>
      <c r="D1034">
        <v>11.5</v>
      </c>
      <c r="E1034">
        <v>28.6</v>
      </c>
      <c r="F1034">
        <v>27.1</v>
      </c>
      <c r="G1034">
        <v>0</v>
      </c>
    </row>
    <row r="1035" spans="1:7" x14ac:dyDescent="0.3">
      <c r="A1035" t="s">
        <v>678</v>
      </c>
      <c r="B1035">
        <v>112227.65</v>
      </c>
      <c r="C1035">
        <v>77.42179007</v>
      </c>
      <c r="D1035">
        <v>8.8000000000000007</v>
      </c>
      <c r="E1035">
        <v>17</v>
      </c>
      <c r="F1035">
        <v>17</v>
      </c>
      <c r="G1035">
        <v>4.4000000000000004</v>
      </c>
    </row>
    <row r="1036" spans="1:7" x14ac:dyDescent="0.3">
      <c r="A1036" t="s">
        <v>679</v>
      </c>
      <c r="B1036">
        <v>116179.47</v>
      </c>
      <c r="C1036">
        <v>86.957257670000004</v>
      </c>
      <c r="D1036">
        <v>8.1</v>
      </c>
      <c r="E1036">
        <v>16.399999999999999</v>
      </c>
      <c r="F1036">
        <v>24.8</v>
      </c>
      <c r="G1036">
        <v>6</v>
      </c>
    </row>
    <row r="1037" spans="1:7" x14ac:dyDescent="0.3">
      <c r="A1037" s="24">
        <v>42746</v>
      </c>
      <c r="B1037">
        <v>116632.09</v>
      </c>
      <c r="C1037">
        <v>87.027542560000001</v>
      </c>
      <c r="D1037">
        <v>11.9</v>
      </c>
      <c r="E1037">
        <v>18</v>
      </c>
      <c r="F1037">
        <v>14.2</v>
      </c>
      <c r="G1037">
        <v>0.4</v>
      </c>
    </row>
    <row r="1038" spans="1:7" x14ac:dyDescent="0.3">
      <c r="A1038" s="24">
        <v>42777</v>
      </c>
      <c r="B1038">
        <v>120470.785</v>
      </c>
      <c r="C1038">
        <v>87.510162679999993</v>
      </c>
      <c r="D1038">
        <v>11.3</v>
      </c>
      <c r="E1038">
        <v>17.399999999999999</v>
      </c>
      <c r="F1038">
        <v>17</v>
      </c>
      <c r="G1038">
        <v>1.4</v>
      </c>
    </row>
    <row r="1039" spans="1:7" x14ac:dyDescent="0.3">
      <c r="A1039" s="24">
        <v>42805</v>
      </c>
      <c r="B1039">
        <v>113451.995</v>
      </c>
      <c r="C1039">
        <v>76.925848950000002</v>
      </c>
      <c r="D1039">
        <v>9.4</v>
      </c>
      <c r="E1039">
        <v>16.600000000000001</v>
      </c>
      <c r="F1039">
        <v>20.5</v>
      </c>
      <c r="G1039">
        <v>1.4</v>
      </c>
    </row>
    <row r="1040" spans="1:7" x14ac:dyDescent="0.3">
      <c r="A1040" s="24">
        <v>42836</v>
      </c>
      <c r="B1040">
        <v>101610.815</v>
      </c>
      <c r="C1040">
        <v>78.734581890000001</v>
      </c>
      <c r="D1040">
        <v>8.3000000000000007</v>
      </c>
      <c r="E1040">
        <v>15.8</v>
      </c>
      <c r="F1040">
        <v>24.6</v>
      </c>
      <c r="G1040">
        <v>0.4</v>
      </c>
    </row>
    <row r="1041" spans="1:7" x14ac:dyDescent="0.3">
      <c r="A1041" s="24">
        <v>42866</v>
      </c>
      <c r="B1041">
        <v>95368.164999999994</v>
      </c>
      <c r="C1041">
        <v>77.636602679999996</v>
      </c>
      <c r="D1041">
        <v>6.4</v>
      </c>
      <c r="E1041">
        <v>17.600000000000001</v>
      </c>
      <c r="F1041">
        <v>24.1</v>
      </c>
      <c r="G1041">
        <v>0</v>
      </c>
    </row>
    <row r="1042" spans="1:7" x14ac:dyDescent="0.3">
      <c r="A1042" s="24">
        <v>42897</v>
      </c>
      <c r="B1042">
        <v>104632.79</v>
      </c>
      <c r="C1042">
        <v>80.934221030000003</v>
      </c>
      <c r="D1042">
        <v>10.9</v>
      </c>
      <c r="E1042">
        <v>16.100000000000001</v>
      </c>
      <c r="F1042">
        <v>18.899999999999999</v>
      </c>
      <c r="G1042">
        <v>0</v>
      </c>
    </row>
    <row r="1043" spans="1:7" x14ac:dyDescent="0.3">
      <c r="A1043" s="24">
        <v>42927</v>
      </c>
      <c r="B1043">
        <v>100592.295</v>
      </c>
      <c r="C1043">
        <v>78.317766300000002</v>
      </c>
      <c r="D1043">
        <v>10</v>
      </c>
      <c r="E1043">
        <v>15.8</v>
      </c>
      <c r="F1043">
        <v>18.8</v>
      </c>
      <c r="G1043">
        <v>3.4</v>
      </c>
    </row>
    <row r="1044" spans="1:7" x14ac:dyDescent="0.3">
      <c r="A1044" s="24">
        <v>42958</v>
      </c>
      <c r="B1044">
        <v>111738.485</v>
      </c>
      <c r="C1044">
        <v>90.995755090000003</v>
      </c>
      <c r="D1044">
        <v>12.1</v>
      </c>
      <c r="E1044">
        <v>16.899999999999999</v>
      </c>
      <c r="F1044">
        <v>25.4</v>
      </c>
      <c r="G1044">
        <v>0</v>
      </c>
    </row>
    <row r="1045" spans="1:7" x14ac:dyDescent="0.3">
      <c r="A1045" s="24">
        <v>42989</v>
      </c>
      <c r="B1045">
        <v>113539.935</v>
      </c>
      <c r="C1045">
        <v>85.582594670000006</v>
      </c>
      <c r="D1045">
        <v>8.6999999999999993</v>
      </c>
      <c r="E1045">
        <v>21.8</v>
      </c>
      <c r="F1045">
        <v>28.8</v>
      </c>
      <c r="G1045">
        <v>0</v>
      </c>
    </row>
    <row r="1046" spans="1:7" x14ac:dyDescent="0.3">
      <c r="A1046" s="24">
        <v>43019</v>
      </c>
      <c r="B1046">
        <v>115156.44500000001</v>
      </c>
      <c r="C1046">
        <v>92.615536950000006</v>
      </c>
      <c r="D1046">
        <v>12.1</v>
      </c>
      <c r="E1046">
        <v>27.2</v>
      </c>
      <c r="F1046">
        <v>23.7</v>
      </c>
      <c r="G1046">
        <v>0</v>
      </c>
    </row>
    <row r="1047" spans="1:7" x14ac:dyDescent="0.3">
      <c r="A1047" s="24">
        <v>43050</v>
      </c>
      <c r="B1047">
        <v>104194.345</v>
      </c>
      <c r="C1047">
        <v>83.494939239999994</v>
      </c>
      <c r="D1047">
        <v>14.8</v>
      </c>
      <c r="E1047">
        <v>24.7</v>
      </c>
      <c r="F1047">
        <v>28.8</v>
      </c>
      <c r="G1047">
        <v>0</v>
      </c>
    </row>
    <row r="1048" spans="1:7" x14ac:dyDescent="0.3">
      <c r="A1048" s="24">
        <v>43080</v>
      </c>
      <c r="B1048">
        <v>98774.235000000001</v>
      </c>
      <c r="C1048">
        <v>73.950064819999994</v>
      </c>
      <c r="D1048">
        <v>13.2</v>
      </c>
      <c r="E1048">
        <v>23.3</v>
      </c>
      <c r="F1048">
        <v>25</v>
      </c>
      <c r="G1048">
        <v>0</v>
      </c>
    </row>
    <row r="1049" spans="1:7" x14ac:dyDescent="0.3">
      <c r="A1049" t="s">
        <v>680</v>
      </c>
      <c r="B1049">
        <v>125795.84</v>
      </c>
      <c r="C1049">
        <v>102.5536814</v>
      </c>
      <c r="D1049">
        <v>13.7</v>
      </c>
      <c r="E1049">
        <v>33</v>
      </c>
      <c r="F1049">
        <v>29.5</v>
      </c>
      <c r="G1049">
        <v>0</v>
      </c>
    </row>
    <row r="1050" spans="1:7" x14ac:dyDescent="0.3">
      <c r="A1050" t="s">
        <v>681</v>
      </c>
      <c r="B1050">
        <v>135420.82</v>
      </c>
      <c r="C1050">
        <v>94.731684869999995</v>
      </c>
      <c r="D1050">
        <v>18.2</v>
      </c>
      <c r="E1050">
        <v>33.9</v>
      </c>
      <c r="F1050">
        <v>29.5</v>
      </c>
      <c r="G1050">
        <v>0</v>
      </c>
    </row>
    <row r="1051" spans="1:7" x14ac:dyDescent="0.3">
      <c r="A1051" t="s">
        <v>682</v>
      </c>
      <c r="B1051">
        <v>130385.05</v>
      </c>
      <c r="C1051">
        <v>90.97415977</v>
      </c>
      <c r="D1051">
        <v>21.5</v>
      </c>
      <c r="E1051">
        <v>31.4</v>
      </c>
      <c r="F1051">
        <v>16.899999999999999</v>
      </c>
      <c r="G1051">
        <v>0</v>
      </c>
    </row>
    <row r="1052" spans="1:7" x14ac:dyDescent="0.3">
      <c r="A1052" t="s">
        <v>683</v>
      </c>
      <c r="B1052">
        <v>116715.965</v>
      </c>
      <c r="C1052">
        <v>88.816107369999997</v>
      </c>
      <c r="D1052">
        <v>18.100000000000001</v>
      </c>
      <c r="E1052">
        <v>21.3</v>
      </c>
      <c r="F1052">
        <v>4.8</v>
      </c>
      <c r="G1052">
        <v>3.6</v>
      </c>
    </row>
    <row r="1053" spans="1:7" x14ac:dyDescent="0.3">
      <c r="A1053" t="s">
        <v>684</v>
      </c>
      <c r="B1053">
        <v>117797.62</v>
      </c>
      <c r="C1053">
        <v>99.446276760000003</v>
      </c>
      <c r="D1053">
        <v>16.399999999999999</v>
      </c>
      <c r="E1053">
        <v>26.8</v>
      </c>
      <c r="F1053">
        <v>22.9</v>
      </c>
      <c r="G1053">
        <v>4.2</v>
      </c>
    </row>
    <row r="1054" spans="1:7" x14ac:dyDescent="0.3">
      <c r="A1054" t="s">
        <v>685</v>
      </c>
      <c r="B1054">
        <v>106730.21</v>
      </c>
      <c r="C1054">
        <v>89.770277660000005</v>
      </c>
      <c r="D1054">
        <v>16.100000000000001</v>
      </c>
      <c r="E1054">
        <v>28.1</v>
      </c>
      <c r="F1054">
        <v>20.100000000000001</v>
      </c>
      <c r="G1054">
        <v>0</v>
      </c>
    </row>
    <row r="1055" spans="1:7" x14ac:dyDescent="0.3">
      <c r="A1055" t="s">
        <v>686</v>
      </c>
      <c r="B1055">
        <v>101256.78</v>
      </c>
      <c r="C1055">
        <v>81.881314270000004</v>
      </c>
      <c r="D1055">
        <v>15.1</v>
      </c>
      <c r="E1055">
        <v>29.3</v>
      </c>
      <c r="F1055">
        <v>27.5</v>
      </c>
      <c r="G1055">
        <v>24.8</v>
      </c>
    </row>
    <row r="1056" spans="1:7" x14ac:dyDescent="0.3">
      <c r="A1056" t="s">
        <v>687</v>
      </c>
      <c r="B1056">
        <v>128658.27</v>
      </c>
      <c r="C1056">
        <v>131.30094130000001</v>
      </c>
      <c r="D1056">
        <v>16.600000000000001</v>
      </c>
      <c r="E1056">
        <v>30.8</v>
      </c>
      <c r="F1056">
        <v>28.6</v>
      </c>
      <c r="G1056">
        <v>0</v>
      </c>
    </row>
    <row r="1057" spans="1:7" x14ac:dyDescent="0.3">
      <c r="A1057" t="s">
        <v>688</v>
      </c>
      <c r="B1057">
        <v>137151.495</v>
      </c>
      <c r="C1057">
        <v>152.7547663</v>
      </c>
      <c r="D1057">
        <v>17.8</v>
      </c>
      <c r="E1057">
        <v>32.9</v>
      </c>
      <c r="F1057">
        <v>29.5</v>
      </c>
      <c r="G1057">
        <v>0</v>
      </c>
    </row>
    <row r="1058" spans="1:7" x14ac:dyDescent="0.3">
      <c r="A1058" t="s">
        <v>689</v>
      </c>
      <c r="B1058">
        <v>138882.25</v>
      </c>
      <c r="C1058">
        <v>116.8798367</v>
      </c>
      <c r="D1058">
        <v>18.7</v>
      </c>
      <c r="E1058">
        <v>32.6</v>
      </c>
      <c r="F1058">
        <v>30.6</v>
      </c>
      <c r="G1058">
        <v>0</v>
      </c>
    </row>
    <row r="1059" spans="1:7" x14ac:dyDescent="0.3">
      <c r="A1059" t="s">
        <v>690</v>
      </c>
      <c r="B1059">
        <v>135162.11499999999</v>
      </c>
      <c r="C1059">
        <v>105.2716657</v>
      </c>
      <c r="D1059">
        <v>16.2</v>
      </c>
      <c r="E1059">
        <v>31.9</v>
      </c>
      <c r="F1059">
        <v>18.899999999999999</v>
      </c>
      <c r="G1059">
        <v>0</v>
      </c>
    </row>
    <row r="1060" spans="1:7" x14ac:dyDescent="0.3">
      <c r="A1060" t="s">
        <v>691</v>
      </c>
      <c r="B1060">
        <v>133951.29</v>
      </c>
      <c r="C1060">
        <v>116.56179090000001</v>
      </c>
      <c r="D1060">
        <v>18.600000000000001</v>
      </c>
      <c r="E1060">
        <v>30.7</v>
      </c>
      <c r="F1060">
        <v>13.8</v>
      </c>
      <c r="G1060">
        <v>1</v>
      </c>
    </row>
    <row r="1061" spans="1:7" x14ac:dyDescent="0.3">
      <c r="A1061" t="s">
        <v>692</v>
      </c>
      <c r="B1061">
        <v>121219.595</v>
      </c>
      <c r="C1061">
        <v>99.010420740000001</v>
      </c>
      <c r="D1061">
        <v>19.3</v>
      </c>
      <c r="E1061">
        <v>32.5</v>
      </c>
      <c r="F1061">
        <v>17</v>
      </c>
      <c r="G1061">
        <v>0.4</v>
      </c>
    </row>
    <row r="1062" spans="1:7" x14ac:dyDescent="0.3">
      <c r="A1062" t="s">
        <v>693</v>
      </c>
      <c r="B1062">
        <v>108717.875</v>
      </c>
      <c r="C1062">
        <v>83.114514119999996</v>
      </c>
      <c r="D1062">
        <v>19.399999999999999</v>
      </c>
      <c r="E1062">
        <v>28.3</v>
      </c>
      <c r="G1062">
        <v>3.4</v>
      </c>
    </row>
    <row r="1063" spans="1:7" x14ac:dyDescent="0.3">
      <c r="A1063" t="s">
        <v>694</v>
      </c>
      <c r="B1063">
        <v>115429.005</v>
      </c>
      <c r="C1063">
        <v>84.608923149999995</v>
      </c>
      <c r="D1063">
        <v>16.5</v>
      </c>
      <c r="E1063">
        <v>21.2</v>
      </c>
      <c r="F1063">
        <v>20.5</v>
      </c>
      <c r="G1063">
        <v>1.4</v>
      </c>
    </row>
    <row r="1064" spans="1:7" x14ac:dyDescent="0.3">
      <c r="A1064" t="s">
        <v>695</v>
      </c>
      <c r="B1064">
        <v>129798.47</v>
      </c>
      <c r="C1064">
        <v>130.50196869999999</v>
      </c>
      <c r="D1064">
        <v>13.7</v>
      </c>
      <c r="E1064">
        <v>31</v>
      </c>
      <c r="F1064">
        <v>31.1</v>
      </c>
      <c r="G1064">
        <v>0.2</v>
      </c>
    </row>
    <row r="1065" spans="1:7" x14ac:dyDescent="0.3">
      <c r="A1065" t="s">
        <v>696</v>
      </c>
      <c r="B1065">
        <v>151730.95000000001</v>
      </c>
      <c r="C1065">
        <v>166.55264679999999</v>
      </c>
      <c r="D1065">
        <v>18.5</v>
      </c>
      <c r="E1065">
        <v>35.799999999999997</v>
      </c>
      <c r="F1065">
        <v>28.3</v>
      </c>
      <c r="G1065">
        <v>0</v>
      </c>
    </row>
    <row r="1066" spans="1:7" x14ac:dyDescent="0.3">
      <c r="A1066" t="s">
        <v>697</v>
      </c>
      <c r="B1066">
        <v>154632.33499999999</v>
      </c>
      <c r="C1066">
        <v>131.4914339</v>
      </c>
      <c r="D1066">
        <v>22.5</v>
      </c>
      <c r="E1066">
        <v>34.9</v>
      </c>
      <c r="F1066">
        <v>23.1</v>
      </c>
      <c r="G1066">
        <v>0</v>
      </c>
    </row>
    <row r="1067" spans="1:7" x14ac:dyDescent="0.3">
      <c r="A1067" s="24">
        <v>42747</v>
      </c>
      <c r="B1067">
        <v>125141.9</v>
      </c>
      <c r="C1067">
        <v>87.152295949999996</v>
      </c>
      <c r="D1067">
        <v>21.5</v>
      </c>
      <c r="E1067">
        <v>23.5</v>
      </c>
      <c r="F1067">
        <v>1.6</v>
      </c>
      <c r="G1067">
        <v>1.8</v>
      </c>
    </row>
    <row r="1068" spans="1:7" x14ac:dyDescent="0.3">
      <c r="A1068" s="24">
        <v>42778</v>
      </c>
      <c r="B1068">
        <v>99234.22</v>
      </c>
      <c r="C1068">
        <v>66.255858649999993</v>
      </c>
      <c r="D1068">
        <v>14.7</v>
      </c>
      <c r="E1068">
        <v>16.399999999999999</v>
      </c>
      <c r="F1068">
        <v>0.7</v>
      </c>
      <c r="G1068">
        <v>20.6</v>
      </c>
    </row>
    <row r="1069" spans="1:7" x14ac:dyDescent="0.3">
      <c r="A1069" s="24">
        <v>42806</v>
      </c>
      <c r="B1069">
        <v>92487.705000000002</v>
      </c>
      <c r="C1069">
        <v>67.758066369999995</v>
      </c>
      <c r="D1069">
        <v>11.5</v>
      </c>
      <c r="E1069">
        <v>17.100000000000001</v>
      </c>
      <c r="F1069">
        <v>14.4</v>
      </c>
      <c r="G1069">
        <v>43.8</v>
      </c>
    </row>
    <row r="1070" spans="1:7" x14ac:dyDescent="0.3">
      <c r="A1070" s="24">
        <v>42837</v>
      </c>
      <c r="B1070">
        <v>111625.98</v>
      </c>
      <c r="C1070">
        <v>84.041757820000001</v>
      </c>
      <c r="D1070">
        <v>12.4</v>
      </c>
      <c r="E1070">
        <v>17.5</v>
      </c>
      <c r="F1070">
        <v>7.9</v>
      </c>
      <c r="G1070">
        <v>5.4</v>
      </c>
    </row>
    <row r="1071" spans="1:7" x14ac:dyDescent="0.3">
      <c r="A1071" s="24">
        <v>42867</v>
      </c>
      <c r="B1071">
        <v>113063.675</v>
      </c>
      <c r="C1071">
        <v>82.842057909999994</v>
      </c>
      <c r="D1071">
        <v>10.8</v>
      </c>
      <c r="E1071">
        <v>22.8</v>
      </c>
      <c r="F1071">
        <v>22.9</v>
      </c>
      <c r="G1071">
        <v>1.8</v>
      </c>
    </row>
    <row r="1072" spans="1:7" x14ac:dyDescent="0.3">
      <c r="A1072" s="24">
        <v>42898</v>
      </c>
      <c r="B1072">
        <v>115383.13</v>
      </c>
      <c r="C1072">
        <v>89.564050550000005</v>
      </c>
      <c r="D1072">
        <v>13.6</v>
      </c>
      <c r="E1072">
        <v>21.3</v>
      </c>
      <c r="F1072">
        <v>23.6</v>
      </c>
      <c r="G1072">
        <v>0</v>
      </c>
    </row>
    <row r="1073" spans="1:7" x14ac:dyDescent="0.3">
      <c r="A1073" s="24">
        <v>42928</v>
      </c>
      <c r="B1073">
        <v>115736.97</v>
      </c>
      <c r="C1073">
        <v>102.5919318</v>
      </c>
      <c r="D1073">
        <v>11.6</v>
      </c>
      <c r="E1073">
        <v>21.9</v>
      </c>
      <c r="F1073">
        <v>19.8</v>
      </c>
      <c r="G1073">
        <v>0</v>
      </c>
    </row>
    <row r="1074" spans="1:7" x14ac:dyDescent="0.3">
      <c r="A1074" s="24">
        <v>42959</v>
      </c>
      <c r="B1074">
        <v>109568.47</v>
      </c>
      <c r="C1074">
        <v>87.467721979999993</v>
      </c>
      <c r="D1074">
        <v>11.4</v>
      </c>
      <c r="E1074">
        <v>18.7</v>
      </c>
      <c r="F1074">
        <v>28.5</v>
      </c>
      <c r="G1074">
        <v>25.2</v>
      </c>
    </row>
    <row r="1075" spans="1:7" x14ac:dyDescent="0.3">
      <c r="A1075" s="24">
        <v>42990</v>
      </c>
      <c r="B1075">
        <v>99334.8</v>
      </c>
      <c r="C1075">
        <v>82.980837530000002</v>
      </c>
      <c r="D1075">
        <v>12.7</v>
      </c>
      <c r="E1075">
        <v>23</v>
      </c>
      <c r="F1075">
        <v>19.2</v>
      </c>
      <c r="G1075">
        <v>0</v>
      </c>
    </row>
    <row r="1076" spans="1:7" x14ac:dyDescent="0.3">
      <c r="A1076" s="24">
        <v>43020</v>
      </c>
      <c r="B1076">
        <v>97715.01</v>
      </c>
      <c r="C1076">
        <v>81.089163600000006</v>
      </c>
      <c r="D1076">
        <v>14.5</v>
      </c>
      <c r="E1076">
        <v>22.2</v>
      </c>
      <c r="F1076">
        <v>31.4</v>
      </c>
      <c r="G1076">
        <v>0</v>
      </c>
    </row>
    <row r="1077" spans="1:7" x14ac:dyDescent="0.3">
      <c r="A1077" s="24">
        <v>43051</v>
      </c>
      <c r="B1077">
        <v>114680.185</v>
      </c>
      <c r="C1077">
        <v>97.605395759999993</v>
      </c>
      <c r="D1077">
        <v>16.399999999999999</v>
      </c>
      <c r="E1077">
        <v>20.7</v>
      </c>
      <c r="F1077">
        <v>26.3</v>
      </c>
      <c r="G1077">
        <v>0</v>
      </c>
    </row>
    <row r="1078" spans="1:7" x14ac:dyDescent="0.3">
      <c r="A1078" s="24">
        <v>43081</v>
      </c>
      <c r="B1078">
        <v>121945.175</v>
      </c>
      <c r="C1078">
        <v>104.9958379</v>
      </c>
      <c r="D1078">
        <v>15.8</v>
      </c>
      <c r="E1078">
        <v>26.4</v>
      </c>
      <c r="F1078">
        <v>31.3</v>
      </c>
      <c r="G1078">
        <v>0</v>
      </c>
    </row>
    <row r="1079" spans="1:7" x14ac:dyDescent="0.3">
      <c r="A1079" t="s">
        <v>698</v>
      </c>
      <c r="B1079">
        <v>146933.095</v>
      </c>
      <c r="C1079">
        <v>94.498151980000003</v>
      </c>
      <c r="D1079">
        <v>15.8</v>
      </c>
      <c r="E1079">
        <v>37.6</v>
      </c>
      <c r="F1079">
        <v>32</v>
      </c>
      <c r="G1079">
        <v>0</v>
      </c>
    </row>
    <row r="1080" spans="1:7" x14ac:dyDescent="0.3">
      <c r="A1080" t="s">
        <v>699</v>
      </c>
      <c r="B1080">
        <v>129280.81</v>
      </c>
      <c r="C1080">
        <v>101.8652498</v>
      </c>
      <c r="D1080">
        <v>20.5</v>
      </c>
      <c r="E1080">
        <v>23.1</v>
      </c>
      <c r="F1080">
        <v>21.7</v>
      </c>
      <c r="G1080">
        <v>0</v>
      </c>
    </row>
    <row r="1081" spans="1:7" x14ac:dyDescent="0.3">
      <c r="A1081" t="s">
        <v>700</v>
      </c>
      <c r="B1081">
        <v>120821.05499999999</v>
      </c>
      <c r="C1081">
        <v>105.4358596</v>
      </c>
      <c r="D1081">
        <v>14.1</v>
      </c>
      <c r="E1081">
        <v>26.4</v>
      </c>
      <c r="F1081">
        <v>32.1</v>
      </c>
      <c r="G1081">
        <v>0</v>
      </c>
    </row>
    <row r="1082" spans="1:7" x14ac:dyDescent="0.3">
      <c r="A1082" t="s">
        <v>701</v>
      </c>
      <c r="B1082">
        <v>110154.36</v>
      </c>
      <c r="C1082">
        <v>99.475416330000002</v>
      </c>
      <c r="D1082">
        <v>13.8</v>
      </c>
      <c r="E1082">
        <v>24.6</v>
      </c>
      <c r="F1082">
        <v>31</v>
      </c>
      <c r="G1082">
        <v>0</v>
      </c>
    </row>
    <row r="1083" spans="1:7" x14ac:dyDescent="0.3">
      <c r="A1083" t="s">
        <v>702</v>
      </c>
      <c r="B1083">
        <v>107212.84</v>
      </c>
      <c r="C1083">
        <v>82.049323279999996</v>
      </c>
      <c r="D1083">
        <v>15.7</v>
      </c>
      <c r="E1083">
        <v>24.5</v>
      </c>
      <c r="F1083">
        <v>30.5</v>
      </c>
      <c r="G1083">
        <v>0</v>
      </c>
    </row>
    <row r="1084" spans="1:7" x14ac:dyDescent="0.3">
      <c r="A1084" t="s">
        <v>703</v>
      </c>
      <c r="B1084">
        <v>138949.67499999999</v>
      </c>
      <c r="C1084">
        <v>117.26538429999999</v>
      </c>
      <c r="D1084">
        <v>17.100000000000001</v>
      </c>
      <c r="E1084">
        <v>33</v>
      </c>
      <c r="F1084">
        <v>22.1</v>
      </c>
      <c r="G1084">
        <v>0</v>
      </c>
    </row>
    <row r="1085" spans="1:7" x14ac:dyDescent="0.3">
      <c r="A1085" t="s">
        <v>704</v>
      </c>
      <c r="B1085">
        <v>142870.39499999999</v>
      </c>
      <c r="C1085">
        <v>106.4977263</v>
      </c>
      <c r="D1085">
        <v>19.7</v>
      </c>
      <c r="E1085">
        <v>37.4</v>
      </c>
      <c r="F1085">
        <v>12.1</v>
      </c>
      <c r="G1085">
        <v>0</v>
      </c>
    </row>
    <row r="1086" spans="1:7" x14ac:dyDescent="0.3">
      <c r="A1086" t="s">
        <v>705</v>
      </c>
      <c r="B1086">
        <v>114916.99</v>
      </c>
      <c r="C1086">
        <v>78.737600779999994</v>
      </c>
      <c r="D1086">
        <v>15.8</v>
      </c>
      <c r="E1086">
        <v>24.5</v>
      </c>
      <c r="F1086">
        <v>19</v>
      </c>
      <c r="G1086">
        <v>20.6</v>
      </c>
    </row>
    <row r="1087" spans="1:7" x14ac:dyDescent="0.3">
      <c r="A1087" t="s">
        <v>706</v>
      </c>
      <c r="B1087">
        <v>114462.53</v>
      </c>
      <c r="C1087">
        <v>85.775431650000002</v>
      </c>
      <c r="D1087">
        <v>12.3</v>
      </c>
      <c r="E1087">
        <v>23.7</v>
      </c>
      <c r="F1087">
        <v>31.9</v>
      </c>
      <c r="G1087">
        <v>0</v>
      </c>
    </row>
    <row r="1088" spans="1:7" x14ac:dyDescent="0.3">
      <c r="A1088" t="s">
        <v>707</v>
      </c>
      <c r="B1088">
        <v>116428.79</v>
      </c>
      <c r="C1088">
        <v>81.598862999999994</v>
      </c>
      <c r="D1088">
        <v>13.6</v>
      </c>
      <c r="E1088">
        <v>27.7</v>
      </c>
      <c r="F1088">
        <v>26.6</v>
      </c>
      <c r="G1088">
        <v>0</v>
      </c>
    </row>
    <row r="1089" spans="1:7" x14ac:dyDescent="0.3">
      <c r="A1089" t="s">
        <v>708</v>
      </c>
      <c r="B1089">
        <v>109364.01</v>
      </c>
      <c r="C1089">
        <v>79.898848340000001</v>
      </c>
      <c r="D1089">
        <v>14.7</v>
      </c>
      <c r="E1089">
        <v>30.2</v>
      </c>
      <c r="F1089">
        <v>21.2</v>
      </c>
      <c r="G1089">
        <v>0</v>
      </c>
    </row>
    <row r="1090" spans="1:7" x14ac:dyDescent="0.3">
      <c r="A1090" t="s">
        <v>709</v>
      </c>
      <c r="B1090">
        <v>92856.23</v>
      </c>
      <c r="C1090">
        <v>58.939113859999999</v>
      </c>
      <c r="D1090">
        <v>15.8</v>
      </c>
      <c r="E1090">
        <v>19.399999999999999</v>
      </c>
      <c r="F1090">
        <v>25.7</v>
      </c>
      <c r="G1090">
        <v>0.4</v>
      </c>
    </row>
    <row r="1091" spans="1:7" x14ac:dyDescent="0.3">
      <c r="A1091" t="s">
        <v>710</v>
      </c>
      <c r="B1091">
        <v>85094.375</v>
      </c>
      <c r="C1091">
        <v>44.900300629999997</v>
      </c>
      <c r="D1091">
        <v>15.1</v>
      </c>
      <c r="E1091">
        <v>21.4</v>
      </c>
      <c r="F1091">
        <v>29</v>
      </c>
      <c r="G1091">
        <v>0</v>
      </c>
    </row>
    <row r="1092" spans="1:7" x14ac:dyDescent="0.3">
      <c r="A1092" t="s">
        <v>711</v>
      </c>
      <c r="B1092">
        <v>98638.854999999996</v>
      </c>
      <c r="C1092">
        <v>72.845242119999995</v>
      </c>
      <c r="D1092">
        <v>12.5</v>
      </c>
      <c r="E1092">
        <v>30.5</v>
      </c>
      <c r="F1092">
        <v>31.9</v>
      </c>
      <c r="G1092">
        <v>0</v>
      </c>
    </row>
    <row r="1093" spans="1:7" x14ac:dyDescent="0.3">
      <c r="A1093" t="s">
        <v>712</v>
      </c>
      <c r="B1093">
        <v>128753.755</v>
      </c>
      <c r="C1093">
        <v>113.6548037</v>
      </c>
      <c r="D1093">
        <v>17.3</v>
      </c>
      <c r="E1093">
        <v>34.5</v>
      </c>
      <c r="F1093">
        <v>30.6</v>
      </c>
      <c r="G1093">
        <v>0</v>
      </c>
    </row>
    <row r="1094" spans="1:7" x14ac:dyDescent="0.3">
      <c r="A1094" t="s">
        <v>713</v>
      </c>
      <c r="B1094">
        <v>130699.155</v>
      </c>
      <c r="C1094">
        <v>109.4926892</v>
      </c>
      <c r="D1094">
        <v>24</v>
      </c>
      <c r="E1094">
        <v>32.799999999999997</v>
      </c>
      <c r="F1094">
        <v>13.5</v>
      </c>
      <c r="G1094">
        <v>0</v>
      </c>
    </row>
    <row r="1095" spans="1:7" x14ac:dyDescent="0.3">
      <c r="A1095" t="s">
        <v>714</v>
      </c>
      <c r="B1095">
        <v>115572.045</v>
      </c>
      <c r="C1095">
        <v>93.834088929999993</v>
      </c>
      <c r="D1095">
        <v>18.600000000000001</v>
      </c>
      <c r="E1095">
        <v>24.4</v>
      </c>
      <c r="F1095">
        <v>9.3000000000000007</v>
      </c>
      <c r="G1095">
        <v>0.2</v>
      </c>
    </row>
    <row r="1096" spans="1:7" x14ac:dyDescent="0.3">
      <c r="A1096" t="s">
        <v>715</v>
      </c>
      <c r="B1096">
        <v>96358.975000000006</v>
      </c>
      <c r="C1096">
        <v>59.475169020000003</v>
      </c>
      <c r="D1096">
        <v>15.6</v>
      </c>
      <c r="E1096">
        <v>21.3</v>
      </c>
      <c r="F1096">
        <v>13.6</v>
      </c>
      <c r="G1096">
        <v>8.4</v>
      </c>
    </row>
    <row r="1097" spans="1:7" x14ac:dyDescent="0.3">
      <c r="A1097" t="s">
        <v>716</v>
      </c>
      <c r="B1097">
        <v>95700.479999999996</v>
      </c>
      <c r="C1097">
        <v>61.49347092</v>
      </c>
      <c r="D1097">
        <v>12</v>
      </c>
      <c r="E1097">
        <v>25.7</v>
      </c>
      <c r="F1097">
        <v>31.7</v>
      </c>
      <c r="G1097">
        <v>0.2</v>
      </c>
    </row>
    <row r="1098" spans="1:7" x14ac:dyDescent="0.3">
      <c r="A1098" s="24">
        <v>43101</v>
      </c>
      <c r="B1098">
        <v>95959.684999999998</v>
      </c>
      <c r="C1098">
        <v>71.817747299999994</v>
      </c>
      <c r="D1098">
        <v>16.600000000000001</v>
      </c>
      <c r="E1098">
        <v>25.3</v>
      </c>
      <c r="F1098">
        <v>31.4</v>
      </c>
      <c r="G1098">
        <v>0</v>
      </c>
    </row>
    <row r="1099" spans="1:7" x14ac:dyDescent="0.3">
      <c r="A1099" s="24">
        <v>43132</v>
      </c>
      <c r="B1099">
        <v>105277.85</v>
      </c>
      <c r="C1099">
        <v>69.387729629999995</v>
      </c>
      <c r="D1099">
        <v>16.399999999999999</v>
      </c>
      <c r="E1099">
        <v>21.8</v>
      </c>
      <c r="F1099">
        <v>29.7</v>
      </c>
      <c r="G1099">
        <v>0</v>
      </c>
    </row>
    <row r="1100" spans="1:7" x14ac:dyDescent="0.3">
      <c r="A1100" s="24">
        <v>43160</v>
      </c>
      <c r="B1100">
        <v>106373.825</v>
      </c>
      <c r="C1100">
        <v>67.238116770000005</v>
      </c>
      <c r="D1100">
        <v>14.6</v>
      </c>
      <c r="E1100">
        <v>21</v>
      </c>
      <c r="F1100">
        <v>27.2</v>
      </c>
      <c r="G1100">
        <v>0</v>
      </c>
    </row>
    <row r="1101" spans="1:7" x14ac:dyDescent="0.3">
      <c r="A1101" s="24">
        <v>43191</v>
      </c>
      <c r="B1101">
        <v>113337.685</v>
      </c>
      <c r="C1101">
        <v>78.738187400000001</v>
      </c>
      <c r="D1101">
        <v>14.1</v>
      </c>
      <c r="E1101">
        <v>23.6</v>
      </c>
      <c r="F1101">
        <v>31.8</v>
      </c>
      <c r="G1101">
        <v>0.2</v>
      </c>
    </row>
    <row r="1102" spans="1:7" x14ac:dyDescent="0.3">
      <c r="A1102" s="24">
        <v>43221</v>
      </c>
      <c r="B1102">
        <v>123247.735</v>
      </c>
      <c r="C1102">
        <v>90.82817034</v>
      </c>
      <c r="D1102">
        <v>14.7</v>
      </c>
      <c r="E1102">
        <v>30.7</v>
      </c>
      <c r="F1102">
        <v>31.7</v>
      </c>
      <c r="G1102">
        <v>0</v>
      </c>
    </row>
    <row r="1103" spans="1:7" x14ac:dyDescent="0.3">
      <c r="A1103" s="24">
        <v>43252</v>
      </c>
      <c r="B1103">
        <v>133705.845</v>
      </c>
      <c r="C1103">
        <v>75.591386209999996</v>
      </c>
      <c r="D1103">
        <v>18.8</v>
      </c>
      <c r="E1103">
        <v>41.7</v>
      </c>
      <c r="F1103">
        <v>31.5</v>
      </c>
      <c r="G1103">
        <v>0</v>
      </c>
    </row>
    <row r="1104" spans="1:7" x14ac:dyDescent="0.3">
      <c r="A1104" s="24">
        <v>43282</v>
      </c>
      <c r="B1104">
        <v>107142.815</v>
      </c>
      <c r="C1104">
        <v>80.976046170000004</v>
      </c>
      <c r="D1104">
        <v>18.7</v>
      </c>
      <c r="E1104">
        <v>21.8</v>
      </c>
      <c r="F1104">
        <v>11</v>
      </c>
      <c r="G1104">
        <v>0</v>
      </c>
    </row>
    <row r="1105" spans="1:7" x14ac:dyDescent="0.3">
      <c r="A1105" s="24">
        <v>43313</v>
      </c>
      <c r="B1105">
        <v>118832.07</v>
      </c>
      <c r="C1105">
        <v>87.931578639999998</v>
      </c>
      <c r="D1105">
        <v>17.3</v>
      </c>
      <c r="E1105">
        <v>21.9</v>
      </c>
      <c r="F1105">
        <v>17.5</v>
      </c>
      <c r="G1105">
        <v>0</v>
      </c>
    </row>
    <row r="1106" spans="1:7" x14ac:dyDescent="0.3">
      <c r="A1106" s="24">
        <v>43344</v>
      </c>
      <c r="B1106">
        <v>111361.05</v>
      </c>
      <c r="C1106">
        <v>76.717394519999999</v>
      </c>
      <c r="D1106">
        <v>15.7</v>
      </c>
      <c r="E1106">
        <v>22.5</v>
      </c>
      <c r="F1106">
        <v>30</v>
      </c>
      <c r="G1106">
        <v>0</v>
      </c>
    </row>
    <row r="1107" spans="1:7" x14ac:dyDescent="0.3">
      <c r="A1107" s="24">
        <v>43374</v>
      </c>
      <c r="B1107">
        <v>116530.04</v>
      </c>
      <c r="C1107">
        <v>80.212274440000002</v>
      </c>
      <c r="D1107">
        <v>13.6</v>
      </c>
      <c r="E1107">
        <v>25.6</v>
      </c>
      <c r="F1107">
        <v>23.5</v>
      </c>
      <c r="G1107">
        <v>0</v>
      </c>
    </row>
    <row r="1108" spans="1:7" x14ac:dyDescent="0.3">
      <c r="A1108" s="24">
        <v>43405</v>
      </c>
      <c r="B1108">
        <v>139607.905</v>
      </c>
      <c r="C1108">
        <v>87.802658050000005</v>
      </c>
      <c r="D1108">
        <v>15.5</v>
      </c>
      <c r="E1108">
        <v>34.5</v>
      </c>
      <c r="F1108">
        <v>28.6</v>
      </c>
      <c r="G1108">
        <v>0</v>
      </c>
    </row>
    <row r="1109" spans="1:7" x14ac:dyDescent="0.3">
      <c r="A1109" s="24">
        <v>43435</v>
      </c>
      <c r="B1109">
        <v>132022.87</v>
      </c>
      <c r="C1109">
        <v>94.000719250000003</v>
      </c>
      <c r="D1109">
        <v>20.399999999999999</v>
      </c>
      <c r="E1109">
        <v>30</v>
      </c>
      <c r="F1109">
        <v>1.7</v>
      </c>
      <c r="G1109">
        <v>1</v>
      </c>
    </row>
    <row r="1110" spans="1:7" x14ac:dyDescent="0.3">
      <c r="A1110" t="s">
        <v>717</v>
      </c>
      <c r="B1110">
        <v>98977.05</v>
      </c>
      <c r="C1110">
        <v>73.276545920000004</v>
      </c>
      <c r="D1110">
        <v>16</v>
      </c>
      <c r="E1110">
        <v>20.9</v>
      </c>
      <c r="F1110">
        <v>10.7</v>
      </c>
      <c r="G1110">
        <v>7</v>
      </c>
    </row>
    <row r="1111" spans="1:7" x14ac:dyDescent="0.3">
      <c r="A1111" t="s">
        <v>718</v>
      </c>
      <c r="B1111">
        <v>92021.68</v>
      </c>
      <c r="C1111">
        <v>66.65958191</v>
      </c>
      <c r="D1111">
        <v>12.7</v>
      </c>
      <c r="E1111">
        <v>19.5</v>
      </c>
      <c r="F1111">
        <v>27.5</v>
      </c>
      <c r="G1111">
        <v>15</v>
      </c>
    </row>
    <row r="1112" spans="1:7" x14ac:dyDescent="0.3">
      <c r="A1112" t="s">
        <v>719</v>
      </c>
      <c r="B1112">
        <v>109389.095</v>
      </c>
      <c r="C1112">
        <v>86.378514550000006</v>
      </c>
      <c r="D1112">
        <v>14.6</v>
      </c>
      <c r="E1112">
        <v>20.9</v>
      </c>
      <c r="F1112">
        <v>21.1</v>
      </c>
      <c r="G1112">
        <v>0</v>
      </c>
    </row>
    <row r="1113" spans="1:7" x14ac:dyDescent="0.3">
      <c r="A1113" t="s">
        <v>720</v>
      </c>
      <c r="B1113">
        <v>116074.03</v>
      </c>
      <c r="C1113">
        <v>92.836877680000001</v>
      </c>
      <c r="D1113">
        <v>12.9</v>
      </c>
      <c r="E1113">
        <v>26.9</v>
      </c>
      <c r="F1113">
        <v>31.1</v>
      </c>
      <c r="G1113">
        <v>0</v>
      </c>
    </row>
    <row r="1114" spans="1:7" x14ac:dyDescent="0.3">
      <c r="A1114" t="s">
        <v>721</v>
      </c>
      <c r="B1114">
        <v>129286.36500000001</v>
      </c>
      <c r="C1114">
        <v>100.2774263</v>
      </c>
      <c r="D1114">
        <v>12.4</v>
      </c>
      <c r="E1114">
        <v>30.3</v>
      </c>
      <c r="F1114">
        <v>30.9</v>
      </c>
      <c r="G1114">
        <v>0</v>
      </c>
    </row>
    <row r="1115" spans="1:7" x14ac:dyDescent="0.3">
      <c r="A1115" t="s">
        <v>722</v>
      </c>
      <c r="B1115">
        <v>154648.065</v>
      </c>
      <c r="C1115">
        <v>1210.1379199999999</v>
      </c>
      <c r="D1115">
        <v>16.600000000000001</v>
      </c>
      <c r="E1115">
        <v>40</v>
      </c>
      <c r="F1115">
        <v>30.8</v>
      </c>
      <c r="G1115">
        <v>0</v>
      </c>
    </row>
    <row r="1116" spans="1:7" x14ac:dyDescent="0.3">
      <c r="A1116" t="s">
        <v>723</v>
      </c>
      <c r="B1116">
        <v>165070.595</v>
      </c>
      <c r="C1116">
        <v>647.57416339999997</v>
      </c>
      <c r="D1116">
        <v>22.5</v>
      </c>
      <c r="E1116">
        <v>40.299999999999997</v>
      </c>
      <c r="F1116">
        <v>30.6</v>
      </c>
      <c r="G1116">
        <v>0</v>
      </c>
    </row>
    <row r="1117" spans="1:7" x14ac:dyDescent="0.3">
      <c r="A1117" t="s">
        <v>724</v>
      </c>
      <c r="B1117">
        <v>124825.02499999999</v>
      </c>
      <c r="C1117">
        <v>94.104814860000005</v>
      </c>
      <c r="D1117">
        <v>20.3</v>
      </c>
      <c r="E1117">
        <v>24.6</v>
      </c>
      <c r="F1117">
        <v>20.2</v>
      </c>
      <c r="G1117">
        <v>0</v>
      </c>
    </row>
    <row r="1118" spans="1:7" x14ac:dyDescent="0.3">
      <c r="A1118" t="s">
        <v>725</v>
      </c>
      <c r="B1118">
        <v>127305.2</v>
      </c>
      <c r="C1118">
        <v>121.7119723</v>
      </c>
      <c r="D1118">
        <v>21</v>
      </c>
      <c r="E1118">
        <v>28.2</v>
      </c>
      <c r="F1118">
        <v>14.9</v>
      </c>
      <c r="G1118">
        <v>0</v>
      </c>
    </row>
    <row r="1119" spans="1:7" x14ac:dyDescent="0.3">
      <c r="A1119" t="s">
        <v>726</v>
      </c>
      <c r="B1119">
        <v>137955.42499999999</v>
      </c>
      <c r="C1119">
        <v>115.1294838</v>
      </c>
      <c r="D1119">
        <v>20.5</v>
      </c>
      <c r="E1119">
        <v>23.9</v>
      </c>
      <c r="F1119">
        <v>27.3</v>
      </c>
      <c r="G1119">
        <v>0</v>
      </c>
    </row>
    <row r="1120" spans="1:7" x14ac:dyDescent="0.3">
      <c r="A1120" t="s">
        <v>727</v>
      </c>
      <c r="B1120">
        <v>128314.47</v>
      </c>
      <c r="C1120">
        <v>102.3741093</v>
      </c>
      <c r="D1120">
        <v>18</v>
      </c>
      <c r="E1120">
        <v>23.6</v>
      </c>
      <c r="F1120">
        <v>28.3</v>
      </c>
      <c r="G1120">
        <v>0</v>
      </c>
    </row>
    <row r="1121" spans="1:7" x14ac:dyDescent="0.3">
      <c r="A1121" t="s">
        <v>728</v>
      </c>
      <c r="B1121">
        <v>128899.765</v>
      </c>
      <c r="C1121">
        <v>103.427874</v>
      </c>
      <c r="D1121">
        <v>14.8</v>
      </c>
      <c r="E1121">
        <v>23.3</v>
      </c>
      <c r="F1121">
        <v>27.5</v>
      </c>
      <c r="G1121">
        <v>0</v>
      </c>
    </row>
    <row r="1122" spans="1:7" x14ac:dyDescent="0.3">
      <c r="A1122" t="s">
        <v>729</v>
      </c>
      <c r="B1122">
        <v>139245.21</v>
      </c>
      <c r="C1122">
        <v>155.5028059</v>
      </c>
      <c r="D1122">
        <v>17.100000000000001</v>
      </c>
      <c r="E1122">
        <v>26.6</v>
      </c>
      <c r="F1122">
        <v>28.1</v>
      </c>
      <c r="G1122">
        <v>0</v>
      </c>
    </row>
    <row r="1123" spans="1:7" x14ac:dyDescent="0.3">
      <c r="A1123" t="s">
        <v>730</v>
      </c>
      <c r="B1123">
        <v>128599.46</v>
      </c>
      <c r="C1123">
        <v>91.434892809999994</v>
      </c>
      <c r="D1123">
        <v>19.399999999999999</v>
      </c>
      <c r="E1123">
        <v>28.4</v>
      </c>
      <c r="F1123">
        <v>19.899999999999999</v>
      </c>
      <c r="G1123">
        <v>0</v>
      </c>
    </row>
    <row r="1124" spans="1:7" x14ac:dyDescent="0.3">
      <c r="A1124" t="s">
        <v>731</v>
      </c>
      <c r="B1124">
        <v>139114.58499999999</v>
      </c>
      <c r="C1124">
        <v>104.878878</v>
      </c>
      <c r="D1124">
        <v>21.2</v>
      </c>
      <c r="E1124">
        <v>33.200000000000003</v>
      </c>
      <c r="F1124">
        <v>27.5</v>
      </c>
      <c r="G1124">
        <v>3.4</v>
      </c>
    </row>
    <row r="1125" spans="1:7" x14ac:dyDescent="0.3">
      <c r="A1125" t="s">
        <v>732</v>
      </c>
      <c r="B1125">
        <v>159436.69</v>
      </c>
      <c r="C1125">
        <v>290.41964400000001</v>
      </c>
      <c r="D1125">
        <v>22.7</v>
      </c>
      <c r="E1125">
        <v>38.1</v>
      </c>
      <c r="F1125">
        <v>28.5</v>
      </c>
      <c r="G1125">
        <v>0</v>
      </c>
    </row>
    <row r="1126" spans="1:7" x14ac:dyDescent="0.3">
      <c r="A1126" t="s">
        <v>733</v>
      </c>
      <c r="B1126">
        <v>160437.565</v>
      </c>
      <c r="C1126">
        <v>107.6574249</v>
      </c>
      <c r="D1126">
        <v>27.8</v>
      </c>
      <c r="E1126">
        <v>33.5</v>
      </c>
      <c r="F1126">
        <v>7.3</v>
      </c>
      <c r="G1126">
        <v>0</v>
      </c>
    </row>
    <row r="1127" spans="1:7" x14ac:dyDescent="0.3">
      <c r="A1127" t="s">
        <v>734</v>
      </c>
      <c r="B1127">
        <v>115239.57</v>
      </c>
      <c r="C1127">
        <v>78.574438810000004</v>
      </c>
      <c r="D1127">
        <v>15.6</v>
      </c>
      <c r="E1127">
        <v>21</v>
      </c>
      <c r="F1127">
        <v>14.1</v>
      </c>
      <c r="G1127">
        <v>38.799999999999997</v>
      </c>
    </row>
    <row r="1128" spans="1:7" x14ac:dyDescent="0.3">
      <c r="A1128" t="s">
        <v>735</v>
      </c>
      <c r="B1128">
        <v>108524.18</v>
      </c>
      <c r="C1128">
        <v>65.217558049999994</v>
      </c>
      <c r="D1128">
        <v>14.6</v>
      </c>
      <c r="E1128">
        <v>19.100000000000001</v>
      </c>
      <c r="F1128">
        <v>19.600000000000001</v>
      </c>
      <c r="G1128">
        <v>0</v>
      </c>
    </row>
    <row r="1129" spans="1:7" x14ac:dyDescent="0.3">
      <c r="A1129" s="24">
        <v>43102</v>
      </c>
      <c r="B1129">
        <v>109949.21</v>
      </c>
      <c r="C1129">
        <v>72.412229809999999</v>
      </c>
      <c r="D1129">
        <v>12.1</v>
      </c>
      <c r="E1129">
        <v>22.5</v>
      </c>
      <c r="F1129">
        <v>28.9</v>
      </c>
      <c r="G1129">
        <v>0.2</v>
      </c>
    </row>
    <row r="1130" spans="1:7" x14ac:dyDescent="0.3">
      <c r="A1130" s="24">
        <v>43133</v>
      </c>
      <c r="B1130">
        <v>112946.34</v>
      </c>
      <c r="C1130">
        <v>80.454353729999994</v>
      </c>
      <c r="D1130">
        <v>13.4</v>
      </c>
      <c r="E1130">
        <v>22.1</v>
      </c>
      <c r="F1130">
        <v>28.4</v>
      </c>
      <c r="G1130">
        <v>0</v>
      </c>
    </row>
    <row r="1131" spans="1:7" x14ac:dyDescent="0.3">
      <c r="A1131" s="24">
        <v>43161</v>
      </c>
      <c r="B1131">
        <v>104947.325</v>
      </c>
      <c r="C1131">
        <v>86.517007910000004</v>
      </c>
      <c r="D1131">
        <v>15.8</v>
      </c>
      <c r="E1131">
        <v>28.1</v>
      </c>
      <c r="F1131">
        <v>26.7</v>
      </c>
      <c r="G1131">
        <v>0</v>
      </c>
    </row>
    <row r="1132" spans="1:7" x14ac:dyDescent="0.3">
      <c r="A1132" s="24">
        <v>43192</v>
      </c>
      <c r="B1132">
        <v>106065.935</v>
      </c>
      <c r="C1132">
        <v>98.921846560000006</v>
      </c>
      <c r="D1132">
        <v>14.7</v>
      </c>
      <c r="E1132">
        <v>25.7</v>
      </c>
      <c r="F1132">
        <v>28.5</v>
      </c>
      <c r="G1132">
        <v>0</v>
      </c>
    </row>
    <row r="1133" spans="1:7" x14ac:dyDescent="0.3">
      <c r="A1133" s="24">
        <v>43222</v>
      </c>
      <c r="B1133">
        <v>126465.96</v>
      </c>
      <c r="C1133">
        <v>103.83019280000001</v>
      </c>
      <c r="D1133">
        <v>17</v>
      </c>
      <c r="E1133">
        <v>25.7</v>
      </c>
      <c r="F1133">
        <v>24</v>
      </c>
      <c r="G1133">
        <v>0</v>
      </c>
    </row>
    <row r="1134" spans="1:7" x14ac:dyDescent="0.3">
      <c r="A1134" s="24">
        <v>43253</v>
      </c>
      <c r="B1134">
        <v>137539.72500000001</v>
      </c>
      <c r="C1134">
        <v>104.2296312</v>
      </c>
      <c r="D1134">
        <v>17.7</v>
      </c>
      <c r="E1134">
        <v>29.9</v>
      </c>
      <c r="F1134">
        <v>27.6</v>
      </c>
      <c r="G1134">
        <v>0</v>
      </c>
    </row>
    <row r="1135" spans="1:7" x14ac:dyDescent="0.3">
      <c r="A1135" s="24">
        <v>43283</v>
      </c>
      <c r="B1135">
        <v>159307.315</v>
      </c>
      <c r="C1135">
        <v>624.26093430000003</v>
      </c>
      <c r="D1135">
        <v>18.7</v>
      </c>
      <c r="E1135">
        <v>37.4</v>
      </c>
      <c r="F1135">
        <v>27.1</v>
      </c>
      <c r="G1135">
        <v>0</v>
      </c>
    </row>
    <row r="1136" spans="1:7" x14ac:dyDescent="0.3">
      <c r="A1136" s="24">
        <v>43314</v>
      </c>
      <c r="B1136">
        <v>149473.01</v>
      </c>
      <c r="C1136">
        <v>106.6526349</v>
      </c>
      <c r="D1136">
        <v>20.6</v>
      </c>
      <c r="E1136">
        <v>27.5</v>
      </c>
      <c r="F1136">
        <v>15.8</v>
      </c>
      <c r="G1136">
        <v>0</v>
      </c>
    </row>
    <row r="1137" spans="1:7" x14ac:dyDescent="0.3">
      <c r="A1137" s="24">
        <v>43345</v>
      </c>
      <c r="B1137">
        <v>137101.87</v>
      </c>
      <c r="C1137">
        <v>113.7060807</v>
      </c>
      <c r="D1137">
        <v>20.399999999999999</v>
      </c>
      <c r="E1137">
        <v>24.9</v>
      </c>
      <c r="F1137">
        <v>17.2</v>
      </c>
      <c r="G1137">
        <v>0</v>
      </c>
    </row>
    <row r="1138" spans="1:7" x14ac:dyDescent="0.3">
      <c r="A1138" s="24">
        <v>43375</v>
      </c>
      <c r="B1138">
        <v>118113.8</v>
      </c>
      <c r="C1138">
        <v>83.521526919999999</v>
      </c>
      <c r="D1138">
        <v>18.7</v>
      </c>
      <c r="E1138">
        <v>30.3</v>
      </c>
      <c r="F1138">
        <v>6.6</v>
      </c>
      <c r="G1138">
        <v>0</v>
      </c>
    </row>
    <row r="1139" spans="1:7" x14ac:dyDescent="0.3">
      <c r="A1139" s="24">
        <v>43406</v>
      </c>
      <c r="B1139">
        <v>100440.29</v>
      </c>
      <c r="C1139">
        <v>66.272357439999993</v>
      </c>
      <c r="D1139">
        <v>15.5</v>
      </c>
      <c r="E1139">
        <v>21.2</v>
      </c>
      <c r="F1139">
        <v>18.5</v>
      </c>
      <c r="G1139">
        <v>0</v>
      </c>
    </row>
    <row r="1140" spans="1:7" x14ac:dyDescent="0.3">
      <c r="A1140" s="24">
        <v>43436</v>
      </c>
      <c r="B1140">
        <v>116209.13</v>
      </c>
      <c r="C1140">
        <v>93.173935740000005</v>
      </c>
      <c r="D1140">
        <v>16.3</v>
      </c>
      <c r="E1140">
        <v>23.6</v>
      </c>
      <c r="F1140">
        <v>22.2</v>
      </c>
      <c r="G1140">
        <v>0</v>
      </c>
    </row>
    <row r="1141" spans="1:7" x14ac:dyDescent="0.3">
      <c r="A1141" t="s">
        <v>736</v>
      </c>
      <c r="B1141">
        <v>124882.715</v>
      </c>
      <c r="C1141">
        <v>99.609433350000003</v>
      </c>
      <c r="D1141">
        <v>13.6</v>
      </c>
      <c r="E1141">
        <v>29</v>
      </c>
      <c r="F1141">
        <v>26</v>
      </c>
      <c r="G1141">
        <v>0</v>
      </c>
    </row>
    <row r="1142" spans="1:7" x14ac:dyDescent="0.3">
      <c r="A1142" t="s">
        <v>737</v>
      </c>
      <c r="B1142">
        <v>115269.5</v>
      </c>
      <c r="C1142">
        <v>72.046428359999993</v>
      </c>
      <c r="D1142">
        <v>17.5</v>
      </c>
      <c r="E1142">
        <v>23.3</v>
      </c>
      <c r="F1142">
        <v>22.8</v>
      </c>
      <c r="G1142">
        <v>0</v>
      </c>
    </row>
    <row r="1143" spans="1:7" x14ac:dyDescent="0.3">
      <c r="A1143" t="s">
        <v>738</v>
      </c>
      <c r="B1143">
        <v>117260.245</v>
      </c>
      <c r="C1143">
        <v>83.187740950000006</v>
      </c>
      <c r="D1143">
        <v>13.5</v>
      </c>
      <c r="E1143">
        <v>24.2</v>
      </c>
      <c r="F1143">
        <v>18.399999999999999</v>
      </c>
      <c r="G1143">
        <v>0</v>
      </c>
    </row>
    <row r="1144" spans="1:7" x14ac:dyDescent="0.3">
      <c r="A1144" t="s">
        <v>739</v>
      </c>
      <c r="B1144">
        <v>114736.355</v>
      </c>
      <c r="C1144">
        <v>86.835346319999999</v>
      </c>
      <c r="D1144">
        <v>15.7</v>
      </c>
      <c r="E1144">
        <v>22.2</v>
      </c>
      <c r="F1144">
        <v>24.8</v>
      </c>
      <c r="G1144">
        <v>0</v>
      </c>
    </row>
    <row r="1145" spans="1:7" x14ac:dyDescent="0.3">
      <c r="A1145" t="s">
        <v>740</v>
      </c>
      <c r="B1145">
        <v>105799.935</v>
      </c>
      <c r="C1145">
        <v>82.758307090000002</v>
      </c>
      <c r="D1145">
        <v>12.4</v>
      </c>
      <c r="E1145">
        <v>25.3</v>
      </c>
      <c r="F1145">
        <v>24.1</v>
      </c>
      <c r="G1145">
        <v>0</v>
      </c>
    </row>
    <row r="1146" spans="1:7" x14ac:dyDescent="0.3">
      <c r="A1146" t="s">
        <v>741</v>
      </c>
      <c r="B1146">
        <v>105085.515</v>
      </c>
      <c r="C1146">
        <v>77.337616229999995</v>
      </c>
      <c r="D1146">
        <v>13.6</v>
      </c>
      <c r="E1146">
        <v>24</v>
      </c>
      <c r="F1146">
        <v>20.5</v>
      </c>
      <c r="G1146">
        <v>0</v>
      </c>
    </row>
    <row r="1147" spans="1:7" x14ac:dyDescent="0.3">
      <c r="A1147" t="s">
        <v>742</v>
      </c>
      <c r="B1147">
        <v>113116.425</v>
      </c>
      <c r="C1147">
        <v>74.677828180000006</v>
      </c>
      <c r="D1147">
        <v>17.600000000000001</v>
      </c>
      <c r="E1147">
        <v>25.4</v>
      </c>
      <c r="F1147">
        <v>20.9</v>
      </c>
      <c r="G1147">
        <v>0.8</v>
      </c>
    </row>
    <row r="1148" spans="1:7" x14ac:dyDescent="0.3">
      <c r="A1148" t="s">
        <v>743</v>
      </c>
      <c r="B1148">
        <v>120035.38499999999</v>
      </c>
      <c r="C1148">
        <v>78.800517830000004</v>
      </c>
      <c r="D1148">
        <v>14.1</v>
      </c>
      <c r="E1148">
        <v>29.5</v>
      </c>
      <c r="F1148">
        <v>25.5</v>
      </c>
      <c r="G1148">
        <v>0</v>
      </c>
    </row>
    <row r="1149" spans="1:7" x14ac:dyDescent="0.3">
      <c r="A1149" t="s">
        <v>744</v>
      </c>
      <c r="B1149">
        <v>124481.41499999999</v>
      </c>
      <c r="C1149">
        <v>84.555739439999996</v>
      </c>
      <c r="D1149">
        <v>16</v>
      </c>
      <c r="E1149">
        <v>29.3</v>
      </c>
      <c r="F1149">
        <v>16</v>
      </c>
      <c r="G1149">
        <v>0</v>
      </c>
    </row>
    <row r="1150" spans="1:7" x14ac:dyDescent="0.3">
      <c r="A1150" t="s">
        <v>745</v>
      </c>
      <c r="B1150">
        <v>133607.065</v>
      </c>
      <c r="C1150">
        <v>88.847838789999997</v>
      </c>
      <c r="D1150">
        <v>20.3</v>
      </c>
      <c r="E1150">
        <v>31</v>
      </c>
      <c r="F1150">
        <v>16.8</v>
      </c>
      <c r="G1150">
        <v>0</v>
      </c>
    </row>
    <row r="1151" spans="1:7" x14ac:dyDescent="0.3">
      <c r="A1151" t="s">
        <v>746</v>
      </c>
      <c r="B1151">
        <v>136328.345</v>
      </c>
      <c r="C1151">
        <v>85.713196379999999</v>
      </c>
      <c r="D1151">
        <v>21.2</v>
      </c>
      <c r="E1151">
        <v>33.5</v>
      </c>
      <c r="F1151">
        <v>13.4</v>
      </c>
      <c r="G1151">
        <v>0.2</v>
      </c>
    </row>
    <row r="1152" spans="1:7" x14ac:dyDescent="0.3">
      <c r="A1152" t="s">
        <v>747</v>
      </c>
      <c r="B1152">
        <v>119226.435</v>
      </c>
      <c r="C1152">
        <v>75.07065351</v>
      </c>
      <c r="D1152">
        <v>22.7</v>
      </c>
      <c r="E1152">
        <v>31.6</v>
      </c>
      <c r="F1152">
        <v>4.8</v>
      </c>
      <c r="G1152">
        <v>0.4</v>
      </c>
    </row>
    <row r="1153" spans="1:7" x14ac:dyDescent="0.3">
      <c r="A1153" t="s">
        <v>748</v>
      </c>
      <c r="B1153">
        <v>96305.07</v>
      </c>
      <c r="C1153">
        <v>55.999394809999998</v>
      </c>
      <c r="D1153">
        <v>16.2</v>
      </c>
      <c r="E1153">
        <v>19.8</v>
      </c>
      <c r="F1153">
        <v>10</v>
      </c>
      <c r="G1153">
        <v>0</v>
      </c>
    </row>
    <row r="1154" spans="1:7" x14ac:dyDescent="0.3">
      <c r="A1154" t="s">
        <v>749</v>
      </c>
      <c r="B1154">
        <v>117952.36500000001</v>
      </c>
      <c r="C1154">
        <v>76.805514340000002</v>
      </c>
      <c r="D1154">
        <v>14.3</v>
      </c>
      <c r="E1154">
        <v>26.5</v>
      </c>
      <c r="F1154">
        <v>24.3</v>
      </c>
      <c r="G1154">
        <v>0</v>
      </c>
    </row>
    <row r="1155" spans="1:7" x14ac:dyDescent="0.3">
      <c r="A1155" t="s">
        <v>750</v>
      </c>
      <c r="B1155">
        <v>127894.285</v>
      </c>
      <c r="C1155">
        <v>73.635400590000003</v>
      </c>
      <c r="D1155">
        <v>14.9</v>
      </c>
      <c r="E1155">
        <v>31.3</v>
      </c>
      <c r="F1155">
        <v>24</v>
      </c>
      <c r="G1155">
        <v>0</v>
      </c>
    </row>
    <row r="1156" spans="1:7" x14ac:dyDescent="0.3">
      <c r="A1156" t="s">
        <v>751</v>
      </c>
      <c r="B1156">
        <v>123400.17</v>
      </c>
      <c r="C1156">
        <v>69.092841730000004</v>
      </c>
      <c r="D1156">
        <v>20</v>
      </c>
      <c r="E1156">
        <v>30.9</v>
      </c>
      <c r="F1156">
        <v>19.600000000000001</v>
      </c>
      <c r="G1156">
        <v>0</v>
      </c>
    </row>
    <row r="1157" spans="1:7" x14ac:dyDescent="0.3">
      <c r="A1157" s="24">
        <v>43103</v>
      </c>
      <c r="B1157">
        <v>117346.26</v>
      </c>
      <c r="C1157">
        <v>78.60161635</v>
      </c>
      <c r="D1157">
        <v>16.2</v>
      </c>
      <c r="E1157">
        <v>20.5</v>
      </c>
      <c r="F1157">
        <v>17.7</v>
      </c>
      <c r="G1157">
        <v>0.8</v>
      </c>
    </row>
    <row r="1158" spans="1:7" x14ac:dyDescent="0.3">
      <c r="A1158" s="24">
        <v>43134</v>
      </c>
      <c r="B1158">
        <v>119960.33</v>
      </c>
      <c r="C1158">
        <v>91.866531140000006</v>
      </c>
      <c r="D1158">
        <v>14.5</v>
      </c>
      <c r="E1158">
        <v>22.8</v>
      </c>
      <c r="F1158">
        <v>19.600000000000001</v>
      </c>
      <c r="G1158">
        <v>0.4</v>
      </c>
    </row>
    <row r="1159" spans="1:7" x14ac:dyDescent="0.3">
      <c r="A1159" s="24">
        <v>43162</v>
      </c>
      <c r="B1159">
        <v>111096.30499999999</v>
      </c>
      <c r="C1159">
        <v>80.624052259999999</v>
      </c>
      <c r="D1159">
        <v>13.9</v>
      </c>
      <c r="E1159">
        <v>32.700000000000003</v>
      </c>
      <c r="F1159">
        <v>21.8</v>
      </c>
      <c r="G1159">
        <v>0</v>
      </c>
    </row>
    <row r="1160" spans="1:7" x14ac:dyDescent="0.3">
      <c r="A1160" s="24">
        <v>43193</v>
      </c>
      <c r="B1160">
        <v>101334.2</v>
      </c>
      <c r="C1160">
        <v>72.599066879999995</v>
      </c>
      <c r="D1160">
        <v>15.8</v>
      </c>
      <c r="E1160">
        <v>21</v>
      </c>
      <c r="F1160">
        <v>22.2</v>
      </c>
      <c r="G1160">
        <v>0</v>
      </c>
    </row>
    <row r="1161" spans="1:7" x14ac:dyDescent="0.3">
      <c r="A1161" s="24">
        <v>43223</v>
      </c>
      <c r="B1161">
        <v>112527.285</v>
      </c>
      <c r="C1161">
        <v>70.615557719999998</v>
      </c>
      <c r="D1161">
        <v>14.9</v>
      </c>
      <c r="E1161">
        <v>21.1</v>
      </c>
      <c r="F1161">
        <v>16.600000000000001</v>
      </c>
      <c r="G1161">
        <v>0</v>
      </c>
    </row>
    <row r="1162" spans="1:7" x14ac:dyDescent="0.3">
      <c r="A1162" s="24">
        <v>43254</v>
      </c>
      <c r="B1162">
        <v>113850.81</v>
      </c>
      <c r="C1162">
        <v>61.354685359999998</v>
      </c>
      <c r="D1162">
        <v>12.5</v>
      </c>
      <c r="E1162">
        <v>27.6</v>
      </c>
      <c r="F1162">
        <v>22.6</v>
      </c>
      <c r="G1162">
        <v>0</v>
      </c>
    </row>
    <row r="1163" spans="1:7" x14ac:dyDescent="0.3">
      <c r="A1163" s="24">
        <v>43284</v>
      </c>
      <c r="B1163">
        <v>122717.5</v>
      </c>
      <c r="C1163">
        <v>73.26754588</v>
      </c>
      <c r="D1163">
        <v>14.4</v>
      </c>
      <c r="E1163">
        <v>28.5</v>
      </c>
      <c r="F1163">
        <v>22.4</v>
      </c>
      <c r="G1163">
        <v>0</v>
      </c>
    </row>
    <row r="1164" spans="1:7" x14ac:dyDescent="0.3">
      <c r="A1164" s="24">
        <v>43315</v>
      </c>
      <c r="B1164">
        <v>128732.59</v>
      </c>
      <c r="C1164">
        <v>94.574270459999994</v>
      </c>
      <c r="D1164">
        <v>14.9</v>
      </c>
      <c r="E1164">
        <v>30.5</v>
      </c>
      <c r="F1164">
        <v>22.1</v>
      </c>
      <c r="G1164">
        <v>0</v>
      </c>
    </row>
    <row r="1165" spans="1:7" x14ac:dyDescent="0.3">
      <c r="A1165" s="24">
        <v>43346</v>
      </c>
      <c r="B1165">
        <v>127805.485</v>
      </c>
      <c r="C1165">
        <v>99.170499149999998</v>
      </c>
      <c r="D1165">
        <v>14.6</v>
      </c>
      <c r="E1165">
        <v>28.8</v>
      </c>
      <c r="F1165">
        <v>21.9</v>
      </c>
      <c r="G1165">
        <v>0</v>
      </c>
    </row>
    <row r="1166" spans="1:7" x14ac:dyDescent="0.3">
      <c r="A1166" s="24">
        <v>43376</v>
      </c>
      <c r="B1166">
        <v>120398.88499999999</v>
      </c>
      <c r="C1166">
        <v>91.988443200000006</v>
      </c>
      <c r="D1166">
        <v>14.3</v>
      </c>
      <c r="E1166">
        <v>35.1</v>
      </c>
      <c r="F1166">
        <v>21.6</v>
      </c>
      <c r="G1166">
        <v>0</v>
      </c>
    </row>
    <row r="1167" spans="1:7" x14ac:dyDescent="0.3">
      <c r="A1167" s="24">
        <v>43407</v>
      </c>
      <c r="B1167">
        <v>104486.18</v>
      </c>
      <c r="C1167">
        <v>74.152652579999994</v>
      </c>
      <c r="D1167">
        <v>17</v>
      </c>
      <c r="E1167">
        <v>22.8</v>
      </c>
      <c r="F1167">
        <v>14.3</v>
      </c>
      <c r="G1167">
        <v>0</v>
      </c>
    </row>
    <row r="1168" spans="1:7" x14ac:dyDescent="0.3">
      <c r="A1168" s="24">
        <v>43437</v>
      </c>
      <c r="B1168">
        <v>97542.31</v>
      </c>
      <c r="C1168">
        <v>63.452204719999997</v>
      </c>
      <c r="D1168">
        <v>16.7</v>
      </c>
      <c r="E1168">
        <v>20.9</v>
      </c>
      <c r="F1168">
        <v>10.199999999999999</v>
      </c>
      <c r="G1168">
        <v>0</v>
      </c>
    </row>
    <row r="1169" spans="1:7" x14ac:dyDescent="0.3">
      <c r="A1169" t="s">
        <v>752</v>
      </c>
      <c r="B1169">
        <v>112663.625</v>
      </c>
      <c r="C1169">
        <v>77.094966779999993</v>
      </c>
      <c r="D1169">
        <v>14.6</v>
      </c>
      <c r="E1169">
        <v>20.5</v>
      </c>
      <c r="F1169">
        <v>18.8</v>
      </c>
      <c r="G1169">
        <v>2.2000000000000002</v>
      </c>
    </row>
    <row r="1170" spans="1:7" x14ac:dyDescent="0.3">
      <c r="A1170" t="s">
        <v>753</v>
      </c>
      <c r="B1170">
        <v>114195.35</v>
      </c>
      <c r="C1170">
        <v>97.281748919999998</v>
      </c>
      <c r="D1170">
        <v>12.8</v>
      </c>
      <c r="E1170">
        <v>21.3</v>
      </c>
      <c r="F1170">
        <v>17.7</v>
      </c>
      <c r="G1170">
        <v>0</v>
      </c>
    </row>
    <row r="1171" spans="1:7" x14ac:dyDescent="0.3">
      <c r="A1171" t="s">
        <v>754</v>
      </c>
      <c r="B1171">
        <v>116045.27</v>
      </c>
      <c r="C1171">
        <v>101.6909409</v>
      </c>
      <c r="D1171">
        <v>15.3</v>
      </c>
      <c r="E1171">
        <v>20.8</v>
      </c>
      <c r="F1171">
        <v>13.9</v>
      </c>
      <c r="G1171">
        <v>0</v>
      </c>
    </row>
    <row r="1172" spans="1:7" x14ac:dyDescent="0.3">
      <c r="A1172" t="s">
        <v>755</v>
      </c>
      <c r="B1172">
        <v>116284.345</v>
      </c>
      <c r="C1172">
        <v>92.594232239999997</v>
      </c>
      <c r="D1172">
        <v>12.5</v>
      </c>
      <c r="E1172">
        <v>24.4</v>
      </c>
      <c r="F1172">
        <v>15</v>
      </c>
      <c r="G1172">
        <v>0</v>
      </c>
    </row>
    <row r="1173" spans="1:7" x14ac:dyDescent="0.3">
      <c r="A1173" t="s">
        <v>756</v>
      </c>
      <c r="B1173">
        <v>110715.12</v>
      </c>
      <c r="C1173">
        <v>75.229994289999993</v>
      </c>
      <c r="D1173">
        <v>15.4</v>
      </c>
      <c r="E1173">
        <v>32</v>
      </c>
      <c r="F1173">
        <v>15.1</v>
      </c>
      <c r="G1173">
        <v>0</v>
      </c>
    </row>
    <row r="1174" spans="1:7" x14ac:dyDescent="0.3">
      <c r="A1174" t="s">
        <v>757</v>
      </c>
      <c r="B1174">
        <v>97262.705000000002</v>
      </c>
      <c r="C1174">
        <v>62.872760649999996</v>
      </c>
      <c r="D1174">
        <v>22.6</v>
      </c>
      <c r="E1174">
        <v>23.1</v>
      </c>
      <c r="F1174">
        <v>13.4</v>
      </c>
      <c r="G1174">
        <v>0</v>
      </c>
    </row>
    <row r="1175" spans="1:7" x14ac:dyDescent="0.3">
      <c r="A1175" t="s">
        <v>758</v>
      </c>
      <c r="B1175">
        <v>111617.94500000001</v>
      </c>
      <c r="C1175">
        <v>77.170165359999999</v>
      </c>
      <c r="D1175">
        <v>13.2</v>
      </c>
      <c r="E1175">
        <v>28</v>
      </c>
      <c r="F1175">
        <v>17.8</v>
      </c>
      <c r="G1175">
        <v>0</v>
      </c>
    </row>
    <row r="1176" spans="1:7" x14ac:dyDescent="0.3">
      <c r="A1176" t="s">
        <v>759</v>
      </c>
      <c r="B1176">
        <v>110794.26</v>
      </c>
      <c r="C1176">
        <v>72.75516331</v>
      </c>
      <c r="D1176">
        <v>15.4</v>
      </c>
      <c r="E1176">
        <v>19.2</v>
      </c>
      <c r="F1176">
        <v>9.5</v>
      </c>
      <c r="G1176">
        <v>0.2</v>
      </c>
    </row>
    <row r="1177" spans="1:7" x14ac:dyDescent="0.3">
      <c r="A1177" t="s">
        <v>760</v>
      </c>
      <c r="B1177">
        <v>111254.315</v>
      </c>
      <c r="C1177">
        <v>71.198345349999997</v>
      </c>
      <c r="D1177">
        <v>11.2</v>
      </c>
      <c r="E1177">
        <v>25.1</v>
      </c>
      <c r="F1177">
        <v>18.3</v>
      </c>
      <c r="G1177">
        <v>0</v>
      </c>
    </row>
    <row r="1178" spans="1:7" x14ac:dyDescent="0.3">
      <c r="A1178" t="s">
        <v>761</v>
      </c>
      <c r="B1178">
        <v>115020.505</v>
      </c>
      <c r="C1178">
        <v>77.280427599999996</v>
      </c>
      <c r="D1178">
        <v>12.3</v>
      </c>
      <c r="E1178">
        <v>28.1</v>
      </c>
      <c r="F1178">
        <v>19</v>
      </c>
      <c r="G1178">
        <v>0</v>
      </c>
    </row>
    <row r="1179" spans="1:7" x14ac:dyDescent="0.3">
      <c r="A1179" t="s">
        <v>762</v>
      </c>
      <c r="B1179">
        <v>119298.325</v>
      </c>
      <c r="C1179">
        <v>78.640442410000006</v>
      </c>
      <c r="D1179">
        <v>15.2</v>
      </c>
      <c r="E1179">
        <v>29.4</v>
      </c>
      <c r="F1179">
        <v>18.8</v>
      </c>
      <c r="G1179">
        <v>0</v>
      </c>
    </row>
    <row r="1180" spans="1:7" x14ac:dyDescent="0.3">
      <c r="A1180" t="s">
        <v>763</v>
      </c>
      <c r="B1180">
        <v>112312.69500000001</v>
      </c>
      <c r="C1180">
        <v>71.966619069999993</v>
      </c>
      <c r="D1180">
        <v>20.2</v>
      </c>
      <c r="E1180">
        <v>24.2</v>
      </c>
      <c r="F1180">
        <v>5.4</v>
      </c>
      <c r="G1180">
        <v>0</v>
      </c>
    </row>
    <row r="1181" spans="1:7" x14ac:dyDescent="0.3">
      <c r="A1181" t="s">
        <v>764</v>
      </c>
      <c r="B1181">
        <v>98918.514999999999</v>
      </c>
      <c r="C1181">
        <v>40.2567047</v>
      </c>
      <c r="D1181">
        <v>17.8</v>
      </c>
      <c r="E1181">
        <v>25.4</v>
      </c>
      <c r="F1181">
        <v>11.6</v>
      </c>
      <c r="G1181">
        <v>13</v>
      </c>
    </row>
    <row r="1182" spans="1:7" x14ac:dyDescent="0.3">
      <c r="A1182" t="s">
        <v>765</v>
      </c>
      <c r="B1182">
        <v>112488.215</v>
      </c>
      <c r="C1182">
        <v>70.830680319999999</v>
      </c>
      <c r="D1182">
        <v>10.7</v>
      </c>
      <c r="E1182">
        <v>18.5</v>
      </c>
      <c r="F1182">
        <v>11.9</v>
      </c>
      <c r="G1182">
        <v>5.2</v>
      </c>
    </row>
    <row r="1183" spans="1:7" x14ac:dyDescent="0.3">
      <c r="A1183" t="s">
        <v>766</v>
      </c>
      <c r="B1183">
        <v>116809.36500000001</v>
      </c>
      <c r="C1183">
        <v>64.569195899999997</v>
      </c>
      <c r="D1183">
        <v>9.6</v>
      </c>
      <c r="E1183">
        <v>22.6</v>
      </c>
      <c r="F1183">
        <v>14</v>
      </c>
      <c r="G1183">
        <v>1.2</v>
      </c>
    </row>
    <row r="1184" spans="1:7" x14ac:dyDescent="0.3">
      <c r="A1184" t="s">
        <v>767</v>
      </c>
      <c r="B1184">
        <v>117744.005</v>
      </c>
      <c r="C1184">
        <v>72.111955769999994</v>
      </c>
      <c r="D1184">
        <v>11.3</v>
      </c>
      <c r="E1184">
        <v>30.3</v>
      </c>
      <c r="F1184">
        <v>17.8</v>
      </c>
      <c r="G1184">
        <v>0</v>
      </c>
    </row>
    <row r="1185" spans="1:7" x14ac:dyDescent="0.3">
      <c r="A1185" t="s">
        <v>768</v>
      </c>
      <c r="B1185">
        <v>116457.26</v>
      </c>
      <c r="C1185">
        <v>79.365081939999996</v>
      </c>
      <c r="D1185">
        <v>16.5</v>
      </c>
      <c r="E1185">
        <v>21.8</v>
      </c>
      <c r="F1185">
        <v>14.2</v>
      </c>
      <c r="G1185">
        <v>0</v>
      </c>
    </row>
    <row r="1186" spans="1:7" x14ac:dyDescent="0.3">
      <c r="A1186" t="s">
        <v>769</v>
      </c>
      <c r="B1186">
        <v>97070.345000000001</v>
      </c>
      <c r="C1186">
        <v>69.452869660000005</v>
      </c>
      <c r="D1186">
        <v>12.2</v>
      </c>
      <c r="E1186">
        <v>23.3</v>
      </c>
      <c r="F1186">
        <v>14.3</v>
      </c>
      <c r="G1186">
        <v>0</v>
      </c>
    </row>
    <row r="1187" spans="1:7" x14ac:dyDescent="0.3">
      <c r="A1187" t="s">
        <v>770</v>
      </c>
      <c r="B1187">
        <v>99687.64</v>
      </c>
      <c r="C1187">
        <v>81.406771699999993</v>
      </c>
      <c r="D1187">
        <v>13.2</v>
      </c>
      <c r="E1187">
        <v>22.4</v>
      </c>
      <c r="F1187">
        <v>16.7</v>
      </c>
      <c r="G1187">
        <v>0</v>
      </c>
    </row>
    <row r="1188" spans="1:7" x14ac:dyDescent="0.3">
      <c r="A1188" s="24">
        <v>43104</v>
      </c>
      <c r="B1188">
        <v>98817.03</v>
      </c>
      <c r="C1188">
        <v>73.967841899999996</v>
      </c>
      <c r="D1188">
        <v>13</v>
      </c>
      <c r="E1188">
        <v>27.7</v>
      </c>
      <c r="F1188">
        <v>11</v>
      </c>
      <c r="G1188">
        <v>0</v>
      </c>
    </row>
    <row r="1189" spans="1:7" x14ac:dyDescent="0.3">
      <c r="A1189" s="24">
        <v>43135</v>
      </c>
      <c r="B1189">
        <v>98258.25</v>
      </c>
      <c r="C1189">
        <v>62.410101240000003</v>
      </c>
      <c r="D1189">
        <v>14.9</v>
      </c>
      <c r="E1189">
        <v>20.9</v>
      </c>
      <c r="F1189">
        <v>14.4</v>
      </c>
      <c r="G1189">
        <v>0</v>
      </c>
    </row>
    <row r="1190" spans="1:7" x14ac:dyDescent="0.3">
      <c r="A1190" s="24">
        <v>43163</v>
      </c>
      <c r="B1190">
        <v>113381.53</v>
      </c>
      <c r="C1190">
        <v>80.110737060000005</v>
      </c>
      <c r="D1190">
        <v>13.4</v>
      </c>
      <c r="E1190">
        <v>19.8</v>
      </c>
      <c r="F1190">
        <v>13.9</v>
      </c>
      <c r="G1190">
        <v>0</v>
      </c>
    </row>
    <row r="1191" spans="1:7" x14ac:dyDescent="0.3">
      <c r="A1191" s="24">
        <v>43194</v>
      </c>
      <c r="B1191">
        <v>115974.61</v>
      </c>
      <c r="C1191">
        <v>90.073740799999996</v>
      </c>
      <c r="D1191">
        <v>13.3</v>
      </c>
      <c r="E1191">
        <v>20.6</v>
      </c>
      <c r="F1191">
        <v>16.600000000000001</v>
      </c>
      <c r="G1191">
        <v>0</v>
      </c>
    </row>
    <row r="1192" spans="1:7" x14ac:dyDescent="0.3">
      <c r="A1192" s="24">
        <v>43224</v>
      </c>
      <c r="B1192">
        <v>117551.69500000001</v>
      </c>
      <c r="C1192">
        <v>86.891929590000004</v>
      </c>
      <c r="D1192">
        <v>13.3</v>
      </c>
      <c r="E1192">
        <v>18.7</v>
      </c>
      <c r="F1192">
        <v>9</v>
      </c>
      <c r="G1192">
        <v>0</v>
      </c>
    </row>
    <row r="1193" spans="1:7" x14ac:dyDescent="0.3">
      <c r="A1193" s="24">
        <v>43255</v>
      </c>
      <c r="B1193">
        <v>115979.07</v>
      </c>
      <c r="C1193">
        <v>85.687904610000004</v>
      </c>
      <c r="D1193">
        <v>13.8</v>
      </c>
      <c r="E1193">
        <v>21.2</v>
      </c>
      <c r="F1193">
        <v>14.8</v>
      </c>
      <c r="G1193">
        <v>0</v>
      </c>
    </row>
    <row r="1194" spans="1:7" x14ac:dyDescent="0.3">
      <c r="A1194" s="24">
        <v>43285</v>
      </c>
      <c r="B1194">
        <v>105938.47500000001</v>
      </c>
      <c r="C1194">
        <v>84.8974312</v>
      </c>
      <c r="D1194">
        <v>9.8000000000000007</v>
      </c>
      <c r="E1194">
        <v>21.6</v>
      </c>
      <c r="F1194">
        <v>16</v>
      </c>
      <c r="G1194">
        <v>0</v>
      </c>
    </row>
    <row r="1195" spans="1:7" x14ac:dyDescent="0.3">
      <c r="A1195" s="24">
        <v>43316</v>
      </c>
      <c r="B1195">
        <v>100571.16499999999</v>
      </c>
      <c r="C1195">
        <v>58.238721519999999</v>
      </c>
      <c r="D1195">
        <v>11.8</v>
      </c>
      <c r="E1195">
        <v>29.9</v>
      </c>
      <c r="F1195">
        <v>14.7</v>
      </c>
      <c r="G1195">
        <v>0</v>
      </c>
    </row>
    <row r="1196" spans="1:7" x14ac:dyDescent="0.3">
      <c r="A1196" s="24">
        <v>43347</v>
      </c>
      <c r="B1196">
        <v>118702.925</v>
      </c>
      <c r="C1196">
        <v>91.693644509999999</v>
      </c>
      <c r="D1196">
        <v>15.9</v>
      </c>
      <c r="E1196">
        <v>25.7</v>
      </c>
      <c r="F1196">
        <v>13.6</v>
      </c>
      <c r="G1196">
        <v>0</v>
      </c>
    </row>
    <row r="1197" spans="1:7" x14ac:dyDescent="0.3">
      <c r="A1197" s="24">
        <v>43377</v>
      </c>
      <c r="B1197">
        <v>122423.01</v>
      </c>
      <c r="C1197">
        <v>76.333648019999998</v>
      </c>
      <c r="D1197">
        <v>14.8</v>
      </c>
      <c r="E1197">
        <v>28.8</v>
      </c>
      <c r="F1197">
        <v>5.9</v>
      </c>
      <c r="G1197">
        <v>0</v>
      </c>
    </row>
    <row r="1198" spans="1:7" x14ac:dyDescent="0.3">
      <c r="A1198" s="24">
        <v>43408</v>
      </c>
      <c r="B1198">
        <v>121944.995</v>
      </c>
      <c r="C1198">
        <v>75.040945059999999</v>
      </c>
      <c r="D1198">
        <v>18.100000000000001</v>
      </c>
      <c r="E1198">
        <v>27.3</v>
      </c>
      <c r="F1198">
        <v>10.9</v>
      </c>
      <c r="G1198">
        <v>0</v>
      </c>
    </row>
    <row r="1199" spans="1:7" x14ac:dyDescent="0.3">
      <c r="A1199" s="24">
        <v>43438</v>
      </c>
      <c r="B1199">
        <v>119876.63</v>
      </c>
      <c r="C1199">
        <v>77.714523709999995</v>
      </c>
      <c r="D1199">
        <v>15.9</v>
      </c>
      <c r="E1199">
        <v>26.5</v>
      </c>
      <c r="F1199">
        <v>7.4</v>
      </c>
      <c r="G1199">
        <v>0</v>
      </c>
    </row>
    <row r="1200" spans="1:7" x14ac:dyDescent="0.3">
      <c r="A1200" t="s">
        <v>771</v>
      </c>
      <c r="B1200">
        <v>113609.76</v>
      </c>
      <c r="C1200">
        <v>69.763201089999995</v>
      </c>
      <c r="D1200">
        <v>11.9</v>
      </c>
      <c r="E1200">
        <v>25.9</v>
      </c>
      <c r="F1200">
        <v>14.4</v>
      </c>
      <c r="G1200">
        <v>0</v>
      </c>
    </row>
    <row r="1201" spans="1:7" x14ac:dyDescent="0.3">
      <c r="A1201" t="s">
        <v>772</v>
      </c>
      <c r="B1201">
        <v>105135.30499999999</v>
      </c>
      <c r="C1201">
        <v>37.741398410000002</v>
      </c>
      <c r="D1201">
        <v>13.5</v>
      </c>
      <c r="E1201">
        <v>16.100000000000001</v>
      </c>
      <c r="F1201">
        <v>3.1</v>
      </c>
      <c r="G1201">
        <v>0</v>
      </c>
    </row>
    <row r="1202" spans="1:7" x14ac:dyDescent="0.3">
      <c r="A1202" t="s">
        <v>773</v>
      </c>
      <c r="B1202">
        <v>104123.39</v>
      </c>
      <c r="C1202">
        <v>31.682325389999999</v>
      </c>
      <c r="D1202">
        <v>9.6999999999999993</v>
      </c>
      <c r="E1202">
        <v>19.100000000000001</v>
      </c>
      <c r="F1202">
        <v>4.9000000000000004</v>
      </c>
      <c r="G1202">
        <v>12.2</v>
      </c>
    </row>
    <row r="1203" spans="1:7" x14ac:dyDescent="0.3">
      <c r="A1203" t="s">
        <v>774</v>
      </c>
      <c r="B1203">
        <v>115694.64</v>
      </c>
      <c r="C1203">
        <v>69.360932570000003</v>
      </c>
      <c r="D1203">
        <v>13.1</v>
      </c>
      <c r="E1203">
        <v>21</v>
      </c>
      <c r="F1203">
        <v>7.1</v>
      </c>
      <c r="G1203">
        <v>3</v>
      </c>
    </row>
    <row r="1204" spans="1:7" x14ac:dyDescent="0.3">
      <c r="A1204" t="s">
        <v>775</v>
      </c>
      <c r="B1204">
        <v>121092.855</v>
      </c>
      <c r="C1204">
        <v>86.534392859999997</v>
      </c>
      <c r="D1204">
        <v>13.2</v>
      </c>
      <c r="E1204">
        <v>16.600000000000001</v>
      </c>
      <c r="F1204">
        <v>8.9</v>
      </c>
      <c r="G1204">
        <v>0.6</v>
      </c>
    </row>
    <row r="1205" spans="1:7" x14ac:dyDescent="0.3">
      <c r="A1205" t="s">
        <v>776</v>
      </c>
      <c r="B1205">
        <v>120784.875</v>
      </c>
      <c r="C1205">
        <v>82.879097999999999</v>
      </c>
      <c r="D1205">
        <v>6.2</v>
      </c>
      <c r="E1205">
        <v>19.399999999999999</v>
      </c>
      <c r="F1205">
        <v>14.2</v>
      </c>
      <c r="G1205">
        <v>0</v>
      </c>
    </row>
    <row r="1206" spans="1:7" x14ac:dyDescent="0.3">
      <c r="A1206" t="s">
        <v>777</v>
      </c>
      <c r="B1206">
        <v>120448.935</v>
      </c>
      <c r="C1206">
        <v>93.533142819999995</v>
      </c>
      <c r="D1206">
        <v>11</v>
      </c>
      <c r="E1206">
        <v>22.3</v>
      </c>
      <c r="F1206">
        <v>13</v>
      </c>
      <c r="G1206">
        <v>0</v>
      </c>
    </row>
    <row r="1207" spans="1:7" x14ac:dyDescent="0.3">
      <c r="A1207" t="s">
        <v>778</v>
      </c>
      <c r="B1207">
        <v>118324.09</v>
      </c>
      <c r="C1207">
        <v>95.73201718</v>
      </c>
      <c r="D1207">
        <v>8.9</v>
      </c>
      <c r="E1207">
        <v>20.2</v>
      </c>
      <c r="F1207">
        <v>13.7</v>
      </c>
      <c r="G1207">
        <v>0</v>
      </c>
    </row>
    <row r="1208" spans="1:7" x14ac:dyDescent="0.3">
      <c r="A1208" t="s">
        <v>779</v>
      </c>
      <c r="B1208">
        <v>107479.26</v>
      </c>
      <c r="C1208">
        <v>74.439689259999994</v>
      </c>
      <c r="D1208">
        <v>11.9</v>
      </c>
      <c r="E1208">
        <v>22.8</v>
      </c>
      <c r="F1208">
        <v>11.3</v>
      </c>
      <c r="G1208">
        <v>0</v>
      </c>
    </row>
    <row r="1209" spans="1:7" x14ac:dyDescent="0.3">
      <c r="A1209" t="s">
        <v>780</v>
      </c>
      <c r="B1209">
        <v>103662.05</v>
      </c>
      <c r="C1209">
        <v>76.318245149999996</v>
      </c>
      <c r="D1209">
        <v>11.2</v>
      </c>
      <c r="E1209">
        <v>20.399999999999999</v>
      </c>
      <c r="F1209">
        <v>12.6</v>
      </c>
      <c r="G1209">
        <v>0</v>
      </c>
    </row>
    <row r="1210" spans="1:7" x14ac:dyDescent="0.3">
      <c r="A1210" t="s">
        <v>781</v>
      </c>
      <c r="B1210">
        <v>117799.97</v>
      </c>
      <c r="C1210">
        <v>72.740947320000004</v>
      </c>
      <c r="D1210">
        <v>11.9</v>
      </c>
      <c r="E1210">
        <v>26.9</v>
      </c>
      <c r="F1210">
        <v>13</v>
      </c>
      <c r="G1210">
        <v>0</v>
      </c>
    </row>
    <row r="1211" spans="1:7" x14ac:dyDescent="0.3">
      <c r="A1211" t="s">
        <v>782</v>
      </c>
      <c r="B1211">
        <v>117642.645</v>
      </c>
      <c r="C1211">
        <v>88.090941540000003</v>
      </c>
      <c r="D1211">
        <v>13.7</v>
      </c>
      <c r="E1211">
        <v>24.6</v>
      </c>
      <c r="F1211">
        <v>5.2</v>
      </c>
      <c r="G1211">
        <v>0</v>
      </c>
    </row>
    <row r="1212" spans="1:7" x14ac:dyDescent="0.3">
      <c r="A1212" t="s">
        <v>783</v>
      </c>
      <c r="B1212">
        <v>106654.955</v>
      </c>
      <c r="C1212">
        <v>77.461866439999994</v>
      </c>
      <c r="D1212">
        <v>15.7</v>
      </c>
      <c r="E1212">
        <v>20.100000000000001</v>
      </c>
      <c r="F1212">
        <v>7.7</v>
      </c>
      <c r="G1212">
        <v>0.6</v>
      </c>
    </row>
    <row r="1213" spans="1:7" x14ac:dyDescent="0.3">
      <c r="A1213" t="s">
        <v>784</v>
      </c>
      <c r="B1213">
        <v>117617.51</v>
      </c>
      <c r="C1213">
        <v>82.433491849999996</v>
      </c>
      <c r="D1213">
        <v>11.9</v>
      </c>
      <c r="E1213">
        <v>17.5</v>
      </c>
      <c r="F1213">
        <v>7.9</v>
      </c>
      <c r="G1213">
        <v>0</v>
      </c>
    </row>
    <row r="1214" spans="1:7" x14ac:dyDescent="0.3">
      <c r="A1214" t="s">
        <v>785</v>
      </c>
      <c r="B1214">
        <v>119079.465</v>
      </c>
      <c r="C1214">
        <v>78.214854180000003</v>
      </c>
      <c r="D1214">
        <v>11.6</v>
      </c>
      <c r="E1214">
        <v>17.8</v>
      </c>
      <c r="F1214">
        <v>8.8000000000000007</v>
      </c>
      <c r="G1214">
        <v>0</v>
      </c>
    </row>
    <row r="1215" spans="1:7" x14ac:dyDescent="0.3">
      <c r="A1215" t="s">
        <v>786</v>
      </c>
      <c r="B1215">
        <v>108613.38</v>
      </c>
      <c r="C1215">
        <v>70.000391410000006</v>
      </c>
      <c r="D1215">
        <v>7.7</v>
      </c>
      <c r="E1215">
        <v>18.3</v>
      </c>
      <c r="F1215">
        <v>11.7</v>
      </c>
      <c r="G1215">
        <v>0</v>
      </c>
    </row>
    <row r="1216" spans="1:7" x14ac:dyDescent="0.3">
      <c r="A1216" t="s">
        <v>787</v>
      </c>
      <c r="B1216">
        <v>105277.715</v>
      </c>
      <c r="C1216">
        <v>64.158974720000003</v>
      </c>
      <c r="D1216">
        <v>10.5</v>
      </c>
      <c r="E1216">
        <v>18</v>
      </c>
      <c r="F1216">
        <v>9.6</v>
      </c>
      <c r="G1216">
        <v>0</v>
      </c>
    </row>
    <row r="1217" spans="1:7" x14ac:dyDescent="0.3">
      <c r="A1217" t="s">
        <v>788</v>
      </c>
      <c r="B1217">
        <v>121551.685</v>
      </c>
      <c r="C1217">
        <v>77.969150560000003</v>
      </c>
      <c r="D1217">
        <v>8.8000000000000007</v>
      </c>
      <c r="E1217">
        <v>19.600000000000001</v>
      </c>
      <c r="F1217">
        <v>12.3</v>
      </c>
      <c r="G1217">
        <v>0</v>
      </c>
    </row>
    <row r="1218" spans="1:7" x14ac:dyDescent="0.3">
      <c r="A1218" s="24">
        <v>43105</v>
      </c>
      <c r="B1218">
        <v>122642.235</v>
      </c>
      <c r="C1218">
        <v>73.974820219999998</v>
      </c>
      <c r="D1218">
        <v>7.2</v>
      </c>
      <c r="E1218">
        <v>23.4</v>
      </c>
      <c r="F1218">
        <v>12.3</v>
      </c>
      <c r="G1218">
        <v>0</v>
      </c>
    </row>
    <row r="1219" spans="1:7" x14ac:dyDescent="0.3">
      <c r="A1219" s="24">
        <v>43136</v>
      </c>
      <c r="B1219">
        <v>118716.595</v>
      </c>
      <c r="C1219">
        <v>67.274902339999997</v>
      </c>
      <c r="D1219">
        <v>10.199999999999999</v>
      </c>
      <c r="E1219">
        <v>23.2</v>
      </c>
      <c r="F1219">
        <v>7.2</v>
      </c>
      <c r="G1219">
        <v>0</v>
      </c>
    </row>
    <row r="1220" spans="1:7" x14ac:dyDescent="0.3">
      <c r="A1220" s="24">
        <v>43164</v>
      </c>
      <c r="B1220">
        <v>117357.83500000001</v>
      </c>
      <c r="C1220">
        <v>52.768311670000003</v>
      </c>
      <c r="D1220">
        <v>14.5</v>
      </c>
      <c r="E1220">
        <v>24.4</v>
      </c>
      <c r="F1220">
        <v>4.4000000000000004</v>
      </c>
      <c r="G1220">
        <v>0</v>
      </c>
    </row>
    <row r="1221" spans="1:7" x14ac:dyDescent="0.3">
      <c r="A1221" s="24">
        <v>43195</v>
      </c>
      <c r="B1221">
        <v>116870.46</v>
      </c>
      <c r="C1221">
        <v>54.639355999999999</v>
      </c>
      <c r="D1221">
        <v>11.5</v>
      </c>
      <c r="E1221">
        <v>17.2</v>
      </c>
      <c r="F1221">
        <v>7.8</v>
      </c>
      <c r="G1221">
        <v>6.2</v>
      </c>
    </row>
    <row r="1222" spans="1:7" x14ac:dyDescent="0.3">
      <c r="A1222" s="24">
        <v>43225</v>
      </c>
      <c r="B1222">
        <v>106892.995</v>
      </c>
      <c r="C1222">
        <v>58.574885250000001</v>
      </c>
      <c r="D1222">
        <v>12.1</v>
      </c>
      <c r="E1222">
        <v>21.6</v>
      </c>
      <c r="F1222">
        <v>6.5</v>
      </c>
      <c r="G1222">
        <v>2.6</v>
      </c>
    </row>
    <row r="1223" spans="1:7" x14ac:dyDescent="0.3">
      <c r="A1223" s="24">
        <v>43256</v>
      </c>
      <c r="B1223">
        <v>105840.39</v>
      </c>
      <c r="C1223">
        <v>61.89517764</v>
      </c>
      <c r="D1223">
        <v>9.9</v>
      </c>
      <c r="E1223">
        <v>21.7</v>
      </c>
      <c r="F1223">
        <v>11</v>
      </c>
      <c r="G1223">
        <v>0</v>
      </c>
    </row>
    <row r="1224" spans="1:7" x14ac:dyDescent="0.3">
      <c r="A1224" s="24">
        <v>43286</v>
      </c>
      <c r="B1224">
        <v>118254.55499999999</v>
      </c>
      <c r="C1224">
        <v>49.41762224</v>
      </c>
      <c r="D1224">
        <v>12</v>
      </c>
      <c r="E1224">
        <v>19.5</v>
      </c>
      <c r="F1224">
        <v>6.2</v>
      </c>
      <c r="G1224">
        <v>0</v>
      </c>
    </row>
    <row r="1225" spans="1:7" x14ac:dyDescent="0.3">
      <c r="A1225" s="24">
        <v>43317</v>
      </c>
      <c r="B1225">
        <v>122876.86500000001</v>
      </c>
      <c r="C1225">
        <v>101.2917412</v>
      </c>
      <c r="D1225">
        <v>13.4</v>
      </c>
      <c r="E1225">
        <v>17.899999999999999</v>
      </c>
      <c r="F1225">
        <v>10.6</v>
      </c>
      <c r="G1225">
        <v>0.2</v>
      </c>
    </row>
    <row r="1226" spans="1:7" x14ac:dyDescent="0.3">
      <c r="A1226" s="24">
        <v>43348</v>
      </c>
      <c r="B1226">
        <v>122721.46</v>
      </c>
      <c r="C1226">
        <v>127.59078030000001</v>
      </c>
      <c r="D1226">
        <v>8</v>
      </c>
      <c r="E1226">
        <v>18.399999999999999</v>
      </c>
      <c r="F1226">
        <v>7.5</v>
      </c>
      <c r="G1226">
        <v>0</v>
      </c>
    </row>
    <row r="1227" spans="1:7" x14ac:dyDescent="0.3">
      <c r="A1227" s="24">
        <v>43378</v>
      </c>
      <c r="B1227">
        <v>128518.505</v>
      </c>
      <c r="C1227">
        <v>62.881023409999997</v>
      </c>
      <c r="D1227">
        <v>9</v>
      </c>
      <c r="E1227">
        <v>12.8</v>
      </c>
      <c r="F1227">
        <v>8.5</v>
      </c>
      <c r="G1227">
        <v>8</v>
      </c>
    </row>
    <row r="1228" spans="1:7" x14ac:dyDescent="0.3">
      <c r="A1228" s="24">
        <v>43409</v>
      </c>
      <c r="B1228">
        <v>133467.37</v>
      </c>
      <c r="C1228">
        <v>63.673069720000001</v>
      </c>
      <c r="D1228">
        <v>7.4</v>
      </c>
      <c r="E1228">
        <v>15.1</v>
      </c>
      <c r="F1228">
        <v>3.7</v>
      </c>
      <c r="G1228">
        <v>18.600000000000001</v>
      </c>
    </row>
    <row r="1229" spans="1:7" x14ac:dyDescent="0.3">
      <c r="A1229" s="24">
        <v>43439</v>
      </c>
      <c r="B1229">
        <v>111273.755</v>
      </c>
      <c r="C1229">
        <v>62.662214910000003</v>
      </c>
      <c r="D1229">
        <v>11</v>
      </c>
      <c r="E1229">
        <v>16.899999999999999</v>
      </c>
      <c r="F1229">
        <v>9</v>
      </c>
      <c r="G1229">
        <v>8.4</v>
      </c>
    </row>
    <row r="1230" spans="1:7" x14ac:dyDescent="0.3">
      <c r="A1230" t="s">
        <v>789</v>
      </c>
      <c r="B1230">
        <v>108729.71</v>
      </c>
      <c r="C1230">
        <v>65.510003979999993</v>
      </c>
      <c r="D1230">
        <v>13</v>
      </c>
      <c r="E1230">
        <v>16.2</v>
      </c>
      <c r="F1230">
        <v>10.8</v>
      </c>
      <c r="G1230">
        <v>4</v>
      </c>
    </row>
    <row r="1231" spans="1:7" x14ac:dyDescent="0.3">
      <c r="A1231" t="s">
        <v>790</v>
      </c>
      <c r="B1231">
        <v>129885.955</v>
      </c>
      <c r="C1231">
        <v>111.6666324</v>
      </c>
      <c r="D1231">
        <v>6.8</v>
      </c>
      <c r="E1231">
        <v>15.9</v>
      </c>
      <c r="F1231">
        <v>8.1999999999999993</v>
      </c>
      <c r="G1231">
        <v>0</v>
      </c>
    </row>
    <row r="1232" spans="1:7" x14ac:dyDescent="0.3">
      <c r="A1232" t="s">
        <v>791</v>
      </c>
      <c r="B1232">
        <v>131900.51999999999</v>
      </c>
      <c r="C1232">
        <v>97.880329009999997</v>
      </c>
      <c r="D1232">
        <v>8.9</v>
      </c>
      <c r="E1232">
        <v>14.6</v>
      </c>
      <c r="F1232">
        <v>4.5999999999999996</v>
      </c>
      <c r="G1232">
        <v>0</v>
      </c>
    </row>
    <row r="1233" spans="1:7" x14ac:dyDescent="0.3">
      <c r="A1233" t="s">
        <v>792</v>
      </c>
      <c r="B1233">
        <v>133399.23000000001</v>
      </c>
      <c r="C1233">
        <v>124.0856314</v>
      </c>
      <c r="D1233">
        <v>9.4</v>
      </c>
      <c r="E1233">
        <v>14.3</v>
      </c>
      <c r="F1233">
        <v>7.6</v>
      </c>
      <c r="G1233">
        <v>2</v>
      </c>
    </row>
    <row r="1234" spans="1:7" x14ac:dyDescent="0.3">
      <c r="A1234" t="s">
        <v>793</v>
      </c>
      <c r="B1234">
        <v>131757.155</v>
      </c>
      <c r="C1234">
        <v>108.95155010000001</v>
      </c>
      <c r="D1234">
        <v>11.7</v>
      </c>
      <c r="E1234">
        <v>15</v>
      </c>
      <c r="F1234">
        <v>6.9</v>
      </c>
      <c r="G1234">
        <v>0</v>
      </c>
    </row>
    <row r="1235" spans="1:7" x14ac:dyDescent="0.3">
      <c r="A1235" t="s">
        <v>794</v>
      </c>
      <c r="B1235">
        <v>127353.575</v>
      </c>
      <c r="C1235">
        <v>96.161656390000005</v>
      </c>
      <c r="D1235">
        <v>12.3</v>
      </c>
      <c r="E1235">
        <v>17.7</v>
      </c>
      <c r="F1235">
        <v>8</v>
      </c>
      <c r="G1235">
        <v>0.2</v>
      </c>
    </row>
    <row r="1236" spans="1:7" x14ac:dyDescent="0.3">
      <c r="A1236" t="s">
        <v>795</v>
      </c>
      <c r="B1236">
        <v>119262.145</v>
      </c>
      <c r="C1236">
        <v>93.623434770000003</v>
      </c>
      <c r="D1236">
        <v>10.6</v>
      </c>
      <c r="E1236">
        <v>15.5</v>
      </c>
      <c r="F1236">
        <v>6.5</v>
      </c>
      <c r="G1236">
        <v>2.6</v>
      </c>
    </row>
    <row r="1237" spans="1:7" x14ac:dyDescent="0.3">
      <c r="A1237" t="s">
        <v>796</v>
      </c>
      <c r="B1237">
        <v>112349.26</v>
      </c>
      <c r="C1237">
        <v>78.280735460000002</v>
      </c>
      <c r="D1237">
        <v>11.8</v>
      </c>
      <c r="E1237">
        <v>16.2</v>
      </c>
      <c r="F1237">
        <v>1.7</v>
      </c>
      <c r="G1237">
        <v>0</v>
      </c>
    </row>
    <row r="1238" spans="1:7" x14ac:dyDescent="0.3">
      <c r="A1238" t="s">
        <v>797</v>
      </c>
      <c r="B1238">
        <v>124046.80499999999</v>
      </c>
      <c r="C1238">
        <v>82.722971250000001</v>
      </c>
      <c r="D1238">
        <v>12.6</v>
      </c>
      <c r="E1238">
        <v>16.7</v>
      </c>
      <c r="F1238">
        <v>5</v>
      </c>
      <c r="G1238">
        <v>2.4</v>
      </c>
    </row>
    <row r="1239" spans="1:7" x14ac:dyDescent="0.3">
      <c r="A1239" t="s">
        <v>798</v>
      </c>
      <c r="B1239">
        <v>126922.995</v>
      </c>
      <c r="C1239">
        <v>91.621182129999994</v>
      </c>
      <c r="D1239">
        <v>13</v>
      </c>
      <c r="E1239">
        <v>17</v>
      </c>
      <c r="F1239">
        <v>3.6</v>
      </c>
      <c r="G1239">
        <v>0</v>
      </c>
    </row>
    <row r="1240" spans="1:7" x14ac:dyDescent="0.3">
      <c r="A1240" t="s">
        <v>799</v>
      </c>
      <c r="B1240">
        <v>129352.83</v>
      </c>
      <c r="C1240">
        <v>118.6907459</v>
      </c>
      <c r="D1240">
        <v>11.8</v>
      </c>
      <c r="E1240">
        <v>15.3</v>
      </c>
      <c r="F1240">
        <v>6.5</v>
      </c>
      <c r="G1240">
        <v>4.5999999999999996</v>
      </c>
    </row>
    <row r="1241" spans="1:7" x14ac:dyDescent="0.3">
      <c r="A1241" t="s">
        <v>800</v>
      </c>
      <c r="B1241">
        <v>129553.94</v>
      </c>
      <c r="C1241">
        <v>99.488060959999999</v>
      </c>
      <c r="D1241">
        <v>12.9</v>
      </c>
      <c r="E1241">
        <v>16.100000000000001</v>
      </c>
      <c r="F1241">
        <v>5.0999999999999996</v>
      </c>
      <c r="G1241">
        <v>0</v>
      </c>
    </row>
    <row r="1242" spans="1:7" x14ac:dyDescent="0.3">
      <c r="A1242" t="s">
        <v>801</v>
      </c>
      <c r="B1242">
        <v>127957.57</v>
      </c>
      <c r="C1242">
        <v>92.989529200000007</v>
      </c>
      <c r="D1242">
        <v>9.4</v>
      </c>
      <c r="E1242">
        <v>14.9</v>
      </c>
      <c r="F1242">
        <v>9.5</v>
      </c>
      <c r="G1242">
        <v>0</v>
      </c>
    </row>
    <row r="1243" spans="1:7" x14ac:dyDescent="0.3">
      <c r="A1243" t="s">
        <v>802</v>
      </c>
      <c r="B1243">
        <v>115384.08500000001</v>
      </c>
      <c r="C1243">
        <v>74.746741069999999</v>
      </c>
      <c r="D1243">
        <v>5.2</v>
      </c>
      <c r="E1243">
        <v>20.5</v>
      </c>
      <c r="F1243">
        <v>9.9</v>
      </c>
      <c r="G1243">
        <v>0</v>
      </c>
    </row>
    <row r="1244" spans="1:7" x14ac:dyDescent="0.3">
      <c r="A1244" t="s">
        <v>803</v>
      </c>
      <c r="B1244">
        <v>106044.51</v>
      </c>
      <c r="C1244">
        <v>54.187031419999997</v>
      </c>
      <c r="D1244">
        <v>7.3</v>
      </c>
      <c r="E1244">
        <v>20.7</v>
      </c>
      <c r="F1244">
        <v>8</v>
      </c>
      <c r="G1244">
        <v>0</v>
      </c>
    </row>
    <row r="1245" spans="1:7" x14ac:dyDescent="0.3">
      <c r="A1245" t="s">
        <v>804</v>
      </c>
      <c r="B1245">
        <v>119360.265</v>
      </c>
      <c r="C1245">
        <v>70.171557399999998</v>
      </c>
      <c r="D1245">
        <v>12.9</v>
      </c>
      <c r="E1245">
        <v>20.5</v>
      </c>
      <c r="F1245">
        <v>6</v>
      </c>
      <c r="G1245">
        <v>0</v>
      </c>
    </row>
    <row r="1246" spans="1:7" x14ac:dyDescent="0.3">
      <c r="A1246" t="s">
        <v>805</v>
      </c>
      <c r="B1246">
        <v>123142.76</v>
      </c>
      <c r="C1246">
        <v>81.978399519999996</v>
      </c>
      <c r="D1246">
        <v>13.7</v>
      </c>
      <c r="E1246">
        <v>17.899999999999999</v>
      </c>
      <c r="F1246">
        <v>8.1</v>
      </c>
      <c r="G1246">
        <v>0.8</v>
      </c>
    </row>
    <row r="1247" spans="1:7" x14ac:dyDescent="0.3">
      <c r="A1247" t="s">
        <v>806</v>
      </c>
      <c r="B1247">
        <v>127830.62</v>
      </c>
      <c r="C1247">
        <v>82.535944020000002</v>
      </c>
      <c r="D1247">
        <v>7.7</v>
      </c>
      <c r="E1247">
        <v>15.1</v>
      </c>
      <c r="F1247">
        <v>7.9</v>
      </c>
      <c r="G1247">
        <v>0</v>
      </c>
    </row>
    <row r="1248" spans="1:7" x14ac:dyDescent="0.3">
      <c r="A1248" t="s">
        <v>807</v>
      </c>
      <c r="B1248">
        <v>131159.94500000001</v>
      </c>
      <c r="C1248">
        <v>90.357837750000002</v>
      </c>
      <c r="D1248">
        <v>9.6</v>
      </c>
      <c r="E1248">
        <v>14.8</v>
      </c>
      <c r="F1248">
        <v>7.6</v>
      </c>
      <c r="G1248">
        <v>5</v>
      </c>
    </row>
    <row r="1249" spans="1:7" x14ac:dyDescent="0.3">
      <c r="A1249" s="24">
        <v>43106</v>
      </c>
      <c r="B1249">
        <v>135864.065</v>
      </c>
      <c r="C1249">
        <v>101.4128802</v>
      </c>
      <c r="D1249">
        <v>4.0999999999999996</v>
      </c>
      <c r="E1249">
        <v>13.3</v>
      </c>
      <c r="F1249">
        <v>9.6</v>
      </c>
      <c r="G1249">
        <v>0</v>
      </c>
    </row>
    <row r="1250" spans="1:7" x14ac:dyDescent="0.3">
      <c r="A1250" s="24">
        <v>43137</v>
      </c>
      <c r="B1250">
        <v>123226.075</v>
      </c>
      <c r="C1250">
        <v>99.853479250000007</v>
      </c>
      <c r="D1250">
        <v>3.5</v>
      </c>
      <c r="E1250">
        <v>13.6</v>
      </c>
      <c r="F1250">
        <v>9.6</v>
      </c>
      <c r="G1250">
        <v>0.2</v>
      </c>
    </row>
    <row r="1251" spans="1:7" x14ac:dyDescent="0.3">
      <c r="A1251" s="24">
        <v>43165</v>
      </c>
      <c r="B1251">
        <v>121177.58500000001</v>
      </c>
      <c r="C1251">
        <v>91.043729630000001</v>
      </c>
      <c r="D1251">
        <v>4.3</v>
      </c>
      <c r="E1251">
        <v>13.8</v>
      </c>
      <c r="F1251">
        <v>8.5</v>
      </c>
      <c r="G1251">
        <v>0</v>
      </c>
    </row>
    <row r="1252" spans="1:7" x14ac:dyDescent="0.3">
      <c r="A1252" s="24">
        <v>43196</v>
      </c>
      <c r="B1252">
        <v>135385.41</v>
      </c>
      <c r="C1252">
        <v>120.25203740000001</v>
      </c>
      <c r="D1252">
        <v>4.5</v>
      </c>
      <c r="E1252">
        <v>14.4</v>
      </c>
      <c r="F1252">
        <v>9.3000000000000007</v>
      </c>
      <c r="G1252">
        <v>0</v>
      </c>
    </row>
    <row r="1253" spans="1:7" x14ac:dyDescent="0.3">
      <c r="A1253" s="24">
        <v>43226</v>
      </c>
      <c r="B1253">
        <v>132975.13</v>
      </c>
      <c r="C1253">
        <v>105.8039052</v>
      </c>
      <c r="D1253">
        <v>7.5</v>
      </c>
      <c r="E1253">
        <v>15</v>
      </c>
      <c r="F1253">
        <v>8.8000000000000007</v>
      </c>
      <c r="G1253">
        <v>1.6</v>
      </c>
    </row>
    <row r="1254" spans="1:7" x14ac:dyDescent="0.3">
      <c r="A1254" s="24">
        <v>43257</v>
      </c>
      <c r="B1254">
        <v>132038.42499999999</v>
      </c>
      <c r="C1254">
        <v>106.2306746</v>
      </c>
      <c r="D1254">
        <v>5.6</v>
      </c>
      <c r="E1254">
        <v>19.100000000000001</v>
      </c>
      <c r="F1254">
        <v>9.4</v>
      </c>
      <c r="G1254">
        <v>0.4</v>
      </c>
    </row>
    <row r="1255" spans="1:7" x14ac:dyDescent="0.3">
      <c r="A1255" s="24">
        <v>43287</v>
      </c>
      <c r="B1255">
        <v>128577.63</v>
      </c>
      <c r="C1255">
        <v>87.710791130000004</v>
      </c>
      <c r="D1255">
        <v>7.7</v>
      </c>
      <c r="E1255">
        <v>17.8</v>
      </c>
      <c r="F1255">
        <v>5.7</v>
      </c>
      <c r="G1255">
        <v>0.2</v>
      </c>
    </row>
    <row r="1256" spans="1:7" x14ac:dyDescent="0.3">
      <c r="A1256" s="24">
        <v>43318</v>
      </c>
      <c r="B1256">
        <v>129910.015</v>
      </c>
      <c r="C1256">
        <v>130.0827333</v>
      </c>
      <c r="D1256">
        <v>12.4</v>
      </c>
      <c r="E1256">
        <v>13.6</v>
      </c>
      <c r="F1256">
        <v>3.3</v>
      </c>
      <c r="G1256">
        <v>0.6</v>
      </c>
    </row>
    <row r="1257" spans="1:7" x14ac:dyDescent="0.3">
      <c r="A1257" s="24">
        <v>43349</v>
      </c>
      <c r="B1257">
        <v>120232.19500000001</v>
      </c>
      <c r="C1257">
        <v>110.6732404</v>
      </c>
      <c r="D1257">
        <v>11.3</v>
      </c>
      <c r="E1257">
        <v>15.6</v>
      </c>
      <c r="F1257">
        <v>8</v>
      </c>
      <c r="G1257">
        <v>3</v>
      </c>
    </row>
    <row r="1258" spans="1:7" x14ac:dyDescent="0.3">
      <c r="A1258" s="24">
        <v>43379</v>
      </c>
      <c r="B1258">
        <v>117037.86500000001</v>
      </c>
      <c r="C1258">
        <v>75.51946753</v>
      </c>
      <c r="D1258">
        <v>4.0999999999999996</v>
      </c>
      <c r="E1258">
        <v>15.3</v>
      </c>
      <c r="F1258">
        <v>9.3000000000000007</v>
      </c>
      <c r="G1258">
        <v>0</v>
      </c>
    </row>
    <row r="1259" spans="1:7" x14ac:dyDescent="0.3">
      <c r="A1259" s="24">
        <v>43410</v>
      </c>
      <c r="B1259">
        <v>113420.985</v>
      </c>
      <c r="C1259">
        <v>56.39994652</v>
      </c>
      <c r="D1259">
        <v>5.3</v>
      </c>
      <c r="E1259">
        <v>17.600000000000001</v>
      </c>
      <c r="F1259">
        <v>8.9</v>
      </c>
      <c r="G1259">
        <v>0.2</v>
      </c>
    </row>
    <row r="1260" spans="1:7" x14ac:dyDescent="0.3">
      <c r="A1260" s="24">
        <v>43440</v>
      </c>
      <c r="B1260">
        <v>127261.295</v>
      </c>
      <c r="C1260">
        <v>78.294416310000003</v>
      </c>
      <c r="D1260">
        <v>7.9</v>
      </c>
      <c r="E1260">
        <v>16.600000000000001</v>
      </c>
      <c r="F1260">
        <v>6.7</v>
      </c>
      <c r="G1260">
        <v>0.4</v>
      </c>
    </row>
    <row r="1261" spans="1:7" x14ac:dyDescent="0.3">
      <c r="A1261" t="s">
        <v>808</v>
      </c>
      <c r="B1261">
        <v>131574.60500000001</v>
      </c>
      <c r="C1261">
        <v>84.579532720000003</v>
      </c>
      <c r="D1261">
        <v>9.5</v>
      </c>
      <c r="E1261">
        <v>14.1</v>
      </c>
      <c r="F1261">
        <v>7.1</v>
      </c>
      <c r="G1261">
        <v>0</v>
      </c>
    </row>
    <row r="1262" spans="1:7" x14ac:dyDescent="0.3">
      <c r="A1262" t="s">
        <v>809</v>
      </c>
      <c r="B1262">
        <v>130544.485</v>
      </c>
      <c r="C1262">
        <v>72.49179642</v>
      </c>
      <c r="D1262">
        <v>8.6</v>
      </c>
      <c r="E1262">
        <v>14.5</v>
      </c>
      <c r="F1262">
        <v>7.8</v>
      </c>
      <c r="G1262">
        <v>5.6</v>
      </c>
    </row>
    <row r="1263" spans="1:7" x14ac:dyDescent="0.3">
      <c r="A1263" t="s">
        <v>810</v>
      </c>
      <c r="B1263">
        <v>133009.01</v>
      </c>
      <c r="C1263">
        <v>74.905585810000005</v>
      </c>
      <c r="D1263">
        <v>9.6</v>
      </c>
      <c r="E1263">
        <v>14</v>
      </c>
      <c r="F1263">
        <v>4.4000000000000004</v>
      </c>
      <c r="G1263">
        <v>4.5999999999999996</v>
      </c>
    </row>
    <row r="1264" spans="1:7" x14ac:dyDescent="0.3">
      <c r="A1264" t="s">
        <v>811</v>
      </c>
      <c r="B1264">
        <v>124351.235</v>
      </c>
      <c r="C1264">
        <v>81.800766879999998</v>
      </c>
      <c r="D1264">
        <v>6.9</v>
      </c>
      <c r="E1264">
        <v>13.1</v>
      </c>
      <c r="F1264">
        <v>7.1</v>
      </c>
      <c r="G1264">
        <v>2.2000000000000002</v>
      </c>
    </row>
    <row r="1265" spans="1:7" x14ac:dyDescent="0.3">
      <c r="A1265" t="s">
        <v>812</v>
      </c>
      <c r="B1265">
        <v>120785.595</v>
      </c>
      <c r="C1265">
        <v>62.272671549999998</v>
      </c>
      <c r="D1265">
        <v>8</v>
      </c>
      <c r="E1265">
        <v>13.1</v>
      </c>
      <c r="F1265">
        <v>5.0999999999999996</v>
      </c>
      <c r="G1265">
        <v>15.6</v>
      </c>
    </row>
    <row r="1266" spans="1:7" x14ac:dyDescent="0.3">
      <c r="A1266" t="s">
        <v>813</v>
      </c>
      <c r="B1266">
        <v>138518.73499999999</v>
      </c>
      <c r="C1266">
        <v>112.5014975</v>
      </c>
      <c r="D1266">
        <v>9.5</v>
      </c>
      <c r="E1266">
        <v>12</v>
      </c>
      <c r="F1266">
        <v>5.9</v>
      </c>
      <c r="G1266">
        <v>7.2</v>
      </c>
    </row>
    <row r="1267" spans="1:7" x14ac:dyDescent="0.3">
      <c r="A1267" t="s">
        <v>814</v>
      </c>
      <c r="B1267">
        <v>143830.12</v>
      </c>
      <c r="C1267">
        <v>110.05619040000001</v>
      </c>
      <c r="D1267">
        <v>3</v>
      </c>
      <c r="E1267">
        <v>14.5</v>
      </c>
      <c r="F1267">
        <v>9</v>
      </c>
      <c r="G1267">
        <v>0.4</v>
      </c>
    </row>
    <row r="1268" spans="1:7" x14ac:dyDescent="0.3">
      <c r="A1268" t="s">
        <v>815</v>
      </c>
      <c r="B1268">
        <v>141305.88</v>
      </c>
      <c r="C1268">
        <v>91.289341919999998</v>
      </c>
      <c r="D1268">
        <v>4.3</v>
      </c>
      <c r="E1268">
        <v>15.3</v>
      </c>
      <c r="F1268">
        <v>8</v>
      </c>
      <c r="G1268">
        <v>0.2</v>
      </c>
    </row>
    <row r="1269" spans="1:7" x14ac:dyDescent="0.3">
      <c r="A1269" t="s">
        <v>816</v>
      </c>
      <c r="B1269">
        <v>143542.01999999999</v>
      </c>
      <c r="C1269">
        <v>141.55697810000001</v>
      </c>
      <c r="D1269">
        <v>4</v>
      </c>
      <c r="E1269">
        <v>15.1</v>
      </c>
      <c r="F1269">
        <v>9.1</v>
      </c>
      <c r="G1269">
        <v>0</v>
      </c>
    </row>
    <row r="1270" spans="1:7" x14ac:dyDescent="0.3">
      <c r="A1270" t="s">
        <v>817</v>
      </c>
      <c r="B1270">
        <v>140296.4</v>
      </c>
      <c r="C1270">
        <v>131.5621328</v>
      </c>
      <c r="D1270">
        <v>4.3</v>
      </c>
      <c r="E1270">
        <v>15</v>
      </c>
      <c r="F1270">
        <v>8.5</v>
      </c>
      <c r="G1270">
        <v>0</v>
      </c>
    </row>
    <row r="1271" spans="1:7" x14ac:dyDescent="0.3">
      <c r="A1271" t="s">
        <v>818</v>
      </c>
      <c r="B1271">
        <v>132165.42499999999</v>
      </c>
      <c r="C1271">
        <v>98.836365509999993</v>
      </c>
      <c r="D1271">
        <v>6</v>
      </c>
      <c r="E1271">
        <v>12.8</v>
      </c>
      <c r="F1271">
        <v>3.9</v>
      </c>
      <c r="G1271">
        <v>0</v>
      </c>
    </row>
    <row r="1272" spans="1:7" x14ac:dyDescent="0.3">
      <c r="A1272" t="s">
        <v>819</v>
      </c>
      <c r="B1272">
        <v>125850.58</v>
      </c>
      <c r="C1272">
        <v>95.155970719999999</v>
      </c>
      <c r="D1272">
        <v>9</v>
      </c>
      <c r="E1272">
        <v>13.1</v>
      </c>
      <c r="F1272">
        <v>5.7</v>
      </c>
      <c r="G1272">
        <v>0</v>
      </c>
    </row>
    <row r="1273" spans="1:7" x14ac:dyDescent="0.3">
      <c r="A1273" t="s">
        <v>820</v>
      </c>
      <c r="B1273">
        <v>141972.715</v>
      </c>
      <c r="C1273">
        <v>120.2781698</v>
      </c>
      <c r="D1273">
        <v>8.4</v>
      </c>
      <c r="E1273">
        <v>12.6</v>
      </c>
      <c r="F1273">
        <v>7.8</v>
      </c>
      <c r="G1273">
        <v>0</v>
      </c>
    </row>
    <row r="1274" spans="1:7" x14ac:dyDescent="0.3">
      <c r="A1274" t="s">
        <v>821</v>
      </c>
      <c r="B1274">
        <v>142842.4</v>
      </c>
      <c r="C1274">
        <v>102.3492036</v>
      </c>
      <c r="D1274">
        <v>8.4</v>
      </c>
      <c r="E1274">
        <v>14.1</v>
      </c>
      <c r="F1274">
        <v>6.6</v>
      </c>
      <c r="G1274">
        <v>0</v>
      </c>
    </row>
    <row r="1275" spans="1:7" x14ac:dyDescent="0.3">
      <c r="A1275" t="s">
        <v>822</v>
      </c>
      <c r="B1275">
        <v>148100.13</v>
      </c>
      <c r="C1275">
        <v>102.4178146</v>
      </c>
      <c r="D1275">
        <v>4.8</v>
      </c>
      <c r="E1275">
        <v>11.2</v>
      </c>
      <c r="F1275">
        <v>6</v>
      </c>
      <c r="G1275">
        <v>0.2</v>
      </c>
    </row>
    <row r="1276" spans="1:7" x14ac:dyDescent="0.3">
      <c r="A1276" t="s">
        <v>823</v>
      </c>
      <c r="B1276">
        <v>150445.47</v>
      </c>
      <c r="C1276">
        <v>112.8005434</v>
      </c>
      <c r="D1276">
        <v>5.3</v>
      </c>
      <c r="E1276">
        <v>10.6</v>
      </c>
      <c r="F1276">
        <v>5.2</v>
      </c>
      <c r="G1276">
        <v>0</v>
      </c>
    </row>
    <row r="1277" spans="1:7" x14ac:dyDescent="0.3">
      <c r="A1277" t="s">
        <v>824</v>
      </c>
      <c r="B1277">
        <v>139188.48000000001</v>
      </c>
      <c r="C1277">
        <v>78.806642740000001</v>
      </c>
      <c r="D1277">
        <v>6.1</v>
      </c>
      <c r="E1277">
        <v>12.5</v>
      </c>
      <c r="F1277">
        <v>6.1</v>
      </c>
      <c r="G1277">
        <v>0.2</v>
      </c>
    </row>
    <row r="1278" spans="1:7" x14ac:dyDescent="0.3">
      <c r="A1278" t="s">
        <v>825</v>
      </c>
      <c r="B1278">
        <v>125394.425</v>
      </c>
      <c r="C1278">
        <v>72.963672560000006</v>
      </c>
      <c r="D1278">
        <v>9.4</v>
      </c>
      <c r="E1278">
        <v>14.2</v>
      </c>
      <c r="F1278">
        <v>4.9000000000000004</v>
      </c>
      <c r="G1278">
        <v>0.4</v>
      </c>
    </row>
    <row r="1279" spans="1:7" x14ac:dyDescent="0.3">
      <c r="A1279" s="24">
        <v>43107</v>
      </c>
      <c r="B1279">
        <v>124313.07</v>
      </c>
      <c r="C1279">
        <v>83.374992370000001</v>
      </c>
      <c r="D1279">
        <v>3.5</v>
      </c>
      <c r="E1279">
        <v>14.7</v>
      </c>
      <c r="F1279">
        <v>8.8000000000000007</v>
      </c>
      <c r="G1279">
        <v>0.4</v>
      </c>
    </row>
    <row r="1280" spans="1:7" x14ac:dyDescent="0.3">
      <c r="A1280" s="24">
        <v>43138</v>
      </c>
      <c r="B1280">
        <v>140713.255</v>
      </c>
      <c r="C1280">
        <v>87.324295090000007</v>
      </c>
      <c r="D1280">
        <v>2.4</v>
      </c>
      <c r="E1280">
        <v>14.6</v>
      </c>
      <c r="F1280">
        <v>9.4</v>
      </c>
      <c r="G1280">
        <v>0</v>
      </c>
    </row>
    <row r="1281" spans="1:7" x14ac:dyDescent="0.3">
      <c r="A1281" s="24">
        <v>43166</v>
      </c>
      <c r="B1281">
        <v>135759.27499999999</v>
      </c>
      <c r="C1281">
        <v>64.592088889999999</v>
      </c>
      <c r="D1281">
        <v>4.0999999999999996</v>
      </c>
      <c r="E1281">
        <v>14.3</v>
      </c>
      <c r="F1281">
        <v>6.7</v>
      </c>
      <c r="G1281">
        <v>0</v>
      </c>
    </row>
    <row r="1282" spans="1:7" x14ac:dyDescent="0.3">
      <c r="A1282" s="24">
        <v>43197</v>
      </c>
      <c r="B1282">
        <v>128580.97500000001</v>
      </c>
      <c r="C1282">
        <v>57.008099029999997</v>
      </c>
      <c r="D1282">
        <v>10.4</v>
      </c>
      <c r="E1282">
        <v>17.100000000000001</v>
      </c>
      <c r="F1282">
        <v>6</v>
      </c>
      <c r="G1282">
        <v>0</v>
      </c>
    </row>
    <row r="1283" spans="1:7" x14ac:dyDescent="0.3">
      <c r="A1283" s="24">
        <v>43227</v>
      </c>
      <c r="B1283">
        <v>125861.6</v>
      </c>
      <c r="C1283">
        <v>52.743567519999999</v>
      </c>
      <c r="D1283">
        <v>12.7</v>
      </c>
      <c r="E1283">
        <v>18.7</v>
      </c>
      <c r="F1283">
        <v>2.8</v>
      </c>
      <c r="G1283">
        <v>0.4</v>
      </c>
    </row>
    <row r="1284" spans="1:7" x14ac:dyDescent="0.3">
      <c r="A1284" s="24">
        <v>43258</v>
      </c>
      <c r="B1284">
        <v>124242.52</v>
      </c>
      <c r="C1284">
        <v>52.97184575</v>
      </c>
      <c r="D1284">
        <v>12.5</v>
      </c>
      <c r="E1284">
        <v>15.2</v>
      </c>
      <c r="F1284">
        <v>8.3000000000000007</v>
      </c>
      <c r="G1284">
        <v>0</v>
      </c>
    </row>
    <row r="1285" spans="1:7" x14ac:dyDescent="0.3">
      <c r="A1285" s="24">
        <v>43288</v>
      </c>
      <c r="B1285">
        <v>119717.435</v>
      </c>
      <c r="C1285">
        <v>45.21171494</v>
      </c>
      <c r="D1285">
        <v>9.6</v>
      </c>
      <c r="E1285">
        <v>12.9</v>
      </c>
      <c r="F1285">
        <v>6.5</v>
      </c>
      <c r="G1285">
        <v>1.2</v>
      </c>
    </row>
    <row r="1286" spans="1:7" x14ac:dyDescent="0.3">
      <c r="A1286" s="24">
        <v>43319</v>
      </c>
      <c r="B1286">
        <v>114562.215</v>
      </c>
      <c r="C1286">
        <v>47.891623060000001</v>
      </c>
      <c r="D1286">
        <v>9.3000000000000007</v>
      </c>
      <c r="E1286">
        <v>13.9</v>
      </c>
      <c r="F1286">
        <v>6.2</v>
      </c>
      <c r="G1286">
        <v>0.8</v>
      </c>
    </row>
    <row r="1287" spans="1:7" x14ac:dyDescent="0.3">
      <c r="A1287" s="24">
        <v>43350</v>
      </c>
      <c r="B1287">
        <v>133874.47500000001</v>
      </c>
      <c r="C1287">
        <v>80.825556750000004</v>
      </c>
      <c r="D1287">
        <v>10.1</v>
      </c>
      <c r="E1287">
        <v>13.8</v>
      </c>
      <c r="F1287">
        <v>8.1</v>
      </c>
      <c r="G1287">
        <v>1.2</v>
      </c>
    </row>
    <row r="1288" spans="1:7" x14ac:dyDescent="0.3">
      <c r="A1288" s="24">
        <v>43380</v>
      </c>
      <c r="B1288">
        <v>140342.995</v>
      </c>
      <c r="C1288">
        <v>94.623885849999994</v>
      </c>
      <c r="D1288">
        <v>9.3000000000000007</v>
      </c>
      <c r="E1288">
        <v>11.5</v>
      </c>
      <c r="F1288">
        <v>5.4</v>
      </c>
      <c r="G1288">
        <v>0</v>
      </c>
    </row>
    <row r="1289" spans="1:7" x14ac:dyDescent="0.3">
      <c r="A1289" s="24">
        <v>43411</v>
      </c>
      <c r="B1289">
        <v>143461.125</v>
      </c>
      <c r="C1289">
        <v>81.952519140000007</v>
      </c>
      <c r="D1289">
        <v>6.6</v>
      </c>
      <c r="E1289">
        <v>11.6</v>
      </c>
      <c r="F1289">
        <v>6</v>
      </c>
      <c r="G1289">
        <v>0</v>
      </c>
    </row>
    <row r="1290" spans="1:7" x14ac:dyDescent="0.3">
      <c r="A1290" s="24">
        <v>43441</v>
      </c>
      <c r="B1290">
        <v>145767.1</v>
      </c>
      <c r="C1290">
        <v>111.82051679999999</v>
      </c>
      <c r="D1290">
        <v>4.3</v>
      </c>
      <c r="E1290">
        <v>11.3</v>
      </c>
      <c r="F1290">
        <v>7.5</v>
      </c>
      <c r="G1290">
        <v>0</v>
      </c>
    </row>
    <row r="1291" spans="1:7" x14ac:dyDescent="0.3">
      <c r="A1291" t="s">
        <v>826</v>
      </c>
      <c r="B1291">
        <v>140542.95000000001</v>
      </c>
      <c r="C1291">
        <v>104.6546578</v>
      </c>
      <c r="D1291">
        <v>5.8</v>
      </c>
      <c r="E1291">
        <v>13.9</v>
      </c>
      <c r="F1291">
        <v>9.3000000000000007</v>
      </c>
      <c r="G1291">
        <v>0.2</v>
      </c>
    </row>
    <row r="1292" spans="1:7" x14ac:dyDescent="0.3">
      <c r="A1292" t="s">
        <v>827</v>
      </c>
      <c r="B1292">
        <v>124491.53</v>
      </c>
      <c r="C1292">
        <v>85.800950819999997</v>
      </c>
      <c r="D1292">
        <v>4.4000000000000004</v>
      </c>
      <c r="E1292">
        <v>15.5</v>
      </c>
      <c r="F1292">
        <v>10</v>
      </c>
      <c r="G1292">
        <v>0</v>
      </c>
    </row>
    <row r="1293" spans="1:7" x14ac:dyDescent="0.3">
      <c r="A1293" t="s">
        <v>828</v>
      </c>
      <c r="B1293">
        <v>119464.315</v>
      </c>
      <c r="C1293">
        <v>67.790909940000006</v>
      </c>
      <c r="D1293">
        <v>6</v>
      </c>
      <c r="E1293">
        <v>13.8</v>
      </c>
      <c r="F1293">
        <v>9.8000000000000007</v>
      </c>
      <c r="G1293">
        <v>0</v>
      </c>
    </row>
    <row r="1294" spans="1:7" x14ac:dyDescent="0.3">
      <c r="A1294" t="s">
        <v>829</v>
      </c>
      <c r="B1294">
        <v>137446.75</v>
      </c>
      <c r="C1294">
        <v>87.634657079999997</v>
      </c>
      <c r="D1294">
        <v>7.9</v>
      </c>
      <c r="E1294">
        <v>12.6</v>
      </c>
      <c r="F1294">
        <v>4.5</v>
      </c>
      <c r="G1294">
        <v>0</v>
      </c>
    </row>
    <row r="1295" spans="1:7" x14ac:dyDescent="0.3">
      <c r="A1295" t="s">
        <v>830</v>
      </c>
      <c r="B1295">
        <v>131367.09</v>
      </c>
      <c r="C1295">
        <v>71.116373879999998</v>
      </c>
      <c r="D1295">
        <v>9.1</v>
      </c>
      <c r="E1295">
        <v>17.5</v>
      </c>
      <c r="F1295">
        <v>9.1999999999999993</v>
      </c>
      <c r="G1295">
        <v>0</v>
      </c>
    </row>
    <row r="1296" spans="1:7" x14ac:dyDescent="0.3">
      <c r="A1296" t="s">
        <v>831</v>
      </c>
      <c r="B1296">
        <v>132856.72</v>
      </c>
      <c r="C1296">
        <v>72.337153369999996</v>
      </c>
      <c r="D1296">
        <v>6.2</v>
      </c>
      <c r="E1296">
        <v>15.2</v>
      </c>
      <c r="F1296">
        <v>10.3</v>
      </c>
      <c r="G1296">
        <v>1.2</v>
      </c>
    </row>
    <row r="1297" spans="1:7" x14ac:dyDescent="0.3">
      <c r="A1297" t="s">
        <v>832</v>
      </c>
      <c r="B1297">
        <v>133778.44500000001</v>
      </c>
      <c r="C1297">
        <v>83.930959619999996</v>
      </c>
      <c r="D1297">
        <v>8.6999999999999993</v>
      </c>
      <c r="E1297">
        <v>17.600000000000001</v>
      </c>
      <c r="F1297">
        <v>8.5</v>
      </c>
      <c r="G1297">
        <v>0</v>
      </c>
    </row>
    <row r="1298" spans="1:7" x14ac:dyDescent="0.3">
      <c r="A1298" t="s">
        <v>833</v>
      </c>
      <c r="B1298">
        <v>135728.405</v>
      </c>
      <c r="C1298">
        <v>88.908711729999993</v>
      </c>
      <c r="D1298">
        <v>7.2</v>
      </c>
      <c r="E1298">
        <v>12.1</v>
      </c>
      <c r="F1298">
        <v>7.2</v>
      </c>
      <c r="G1298">
        <v>4.4000000000000004</v>
      </c>
    </row>
    <row r="1299" spans="1:7" x14ac:dyDescent="0.3">
      <c r="A1299" t="s">
        <v>834</v>
      </c>
      <c r="B1299">
        <v>125928.62</v>
      </c>
      <c r="C1299">
        <v>91.699455979999996</v>
      </c>
      <c r="D1299">
        <v>6.7</v>
      </c>
      <c r="E1299">
        <v>14</v>
      </c>
      <c r="F1299">
        <v>7.2</v>
      </c>
      <c r="G1299">
        <v>0.2</v>
      </c>
    </row>
    <row r="1300" spans="1:7" x14ac:dyDescent="0.3">
      <c r="A1300" t="s">
        <v>835</v>
      </c>
      <c r="B1300">
        <v>114186.8</v>
      </c>
      <c r="C1300">
        <v>73.13566324</v>
      </c>
      <c r="D1300">
        <v>8</v>
      </c>
      <c r="E1300">
        <v>14.8</v>
      </c>
      <c r="F1300">
        <v>10.5</v>
      </c>
      <c r="G1300">
        <v>0</v>
      </c>
    </row>
    <row r="1301" spans="1:7" x14ac:dyDescent="0.3">
      <c r="A1301" t="s">
        <v>836</v>
      </c>
      <c r="B1301">
        <v>134664.655</v>
      </c>
      <c r="C1301">
        <v>80.355436100000006</v>
      </c>
      <c r="D1301">
        <v>8.4</v>
      </c>
      <c r="E1301">
        <v>15.4</v>
      </c>
      <c r="F1301">
        <v>6.9</v>
      </c>
      <c r="G1301">
        <v>0.2</v>
      </c>
    </row>
    <row r="1302" spans="1:7" x14ac:dyDescent="0.3">
      <c r="A1302" t="s">
        <v>837</v>
      </c>
      <c r="B1302">
        <v>132967.19</v>
      </c>
      <c r="C1302">
        <v>71.115294320000004</v>
      </c>
      <c r="D1302">
        <v>8.6</v>
      </c>
      <c r="E1302">
        <v>15.6</v>
      </c>
      <c r="F1302">
        <v>7.1</v>
      </c>
      <c r="G1302">
        <v>0.6</v>
      </c>
    </row>
    <row r="1303" spans="1:7" x14ac:dyDescent="0.3">
      <c r="A1303" t="s">
        <v>838</v>
      </c>
      <c r="B1303">
        <v>135308.29500000001</v>
      </c>
      <c r="C1303">
        <v>76.472503250000003</v>
      </c>
      <c r="D1303">
        <v>8.3000000000000007</v>
      </c>
      <c r="E1303">
        <v>15.7</v>
      </c>
      <c r="F1303">
        <v>9.3000000000000007</v>
      </c>
      <c r="G1303">
        <v>6.2</v>
      </c>
    </row>
    <row r="1304" spans="1:7" x14ac:dyDescent="0.3">
      <c r="A1304" t="s">
        <v>839</v>
      </c>
      <c r="B1304">
        <v>137634.125</v>
      </c>
      <c r="C1304">
        <v>86.406594089999999</v>
      </c>
      <c r="D1304">
        <v>7.7</v>
      </c>
      <c r="E1304">
        <v>15.1</v>
      </c>
      <c r="F1304">
        <v>8.9</v>
      </c>
      <c r="G1304">
        <v>0</v>
      </c>
    </row>
    <row r="1305" spans="1:7" x14ac:dyDescent="0.3">
      <c r="A1305" t="s">
        <v>840</v>
      </c>
      <c r="B1305">
        <v>130119.5</v>
      </c>
      <c r="C1305">
        <v>71.869816619999995</v>
      </c>
      <c r="D1305">
        <v>9.1999999999999993</v>
      </c>
      <c r="E1305">
        <v>19.5</v>
      </c>
      <c r="F1305">
        <v>10.3</v>
      </c>
      <c r="G1305">
        <v>0</v>
      </c>
    </row>
    <row r="1306" spans="1:7" x14ac:dyDescent="0.3">
      <c r="A1306" t="s">
        <v>841</v>
      </c>
      <c r="B1306">
        <v>116942.94</v>
      </c>
      <c r="C1306">
        <v>57.98204775</v>
      </c>
      <c r="D1306">
        <v>8.4</v>
      </c>
      <c r="E1306">
        <v>18.600000000000001</v>
      </c>
      <c r="F1306">
        <v>9.3000000000000007</v>
      </c>
      <c r="G1306">
        <v>0</v>
      </c>
    </row>
    <row r="1307" spans="1:7" x14ac:dyDescent="0.3">
      <c r="A1307" t="s">
        <v>842</v>
      </c>
      <c r="B1307">
        <v>111555</v>
      </c>
      <c r="C1307">
        <v>29.414282669999999</v>
      </c>
      <c r="D1307">
        <v>10.8</v>
      </c>
      <c r="E1307">
        <v>14.6</v>
      </c>
      <c r="F1307">
        <v>10</v>
      </c>
      <c r="G1307">
        <v>2</v>
      </c>
    </row>
    <row r="1308" spans="1:7" x14ac:dyDescent="0.3">
      <c r="A1308" t="s">
        <v>843</v>
      </c>
      <c r="B1308">
        <v>135422.13500000001</v>
      </c>
      <c r="C1308">
        <v>60.040308160000002</v>
      </c>
      <c r="D1308">
        <v>8.1999999999999993</v>
      </c>
      <c r="E1308">
        <v>12.6</v>
      </c>
      <c r="F1308">
        <v>7.3</v>
      </c>
      <c r="G1308">
        <v>0.4</v>
      </c>
    </row>
    <row r="1309" spans="1:7" x14ac:dyDescent="0.3">
      <c r="A1309" t="s">
        <v>844</v>
      </c>
      <c r="B1309">
        <v>129519.995</v>
      </c>
      <c r="C1309">
        <v>60.905552239999999</v>
      </c>
      <c r="D1309">
        <v>8.3000000000000007</v>
      </c>
      <c r="E1309">
        <v>16.2</v>
      </c>
      <c r="F1309">
        <v>10.199999999999999</v>
      </c>
      <c r="G1309">
        <v>0</v>
      </c>
    </row>
    <row r="1310" spans="1:7" x14ac:dyDescent="0.3">
      <c r="A1310" s="24">
        <v>43108</v>
      </c>
      <c r="B1310">
        <v>134004.96</v>
      </c>
      <c r="C1310">
        <v>78.761641850000004</v>
      </c>
      <c r="D1310">
        <v>9.9</v>
      </c>
      <c r="E1310">
        <v>14.8</v>
      </c>
      <c r="F1310">
        <v>11.4</v>
      </c>
      <c r="G1310">
        <v>1.6</v>
      </c>
    </row>
    <row r="1311" spans="1:7" x14ac:dyDescent="0.3">
      <c r="A1311" s="24">
        <v>43139</v>
      </c>
      <c r="B1311">
        <v>129025</v>
      </c>
      <c r="C1311">
        <v>68.077372269999998</v>
      </c>
      <c r="D1311">
        <v>4.9000000000000004</v>
      </c>
      <c r="E1311">
        <v>16.100000000000001</v>
      </c>
      <c r="F1311">
        <v>11.7</v>
      </c>
      <c r="G1311">
        <v>0</v>
      </c>
    </row>
    <row r="1312" spans="1:7" x14ac:dyDescent="0.3">
      <c r="A1312" s="24">
        <v>43167</v>
      </c>
      <c r="B1312">
        <v>129740.315</v>
      </c>
      <c r="C1312">
        <v>79.407081439999999</v>
      </c>
      <c r="D1312">
        <v>7.8</v>
      </c>
      <c r="E1312">
        <v>18.399999999999999</v>
      </c>
      <c r="F1312">
        <v>6.3</v>
      </c>
      <c r="G1312">
        <v>0</v>
      </c>
    </row>
    <row r="1313" spans="1:7" x14ac:dyDescent="0.3">
      <c r="A1313" s="24">
        <v>43198</v>
      </c>
      <c r="B1313">
        <v>116238.175</v>
      </c>
      <c r="C1313">
        <v>44.889044869999999</v>
      </c>
      <c r="D1313">
        <v>8</v>
      </c>
      <c r="E1313">
        <v>15.3</v>
      </c>
      <c r="F1313">
        <v>8.6999999999999993</v>
      </c>
      <c r="G1313">
        <v>1.6</v>
      </c>
    </row>
    <row r="1314" spans="1:7" x14ac:dyDescent="0.3">
      <c r="A1314" s="24">
        <v>43228</v>
      </c>
      <c r="B1314">
        <v>104912.38</v>
      </c>
      <c r="C1314">
        <v>37.44398417</v>
      </c>
      <c r="D1314">
        <v>10.6</v>
      </c>
      <c r="E1314">
        <v>17.600000000000001</v>
      </c>
      <c r="F1314">
        <v>11.2</v>
      </c>
      <c r="G1314">
        <v>0</v>
      </c>
    </row>
    <row r="1315" spans="1:7" x14ac:dyDescent="0.3">
      <c r="A1315" s="24">
        <v>43259</v>
      </c>
      <c r="B1315">
        <v>127198.78</v>
      </c>
      <c r="C1315">
        <v>83.712090750000002</v>
      </c>
      <c r="D1315">
        <v>9.4</v>
      </c>
      <c r="E1315">
        <v>13.8</v>
      </c>
      <c r="F1315">
        <v>8.5</v>
      </c>
      <c r="G1315">
        <v>0</v>
      </c>
    </row>
    <row r="1316" spans="1:7" x14ac:dyDescent="0.3">
      <c r="A1316" s="24">
        <v>43289</v>
      </c>
      <c r="B1316">
        <v>131851.01500000001</v>
      </c>
      <c r="C1316">
        <v>75.541241439999993</v>
      </c>
      <c r="D1316">
        <v>7.3</v>
      </c>
      <c r="E1316">
        <v>14.8</v>
      </c>
      <c r="F1316">
        <v>9.6</v>
      </c>
      <c r="G1316">
        <v>0</v>
      </c>
    </row>
    <row r="1317" spans="1:7" x14ac:dyDescent="0.3">
      <c r="A1317" s="24">
        <v>43320</v>
      </c>
      <c r="B1317">
        <v>131939.5</v>
      </c>
      <c r="C1317">
        <v>89.686836400000004</v>
      </c>
      <c r="D1317">
        <v>9.6</v>
      </c>
      <c r="E1317">
        <v>16</v>
      </c>
      <c r="F1317">
        <v>7.2</v>
      </c>
      <c r="G1317">
        <v>1</v>
      </c>
    </row>
    <row r="1318" spans="1:7" x14ac:dyDescent="0.3">
      <c r="A1318" s="24">
        <v>43351</v>
      </c>
      <c r="B1318">
        <v>135670.99</v>
      </c>
      <c r="C1318">
        <v>82.760846979999997</v>
      </c>
      <c r="D1318">
        <v>5.6</v>
      </c>
      <c r="E1318">
        <v>15.4</v>
      </c>
      <c r="F1318">
        <v>8.6</v>
      </c>
      <c r="G1318">
        <v>2.2000000000000002</v>
      </c>
    </row>
    <row r="1319" spans="1:7" x14ac:dyDescent="0.3">
      <c r="A1319" s="24">
        <v>43381</v>
      </c>
      <c r="B1319">
        <v>121875.355</v>
      </c>
      <c r="C1319">
        <v>58.050358019999997</v>
      </c>
      <c r="D1319">
        <v>9.4</v>
      </c>
      <c r="E1319">
        <v>20</v>
      </c>
      <c r="F1319">
        <v>11.8</v>
      </c>
      <c r="G1319">
        <v>0</v>
      </c>
    </row>
    <row r="1320" spans="1:7" x14ac:dyDescent="0.3">
      <c r="A1320" s="24">
        <v>43412</v>
      </c>
      <c r="B1320">
        <v>119988.735</v>
      </c>
      <c r="C1320">
        <v>64.602342530000001</v>
      </c>
      <c r="D1320">
        <v>8.1</v>
      </c>
      <c r="E1320">
        <v>14.7</v>
      </c>
      <c r="F1320">
        <v>7.4</v>
      </c>
      <c r="G1320">
        <v>10.4</v>
      </c>
    </row>
    <row r="1321" spans="1:7" x14ac:dyDescent="0.3">
      <c r="A1321" s="24">
        <v>43442</v>
      </c>
      <c r="B1321">
        <v>115231.85</v>
      </c>
      <c r="C1321">
        <v>48.788940629999999</v>
      </c>
      <c r="D1321">
        <v>5.4</v>
      </c>
      <c r="E1321">
        <v>14.8</v>
      </c>
      <c r="F1321">
        <v>10.4</v>
      </c>
      <c r="G1321">
        <v>4.5999999999999996</v>
      </c>
    </row>
    <row r="1322" spans="1:7" x14ac:dyDescent="0.3">
      <c r="A1322" t="s">
        <v>845</v>
      </c>
      <c r="B1322">
        <v>127541.57</v>
      </c>
      <c r="C1322">
        <v>79.759066959999998</v>
      </c>
      <c r="D1322">
        <v>7.9</v>
      </c>
      <c r="E1322">
        <v>14.9</v>
      </c>
      <c r="F1322">
        <v>8.6</v>
      </c>
      <c r="G1322">
        <v>0</v>
      </c>
    </row>
    <row r="1323" spans="1:7" x14ac:dyDescent="0.3">
      <c r="A1323" t="s">
        <v>846</v>
      </c>
      <c r="B1323">
        <v>121073.45</v>
      </c>
      <c r="C1323">
        <v>69.127751180000004</v>
      </c>
      <c r="D1323">
        <v>9.4</v>
      </c>
      <c r="E1323">
        <v>16.7</v>
      </c>
      <c r="F1323">
        <v>13.2</v>
      </c>
      <c r="G1323">
        <v>0.2</v>
      </c>
    </row>
    <row r="1324" spans="1:7" x14ac:dyDescent="0.3">
      <c r="A1324" t="s">
        <v>847</v>
      </c>
      <c r="B1324">
        <v>122602.11500000001</v>
      </c>
      <c r="C1324">
        <v>67.796604759999994</v>
      </c>
      <c r="D1324">
        <v>11.5</v>
      </c>
      <c r="E1324">
        <v>18.399999999999999</v>
      </c>
      <c r="F1324">
        <v>10.1</v>
      </c>
      <c r="G1324">
        <v>0</v>
      </c>
    </row>
    <row r="1325" spans="1:7" x14ac:dyDescent="0.3">
      <c r="A1325" t="s">
        <v>848</v>
      </c>
      <c r="B1325">
        <v>131137.065</v>
      </c>
      <c r="C1325">
        <v>95.267104889999999</v>
      </c>
      <c r="D1325">
        <v>8.6999999999999993</v>
      </c>
      <c r="E1325">
        <v>14.7</v>
      </c>
      <c r="F1325">
        <v>9.1999999999999993</v>
      </c>
      <c r="G1325">
        <v>0.2</v>
      </c>
    </row>
    <row r="1326" spans="1:7" x14ac:dyDescent="0.3">
      <c r="A1326" t="s">
        <v>849</v>
      </c>
      <c r="B1326">
        <v>125189.54</v>
      </c>
      <c r="C1326">
        <v>77.617767220000005</v>
      </c>
      <c r="D1326">
        <v>7.7</v>
      </c>
      <c r="E1326">
        <v>15.9</v>
      </c>
      <c r="F1326">
        <v>12.2</v>
      </c>
      <c r="G1326">
        <v>0</v>
      </c>
    </row>
    <row r="1327" spans="1:7" x14ac:dyDescent="0.3">
      <c r="A1327" t="s">
        <v>850</v>
      </c>
      <c r="B1327">
        <v>116571.26</v>
      </c>
      <c r="C1327">
        <v>38.301147139999998</v>
      </c>
      <c r="D1327">
        <v>8.9</v>
      </c>
      <c r="E1327">
        <v>13.8</v>
      </c>
      <c r="F1327">
        <v>10.4</v>
      </c>
      <c r="G1327">
        <v>2.2000000000000002</v>
      </c>
    </row>
    <row r="1328" spans="1:7" x14ac:dyDescent="0.3">
      <c r="A1328" t="s">
        <v>851</v>
      </c>
      <c r="B1328">
        <v>119707.93</v>
      </c>
      <c r="C1328">
        <v>50.446948470000002</v>
      </c>
      <c r="D1328">
        <v>6.7</v>
      </c>
      <c r="E1328">
        <v>11.9</v>
      </c>
      <c r="F1328">
        <v>9.3000000000000007</v>
      </c>
      <c r="G1328">
        <v>9.1999999999999993</v>
      </c>
    </row>
    <row r="1329" spans="1:7" x14ac:dyDescent="0.3">
      <c r="A1329" t="s">
        <v>852</v>
      </c>
      <c r="B1329">
        <v>138918.38500000001</v>
      </c>
      <c r="C1329">
        <v>102.3388107</v>
      </c>
      <c r="D1329">
        <v>5.5</v>
      </c>
      <c r="E1329">
        <v>12.4</v>
      </c>
      <c r="F1329">
        <v>6.5</v>
      </c>
      <c r="G1329">
        <v>2</v>
      </c>
    </row>
    <row r="1330" spans="1:7" x14ac:dyDescent="0.3">
      <c r="A1330" t="s">
        <v>853</v>
      </c>
      <c r="B1330">
        <v>138424.25</v>
      </c>
      <c r="C1330">
        <v>119.2284324</v>
      </c>
      <c r="D1330">
        <v>8.6</v>
      </c>
      <c r="E1330">
        <v>12.4</v>
      </c>
      <c r="F1330">
        <v>7.7</v>
      </c>
      <c r="G1330">
        <v>1.2</v>
      </c>
    </row>
    <row r="1331" spans="1:7" x14ac:dyDescent="0.3">
      <c r="A1331" t="s">
        <v>854</v>
      </c>
      <c r="B1331">
        <v>136240.845</v>
      </c>
      <c r="C1331">
        <v>104.8161592</v>
      </c>
      <c r="D1331">
        <v>8.6999999999999993</v>
      </c>
      <c r="E1331">
        <v>14</v>
      </c>
      <c r="F1331">
        <v>8.5</v>
      </c>
      <c r="G1331">
        <v>1</v>
      </c>
    </row>
    <row r="1332" spans="1:7" x14ac:dyDescent="0.3">
      <c r="A1332" t="s">
        <v>855</v>
      </c>
      <c r="B1332">
        <v>131956.72500000001</v>
      </c>
      <c r="C1332">
        <v>89.579370560000001</v>
      </c>
      <c r="D1332">
        <v>5.6</v>
      </c>
      <c r="E1332">
        <v>16</v>
      </c>
      <c r="F1332">
        <v>11.1</v>
      </c>
      <c r="G1332">
        <v>0</v>
      </c>
    </row>
    <row r="1333" spans="1:7" x14ac:dyDescent="0.3">
      <c r="A1333" t="s">
        <v>856</v>
      </c>
      <c r="B1333">
        <v>130210.94</v>
      </c>
      <c r="C1333">
        <v>97.467844349999993</v>
      </c>
      <c r="D1333">
        <v>4.8</v>
      </c>
      <c r="E1333">
        <v>15.4</v>
      </c>
      <c r="F1333">
        <v>14.7</v>
      </c>
      <c r="G1333">
        <v>0</v>
      </c>
    </row>
    <row r="1334" spans="1:7" x14ac:dyDescent="0.3">
      <c r="A1334" t="s">
        <v>857</v>
      </c>
      <c r="B1334">
        <v>116471.77499999999</v>
      </c>
      <c r="C1334">
        <v>118.4878363</v>
      </c>
      <c r="D1334">
        <v>3.9</v>
      </c>
      <c r="E1334">
        <v>15.2</v>
      </c>
      <c r="F1334">
        <v>14.9</v>
      </c>
      <c r="G1334">
        <v>0</v>
      </c>
    </row>
    <row r="1335" spans="1:7" x14ac:dyDescent="0.3">
      <c r="A1335" t="s">
        <v>858</v>
      </c>
      <c r="B1335">
        <v>111436.265</v>
      </c>
      <c r="C1335">
        <v>105.4622088</v>
      </c>
      <c r="D1335">
        <v>4.9000000000000004</v>
      </c>
      <c r="E1335">
        <v>14.7</v>
      </c>
      <c r="F1335">
        <v>12.3</v>
      </c>
      <c r="G1335">
        <v>0</v>
      </c>
    </row>
    <row r="1336" spans="1:7" x14ac:dyDescent="0.3">
      <c r="A1336" t="s">
        <v>859</v>
      </c>
      <c r="B1336">
        <v>131280.85</v>
      </c>
      <c r="C1336">
        <v>105.01180309999999</v>
      </c>
      <c r="D1336">
        <v>6.8</v>
      </c>
      <c r="E1336">
        <v>12.9</v>
      </c>
      <c r="F1336">
        <v>12.4</v>
      </c>
      <c r="G1336">
        <v>3.6</v>
      </c>
    </row>
    <row r="1337" spans="1:7" x14ac:dyDescent="0.3">
      <c r="A1337" t="s">
        <v>860</v>
      </c>
      <c r="B1337">
        <v>139563.095</v>
      </c>
      <c r="C1337">
        <v>119.82307369999999</v>
      </c>
      <c r="D1337">
        <v>1.9</v>
      </c>
      <c r="E1337">
        <v>11.2</v>
      </c>
      <c r="F1337">
        <v>11.7</v>
      </c>
      <c r="G1337">
        <v>0.2</v>
      </c>
    </row>
    <row r="1338" spans="1:7" x14ac:dyDescent="0.3">
      <c r="A1338" t="s">
        <v>861</v>
      </c>
      <c r="B1338">
        <v>136032.16</v>
      </c>
      <c r="C1338">
        <v>118.3790102</v>
      </c>
      <c r="D1338">
        <v>0.8</v>
      </c>
      <c r="E1338">
        <v>12.5</v>
      </c>
      <c r="F1338">
        <v>15.5</v>
      </c>
      <c r="G1338">
        <v>0</v>
      </c>
    </row>
    <row r="1339" spans="1:7" x14ac:dyDescent="0.3">
      <c r="A1339" t="s">
        <v>862</v>
      </c>
      <c r="B1339">
        <v>139752.54500000001</v>
      </c>
      <c r="C1339">
        <v>97.166418829999998</v>
      </c>
      <c r="D1339">
        <v>4.8</v>
      </c>
      <c r="E1339">
        <v>16.7</v>
      </c>
      <c r="F1339">
        <v>5.0999999999999996</v>
      </c>
      <c r="G1339">
        <v>0</v>
      </c>
    </row>
    <row r="1340" spans="1:7" x14ac:dyDescent="0.3">
      <c r="A1340" t="s">
        <v>863</v>
      </c>
      <c r="B1340">
        <v>130466.91499999999</v>
      </c>
      <c r="C1340">
        <v>122.4259917</v>
      </c>
      <c r="D1340">
        <v>8.9</v>
      </c>
      <c r="E1340">
        <v>16</v>
      </c>
      <c r="F1340">
        <v>6.8</v>
      </c>
      <c r="G1340">
        <v>1.6</v>
      </c>
    </row>
    <row r="1341" spans="1:7" x14ac:dyDescent="0.3">
      <c r="A1341" s="24">
        <v>43109</v>
      </c>
      <c r="B1341">
        <v>116344.565</v>
      </c>
      <c r="C1341">
        <v>104.0260614</v>
      </c>
      <c r="D1341">
        <v>10.5</v>
      </c>
      <c r="E1341">
        <v>13.4</v>
      </c>
      <c r="F1341">
        <v>7.4</v>
      </c>
      <c r="G1341">
        <v>2.2000000000000002</v>
      </c>
    </row>
    <row r="1342" spans="1:7" x14ac:dyDescent="0.3">
      <c r="A1342" s="24">
        <v>43140</v>
      </c>
      <c r="B1342">
        <v>118402.905</v>
      </c>
      <c r="C1342">
        <v>137.1315117</v>
      </c>
      <c r="D1342">
        <v>5</v>
      </c>
      <c r="E1342">
        <v>12.3</v>
      </c>
      <c r="F1342">
        <v>11.2</v>
      </c>
      <c r="G1342">
        <v>3</v>
      </c>
    </row>
    <row r="1343" spans="1:7" x14ac:dyDescent="0.3">
      <c r="A1343" s="24">
        <v>43168</v>
      </c>
      <c r="B1343">
        <v>131448.995</v>
      </c>
      <c r="C1343">
        <v>139.51638489999999</v>
      </c>
      <c r="D1343">
        <v>5</v>
      </c>
      <c r="E1343">
        <v>13.1</v>
      </c>
      <c r="F1343">
        <v>14.7</v>
      </c>
      <c r="G1343">
        <v>0</v>
      </c>
    </row>
    <row r="1344" spans="1:7" x14ac:dyDescent="0.3">
      <c r="A1344" s="24">
        <v>43199</v>
      </c>
      <c r="B1344">
        <v>128192.08500000001</v>
      </c>
      <c r="C1344">
        <v>119.57434360000001</v>
      </c>
      <c r="D1344">
        <v>3.4</v>
      </c>
      <c r="E1344">
        <v>19.5</v>
      </c>
      <c r="F1344">
        <v>14.7</v>
      </c>
      <c r="G1344">
        <v>0</v>
      </c>
    </row>
    <row r="1345" spans="1:7" x14ac:dyDescent="0.3">
      <c r="A1345" s="24">
        <v>43229</v>
      </c>
      <c r="B1345">
        <v>118307.155</v>
      </c>
      <c r="C1345">
        <v>111.54075349999999</v>
      </c>
      <c r="D1345">
        <v>8.1</v>
      </c>
      <c r="E1345">
        <v>20.2</v>
      </c>
      <c r="F1345">
        <v>14.5</v>
      </c>
      <c r="G1345">
        <v>0</v>
      </c>
    </row>
    <row r="1346" spans="1:7" x14ac:dyDescent="0.3">
      <c r="A1346" s="24">
        <v>43260</v>
      </c>
      <c r="B1346">
        <v>116467.37</v>
      </c>
      <c r="C1346">
        <v>138.90753839999999</v>
      </c>
      <c r="D1346">
        <v>13.8</v>
      </c>
      <c r="E1346">
        <v>20.6</v>
      </c>
      <c r="F1346">
        <v>9.5</v>
      </c>
      <c r="G1346">
        <v>0</v>
      </c>
    </row>
    <row r="1347" spans="1:7" x14ac:dyDescent="0.3">
      <c r="A1347" s="24">
        <v>43290</v>
      </c>
      <c r="B1347">
        <v>123583.52</v>
      </c>
      <c r="C1347">
        <v>161.5068282</v>
      </c>
      <c r="D1347">
        <v>8.6999999999999993</v>
      </c>
      <c r="E1347">
        <v>15.1</v>
      </c>
      <c r="F1347">
        <v>14.7</v>
      </c>
      <c r="G1347">
        <v>3.4</v>
      </c>
    </row>
    <row r="1348" spans="1:7" x14ac:dyDescent="0.3">
      <c r="A1348" s="24">
        <v>43321</v>
      </c>
      <c r="B1348">
        <v>109948.61500000001</v>
      </c>
      <c r="C1348">
        <v>109.29377119999999</v>
      </c>
      <c r="D1348">
        <v>4.2</v>
      </c>
      <c r="E1348">
        <v>17.5</v>
      </c>
      <c r="F1348">
        <v>16.2</v>
      </c>
      <c r="G1348">
        <v>0.2</v>
      </c>
    </row>
    <row r="1349" spans="1:7" x14ac:dyDescent="0.3">
      <c r="A1349" s="24">
        <v>43352</v>
      </c>
      <c r="B1349">
        <v>107838.95</v>
      </c>
      <c r="C1349">
        <v>67.615591249999994</v>
      </c>
      <c r="D1349">
        <v>8.6</v>
      </c>
      <c r="E1349">
        <v>18.100000000000001</v>
      </c>
      <c r="F1349">
        <v>7.3</v>
      </c>
      <c r="G1349">
        <v>0</v>
      </c>
    </row>
    <row r="1350" spans="1:7" x14ac:dyDescent="0.3">
      <c r="A1350" s="24">
        <v>43382</v>
      </c>
      <c r="B1350">
        <v>123132.625</v>
      </c>
      <c r="C1350">
        <v>92.615982560000006</v>
      </c>
      <c r="D1350">
        <v>13.4</v>
      </c>
      <c r="E1350">
        <v>18</v>
      </c>
      <c r="F1350">
        <v>10.199999999999999</v>
      </c>
      <c r="G1350">
        <v>0</v>
      </c>
    </row>
    <row r="1351" spans="1:7" x14ac:dyDescent="0.3">
      <c r="A1351" s="24">
        <v>43413</v>
      </c>
      <c r="B1351">
        <v>111096.53</v>
      </c>
      <c r="C1351">
        <v>67.333252150000007</v>
      </c>
      <c r="D1351">
        <v>9.1</v>
      </c>
      <c r="E1351">
        <v>24.2</v>
      </c>
      <c r="F1351">
        <v>17.7</v>
      </c>
      <c r="G1351">
        <v>0</v>
      </c>
    </row>
    <row r="1352" spans="1:7" x14ac:dyDescent="0.3">
      <c r="A1352" s="24">
        <v>43443</v>
      </c>
      <c r="B1352">
        <v>112935.03999999999</v>
      </c>
      <c r="C1352">
        <v>83.694892069999995</v>
      </c>
      <c r="D1352">
        <v>11.7</v>
      </c>
      <c r="E1352">
        <v>18.5</v>
      </c>
      <c r="F1352">
        <v>15.8</v>
      </c>
      <c r="G1352">
        <v>0</v>
      </c>
    </row>
    <row r="1353" spans="1:7" x14ac:dyDescent="0.3">
      <c r="A1353" t="s">
        <v>864</v>
      </c>
      <c r="B1353">
        <v>117880.565</v>
      </c>
      <c r="C1353">
        <v>84.978278599999996</v>
      </c>
      <c r="D1353">
        <v>7.1</v>
      </c>
      <c r="E1353">
        <v>19.7</v>
      </c>
      <c r="F1353">
        <v>18.2</v>
      </c>
      <c r="G1353">
        <v>0</v>
      </c>
    </row>
    <row r="1354" spans="1:7" x14ac:dyDescent="0.3">
      <c r="A1354" t="s">
        <v>865</v>
      </c>
      <c r="B1354">
        <v>111213.15</v>
      </c>
      <c r="C1354">
        <v>35.224262940000003</v>
      </c>
      <c r="D1354">
        <v>10.9</v>
      </c>
      <c r="E1354">
        <v>22.7</v>
      </c>
      <c r="F1354">
        <v>18.2</v>
      </c>
      <c r="G1354">
        <v>0</v>
      </c>
    </row>
    <row r="1355" spans="1:7" x14ac:dyDescent="0.3">
      <c r="A1355" t="s">
        <v>866</v>
      </c>
      <c r="B1355">
        <v>108632.355</v>
      </c>
      <c r="C1355">
        <v>14.67358758</v>
      </c>
      <c r="D1355">
        <v>10.199999999999999</v>
      </c>
      <c r="E1355">
        <v>13.7</v>
      </c>
      <c r="F1355">
        <v>6.3</v>
      </c>
      <c r="G1355">
        <v>0.2</v>
      </c>
    </row>
    <row r="1356" spans="1:7" x14ac:dyDescent="0.3">
      <c r="A1356" t="s">
        <v>867</v>
      </c>
      <c r="B1356">
        <v>113030.005</v>
      </c>
      <c r="C1356">
        <v>81.637617719999994</v>
      </c>
      <c r="D1356">
        <v>5.5</v>
      </c>
      <c r="E1356">
        <v>14</v>
      </c>
      <c r="F1356">
        <v>15.3</v>
      </c>
      <c r="G1356">
        <v>2</v>
      </c>
    </row>
    <row r="1357" spans="1:7" x14ac:dyDescent="0.3">
      <c r="A1357" t="s">
        <v>868</v>
      </c>
      <c r="B1357">
        <v>118208.24</v>
      </c>
      <c r="C1357">
        <v>70.685303939999997</v>
      </c>
      <c r="D1357">
        <v>6.7</v>
      </c>
      <c r="E1357">
        <v>18.100000000000001</v>
      </c>
      <c r="F1357">
        <v>18.7</v>
      </c>
      <c r="G1357">
        <v>0</v>
      </c>
    </row>
    <row r="1358" spans="1:7" x14ac:dyDescent="0.3">
      <c r="A1358" t="s">
        <v>869</v>
      </c>
      <c r="B1358">
        <v>119622.285</v>
      </c>
      <c r="C1358">
        <v>85.452468640000006</v>
      </c>
      <c r="D1358">
        <v>11</v>
      </c>
      <c r="E1358">
        <v>20.3</v>
      </c>
      <c r="F1358">
        <v>8</v>
      </c>
      <c r="G1358">
        <v>0</v>
      </c>
    </row>
    <row r="1359" spans="1:7" x14ac:dyDescent="0.3">
      <c r="A1359" t="s">
        <v>870</v>
      </c>
      <c r="B1359">
        <v>123787.77</v>
      </c>
      <c r="C1359">
        <v>101.0040489</v>
      </c>
      <c r="D1359">
        <v>8.5</v>
      </c>
      <c r="E1359">
        <v>14.7</v>
      </c>
      <c r="F1359">
        <v>16.100000000000001</v>
      </c>
      <c r="G1359">
        <v>3</v>
      </c>
    </row>
    <row r="1360" spans="1:7" x14ac:dyDescent="0.3">
      <c r="A1360" t="s">
        <v>871</v>
      </c>
      <c r="B1360">
        <v>125335.57</v>
      </c>
      <c r="C1360">
        <v>115.429534</v>
      </c>
      <c r="D1360">
        <v>3.8</v>
      </c>
      <c r="E1360">
        <v>17.399999999999999</v>
      </c>
      <c r="F1360">
        <v>18.5</v>
      </c>
      <c r="G1360">
        <v>0.8</v>
      </c>
    </row>
    <row r="1361" spans="1:7" x14ac:dyDescent="0.3">
      <c r="A1361" t="s">
        <v>872</v>
      </c>
      <c r="B1361">
        <v>120372.48</v>
      </c>
      <c r="C1361">
        <v>110.8134668</v>
      </c>
      <c r="D1361">
        <v>8.3000000000000007</v>
      </c>
      <c r="E1361">
        <v>18.899999999999999</v>
      </c>
      <c r="F1361">
        <v>16.600000000000001</v>
      </c>
      <c r="G1361">
        <v>0</v>
      </c>
    </row>
    <row r="1362" spans="1:7" x14ac:dyDescent="0.3">
      <c r="A1362" t="s">
        <v>873</v>
      </c>
      <c r="B1362">
        <v>107731.72</v>
      </c>
      <c r="C1362">
        <v>83.493593180000005</v>
      </c>
      <c r="D1362">
        <v>6.8</v>
      </c>
      <c r="E1362">
        <v>17.3</v>
      </c>
      <c r="F1362">
        <v>19.7</v>
      </c>
      <c r="G1362">
        <v>0</v>
      </c>
    </row>
    <row r="1363" spans="1:7" x14ac:dyDescent="0.3">
      <c r="A1363" t="s">
        <v>874</v>
      </c>
      <c r="B1363">
        <v>107332.1</v>
      </c>
      <c r="C1363">
        <v>79.780017569999998</v>
      </c>
      <c r="D1363">
        <v>10.4</v>
      </c>
      <c r="E1363">
        <v>13.7</v>
      </c>
      <c r="F1363">
        <v>11.6</v>
      </c>
      <c r="G1363">
        <v>0.2</v>
      </c>
    </row>
    <row r="1364" spans="1:7" x14ac:dyDescent="0.3">
      <c r="A1364" t="s">
        <v>875</v>
      </c>
      <c r="B1364">
        <v>119535.715</v>
      </c>
      <c r="C1364">
        <v>93.755130829999999</v>
      </c>
      <c r="D1364">
        <v>4.5999999999999996</v>
      </c>
      <c r="E1364">
        <v>14.9</v>
      </c>
      <c r="F1364">
        <v>17.2</v>
      </c>
      <c r="G1364">
        <v>0</v>
      </c>
    </row>
    <row r="1365" spans="1:7" x14ac:dyDescent="0.3">
      <c r="A1365" t="s">
        <v>876</v>
      </c>
      <c r="B1365">
        <v>124797.08500000001</v>
      </c>
      <c r="C1365">
        <v>118.656356</v>
      </c>
      <c r="D1365">
        <v>8.6</v>
      </c>
      <c r="E1365">
        <v>13.6</v>
      </c>
      <c r="F1365">
        <v>12.2</v>
      </c>
      <c r="G1365">
        <v>0</v>
      </c>
    </row>
    <row r="1366" spans="1:7" x14ac:dyDescent="0.3">
      <c r="A1366" t="s">
        <v>877</v>
      </c>
      <c r="B1366">
        <v>119238.345</v>
      </c>
      <c r="C1366">
        <v>120.8612104</v>
      </c>
      <c r="D1366">
        <v>6.4</v>
      </c>
      <c r="E1366">
        <v>17.600000000000001</v>
      </c>
      <c r="F1366">
        <v>20.8</v>
      </c>
      <c r="G1366">
        <v>0</v>
      </c>
    </row>
    <row r="1367" spans="1:7" x14ac:dyDescent="0.3">
      <c r="A1367" t="s">
        <v>878</v>
      </c>
      <c r="B1367">
        <v>110878.67</v>
      </c>
      <c r="C1367">
        <v>99.286997249999999</v>
      </c>
      <c r="D1367">
        <v>9.1999999999999993</v>
      </c>
      <c r="E1367">
        <v>24.2</v>
      </c>
      <c r="F1367">
        <v>20.8</v>
      </c>
      <c r="G1367">
        <v>0</v>
      </c>
    </row>
    <row r="1368" spans="1:7" x14ac:dyDescent="0.3">
      <c r="A1368" t="s">
        <v>879</v>
      </c>
      <c r="B1368">
        <v>108622.42</v>
      </c>
      <c r="C1368">
        <v>90.212995460000002</v>
      </c>
      <c r="D1368">
        <v>10.7</v>
      </c>
      <c r="E1368">
        <v>15.2</v>
      </c>
      <c r="F1368">
        <v>10.199999999999999</v>
      </c>
      <c r="G1368">
        <v>0</v>
      </c>
    </row>
    <row r="1369" spans="1:7" x14ac:dyDescent="0.3">
      <c r="A1369" t="s">
        <v>880</v>
      </c>
      <c r="B1369">
        <v>109315.065</v>
      </c>
      <c r="C1369">
        <v>86.164086429999998</v>
      </c>
      <c r="D1369">
        <v>5.5</v>
      </c>
      <c r="E1369">
        <v>14</v>
      </c>
      <c r="F1369">
        <v>17</v>
      </c>
      <c r="G1369">
        <v>1.2</v>
      </c>
    </row>
    <row r="1370" spans="1:7" x14ac:dyDescent="0.3">
      <c r="A1370" t="s">
        <v>881</v>
      </c>
      <c r="B1370">
        <v>106236.23</v>
      </c>
      <c r="C1370">
        <v>86.884516410000003</v>
      </c>
      <c r="D1370">
        <v>6.8</v>
      </c>
      <c r="E1370">
        <v>16.5</v>
      </c>
      <c r="F1370">
        <v>19.8</v>
      </c>
      <c r="G1370">
        <v>0.2</v>
      </c>
    </row>
    <row r="1371" spans="1:7" x14ac:dyDescent="0.3">
      <c r="A1371" s="24">
        <v>43110</v>
      </c>
      <c r="B1371">
        <v>114466.64</v>
      </c>
      <c r="C1371">
        <v>111.1212712</v>
      </c>
      <c r="D1371">
        <v>4.7</v>
      </c>
      <c r="E1371">
        <v>23.3</v>
      </c>
      <c r="F1371">
        <v>21.4</v>
      </c>
      <c r="G1371">
        <v>0</v>
      </c>
    </row>
    <row r="1372" spans="1:7" x14ac:dyDescent="0.3">
      <c r="A1372" s="24">
        <v>43141</v>
      </c>
      <c r="B1372">
        <v>114458.205</v>
      </c>
      <c r="C1372">
        <v>104.9424003</v>
      </c>
      <c r="D1372">
        <v>11.4</v>
      </c>
      <c r="E1372">
        <v>25.8</v>
      </c>
      <c r="F1372">
        <v>13.4</v>
      </c>
      <c r="G1372">
        <v>0</v>
      </c>
    </row>
    <row r="1373" spans="1:7" x14ac:dyDescent="0.3">
      <c r="A1373" s="24">
        <v>43169</v>
      </c>
      <c r="B1373">
        <v>115490.83500000001</v>
      </c>
      <c r="C1373">
        <v>122.0868375</v>
      </c>
      <c r="D1373">
        <v>14.7</v>
      </c>
      <c r="E1373">
        <v>18.100000000000001</v>
      </c>
      <c r="F1373">
        <v>10.9</v>
      </c>
      <c r="G1373">
        <v>0</v>
      </c>
    </row>
    <row r="1374" spans="1:7" x14ac:dyDescent="0.3">
      <c r="A1374" s="24">
        <v>43200</v>
      </c>
      <c r="B1374">
        <v>115294.12</v>
      </c>
      <c r="C1374">
        <v>97.499455749999996</v>
      </c>
      <c r="D1374">
        <v>10.9</v>
      </c>
      <c r="E1374">
        <v>14.6</v>
      </c>
      <c r="F1374">
        <v>12.5</v>
      </c>
      <c r="G1374">
        <v>0</v>
      </c>
    </row>
    <row r="1375" spans="1:7" x14ac:dyDescent="0.3">
      <c r="A1375" s="24">
        <v>43230</v>
      </c>
      <c r="B1375">
        <v>112576.545</v>
      </c>
      <c r="C1375">
        <v>105.2909812</v>
      </c>
      <c r="D1375">
        <v>9.1</v>
      </c>
      <c r="E1375">
        <v>20.5</v>
      </c>
      <c r="F1375">
        <v>22.5</v>
      </c>
      <c r="G1375">
        <v>0</v>
      </c>
    </row>
    <row r="1376" spans="1:7" x14ac:dyDescent="0.3">
      <c r="A1376" s="24">
        <v>43261</v>
      </c>
      <c r="B1376">
        <v>102988.145</v>
      </c>
      <c r="C1376">
        <v>100.10292629999999</v>
      </c>
      <c r="D1376">
        <v>8.3000000000000007</v>
      </c>
      <c r="E1376">
        <v>23.8</v>
      </c>
      <c r="F1376">
        <v>22.7</v>
      </c>
      <c r="G1376">
        <v>0</v>
      </c>
    </row>
    <row r="1377" spans="1:7" x14ac:dyDescent="0.3">
      <c r="A1377" s="24">
        <v>43291</v>
      </c>
      <c r="B1377">
        <v>100476.705</v>
      </c>
      <c r="C1377">
        <v>87.871654219999996</v>
      </c>
      <c r="D1377">
        <v>10.3</v>
      </c>
      <c r="E1377">
        <v>24.7</v>
      </c>
      <c r="F1377">
        <v>21.2</v>
      </c>
      <c r="G1377">
        <v>0</v>
      </c>
    </row>
    <row r="1378" spans="1:7" x14ac:dyDescent="0.3">
      <c r="A1378" s="24">
        <v>43322</v>
      </c>
      <c r="B1378">
        <v>113945.5</v>
      </c>
      <c r="C1378">
        <v>87.101261609999995</v>
      </c>
      <c r="D1378">
        <v>13.5</v>
      </c>
      <c r="E1378">
        <v>28.2</v>
      </c>
      <c r="F1378">
        <v>22.7</v>
      </c>
      <c r="G1378">
        <v>0</v>
      </c>
    </row>
    <row r="1379" spans="1:7" x14ac:dyDescent="0.3">
      <c r="A1379" s="24">
        <v>43353</v>
      </c>
      <c r="B1379">
        <v>116449.31</v>
      </c>
      <c r="C1379">
        <v>99.00074936</v>
      </c>
      <c r="D1379">
        <v>16.100000000000001</v>
      </c>
      <c r="E1379">
        <v>17.899999999999999</v>
      </c>
      <c r="F1379">
        <v>7.2</v>
      </c>
    </row>
    <row r="1380" spans="1:7" x14ac:dyDescent="0.3">
      <c r="A1380" s="24">
        <v>43383</v>
      </c>
      <c r="B1380">
        <v>109551.08</v>
      </c>
      <c r="C1380">
        <v>73.539697610000005</v>
      </c>
      <c r="D1380">
        <v>10.1</v>
      </c>
      <c r="E1380">
        <v>16.5</v>
      </c>
      <c r="F1380">
        <v>20</v>
      </c>
    </row>
    <row r="1381" spans="1:7" x14ac:dyDescent="0.3">
      <c r="A1381" s="24">
        <v>43414</v>
      </c>
      <c r="B1381">
        <v>110432.33</v>
      </c>
      <c r="C1381">
        <v>85.630408540000005</v>
      </c>
      <c r="D1381">
        <v>6.4</v>
      </c>
      <c r="E1381">
        <v>20.7</v>
      </c>
      <c r="F1381">
        <v>23.7</v>
      </c>
      <c r="G1381">
        <v>0</v>
      </c>
    </row>
    <row r="1382" spans="1:7" x14ac:dyDescent="0.3">
      <c r="A1382" s="24">
        <v>43444</v>
      </c>
      <c r="B1382">
        <v>110457.33500000001</v>
      </c>
      <c r="C1382">
        <v>88.472364569999996</v>
      </c>
      <c r="D1382">
        <v>8.6999999999999993</v>
      </c>
      <c r="E1382">
        <v>22.7</v>
      </c>
      <c r="F1382">
        <v>23.9</v>
      </c>
      <c r="G1382">
        <v>0</v>
      </c>
    </row>
    <row r="1383" spans="1:7" x14ac:dyDescent="0.3">
      <c r="A1383" t="s">
        <v>882</v>
      </c>
      <c r="B1383">
        <v>96584.744999999995</v>
      </c>
      <c r="C1383">
        <v>74.616600149999996</v>
      </c>
      <c r="D1383">
        <v>10.5</v>
      </c>
      <c r="E1383">
        <v>24.9</v>
      </c>
      <c r="F1383">
        <v>23.2</v>
      </c>
      <c r="G1383">
        <v>0</v>
      </c>
    </row>
    <row r="1384" spans="1:7" x14ac:dyDescent="0.3">
      <c r="A1384" t="s">
        <v>883</v>
      </c>
      <c r="B1384">
        <v>90918.615000000005</v>
      </c>
      <c r="C1384">
        <v>56.864164340000002</v>
      </c>
      <c r="D1384">
        <v>12.4</v>
      </c>
      <c r="E1384">
        <v>27.3</v>
      </c>
      <c r="F1384">
        <v>22.1</v>
      </c>
      <c r="G1384">
        <v>0</v>
      </c>
    </row>
    <row r="1385" spans="1:7" x14ac:dyDescent="0.3">
      <c r="A1385" t="s">
        <v>884</v>
      </c>
      <c r="B1385">
        <v>108070.27499999999</v>
      </c>
      <c r="C1385">
        <v>79.182454410000005</v>
      </c>
      <c r="D1385">
        <v>19.5</v>
      </c>
      <c r="E1385">
        <v>27.5</v>
      </c>
      <c r="F1385">
        <v>19.399999999999999</v>
      </c>
      <c r="G1385">
        <v>0</v>
      </c>
    </row>
    <row r="1386" spans="1:7" x14ac:dyDescent="0.3">
      <c r="A1386" t="s">
        <v>885</v>
      </c>
      <c r="B1386">
        <v>113889.41</v>
      </c>
      <c r="C1386">
        <v>89.02524597</v>
      </c>
      <c r="D1386">
        <v>20</v>
      </c>
      <c r="E1386">
        <v>23.1</v>
      </c>
      <c r="F1386">
        <v>6.1</v>
      </c>
      <c r="G1386">
        <v>0.2</v>
      </c>
    </row>
    <row r="1387" spans="1:7" x14ac:dyDescent="0.3">
      <c r="A1387" t="s">
        <v>886</v>
      </c>
      <c r="B1387">
        <v>112592.26</v>
      </c>
      <c r="C1387">
        <v>122.20067</v>
      </c>
      <c r="D1387">
        <v>16.100000000000001</v>
      </c>
      <c r="E1387">
        <v>22.6</v>
      </c>
      <c r="F1387">
        <v>15.1</v>
      </c>
      <c r="G1387">
        <v>5.2</v>
      </c>
    </row>
    <row r="1388" spans="1:7" x14ac:dyDescent="0.3">
      <c r="A1388" t="s">
        <v>887</v>
      </c>
      <c r="B1388">
        <v>112806.58500000001</v>
      </c>
      <c r="C1388">
        <v>165.77970980000001</v>
      </c>
      <c r="D1388">
        <v>14.7</v>
      </c>
      <c r="E1388">
        <v>20.7</v>
      </c>
      <c r="F1388">
        <v>10.5</v>
      </c>
      <c r="G1388">
        <v>2</v>
      </c>
    </row>
    <row r="1389" spans="1:7" x14ac:dyDescent="0.3">
      <c r="A1389" t="s">
        <v>888</v>
      </c>
      <c r="B1389">
        <v>107940.16</v>
      </c>
      <c r="C1389">
        <v>101.6603803</v>
      </c>
      <c r="D1389">
        <v>12.8</v>
      </c>
      <c r="E1389">
        <v>27.4</v>
      </c>
      <c r="F1389">
        <v>23</v>
      </c>
      <c r="G1389">
        <v>0</v>
      </c>
    </row>
    <row r="1390" spans="1:7" x14ac:dyDescent="0.3">
      <c r="A1390" t="s">
        <v>889</v>
      </c>
      <c r="B1390">
        <v>99368.854999999996</v>
      </c>
      <c r="C1390">
        <v>96.292242040000005</v>
      </c>
      <c r="D1390">
        <v>11.7</v>
      </c>
      <c r="E1390">
        <v>16.100000000000001</v>
      </c>
      <c r="F1390">
        <v>9.8000000000000007</v>
      </c>
      <c r="G1390">
        <v>5</v>
      </c>
    </row>
    <row r="1391" spans="1:7" x14ac:dyDescent="0.3">
      <c r="A1391" t="s">
        <v>890</v>
      </c>
      <c r="B1391">
        <v>98427.53</v>
      </c>
      <c r="C1391">
        <v>81.920924420000006</v>
      </c>
      <c r="D1391">
        <v>7.6</v>
      </c>
      <c r="E1391">
        <v>19.2</v>
      </c>
      <c r="F1391">
        <v>22.7</v>
      </c>
      <c r="G1391">
        <v>5.6</v>
      </c>
    </row>
    <row r="1392" spans="1:7" x14ac:dyDescent="0.3">
      <c r="A1392" t="s">
        <v>891</v>
      </c>
      <c r="B1392">
        <v>105893.61500000001</v>
      </c>
      <c r="C1392">
        <v>84.175390419999999</v>
      </c>
      <c r="D1392">
        <v>8.9</v>
      </c>
      <c r="E1392">
        <v>27</v>
      </c>
      <c r="F1392">
        <v>25.7</v>
      </c>
      <c r="G1392">
        <v>0</v>
      </c>
    </row>
    <row r="1393" spans="1:7" x14ac:dyDescent="0.3">
      <c r="A1393" t="s">
        <v>892</v>
      </c>
      <c r="B1393">
        <v>109241.565</v>
      </c>
      <c r="C1393">
        <v>90.935335870000003</v>
      </c>
      <c r="D1393">
        <v>13</v>
      </c>
      <c r="E1393">
        <v>18.8</v>
      </c>
      <c r="F1393">
        <v>16.7</v>
      </c>
      <c r="G1393">
        <v>0</v>
      </c>
    </row>
    <row r="1394" spans="1:7" x14ac:dyDescent="0.3">
      <c r="A1394" t="s">
        <v>893</v>
      </c>
      <c r="B1394">
        <v>111423.36500000001</v>
      </c>
      <c r="C1394">
        <v>93.344752569999997</v>
      </c>
      <c r="D1394">
        <v>9.1999999999999993</v>
      </c>
      <c r="E1394">
        <v>15.5</v>
      </c>
      <c r="F1394">
        <v>19.7</v>
      </c>
      <c r="G1394">
        <v>0</v>
      </c>
    </row>
    <row r="1395" spans="1:7" x14ac:dyDescent="0.3">
      <c r="A1395" t="s">
        <v>894</v>
      </c>
      <c r="B1395">
        <v>112414.39</v>
      </c>
      <c r="C1395">
        <v>115.427252</v>
      </c>
      <c r="D1395">
        <v>6.4</v>
      </c>
      <c r="E1395">
        <v>19.5</v>
      </c>
      <c r="F1395">
        <v>25</v>
      </c>
      <c r="G1395">
        <v>0</v>
      </c>
    </row>
    <row r="1396" spans="1:7" x14ac:dyDescent="0.3">
      <c r="A1396" t="s">
        <v>895</v>
      </c>
      <c r="B1396">
        <v>111145.12</v>
      </c>
      <c r="C1396">
        <v>111.2042443</v>
      </c>
      <c r="D1396">
        <v>9.6</v>
      </c>
      <c r="E1396">
        <v>18.3</v>
      </c>
      <c r="F1396">
        <v>23.7</v>
      </c>
      <c r="G1396">
        <v>0</v>
      </c>
    </row>
    <row r="1397" spans="1:7" x14ac:dyDescent="0.3">
      <c r="A1397" t="s">
        <v>896</v>
      </c>
      <c r="B1397">
        <v>97973.985000000001</v>
      </c>
      <c r="C1397">
        <v>98.832267079999994</v>
      </c>
      <c r="D1397">
        <v>11.3</v>
      </c>
      <c r="E1397">
        <v>19.600000000000001</v>
      </c>
      <c r="F1397">
        <v>20.5</v>
      </c>
      <c r="G1397">
        <v>0</v>
      </c>
    </row>
    <row r="1398" spans="1:7" x14ac:dyDescent="0.3">
      <c r="A1398" t="s">
        <v>897</v>
      </c>
      <c r="B1398">
        <v>95624.014999999999</v>
      </c>
      <c r="C1398">
        <v>110.2151781</v>
      </c>
      <c r="D1398">
        <v>9.3000000000000007</v>
      </c>
      <c r="E1398">
        <v>15.9</v>
      </c>
      <c r="F1398">
        <v>22.8</v>
      </c>
      <c r="G1398">
        <v>0</v>
      </c>
    </row>
    <row r="1399" spans="1:7" x14ac:dyDescent="0.3">
      <c r="A1399" t="s">
        <v>898</v>
      </c>
      <c r="B1399">
        <v>110196.61500000001</v>
      </c>
      <c r="C1399">
        <v>142.33806010000001</v>
      </c>
      <c r="D1399">
        <v>9.1</v>
      </c>
      <c r="E1399">
        <v>17</v>
      </c>
      <c r="F1399">
        <v>25.6</v>
      </c>
      <c r="G1399">
        <v>0</v>
      </c>
    </row>
    <row r="1400" spans="1:7" x14ac:dyDescent="0.3">
      <c r="A1400" t="s">
        <v>899</v>
      </c>
      <c r="B1400">
        <v>113459.02499999999</v>
      </c>
      <c r="C1400">
        <v>149.08062029999999</v>
      </c>
      <c r="D1400">
        <v>8.3000000000000007</v>
      </c>
      <c r="E1400">
        <v>25.2</v>
      </c>
      <c r="F1400">
        <v>25.8</v>
      </c>
      <c r="G1400">
        <v>0</v>
      </c>
    </row>
    <row r="1401" spans="1:7" x14ac:dyDescent="0.3">
      <c r="A1401" t="s">
        <v>900</v>
      </c>
      <c r="B1401">
        <v>114402.745</v>
      </c>
      <c r="C1401">
        <v>121.6154276</v>
      </c>
      <c r="D1401">
        <v>13</v>
      </c>
      <c r="E1401">
        <v>19.5</v>
      </c>
      <c r="F1401">
        <v>16.7</v>
      </c>
      <c r="G1401">
        <v>0</v>
      </c>
    </row>
    <row r="1402" spans="1:7" x14ac:dyDescent="0.3">
      <c r="A1402" s="24">
        <v>43111</v>
      </c>
      <c r="B1402">
        <v>119350.66499999999</v>
      </c>
      <c r="C1402">
        <v>101.7889277</v>
      </c>
      <c r="D1402">
        <v>12.8</v>
      </c>
      <c r="E1402">
        <v>34.299999999999997</v>
      </c>
      <c r="F1402">
        <v>14.2</v>
      </c>
      <c r="G1402">
        <v>0</v>
      </c>
    </row>
    <row r="1403" spans="1:7" x14ac:dyDescent="0.3">
      <c r="A1403" s="24">
        <v>43142</v>
      </c>
      <c r="B1403">
        <v>116793.855</v>
      </c>
      <c r="C1403">
        <v>79.019020170000005</v>
      </c>
      <c r="D1403">
        <v>16.3</v>
      </c>
      <c r="E1403">
        <v>31.6</v>
      </c>
      <c r="F1403">
        <v>13.4</v>
      </c>
      <c r="G1403">
        <v>0</v>
      </c>
    </row>
    <row r="1404" spans="1:7" x14ac:dyDescent="0.3">
      <c r="A1404" s="24">
        <v>43170</v>
      </c>
      <c r="B1404">
        <v>93859.285000000003</v>
      </c>
      <c r="C1404">
        <v>74.729665089999997</v>
      </c>
      <c r="D1404">
        <v>12.6</v>
      </c>
      <c r="E1404">
        <v>20.9</v>
      </c>
      <c r="F1404">
        <v>19.899999999999999</v>
      </c>
      <c r="G1404">
        <v>0.2</v>
      </c>
    </row>
    <row r="1405" spans="1:7" x14ac:dyDescent="0.3">
      <c r="A1405" s="24">
        <v>43201</v>
      </c>
      <c r="B1405">
        <v>96432.625</v>
      </c>
      <c r="C1405">
        <v>90.901472760000004</v>
      </c>
      <c r="D1405">
        <v>9.1999999999999993</v>
      </c>
      <c r="E1405">
        <v>20.9</v>
      </c>
      <c r="F1405">
        <v>19.7</v>
      </c>
      <c r="G1405">
        <v>0</v>
      </c>
    </row>
    <row r="1406" spans="1:7" x14ac:dyDescent="0.3">
      <c r="A1406" s="24">
        <v>43231</v>
      </c>
      <c r="B1406">
        <v>107014.075</v>
      </c>
      <c r="C1406">
        <v>104.6322227</v>
      </c>
      <c r="D1406">
        <v>14.5</v>
      </c>
      <c r="E1406">
        <v>28.6</v>
      </c>
      <c r="F1406">
        <v>15.8</v>
      </c>
      <c r="G1406">
        <v>2.8</v>
      </c>
    </row>
    <row r="1407" spans="1:7" x14ac:dyDescent="0.3">
      <c r="A1407" s="24">
        <v>43262</v>
      </c>
      <c r="B1407">
        <v>100696.565</v>
      </c>
      <c r="C1407">
        <v>115.778035</v>
      </c>
      <c r="D1407">
        <v>16.3</v>
      </c>
      <c r="E1407">
        <v>21.4</v>
      </c>
      <c r="F1407">
        <v>7.8</v>
      </c>
      <c r="G1407">
        <v>4.4000000000000004</v>
      </c>
    </row>
    <row r="1408" spans="1:7" x14ac:dyDescent="0.3">
      <c r="A1408" s="24">
        <v>43292</v>
      </c>
      <c r="B1408">
        <v>106387.19500000001</v>
      </c>
      <c r="C1408">
        <v>95.569564769999999</v>
      </c>
      <c r="D1408">
        <v>11.1</v>
      </c>
      <c r="E1408">
        <v>17.2</v>
      </c>
      <c r="F1408">
        <v>18.2</v>
      </c>
      <c r="G1408">
        <v>35.799999999999997</v>
      </c>
    </row>
    <row r="1409" spans="1:7" x14ac:dyDescent="0.3">
      <c r="A1409" s="24">
        <v>43323</v>
      </c>
      <c r="B1409">
        <v>109430.37</v>
      </c>
      <c r="C1409">
        <v>91.884517419999995</v>
      </c>
      <c r="D1409">
        <v>7.7</v>
      </c>
      <c r="E1409">
        <v>17</v>
      </c>
      <c r="F1409">
        <v>22.7</v>
      </c>
      <c r="G1409">
        <v>3</v>
      </c>
    </row>
    <row r="1410" spans="1:7" x14ac:dyDescent="0.3">
      <c r="A1410" s="24">
        <v>43354</v>
      </c>
      <c r="B1410">
        <v>112506.95</v>
      </c>
      <c r="C1410">
        <v>101.7347422</v>
      </c>
      <c r="D1410">
        <v>8</v>
      </c>
      <c r="E1410">
        <v>20</v>
      </c>
      <c r="F1410">
        <v>14.8</v>
      </c>
      <c r="G1410">
        <v>0</v>
      </c>
    </row>
    <row r="1411" spans="1:7" x14ac:dyDescent="0.3">
      <c r="A1411" s="24">
        <v>43384</v>
      </c>
      <c r="B1411">
        <v>100203.55</v>
      </c>
      <c r="C1411">
        <v>86.725271390000003</v>
      </c>
      <c r="D1411">
        <v>9</v>
      </c>
      <c r="E1411">
        <v>20.3</v>
      </c>
      <c r="F1411">
        <v>27.3</v>
      </c>
      <c r="G1411">
        <v>0</v>
      </c>
    </row>
    <row r="1412" spans="1:7" x14ac:dyDescent="0.3">
      <c r="A1412" s="24">
        <v>43415</v>
      </c>
      <c r="B1412">
        <v>94602.89</v>
      </c>
      <c r="C1412">
        <v>76.672204399999998</v>
      </c>
      <c r="D1412">
        <v>9.3000000000000007</v>
      </c>
      <c r="E1412">
        <v>19.600000000000001</v>
      </c>
      <c r="F1412">
        <v>29.1</v>
      </c>
      <c r="G1412">
        <v>0.2</v>
      </c>
    </row>
    <row r="1413" spans="1:7" x14ac:dyDescent="0.3">
      <c r="A1413" s="24">
        <v>43445</v>
      </c>
      <c r="B1413">
        <v>114159.595</v>
      </c>
      <c r="C1413">
        <v>105.4518321</v>
      </c>
      <c r="D1413">
        <v>10.9</v>
      </c>
      <c r="E1413">
        <v>30.2</v>
      </c>
      <c r="F1413">
        <v>17.5</v>
      </c>
      <c r="G1413">
        <v>0</v>
      </c>
    </row>
    <row r="1414" spans="1:7" x14ac:dyDescent="0.3">
      <c r="A1414" t="s">
        <v>901</v>
      </c>
      <c r="B1414">
        <v>120185.265</v>
      </c>
      <c r="C1414">
        <v>111.5733647</v>
      </c>
      <c r="D1414">
        <v>16.899999999999999</v>
      </c>
      <c r="E1414">
        <v>30.5</v>
      </c>
      <c r="F1414">
        <v>18.399999999999999</v>
      </c>
      <c r="G1414">
        <v>0</v>
      </c>
    </row>
    <row r="1415" spans="1:7" x14ac:dyDescent="0.3">
      <c r="A1415" t="s">
        <v>902</v>
      </c>
      <c r="B1415">
        <v>116487.58</v>
      </c>
      <c r="C1415">
        <v>119.62472270000001</v>
      </c>
      <c r="D1415">
        <v>14.8</v>
      </c>
      <c r="E1415">
        <v>17.3</v>
      </c>
      <c r="F1415">
        <v>7.2</v>
      </c>
      <c r="G1415">
        <v>6.2</v>
      </c>
    </row>
    <row r="1416" spans="1:7" x14ac:dyDescent="0.3">
      <c r="A1416" t="s">
        <v>903</v>
      </c>
      <c r="B1416">
        <v>108628.34</v>
      </c>
      <c r="C1416">
        <v>96.501965749999997</v>
      </c>
      <c r="D1416">
        <v>13.7</v>
      </c>
      <c r="E1416">
        <v>18.100000000000001</v>
      </c>
      <c r="F1416">
        <v>23.8</v>
      </c>
      <c r="G1416">
        <v>0.2</v>
      </c>
    </row>
    <row r="1417" spans="1:7" x14ac:dyDescent="0.3">
      <c r="A1417" t="s">
        <v>904</v>
      </c>
      <c r="B1417">
        <v>107405.925</v>
      </c>
      <c r="C1417">
        <v>97.767081950000005</v>
      </c>
      <c r="D1417">
        <v>8.3000000000000007</v>
      </c>
      <c r="E1417">
        <v>19</v>
      </c>
      <c r="F1417">
        <v>29.8</v>
      </c>
      <c r="G1417">
        <v>0</v>
      </c>
    </row>
    <row r="1418" spans="1:7" x14ac:dyDescent="0.3">
      <c r="A1418" t="s">
        <v>905</v>
      </c>
      <c r="B1418">
        <v>90498.92</v>
      </c>
      <c r="C1418">
        <v>83.267081379999993</v>
      </c>
      <c r="D1418">
        <v>9.6</v>
      </c>
      <c r="E1418">
        <v>18.100000000000001</v>
      </c>
      <c r="F1418">
        <v>29.9</v>
      </c>
      <c r="G1418">
        <v>0</v>
      </c>
    </row>
    <row r="1419" spans="1:7" x14ac:dyDescent="0.3">
      <c r="A1419" t="s">
        <v>906</v>
      </c>
      <c r="B1419">
        <v>92043.13</v>
      </c>
      <c r="C1419">
        <v>89.24819359</v>
      </c>
      <c r="D1419">
        <v>9.8000000000000007</v>
      </c>
      <c r="E1419">
        <v>26.6</v>
      </c>
      <c r="F1419">
        <v>30.1</v>
      </c>
      <c r="G1419">
        <v>0</v>
      </c>
    </row>
    <row r="1420" spans="1:7" x14ac:dyDescent="0.3">
      <c r="A1420" t="s">
        <v>907</v>
      </c>
      <c r="B1420">
        <v>113978.535</v>
      </c>
      <c r="C1420">
        <v>104.47126299999999</v>
      </c>
      <c r="D1420">
        <v>15.4</v>
      </c>
      <c r="E1420">
        <v>30.9</v>
      </c>
      <c r="F1420">
        <v>27.5</v>
      </c>
      <c r="G1420">
        <v>0</v>
      </c>
    </row>
    <row r="1421" spans="1:7" x14ac:dyDescent="0.3">
      <c r="A1421" t="s">
        <v>908</v>
      </c>
      <c r="B1421">
        <v>118330.625</v>
      </c>
      <c r="C1421">
        <v>110.715976</v>
      </c>
      <c r="D1421">
        <v>22.5</v>
      </c>
      <c r="E1421">
        <v>27.6</v>
      </c>
      <c r="F1421">
        <v>5.5</v>
      </c>
      <c r="G1421">
        <v>0</v>
      </c>
    </row>
    <row r="1422" spans="1:7" x14ac:dyDescent="0.3">
      <c r="A1422" t="s">
        <v>909</v>
      </c>
      <c r="B1422">
        <v>106618.19500000001</v>
      </c>
      <c r="C1422">
        <v>100.42825310000001</v>
      </c>
      <c r="D1422">
        <v>12.3</v>
      </c>
      <c r="E1422">
        <v>23.2</v>
      </c>
      <c r="F1422">
        <v>24.2</v>
      </c>
      <c r="G1422">
        <v>24.2</v>
      </c>
    </row>
    <row r="1423" spans="1:7" x14ac:dyDescent="0.3">
      <c r="A1423" t="s">
        <v>910</v>
      </c>
      <c r="B1423">
        <v>107278.83</v>
      </c>
      <c r="C1423">
        <v>77.208902539999997</v>
      </c>
      <c r="D1423">
        <v>9.6999999999999993</v>
      </c>
      <c r="E1423">
        <v>16.399999999999999</v>
      </c>
      <c r="F1423">
        <v>20.3</v>
      </c>
      <c r="G1423">
        <v>6.2</v>
      </c>
    </row>
    <row r="1424" spans="1:7" x14ac:dyDescent="0.3">
      <c r="A1424" t="s">
        <v>911</v>
      </c>
      <c r="B1424">
        <v>113582.6</v>
      </c>
      <c r="C1424">
        <v>93.528906469999995</v>
      </c>
      <c r="D1424">
        <v>11</v>
      </c>
      <c r="E1424">
        <v>14.5</v>
      </c>
      <c r="F1424">
        <v>3.5</v>
      </c>
      <c r="G1424">
        <v>6</v>
      </c>
    </row>
    <row r="1425" spans="1:7" x14ac:dyDescent="0.3">
      <c r="A1425" t="s">
        <v>912</v>
      </c>
      <c r="B1425">
        <v>101352.12</v>
      </c>
      <c r="C1425">
        <v>110.5056773</v>
      </c>
      <c r="D1425">
        <v>11.1</v>
      </c>
      <c r="E1425">
        <v>16.899999999999999</v>
      </c>
      <c r="F1425">
        <v>15.8</v>
      </c>
      <c r="G1425">
        <v>7</v>
      </c>
    </row>
    <row r="1426" spans="1:7" x14ac:dyDescent="0.3">
      <c r="A1426" t="s">
        <v>913</v>
      </c>
      <c r="B1426">
        <v>96240.41</v>
      </c>
      <c r="C1426">
        <v>116.4628124</v>
      </c>
      <c r="D1426">
        <v>12.7</v>
      </c>
      <c r="E1426">
        <v>18.8</v>
      </c>
      <c r="F1426">
        <v>20.5</v>
      </c>
      <c r="G1426">
        <v>0.8</v>
      </c>
    </row>
    <row r="1427" spans="1:7" x14ac:dyDescent="0.3">
      <c r="A1427" t="s">
        <v>914</v>
      </c>
      <c r="B1427">
        <v>110547.605</v>
      </c>
      <c r="C1427">
        <v>112.20926300000001</v>
      </c>
      <c r="D1427">
        <v>11.9</v>
      </c>
      <c r="E1427">
        <v>18.600000000000001</v>
      </c>
      <c r="F1427">
        <v>25.5</v>
      </c>
      <c r="G1427">
        <v>0</v>
      </c>
    </row>
    <row r="1428" spans="1:7" x14ac:dyDescent="0.3">
      <c r="A1428" t="s">
        <v>915</v>
      </c>
      <c r="B1428">
        <v>109706.42</v>
      </c>
      <c r="C1428">
        <v>109.76169760000001</v>
      </c>
      <c r="D1428">
        <v>14.4</v>
      </c>
      <c r="E1428">
        <v>20</v>
      </c>
      <c r="F1428">
        <v>23.3</v>
      </c>
      <c r="G1428">
        <v>0.2</v>
      </c>
    </row>
    <row r="1429" spans="1:7" x14ac:dyDescent="0.3">
      <c r="A1429" t="s">
        <v>916</v>
      </c>
      <c r="B1429">
        <v>106684.825</v>
      </c>
      <c r="C1429">
        <v>98.178259999999995</v>
      </c>
      <c r="D1429">
        <v>14.4</v>
      </c>
      <c r="E1429">
        <v>20.8</v>
      </c>
      <c r="F1429">
        <v>18</v>
      </c>
      <c r="G1429">
        <v>0</v>
      </c>
    </row>
    <row r="1430" spans="1:7" x14ac:dyDescent="0.3">
      <c r="A1430" t="s">
        <v>917</v>
      </c>
      <c r="B1430">
        <v>112586.74</v>
      </c>
      <c r="C1430">
        <v>116.3293321</v>
      </c>
      <c r="D1430">
        <v>13.9</v>
      </c>
      <c r="E1430">
        <v>18.7</v>
      </c>
      <c r="F1430">
        <v>21.1</v>
      </c>
      <c r="G1430">
        <v>0.6</v>
      </c>
    </row>
    <row r="1431" spans="1:7" x14ac:dyDescent="0.3">
      <c r="A1431" t="s">
        <v>918</v>
      </c>
      <c r="B1431">
        <v>110031.82</v>
      </c>
      <c r="C1431">
        <v>106.2941526</v>
      </c>
      <c r="D1431">
        <v>14.7</v>
      </c>
      <c r="E1431">
        <v>20.8</v>
      </c>
      <c r="F1431">
        <v>28</v>
      </c>
      <c r="G1431">
        <v>0</v>
      </c>
    </row>
    <row r="1432" spans="1:7" x14ac:dyDescent="0.3">
      <c r="A1432" s="24">
        <v>43112</v>
      </c>
      <c r="B1432">
        <v>100725.24</v>
      </c>
      <c r="C1432">
        <v>71.104740500000005</v>
      </c>
      <c r="D1432">
        <v>10.3</v>
      </c>
      <c r="E1432">
        <v>31.7</v>
      </c>
      <c r="F1432">
        <v>30.8</v>
      </c>
      <c r="G1432">
        <v>0</v>
      </c>
    </row>
    <row r="1433" spans="1:7" x14ac:dyDescent="0.3">
      <c r="A1433" s="24">
        <v>43143</v>
      </c>
      <c r="B1433">
        <v>88903.065000000002</v>
      </c>
      <c r="C1433">
        <v>24.455382029999999</v>
      </c>
      <c r="D1433">
        <v>12.2</v>
      </c>
      <c r="E1433">
        <v>19.5</v>
      </c>
      <c r="F1433">
        <v>18.899999999999999</v>
      </c>
      <c r="G1433">
        <v>10.4</v>
      </c>
    </row>
    <row r="1434" spans="1:7" x14ac:dyDescent="0.3">
      <c r="A1434" s="24">
        <v>43171</v>
      </c>
      <c r="B1434">
        <v>107666.30499999999</v>
      </c>
      <c r="C1434">
        <v>71.126198709999997</v>
      </c>
      <c r="D1434">
        <v>13.3</v>
      </c>
      <c r="E1434">
        <v>23.6</v>
      </c>
      <c r="F1434">
        <v>13.4</v>
      </c>
      <c r="G1434">
        <v>0</v>
      </c>
    </row>
    <row r="1435" spans="1:7" x14ac:dyDescent="0.3">
      <c r="A1435" s="24">
        <v>43202</v>
      </c>
      <c r="B1435">
        <v>111718.075</v>
      </c>
      <c r="C1435">
        <v>92.945548959999996</v>
      </c>
      <c r="D1435">
        <v>13.4</v>
      </c>
      <c r="E1435">
        <v>20.5</v>
      </c>
      <c r="F1435">
        <v>28.2</v>
      </c>
      <c r="G1435">
        <v>0</v>
      </c>
    </row>
    <row r="1436" spans="1:7" x14ac:dyDescent="0.3">
      <c r="A1436" s="24">
        <v>43232</v>
      </c>
      <c r="B1436">
        <v>114225.12</v>
      </c>
      <c r="C1436">
        <v>86.814999110000002</v>
      </c>
      <c r="D1436">
        <v>13.4</v>
      </c>
      <c r="E1436">
        <v>25.2</v>
      </c>
      <c r="F1436">
        <v>31.1</v>
      </c>
      <c r="G1436">
        <v>0</v>
      </c>
    </row>
    <row r="1437" spans="1:7" x14ac:dyDescent="0.3">
      <c r="A1437" s="24">
        <v>43263</v>
      </c>
      <c r="B1437">
        <v>135452.26</v>
      </c>
      <c r="C1437">
        <v>125.30810839999999</v>
      </c>
      <c r="D1437">
        <v>14.5</v>
      </c>
      <c r="E1437">
        <v>35.5</v>
      </c>
      <c r="F1437">
        <v>31.3</v>
      </c>
      <c r="G1437">
        <v>0</v>
      </c>
    </row>
    <row r="1438" spans="1:7" x14ac:dyDescent="0.3">
      <c r="A1438" s="24">
        <v>43293</v>
      </c>
      <c r="B1438">
        <v>156648.405</v>
      </c>
      <c r="C1438">
        <v>177.86181680000001</v>
      </c>
      <c r="D1438">
        <v>25.1</v>
      </c>
      <c r="E1438">
        <v>38</v>
      </c>
      <c r="F1438">
        <v>27.1</v>
      </c>
      <c r="G1438">
        <v>0</v>
      </c>
    </row>
    <row r="1439" spans="1:7" x14ac:dyDescent="0.3">
      <c r="A1439" s="24">
        <v>43324</v>
      </c>
      <c r="B1439">
        <v>121237.47</v>
      </c>
      <c r="C1439">
        <v>113.36703300000001</v>
      </c>
      <c r="D1439">
        <v>22.7</v>
      </c>
      <c r="E1439">
        <v>30.3</v>
      </c>
      <c r="F1439">
        <v>11</v>
      </c>
      <c r="G1439">
        <v>0</v>
      </c>
    </row>
    <row r="1440" spans="1:7" x14ac:dyDescent="0.3">
      <c r="A1440" s="24">
        <v>43355</v>
      </c>
      <c r="B1440">
        <v>102161.11500000001</v>
      </c>
      <c r="C1440">
        <v>80.188787649999995</v>
      </c>
      <c r="D1440">
        <v>16</v>
      </c>
      <c r="E1440">
        <v>20.100000000000001</v>
      </c>
      <c r="F1440">
        <v>11.8</v>
      </c>
      <c r="G1440">
        <v>1.2</v>
      </c>
    </row>
    <row r="1441" spans="1:7" x14ac:dyDescent="0.3">
      <c r="A1441" s="24">
        <v>43385</v>
      </c>
      <c r="B1441">
        <v>110803.765</v>
      </c>
      <c r="C1441">
        <v>95.225723139999999</v>
      </c>
      <c r="D1441">
        <v>15.8</v>
      </c>
      <c r="E1441">
        <v>20.6</v>
      </c>
      <c r="F1441">
        <v>28.5</v>
      </c>
      <c r="G1441">
        <v>0</v>
      </c>
    </row>
    <row r="1442" spans="1:7" x14ac:dyDescent="0.3">
      <c r="A1442" s="24">
        <v>43416</v>
      </c>
      <c r="B1442">
        <v>114413.785</v>
      </c>
      <c r="C1442">
        <v>118.6444142</v>
      </c>
      <c r="D1442">
        <v>13</v>
      </c>
      <c r="E1442">
        <v>23.6</v>
      </c>
      <c r="F1442">
        <v>31.6</v>
      </c>
      <c r="G1442">
        <v>0</v>
      </c>
    </row>
    <row r="1443" spans="1:7" x14ac:dyDescent="0.3">
      <c r="A1443" s="24">
        <v>43446</v>
      </c>
      <c r="B1443">
        <v>129715.465</v>
      </c>
      <c r="C1443">
        <v>199.184327</v>
      </c>
      <c r="D1443">
        <v>16</v>
      </c>
      <c r="E1443">
        <v>33.6</v>
      </c>
      <c r="F1443">
        <v>29.4</v>
      </c>
      <c r="G1443">
        <v>0</v>
      </c>
    </row>
    <row r="1444" spans="1:7" x14ac:dyDescent="0.3">
      <c r="A1444" t="s">
        <v>919</v>
      </c>
      <c r="B1444">
        <v>114986.33</v>
      </c>
      <c r="C1444">
        <v>101.8597212</v>
      </c>
      <c r="D1444">
        <v>16.899999999999999</v>
      </c>
      <c r="E1444">
        <v>21.1</v>
      </c>
      <c r="F1444">
        <v>6</v>
      </c>
      <c r="G1444">
        <v>16.2</v>
      </c>
    </row>
    <row r="1445" spans="1:7" x14ac:dyDescent="0.3">
      <c r="A1445" t="s">
        <v>920</v>
      </c>
      <c r="B1445">
        <v>110025.465</v>
      </c>
      <c r="C1445">
        <v>92.958029269999997</v>
      </c>
      <c r="D1445">
        <v>16.399999999999999</v>
      </c>
      <c r="E1445">
        <v>22.7</v>
      </c>
      <c r="F1445">
        <v>13.7</v>
      </c>
      <c r="G1445">
        <v>16.600000000000001</v>
      </c>
    </row>
    <row r="1446" spans="1:7" x14ac:dyDescent="0.3">
      <c r="A1446" t="s">
        <v>921</v>
      </c>
      <c r="B1446">
        <v>102577.145</v>
      </c>
      <c r="C1446">
        <v>101.632949</v>
      </c>
      <c r="D1446">
        <v>17.2</v>
      </c>
      <c r="E1446">
        <v>24.8</v>
      </c>
      <c r="F1446">
        <v>17.5</v>
      </c>
      <c r="G1446">
        <v>41.2</v>
      </c>
    </row>
    <row r="1447" spans="1:7" x14ac:dyDescent="0.3">
      <c r="A1447" t="s">
        <v>922</v>
      </c>
      <c r="B1447">
        <v>99110.774999999994</v>
      </c>
      <c r="C1447">
        <v>101.4492327</v>
      </c>
      <c r="D1447">
        <v>15.8</v>
      </c>
      <c r="E1447">
        <v>23.5</v>
      </c>
      <c r="F1447">
        <v>16.3</v>
      </c>
      <c r="G1447">
        <v>3.8</v>
      </c>
    </row>
    <row r="1448" spans="1:7" x14ac:dyDescent="0.3">
      <c r="A1448" t="s">
        <v>923</v>
      </c>
      <c r="B1448">
        <v>112804.4</v>
      </c>
      <c r="C1448">
        <v>101.40388849999999</v>
      </c>
      <c r="D1448">
        <v>15.6</v>
      </c>
      <c r="E1448">
        <v>21.8</v>
      </c>
      <c r="F1448">
        <v>23.2</v>
      </c>
      <c r="G1448">
        <v>2</v>
      </c>
    </row>
    <row r="1449" spans="1:7" x14ac:dyDescent="0.3">
      <c r="A1449" t="s">
        <v>924</v>
      </c>
      <c r="B1449">
        <v>113485.105</v>
      </c>
      <c r="C1449">
        <v>104.7225562</v>
      </c>
      <c r="D1449">
        <v>16.7</v>
      </c>
      <c r="E1449">
        <v>20.8</v>
      </c>
      <c r="F1449">
        <v>21.1</v>
      </c>
      <c r="G1449">
        <v>0</v>
      </c>
    </row>
    <row r="1450" spans="1:7" x14ac:dyDescent="0.3">
      <c r="A1450" t="s">
        <v>925</v>
      </c>
      <c r="B1450">
        <v>119907.245</v>
      </c>
      <c r="C1450">
        <v>117.70772239999999</v>
      </c>
      <c r="D1450">
        <v>16.8</v>
      </c>
      <c r="E1450">
        <v>26.9</v>
      </c>
      <c r="F1450">
        <v>16.600000000000001</v>
      </c>
      <c r="G1450">
        <v>0</v>
      </c>
    </row>
    <row r="1451" spans="1:7" x14ac:dyDescent="0.3">
      <c r="A1451" t="s">
        <v>926</v>
      </c>
      <c r="B1451">
        <v>111880.52499999999</v>
      </c>
      <c r="C1451">
        <v>75.555462689999999</v>
      </c>
      <c r="D1451">
        <v>16.899999999999999</v>
      </c>
      <c r="E1451">
        <v>21.2</v>
      </c>
      <c r="F1451">
        <v>14.8</v>
      </c>
      <c r="G1451">
        <v>0</v>
      </c>
    </row>
    <row r="1452" spans="1:7" x14ac:dyDescent="0.3">
      <c r="A1452" t="s">
        <v>927</v>
      </c>
      <c r="B1452">
        <v>102075.925</v>
      </c>
      <c r="C1452">
        <v>65.932437969999995</v>
      </c>
      <c r="D1452">
        <v>15.4</v>
      </c>
      <c r="E1452">
        <v>20.9</v>
      </c>
      <c r="F1452">
        <v>9.6</v>
      </c>
      <c r="G1452">
        <v>1</v>
      </c>
    </row>
    <row r="1453" spans="1:7" x14ac:dyDescent="0.3">
      <c r="A1453" t="s">
        <v>928</v>
      </c>
      <c r="B1453">
        <v>92725.74</v>
      </c>
      <c r="C1453">
        <v>69.250457960000006</v>
      </c>
      <c r="D1453">
        <v>14.1</v>
      </c>
      <c r="E1453">
        <v>19.100000000000001</v>
      </c>
      <c r="F1453">
        <v>27.8</v>
      </c>
      <c r="G1453">
        <v>9.8000000000000007</v>
      </c>
    </row>
    <row r="1454" spans="1:7" x14ac:dyDescent="0.3">
      <c r="A1454" t="s">
        <v>929</v>
      </c>
      <c r="B1454">
        <v>94938.395000000004</v>
      </c>
      <c r="C1454">
        <v>65.612248190000003</v>
      </c>
      <c r="D1454">
        <v>11.5</v>
      </c>
      <c r="E1454">
        <v>26.9</v>
      </c>
      <c r="F1454">
        <v>32.299999999999997</v>
      </c>
      <c r="G1454">
        <v>0</v>
      </c>
    </row>
    <row r="1455" spans="1:7" x14ac:dyDescent="0.3">
      <c r="A1455" t="s">
        <v>930</v>
      </c>
      <c r="B1455">
        <v>112358.815</v>
      </c>
      <c r="C1455">
        <v>96.817179359999997</v>
      </c>
      <c r="D1455">
        <v>14.3</v>
      </c>
      <c r="E1455">
        <v>34.200000000000003</v>
      </c>
      <c r="F1455">
        <v>32.299999999999997</v>
      </c>
      <c r="G1455">
        <v>0</v>
      </c>
    </row>
    <row r="1456" spans="1:7" x14ac:dyDescent="0.3">
      <c r="A1456" t="s">
        <v>931</v>
      </c>
      <c r="B1456">
        <v>98191.654999999999</v>
      </c>
      <c r="C1456">
        <v>55.238545299999998</v>
      </c>
      <c r="D1456">
        <v>15.8</v>
      </c>
      <c r="E1456">
        <v>23.9</v>
      </c>
      <c r="F1456">
        <v>32.200000000000003</v>
      </c>
      <c r="G1456">
        <v>0</v>
      </c>
    </row>
    <row r="1457" spans="1:7" x14ac:dyDescent="0.3">
      <c r="A1457" t="s">
        <v>932</v>
      </c>
      <c r="B1457">
        <v>100017.19500000001</v>
      </c>
      <c r="C1457">
        <v>77.578354779999998</v>
      </c>
      <c r="D1457">
        <v>13.3</v>
      </c>
      <c r="E1457">
        <v>23.8</v>
      </c>
      <c r="F1457">
        <v>32.299999999999997</v>
      </c>
      <c r="G1457">
        <v>0</v>
      </c>
    </row>
    <row r="1458" spans="1:7" x14ac:dyDescent="0.3">
      <c r="A1458" t="s">
        <v>933</v>
      </c>
      <c r="B1458">
        <v>129749.14</v>
      </c>
      <c r="C1458">
        <v>102.3108963</v>
      </c>
      <c r="D1458">
        <v>16.2</v>
      </c>
      <c r="E1458">
        <v>37.4</v>
      </c>
      <c r="F1458">
        <v>29.3</v>
      </c>
      <c r="G1458">
        <v>0</v>
      </c>
    </row>
    <row r="1459" spans="1:7" x14ac:dyDescent="0.3">
      <c r="A1459" t="s">
        <v>934</v>
      </c>
      <c r="B1459">
        <v>133831.375</v>
      </c>
      <c r="C1459">
        <v>121.46071910000001</v>
      </c>
      <c r="D1459">
        <v>21.9</v>
      </c>
      <c r="E1459">
        <v>36.4</v>
      </c>
      <c r="F1459">
        <v>19.100000000000001</v>
      </c>
      <c r="G1459">
        <v>0</v>
      </c>
    </row>
    <row r="1460" spans="1:7" x14ac:dyDescent="0.3">
      <c r="A1460" t="s">
        <v>935</v>
      </c>
      <c r="B1460">
        <v>108290.11</v>
      </c>
      <c r="C1460">
        <v>91.7235266</v>
      </c>
      <c r="D1460">
        <v>21</v>
      </c>
      <c r="E1460">
        <v>23.9</v>
      </c>
      <c r="F1460">
        <v>5.7</v>
      </c>
      <c r="G1460">
        <v>1.2</v>
      </c>
    </row>
    <row r="1461" spans="1:7" x14ac:dyDescent="0.3">
      <c r="A1461" t="s">
        <v>936</v>
      </c>
      <c r="B1461">
        <v>99613.865000000005</v>
      </c>
      <c r="C1461">
        <v>84.166495269999999</v>
      </c>
      <c r="D1461">
        <v>18.2</v>
      </c>
      <c r="E1461">
        <v>22.7</v>
      </c>
      <c r="F1461">
        <v>9.9</v>
      </c>
      <c r="G1461">
        <v>0.6</v>
      </c>
    </row>
    <row r="1462" spans="1:7" x14ac:dyDescent="0.3">
      <c r="A1462" t="s">
        <v>937</v>
      </c>
      <c r="B1462">
        <v>103381.91499999999</v>
      </c>
      <c r="C1462">
        <v>84.897997059999994</v>
      </c>
      <c r="D1462">
        <v>17.3</v>
      </c>
      <c r="E1462">
        <v>23.5</v>
      </c>
      <c r="F1462">
        <v>31.3</v>
      </c>
      <c r="G1462">
        <v>0.8</v>
      </c>
    </row>
    <row r="1463" spans="1:7" x14ac:dyDescent="0.3">
      <c r="A1463" s="24">
        <v>43466</v>
      </c>
      <c r="B1463">
        <v>98933.06</v>
      </c>
      <c r="C1463">
        <v>78.560978969999994</v>
      </c>
      <c r="D1463">
        <v>15.5</v>
      </c>
      <c r="E1463">
        <v>26.2</v>
      </c>
      <c r="F1463">
        <v>31.7</v>
      </c>
      <c r="G1463">
        <v>0</v>
      </c>
    </row>
    <row r="1464" spans="1:7" x14ac:dyDescent="0.3">
      <c r="A1464" s="24">
        <v>43497</v>
      </c>
      <c r="B1464">
        <v>106470.675</v>
      </c>
      <c r="C1464">
        <v>92.202011200000001</v>
      </c>
      <c r="D1464">
        <v>18.399999999999999</v>
      </c>
      <c r="E1464">
        <v>22.2</v>
      </c>
      <c r="F1464">
        <v>26.3</v>
      </c>
      <c r="G1464">
        <v>0</v>
      </c>
    </row>
    <row r="1465" spans="1:7" x14ac:dyDescent="0.3">
      <c r="A1465" s="24">
        <v>43525</v>
      </c>
      <c r="B1465">
        <v>118789.605</v>
      </c>
      <c r="C1465">
        <v>127.38030259999999</v>
      </c>
      <c r="D1465">
        <v>15.9</v>
      </c>
      <c r="E1465">
        <v>29.5</v>
      </c>
      <c r="F1465">
        <v>27.6</v>
      </c>
      <c r="G1465">
        <v>0</v>
      </c>
    </row>
    <row r="1466" spans="1:7" x14ac:dyDescent="0.3">
      <c r="A1466" s="24">
        <v>43556</v>
      </c>
      <c r="B1466">
        <v>133288.46</v>
      </c>
      <c r="C1466">
        <v>121.0209967</v>
      </c>
      <c r="D1466">
        <v>18</v>
      </c>
      <c r="E1466">
        <v>42.6</v>
      </c>
      <c r="F1466">
        <v>27.4</v>
      </c>
      <c r="G1466">
        <v>0</v>
      </c>
    </row>
    <row r="1467" spans="1:7" x14ac:dyDescent="0.3">
      <c r="A1467" s="24">
        <v>43586</v>
      </c>
      <c r="B1467">
        <v>97262.79</v>
      </c>
      <c r="C1467">
        <v>83.493520489999995</v>
      </c>
      <c r="D1467">
        <v>17.399999999999999</v>
      </c>
      <c r="E1467">
        <v>21.2</v>
      </c>
      <c r="F1467">
        <v>12.9</v>
      </c>
      <c r="G1467">
        <v>0.4</v>
      </c>
    </row>
    <row r="1468" spans="1:7" x14ac:dyDescent="0.3">
      <c r="A1468" s="24">
        <v>43617</v>
      </c>
      <c r="B1468">
        <v>93606.214999999997</v>
      </c>
      <c r="C1468">
        <v>65.766406979999999</v>
      </c>
      <c r="D1468">
        <v>14.6</v>
      </c>
      <c r="E1468">
        <v>22.1</v>
      </c>
      <c r="F1468">
        <v>30.9</v>
      </c>
      <c r="G1468">
        <v>1.4</v>
      </c>
    </row>
    <row r="1469" spans="1:7" x14ac:dyDescent="0.3">
      <c r="A1469" s="24">
        <v>43647</v>
      </c>
      <c r="B1469">
        <v>109874.9</v>
      </c>
      <c r="C1469">
        <v>85.07795745</v>
      </c>
      <c r="D1469">
        <v>17.100000000000001</v>
      </c>
      <c r="E1469">
        <v>23.1</v>
      </c>
      <c r="F1469">
        <v>30.2</v>
      </c>
      <c r="G1469">
        <v>0</v>
      </c>
    </row>
    <row r="1470" spans="1:7" x14ac:dyDescent="0.3">
      <c r="A1470" s="24">
        <v>43678</v>
      </c>
      <c r="B1470">
        <v>113446.1</v>
      </c>
      <c r="C1470">
        <v>104.9077815</v>
      </c>
      <c r="D1470">
        <v>16.7</v>
      </c>
      <c r="E1470">
        <v>24.1</v>
      </c>
      <c r="F1470">
        <v>28.9</v>
      </c>
      <c r="G1470">
        <v>0</v>
      </c>
    </row>
    <row r="1471" spans="1:7" x14ac:dyDescent="0.3">
      <c r="A1471" s="24">
        <v>43709</v>
      </c>
      <c r="B1471">
        <v>105483.435</v>
      </c>
      <c r="C1471">
        <v>91.851546720000002</v>
      </c>
      <c r="D1471">
        <v>16.100000000000001</v>
      </c>
      <c r="E1471">
        <v>20.5</v>
      </c>
      <c r="F1471">
        <v>28.4</v>
      </c>
      <c r="G1471">
        <v>0.6</v>
      </c>
    </row>
    <row r="1472" spans="1:7" x14ac:dyDescent="0.3">
      <c r="A1472" s="24">
        <v>43739</v>
      </c>
      <c r="B1472">
        <v>108078.69500000001</v>
      </c>
      <c r="C1472">
        <v>96.413742569999997</v>
      </c>
      <c r="D1472">
        <v>13.5</v>
      </c>
      <c r="E1472">
        <v>21.4</v>
      </c>
      <c r="F1472">
        <v>25.8</v>
      </c>
      <c r="G1472">
        <v>0</v>
      </c>
    </row>
    <row r="1473" spans="1:7" x14ac:dyDescent="0.3">
      <c r="A1473" s="24">
        <v>43770</v>
      </c>
      <c r="B1473">
        <v>119728.63499999999</v>
      </c>
      <c r="C1473">
        <v>116.3056708</v>
      </c>
      <c r="D1473">
        <v>12.9</v>
      </c>
      <c r="E1473">
        <v>30.4</v>
      </c>
      <c r="F1473">
        <v>31.5</v>
      </c>
      <c r="G1473">
        <v>0</v>
      </c>
    </row>
    <row r="1474" spans="1:7" x14ac:dyDescent="0.3">
      <c r="A1474" s="24">
        <v>43800</v>
      </c>
      <c r="B1474">
        <v>108628.96</v>
      </c>
      <c r="C1474">
        <v>88.996642809999997</v>
      </c>
      <c r="D1474">
        <v>17.7</v>
      </c>
      <c r="E1474">
        <v>24.7</v>
      </c>
      <c r="F1474">
        <v>28.6</v>
      </c>
      <c r="G1474">
        <v>0</v>
      </c>
    </row>
    <row r="1475" spans="1:7" x14ac:dyDescent="0.3">
      <c r="A1475" t="s">
        <v>938</v>
      </c>
      <c r="B1475">
        <v>101853.24</v>
      </c>
      <c r="C1475">
        <v>75.273023879999997</v>
      </c>
      <c r="D1475">
        <v>14.4</v>
      </c>
      <c r="E1475">
        <v>30.5</v>
      </c>
      <c r="F1475">
        <v>31.3</v>
      </c>
      <c r="G1475">
        <v>0</v>
      </c>
    </row>
    <row r="1476" spans="1:7" x14ac:dyDescent="0.3">
      <c r="A1476" t="s">
        <v>939</v>
      </c>
      <c r="B1476">
        <v>147070.535</v>
      </c>
      <c r="C1476">
        <v>188.19764950000001</v>
      </c>
      <c r="D1476">
        <v>18.7</v>
      </c>
      <c r="E1476">
        <v>32.299999999999997</v>
      </c>
      <c r="F1476">
        <v>31.1</v>
      </c>
      <c r="G1476">
        <v>0</v>
      </c>
    </row>
    <row r="1477" spans="1:7" x14ac:dyDescent="0.3">
      <c r="A1477" t="s">
        <v>940</v>
      </c>
      <c r="B1477">
        <v>152496.245</v>
      </c>
      <c r="C1477">
        <v>222.43841900000001</v>
      </c>
      <c r="D1477">
        <v>19.399999999999999</v>
      </c>
      <c r="E1477">
        <v>30.4</v>
      </c>
      <c r="F1477">
        <v>22.3</v>
      </c>
      <c r="G1477">
        <v>0</v>
      </c>
    </row>
    <row r="1478" spans="1:7" x14ac:dyDescent="0.3">
      <c r="A1478" t="s">
        <v>941</v>
      </c>
      <c r="B1478">
        <v>136971.755</v>
      </c>
      <c r="C1478">
        <v>178.07967540000001</v>
      </c>
      <c r="D1478">
        <v>19.8</v>
      </c>
      <c r="E1478">
        <v>26.7</v>
      </c>
      <c r="F1478">
        <v>17.5</v>
      </c>
      <c r="G1478">
        <v>0</v>
      </c>
    </row>
    <row r="1479" spans="1:7" x14ac:dyDescent="0.3">
      <c r="A1479" t="s">
        <v>942</v>
      </c>
      <c r="B1479">
        <v>145211.49</v>
      </c>
      <c r="C1479">
        <v>175.35289299999999</v>
      </c>
      <c r="D1479">
        <v>20.7</v>
      </c>
      <c r="E1479">
        <v>32.5</v>
      </c>
      <c r="F1479">
        <v>6</v>
      </c>
      <c r="G1479">
        <v>0</v>
      </c>
    </row>
    <row r="1480" spans="1:7" x14ac:dyDescent="0.3">
      <c r="A1480" t="s">
        <v>943</v>
      </c>
      <c r="B1480">
        <v>134898.21</v>
      </c>
      <c r="C1480">
        <v>137.8500262</v>
      </c>
      <c r="D1480">
        <v>22.3</v>
      </c>
      <c r="E1480">
        <v>28.7</v>
      </c>
      <c r="F1480">
        <v>2.6</v>
      </c>
      <c r="G1480">
        <v>0.2</v>
      </c>
    </row>
    <row r="1481" spans="1:7" x14ac:dyDescent="0.3">
      <c r="A1481" t="s">
        <v>944</v>
      </c>
      <c r="B1481">
        <v>101692.45</v>
      </c>
      <c r="C1481">
        <v>80.786252489999995</v>
      </c>
      <c r="D1481">
        <v>16.5</v>
      </c>
      <c r="E1481">
        <v>23.5</v>
      </c>
      <c r="F1481">
        <v>30.2</v>
      </c>
      <c r="G1481">
        <v>2</v>
      </c>
    </row>
    <row r="1482" spans="1:7" x14ac:dyDescent="0.3">
      <c r="A1482" t="s">
        <v>945</v>
      </c>
      <c r="B1482">
        <v>102283.13</v>
      </c>
      <c r="C1482">
        <v>86.607900729999997</v>
      </c>
      <c r="D1482">
        <v>15.2</v>
      </c>
      <c r="E1482">
        <v>22.9</v>
      </c>
      <c r="F1482">
        <v>29.2</v>
      </c>
      <c r="G1482">
        <v>0</v>
      </c>
    </row>
    <row r="1483" spans="1:7" x14ac:dyDescent="0.3">
      <c r="A1483" t="s">
        <v>946</v>
      </c>
      <c r="B1483">
        <v>130517.97</v>
      </c>
      <c r="C1483">
        <v>176.68995000000001</v>
      </c>
      <c r="D1483">
        <v>18.399999999999999</v>
      </c>
      <c r="E1483">
        <v>25.1</v>
      </c>
      <c r="F1483">
        <v>28.2</v>
      </c>
      <c r="G1483">
        <v>0</v>
      </c>
    </row>
    <row r="1484" spans="1:7" x14ac:dyDescent="0.3">
      <c r="A1484" t="s">
        <v>947</v>
      </c>
      <c r="B1484">
        <v>141444.78</v>
      </c>
      <c r="C1484">
        <v>278.77774349999999</v>
      </c>
      <c r="D1484">
        <v>19</v>
      </c>
      <c r="E1484">
        <v>26.8</v>
      </c>
      <c r="F1484">
        <v>29.3</v>
      </c>
      <c r="G1484">
        <v>0</v>
      </c>
    </row>
    <row r="1485" spans="1:7" x14ac:dyDescent="0.3">
      <c r="A1485" t="s">
        <v>948</v>
      </c>
      <c r="B1485">
        <v>125501.15</v>
      </c>
      <c r="C1485">
        <v>154.47314489999999</v>
      </c>
      <c r="D1485">
        <v>18.7</v>
      </c>
      <c r="E1485">
        <v>23.9</v>
      </c>
      <c r="F1485">
        <v>27.4</v>
      </c>
      <c r="G1485">
        <v>0</v>
      </c>
    </row>
    <row r="1486" spans="1:7" x14ac:dyDescent="0.3">
      <c r="A1486" t="s">
        <v>949</v>
      </c>
      <c r="B1486">
        <v>155891.345</v>
      </c>
      <c r="C1486">
        <v>4549.6451049999996</v>
      </c>
      <c r="D1486">
        <v>17.3</v>
      </c>
      <c r="E1486">
        <v>40.799999999999997</v>
      </c>
      <c r="F1486">
        <v>30</v>
      </c>
      <c r="G1486">
        <v>0</v>
      </c>
    </row>
    <row r="1487" spans="1:7" x14ac:dyDescent="0.3">
      <c r="A1487" t="s">
        <v>950</v>
      </c>
      <c r="B1487">
        <v>168894.845</v>
      </c>
      <c r="C1487">
        <v>906.43723230000001</v>
      </c>
      <c r="D1487">
        <v>21.1</v>
      </c>
      <c r="E1487">
        <v>42.8</v>
      </c>
      <c r="F1487">
        <v>25.3</v>
      </c>
      <c r="G1487">
        <v>0</v>
      </c>
    </row>
    <row r="1488" spans="1:7" x14ac:dyDescent="0.3">
      <c r="A1488" t="s">
        <v>951</v>
      </c>
      <c r="B1488">
        <v>114818.66499999999</v>
      </c>
      <c r="C1488">
        <v>163.73362520000001</v>
      </c>
      <c r="D1488">
        <v>19.899999999999999</v>
      </c>
      <c r="E1488">
        <v>26.1</v>
      </c>
      <c r="F1488">
        <v>27.7</v>
      </c>
      <c r="G1488">
        <v>0</v>
      </c>
    </row>
    <row r="1489" spans="1:7" x14ac:dyDescent="0.3">
      <c r="A1489" t="s">
        <v>952</v>
      </c>
      <c r="B1489">
        <v>99801.574999999997</v>
      </c>
      <c r="C1489">
        <v>86.396224309999994</v>
      </c>
      <c r="D1489">
        <v>18.399999999999999</v>
      </c>
      <c r="E1489">
        <v>27.8</v>
      </c>
      <c r="F1489">
        <v>21.1</v>
      </c>
      <c r="G1489">
        <v>0</v>
      </c>
    </row>
    <row r="1490" spans="1:7" x14ac:dyDescent="0.3">
      <c r="A1490" t="s">
        <v>953</v>
      </c>
      <c r="B1490">
        <v>112374.63</v>
      </c>
      <c r="C1490">
        <v>150.94848010000001</v>
      </c>
      <c r="D1490">
        <v>15.5</v>
      </c>
      <c r="E1490">
        <v>34.5</v>
      </c>
      <c r="F1490">
        <v>29.4</v>
      </c>
      <c r="G1490">
        <v>0</v>
      </c>
    </row>
    <row r="1491" spans="1:7" x14ac:dyDescent="0.3">
      <c r="A1491" t="s">
        <v>954</v>
      </c>
      <c r="B1491">
        <v>138455.45499999999</v>
      </c>
      <c r="C1491">
        <v>183.4002093</v>
      </c>
      <c r="D1491">
        <v>17.5</v>
      </c>
      <c r="E1491">
        <v>36.799999999999997</v>
      </c>
      <c r="F1491">
        <v>27.7</v>
      </c>
      <c r="G1491">
        <v>0</v>
      </c>
    </row>
    <row r="1492" spans="1:7" x14ac:dyDescent="0.3">
      <c r="A1492" t="s">
        <v>955</v>
      </c>
      <c r="B1492">
        <v>142113.375</v>
      </c>
      <c r="C1492">
        <v>188.74241950000001</v>
      </c>
      <c r="D1492">
        <v>18</v>
      </c>
      <c r="E1492">
        <v>38.1</v>
      </c>
      <c r="F1492">
        <v>19.899999999999999</v>
      </c>
      <c r="G1492">
        <v>0</v>
      </c>
    </row>
    <row r="1493" spans="1:7" x14ac:dyDescent="0.3">
      <c r="A1493" t="s">
        <v>956</v>
      </c>
      <c r="B1493">
        <v>110277.21</v>
      </c>
      <c r="C1493">
        <v>107.5212334</v>
      </c>
      <c r="D1493">
        <v>17.2</v>
      </c>
      <c r="E1493">
        <v>21.5</v>
      </c>
      <c r="F1493">
        <v>27.8</v>
      </c>
      <c r="G1493">
        <v>6.6</v>
      </c>
    </row>
    <row r="1494" spans="1:7" x14ac:dyDescent="0.3">
      <c r="A1494" s="24">
        <v>43467</v>
      </c>
      <c r="B1494">
        <v>104422.79</v>
      </c>
      <c r="C1494">
        <v>117.68273910000001</v>
      </c>
      <c r="D1494">
        <v>12.6</v>
      </c>
      <c r="E1494">
        <v>24.2</v>
      </c>
      <c r="F1494">
        <v>28.8</v>
      </c>
      <c r="G1494">
        <v>0</v>
      </c>
    </row>
    <row r="1495" spans="1:7" x14ac:dyDescent="0.3">
      <c r="A1495" s="24">
        <v>43498</v>
      </c>
      <c r="B1495">
        <v>124749.065</v>
      </c>
      <c r="C1495">
        <v>240.9545239</v>
      </c>
      <c r="D1495">
        <v>15</v>
      </c>
      <c r="E1495">
        <v>34.4</v>
      </c>
      <c r="F1495">
        <v>27.5</v>
      </c>
      <c r="G1495">
        <v>0</v>
      </c>
    </row>
    <row r="1496" spans="1:7" x14ac:dyDescent="0.3">
      <c r="A1496" s="24">
        <v>43526</v>
      </c>
      <c r="B1496">
        <v>133287.58499999999</v>
      </c>
      <c r="C1496">
        <v>186.91763220000001</v>
      </c>
      <c r="D1496">
        <v>19.100000000000001</v>
      </c>
      <c r="E1496">
        <v>38.200000000000003</v>
      </c>
      <c r="F1496">
        <v>26.1</v>
      </c>
      <c r="G1496">
        <v>0</v>
      </c>
    </row>
    <row r="1497" spans="1:7" x14ac:dyDescent="0.3">
      <c r="A1497" s="24">
        <v>43557</v>
      </c>
      <c r="B1497">
        <v>119168.96000000001</v>
      </c>
      <c r="C1497">
        <v>110.1512267</v>
      </c>
      <c r="D1497">
        <v>20</v>
      </c>
      <c r="E1497">
        <v>22.7</v>
      </c>
      <c r="F1497">
        <v>9.3000000000000007</v>
      </c>
      <c r="G1497">
        <v>0</v>
      </c>
    </row>
    <row r="1498" spans="1:7" x14ac:dyDescent="0.3">
      <c r="A1498" s="24">
        <v>43587</v>
      </c>
      <c r="B1498">
        <v>119702.045</v>
      </c>
      <c r="C1498">
        <v>92.701339529999998</v>
      </c>
      <c r="D1498">
        <v>17.7</v>
      </c>
      <c r="E1498">
        <v>26.9</v>
      </c>
      <c r="F1498">
        <v>14.6</v>
      </c>
      <c r="G1498">
        <v>0</v>
      </c>
    </row>
    <row r="1499" spans="1:7" x14ac:dyDescent="0.3">
      <c r="A1499" s="24">
        <v>43618</v>
      </c>
      <c r="B1499">
        <v>140497.815</v>
      </c>
      <c r="C1499">
        <v>143.45505610000001</v>
      </c>
      <c r="D1499">
        <v>18.5</v>
      </c>
      <c r="E1499">
        <v>34.700000000000003</v>
      </c>
      <c r="F1499">
        <v>22.8</v>
      </c>
      <c r="G1499">
        <v>0</v>
      </c>
    </row>
    <row r="1500" spans="1:7" x14ac:dyDescent="0.3">
      <c r="A1500" s="24">
        <v>43648</v>
      </c>
      <c r="B1500">
        <v>141593.54500000001</v>
      </c>
      <c r="C1500">
        <v>147.68790949999999</v>
      </c>
      <c r="D1500">
        <v>20.7</v>
      </c>
      <c r="E1500">
        <v>28.3</v>
      </c>
      <c r="F1500">
        <v>25.1</v>
      </c>
      <c r="G1500">
        <v>11</v>
      </c>
    </row>
    <row r="1501" spans="1:7" x14ac:dyDescent="0.3">
      <c r="A1501" s="24">
        <v>43679</v>
      </c>
      <c r="B1501">
        <v>117327.495</v>
      </c>
      <c r="C1501">
        <v>107.8491587</v>
      </c>
      <c r="D1501">
        <v>18.100000000000001</v>
      </c>
      <c r="E1501">
        <v>23.1</v>
      </c>
      <c r="F1501">
        <v>21.1</v>
      </c>
      <c r="G1501">
        <v>0</v>
      </c>
    </row>
    <row r="1502" spans="1:7" x14ac:dyDescent="0.3">
      <c r="A1502" s="24">
        <v>43710</v>
      </c>
      <c r="B1502">
        <v>95668.77</v>
      </c>
      <c r="C1502">
        <v>44.176311859999998</v>
      </c>
      <c r="D1502">
        <v>14.6</v>
      </c>
      <c r="E1502">
        <v>19.7</v>
      </c>
      <c r="F1502">
        <v>13.6</v>
      </c>
      <c r="G1502">
        <v>0</v>
      </c>
    </row>
    <row r="1503" spans="1:7" x14ac:dyDescent="0.3">
      <c r="A1503" s="24">
        <v>43740</v>
      </c>
      <c r="B1503">
        <v>94786.72</v>
      </c>
      <c r="C1503">
        <v>86.435775870000001</v>
      </c>
      <c r="D1503">
        <v>13</v>
      </c>
      <c r="E1503">
        <v>23.3</v>
      </c>
      <c r="F1503">
        <v>23.5</v>
      </c>
      <c r="G1503">
        <v>4.8</v>
      </c>
    </row>
    <row r="1504" spans="1:7" x14ac:dyDescent="0.3">
      <c r="A1504" s="24">
        <v>43771</v>
      </c>
      <c r="B1504">
        <v>114085.645</v>
      </c>
      <c r="C1504">
        <v>97.715089509999999</v>
      </c>
      <c r="D1504">
        <v>14.4</v>
      </c>
      <c r="E1504">
        <v>27.5</v>
      </c>
      <c r="F1504">
        <v>18.600000000000001</v>
      </c>
      <c r="G1504">
        <v>0</v>
      </c>
    </row>
    <row r="1505" spans="1:7" x14ac:dyDescent="0.3">
      <c r="A1505" s="24">
        <v>43801</v>
      </c>
      <c r="B1505">
        <v>107697.205</v>
      </c>
      <c r="C1505">
        <v>57.338211940000001</v>
      </c>
      <c r="D1505">
        <v>18.399999999999999</v>
      </c>
      <c r="E1505">
        <v>21.5</v>
      </c>
      <c r="F1505">
        <v>12.4</v>
      </c>
      <c r="G1505">
        <v>0</v>
      </c>
    </row>
    <row r="1506" spans="1:7" x14ac:dyDescent="0.3">
      <c r="A1506" t="s">
        <v>957</v>
      </c>
      <c r="B1506">
        <v>106692.845</v>
      </c>
      <c r="C1506">
        <v>85.981483069999996</v>
      </c>
      <c r="D1506">
        <v>11.8</v>
      </c>
      <c r="E1506">
        <v>19.2</v>
      </c>
      <c r="F1506">
        <v>23.7</v>
      </c>
      <c r="G1506">
        <v>2.8</v>
      </c>
    </row>
    <row r="1507" spans="1:7" x14ac:dyDescent="0.3">
      <c r="A1507" t="s">
        <v>958</v>
      </c>
      <c r="B1507">
        <v>107655.08</v>
      </c>
      <c r="C1507">
        <v>108.29071519999999</v>
      </c>
      <c r="D1507">
        <v>12.3</v>
      </c>
      <c r="E1507">
        <v>23.2</v>
      </c>
      <c r="F1507">
        <v>24.2</v>
      </c>
      <c r="G1507">
        <v>0</v>
      </c>
    </row>
    <row r="1508" spans="1:7" x14ac:dyDescent="0.3">
      <c r="A1508" t="s">
        <v>959</v>
      </c>
      <c r="B1508">
        <v>113910.46</v>
      </c>
      <c r="C1508">
        <v>114.7685038</v>
      </c>
      <c r="D1508">
        <v>14.8</v>
      </c>
      <c r="E1508">
        <v>22.8</v>
      </c>
      <c r="F1508">
        <v>23.1</v>
      </c>
      <c r="G1508">
        <v>0</v>
      </c>
    </row>
    <row r="1509" spans="1:7" x14ac:dyDescent="0.3">
      <c r="A1509" t="s">
        <v>960</v>
      </c>
      <c r="B1509">
        <v>106467.235</v>
      </c>
      <c r="C1509">
        <v>127.4802754</v>
      </c>
      <c r="D1509">
        <v>16.100000000000001</v>
      </c>
      <c r="E1509">
        <v>23.2</v>
      </c>
      <c r="F1509">
        <v>24.2</v>
      </c>
      <c r="G1509">
        <v>0</v>
      </c>
    </row>
    <row r="1510" spans="1:7" x14ac:dyDescent="0.3">
      <c r="A1510" t="s">
        <v>961</v>
      </c>
      <c r="B1510">
        <v>108470.925</v>
      </c>
      <c r="C1510">
        <v>110.4895928</v>
      </c>
      <c r="D1510">
        <v>15</v>
      </c>
      <c r="E1510">
        <v>29</v>
      </c>
      <c r="F1510">
        <v>20</v>
      </c>
      <c r="G1510">
        <v>0</v>
      </c>
    </row>
    <row r="1511" spans="1:7" x14ac:dyDescent="0.3">
      <c r="A1511" t="s">
        <v>962</v>
      </c>
      <c r="B1511">
        <v>116995.065</v>
      </c>
      <c r="C1511">
        <v>104.4634554</v>
      </c>
      <c r="D1511">
        <v>18</v>
      </c>
      <c r="E1511">
        <v>23.6</v>
      </c>
      <c r="F1511">
        <v>16.899999999999999</v>
      </c>
      <c r="G1511">
        <v>0</v>
      </c>
    </row>
    <row r="1512" spans="1:7" x14ac:dyDescent="0.3">
      <c r="A1512" t="s">
        <v>963</v>
      </c>
      <c r="B1512">
        <v>110531.6</v>
      </c>
      <c r="C1512">
        <v>105.09817820000001</v>
      </c>
      <c r="D1512">
        <v>13.7</v>
      </c>
      <c r="E1512">
        <v>20.2</v>
      </c>
      <c r="F1512">
        <v>21.4</v>
      </c>
      <c r="G1512">
        <v>0</v>
      </c>
    </row>
    <row r="1513" spans="1:7" x14ac:dyDescent="0.3">
      <c r="A1513" t="s">
        <v>964</v>
      </c>
      <c r="B1513">
        <v>108972.30499999999</v>
      </c>
      <c r="C1513">
        <v>111.0460243</v>
      </c>
      <c r="D1513">
        <v>13.5</v>
      </c>
      <c r="E1513">
        <v>23.2</v>
      </c>
      <c r="F1513">
        <v>20.8</v>
      </c>
      <c r="G1513">
        <v>0</v>
      </c>
    </row>
    <row r="1514" spans="1:7" x14ac:dyDescent="0.3">
      <c r="A1514" t="s">
        <v>965</v>
      </c>
      <c r="B1514">
        <v>110235.33500000001</v>
      </c>
      <c r="C1514">
        <v>114.360572</v>
      </c>
      <c r="D1514">
        <v>14</v>
      </c>
      <c r="E1514">
        <v>20.399999999999999</v>
      </c>
      <c r="F1514">
        <v>16.2</v>
      </c>
      <c r="G1514">
        <v>0</v>
      </c>
    </row>
    <row r="1515" spans="1:7" x14ac:dyDescent="0.3">
      <c r="A1515" t="s">
        <v>966</v>
      </c>
      <c r="B1515">
        <v>109901.75999999999</v>
      </c>
      <c r="C1515">
        <v>103.0440629</v>
      </c>
      <c r="D1515">
        <v>15.5</v>
      </c>
      <c r="E1515">
        <v>21.2</v>
      </c>
      <c r="F1515">
        <v>23.9</v>
      </c>
      <c r="G1515">
        <v>0</v>
      </c>
    </row>
    <row r="1516" spans="1:7" x14ac:dyDescent="0.3">
      <c r="A1516" t="s">
        <v>967</v>
      </c>
      <c r="B1516">
        <v>99890.25</v>
      </c>
      <c r="C1516">
        <v>77.031403220000001</v>
      </c>
      <c r="D1516">
        <v>16.399999999999999</v>
      </c>
      <c r="E1516">
        <v>25.8</v>
      </c>
      <c r="F1516">
        <v>24</v>
      </c>
      <c r="G1516">
        <v>0</v>
      </c>
    </row>
    <row r="1517" spans="1:7" x14ac:dyDescent="0.3">
      <c r="A1517" t="s">
        <v>968</v>
      </c>
      <c r="B1517">
        <v>106877.86500000001</v>
      </c>
      <c r="C1517">
        <v>87.180913380000007</v>
      </c>
      <c r="D1517">
        <v>13.8</v>
      </c>
      <c r="E1517">
        <v>32.9</v>
      </c>
      <c r="F1517">
        <v>24.6</v>
      </c>
      <c r="G1517">
        <v>0</v>
      </c>
    </row>
    <row r="1518" spans="1:7" x14ac:dyDescent="0.3">
      <c r="A1518" t="s">
        <v>969</v>
      </c>
      <c r="B1518">
        <v>133476.60500000001</v>
      </c>
      <c r="C1518">
        <v>139.95597699999999</v>
      </c>
      <c r="D1518">
        <v>18</v>
      </c>
      <c r="E1518">
        <v>34.200000000000003</v>
      </c>
      <c r="F1518">
        <v>24.4</v>
      </c>
      <c r="G1518">
        <v>0</v>
      </c>
    </row>
    <row r="1519" spans="1:7" x14ac:dyDescent="0.3">
      <c r="A1519" t="s">
        <v>970</v>
      </c>
      <c r="B1519">
        <v>123114.11500000001</v>
      </c>
      <c r="C1519">
        <v>115.9396033</v>
      </c>
      <c r="D1519">
        <v>17.899999999999999</v>
      </c>
      <c r="E1519">
        <v>22.3</v>
      </c>
      <c r="F1519">
        <v>21</v>
      </c>
      <c r="G1519">
        <v>0</v>
      </c>
    </row>
    <row r="1520" spans="1:7" x14ac:dyDescent="0.3">
      <c r="A1520" t="s">
        <v>971</v>
      </c>
      <c r="B1520">
        <v>125272.27</v>
      </c>
      <c r="C1520">
        <v>123.7875391</v>
      </c>
      <c r="D1520">
        <v>12.9</v>
      </c>
      <c r="E1520">
        <v>25.7</v>
      </c>
      <c r="F1520">
        <v>24</v>
      </c>
      <c r="G1520">
        <v>0</v>
      </c>
    </row>
    <row r="1521" spans="1:7" x14ac:dyDescent="0.3">
      <c r="A1521" t="s">
        <v>972</v>
      </c>
      <c r="B1521">
        <v>150472.255</v>
      </c>
      <c r="C1521">
        <v>160.93844870000001</v>
      </c>
      <c r="D1521">
        <v>16.3</v>
      </c>
      <c r="E1521">
        <v>36.799999999999997</v>
      </c>
      <c r="F1521">
        <v>23.4</v>
      </c>
      <c r="G1521">
        <v>0</v>
      </c>
    </row>
    <row r="1522" spans="1:7" x14ac:dyDescent="0.3">
      <c r="A1522" s="24">
        <v>43468</v>
      </c>
      <c r="B1522">
        <v>163682.04</v>
      </c>
      <c r="C1522">
        <v>1284.799876</v>
      </c>
      <c r="D1522">
        <v>22.6</v>
      </c>
      <c r="E1522">
        <v>38.1</v>
      </c>
      <c r="F1522">
        <v>22.3</v>
      </c>
      <c r="G1522">
        <v>0</v>
      </c>
    </row>
    <row r="1523" spans="1:7" x14ac:dyDescent="0.3">
      <c r="A1523" s="24">
        <v>43499</v>
      </c>
      <c r="B1523">
        <v>146265.11499999999</v>
      </c>
      <c r="C1523">
        <v>132.49259040000001</v>
      </c>
      <c r="D1523">
        <v>22.3</v>
      </c>
      <c r="E1523">
        <v>36.299999999999997</v>
      </c>
      <c r="F1523">
        <v>23.4</v>
      </c>
      <c r="G1523">
        <v>0</v>
      </c>
    </row>
    <row r="1524" spans="1:7" x14ac:dyDescent="0.3">
      <c r="A1524" s="24">
        <v>43527</v>
      </c>
      <c r="B1524">
        <v>138597.69</v>
      </c>
      <c r="C1524">
        <v>153.7842958</v>
      </c>
      <c r="D1524">
        <v>25.1</v>
      </c>
      <c r="E1524">
        <v>36</v>
      </c>
      <c r="F1524">
        <v>14.4</v>
      </c>
      <c r="G1524">
        <v>0</v>
      </c>
    </row>
    <row r="1525" spans="1:7" x14ac:dyDescent="0.3">
      <c r="A1525" s="24">
        <v>43558</v>
      </c>
      <c r="B1525">
        <v>136528.81</v>
      </c>
      <c r="C1525">
        <v>135.2064474</v>
      </c>
      <c r="D1525">
        <v>19</v>
      </c>
      <c r="E1525">
        <v>24.6</v>
      </c>
      <c r="F1525">
        <v>21.8</v>
      </c>
      <c r="G1525">
        <v>0</v>
      </c>
    </row>
    <row r="1526" spans="1:7" x14ac:dyDescent="0.3">
      <c r="A1526" s="24">
        <v>43588</v>
      </c>
      <c r="B1526">
        <v>126073.53</v>
      </c>
      <c r="C1526">
        <v>118.26194460000001</v>
      </c>
      <c r="D1526">
        <v>18</v>
      </c>
      <c r="E1526">
        <v>24.3</v>
      </c>
      <c r="F1526">
        <v>15.5</v>
      </c>
      <c r="G1526">
        <v>0</v>
      </c>
    </row>
    <row r="1527" spans="1:7" x14ac:dyDescent="0.3">
      <c r="A1527" s="24">
        <v>43619</v>
      </c>
      <c r="B1527">
        <v>108723.61500000001</v>
      </c>
      <c r="C1527">
        <v>75.981191370000005</v>
      </c>
      <c r="D1527">
        <v>13.2</v>
      </c>
      <c r="E1527">
        <v>17.2</v>
      </c>
      <c r="F1527">
        <v>19.5</v>
      </c>
      <c r="G1527">
        <v>1.6</v>
      </c>
    </row>
    <row r="1528" spans="1:7" x14ac:dyDescent="0.3">
      <c r="A1528" s="24">
        <v>43649</v>
      </c>
      <c r="B1528">
        <v>114519.86500000001</v>
      </c>
      <c r="C1528">
        <v>103.1975585</v>
      </c>
      <c r="D1528">
        <v>9.6999999999999993</v>
      </c>
      <c r="E1528">
        <v>22.1</v>
      </c>
      <c r="F1528">
        <v>21.2</v>
      </c>
      <c r="G1528">
        <v>2</v>
      </c>
    </row>
    <row r="1529" spans="1:7" x14ac:dyDescent="0.3">
      <c r="A1529" s="24">
        <v>43680</v>
      </c>
      <c r="B1529">
        <v>117281.2</v>
      </c>
      <c r="C1529">
        <v>106.9388027</v>
      </c>
      <c r="D1529">
        <v>11.3</v>
      </c>
      <c r="E1529">
        <v>26.8</v>
      </c>
      <c r="F1529">
        <v>10.199999999999999</v>
      </c>
      <c r="G1529">
        <v>0</v>
      </c>
    </row>
    <row r="1530" spans="1:7" x14ac:dyDescent="0.3">
      <c r="A1530" s="24">
        <v>43711</v>
      </c>
      <c r="B1530">
        <v>106854.935</v>
      </c>
      <c r="C1530">
        <v>95.078424589999997</v>
      </c>
      <c r="D1530">
        <v>13.9</v>
      </c>
      <c r="E1530">
        <v>24.7</v>
      </c>
      <c r="F1530">
        <v>20</v>
      </c>
      <c r="G1530">
        <v>0</v>
      </c>
    </row>
    <row r="1531" spans="1:7" x14ac:dyDescent="0.3">
      <c r="A1531" s="24">
        <v>43741</v>
      </c>
      <c r="B1531">
        <v>101994.05499999999</v>
      </c>
      <c r="C1531">
        <v>74.374932029999997</v>
      </c>
      <c r="D1531">
        <v>14.3</v>
      </c>
      <c r="E1531">
        <v>23.7</v>
      </c>
      <c r="F1531">
        <v>10.1</v>
      </c>
      <c r="G1531">
        <v>0</v>
      </c>
    </row>
    <row r="1532" spans="1:7" x14ac:dyDescent="0.3">
      <c r="A1532" s="24">
        <v>43772</v>
      </c>
      <c r="B1532">
        <v>103219.08</v>
      </c>
      <c r="C1532">
        <v>81.472040070000006</v>
      </c>
      <c r="D1532">
        <v>15.9</v>
      </c>
      <c r="E1532">
        <v>21.8</v>
      </c>
      <c r="F1532">
        <v>18.600000000000001</v>
      </c>
      <c r="G1532">
        <v>0.2</v>
      </c>
    </row>
    <row r="1533" spans="1:7" x14ac:dyDescent="0.3">
      <c r="A1533" s="24">
        <v>43802</v>
      </c>
      <c r="B1533">
        <v>110086.7</v>
      </c>
      <c r="C1533">
        <v>76.971547959999995</v>
      </c>
      <c r="D1533">
        <v>15.8</v>
      </c>
      <c r="E1533">
        <v>19.2</v>
      </c>
      <c r="F1533">
        <v>10.8</v>
      </c>
      <c r="G1533">
        <v>0</v>
      </c>
    </row>
    <row r="1534" spans="1:7" x14ac:dyDescent="0.3">
      <c r="A1534" t="s">
        <v>973</v>
      </c>
      <c r="B1534">
        <v>114740.52</v>
      </c>
      <c r="C1534">
        <v>122.2385811</v>
      </c>
      <c r="D1534">
        <v>11.9</v>
      </c>
      <c r="E1534">
        <v>18.600000000000001</v>
      </c>
      <c r="F1534">
        <v>15.1</v>
      </c>
      <c r="G1534">
        <v>0</v>
      </c>
    </row>
    <row r="1535" spans="1:7" x14ac:dyDescent="0.3">
      <c r="A1535" t="s">
        <v>974</v>
      </c>
      <c r="B1535">
        <v>112785.78</v>
      </c>
      <c r="C1535">
        <v>126.7859571</v>
      </c>
      <c r="D1535">
        <v>12.1</v>
      </c>
      <c r="E1535">
        <v>20.8</v>
      </c>
      <c r="F1535">
        <v>20.6</v>
      </c>
      <c r="G1535">
        <v>0.2</v>
      </c>
    </row>
    <row r="1536" spans="1:7" x14ac:dyDescent="0.3">
      <c r="A1536" t="s">
        <v>975</v>
      </c>
      <c r="B1536">
        <v>111179.125</v>
      </c>
      <c r="C1536">
        <v>102.60851510000001</v>
      </c>
      <c r="D1536">
        <v>11.7</v>
      </c>
      <c r="E1536">
        <v>22.2</v>
      </c>
      <c r="F1536">
        <v>18.7</v>
      </c>
      <c r="G1536">
        <v>0</v>
      </c>
    </row>
    <row r="1537" spans="1:7" x14ac:dyDescent="0.3">
      <c r="A1537" t="s">
        <v>976</v>
      </c>
      <c r="B1537">
        <v>105119.48</v>
      </c>
      <c r="C1537">
        <v>95.251187810000005</v>
      </c>
      <c r="D1537">
        <v>12.2</v>
      </c>
      <c r="E1537">
        <v>25.6</v>
      </c>
      <c r="F1537">
        <v>20.100000000000001</v>
      </c>
      <c r="G1537">
        <v>0</v>
      </c>
    </row>
    <row r="1538" spans="1:7" x14ac:dyDescent="0.3">
      <c r="A1538" t="s">
        <v>977</v>
      </c>
      <c r="B1538">
        <v>105669.045</v>
      </c>
      <c r="C1538">
        <v>103.9571924</v>
      </c>
      <c r="D1538">
        <v>14.2</v>
      </c>
      <c r="E1538">
        <v>25.6</v>
      </c>
      <c r="F1538">
        <v>19.2</v>
      </c>
      <c r="G1538">
        <v>0</v>
      </c>
    </row>
    <row r="1539" spans="1:7" x14ac:dyDescent="0.3">
      <c r="A1539" t="s">
        <v>978</v>
      </c>
      <c r="B1539">
        <v>121954.38499999999</v>
      </c>
      <c r="C1539">
        <v>111.14979460000001</v>
      </c>
      <c r="D1539">
        <v>16.5</v>
      </c>
      <c r="E1539">
        <v>28.2</v>
      </c>
      <c r="F1539">
        <v>18.899999999999999</v>
      </c>
      <c r="G1539">
        <v>0</v>
      </c>
    </row>
    <row r="1540" spans="1:7" x14ac:dyDescent="0.3">
      <c r="A1540" t="s">
        <v>979</v>
      </c>
      <c r="B1540">
        <v>123290.83500000001</v>
      </c>
      <c r="C1540">
        <v>113.64477429999999</v>
      </c>
      <c r="D1540">
        <v>16.899999999999999</v>
      </c>
      <c r="E1540">
        <v>23.4</v>
      </c>
      <c r="F1540">
        <v>12.7</v>
      </c>
      <c r="G1540">
        <v>0</v>
      </c>
    </row>
    <row r="1541" spans="1:7" x14ac:dyDescent="0.3">
      <c r="A1541" t="s">
        <v>980</v>
      </c>
      <c r="B1541">
        <v>123994.3</v>
      </c>
      <c r="C1541">
        <v>127.27659920000001</v>
      </c>
      <c r="D1541">
        <v>19.3</v>
      </c>
      <c r="E1541">
        <v>23.4</v>
      </c>
      <c r="F1541">
        <v>11.1</v>
      </c>
      <c r="G1541">
        <v>0</v>
      </c>
    </row>
    <row r="1542" spans="1:7" x14ac:dyDescent="0.3">
      <c r="A1542" t="s">
        <v>981</v>
      </c>
      <c r="B1542">
        <v>124181.405</v>
      </c>
      <c r="C1542">
        <v>115.460165</v>
      </c>
      <c r="D1542">
        <v>18.2</v>
      </c>
      <c r="E1542">
        <v>24.3</v>
      </c>
      <c r="F1542">
        <v>12.5</v>
      </c>
      <c r="G1542">
        <v>0</v>
      </c>
    </row>
    <row r="1543" spans="1:7" x14ac:dyDescent="0.3">
      <c r="A1543" t="s">
        <v>982</v>
      </c>
      <c r="B1543">
        <v>128305.64</v>
      </c>
      <c r="C1543">
        <v>111.2407066</v>
      </c>
      <c r="D1543">
        <v>18.7</v>
      </c>
      <c r="E1543">
        <v>28.6</v>
      </c>
      <c r="F1543">
        <v>15.3</v>
      </c>
      <c r="G1543">
        <v>0</v>
      </c>
    </row>
    <row r="1544" spans="1:7" x14ac:dyDescent="0.3">
      <c r="A1544" t="s">
        <v>983</v>
      </c>
      <c r="B1544">
        <v>109147.65</v>
      </c>
      <c r="C1544">
        <v>98.954731719999998</v>
      </c>
      <c r="D1544">
        <v>19.899999999999999</v>
      </c>
      <c r="E1544">
        <v>31.3</v>
      </c>
      <c r="F1544">
        <v>13.6</v>
      </c>
      <c r="G1544">
        <v>1.8</v>
      </c>
    </row>
    <row r="1545" spans="1:7" x14ac:dyDescent="0.3">
      <c r="A1545" t="s">
        <v>984</v>
      </c>
      <c r="B1545">
        <v>104226.83</v>
      </c>
      <c r="C1545">
        <v>97.857599649999997</v>
      </c>
      <c r="D1545">
        <v>16.5</v>
      </c>
      <c r="E1545">
        <v>29.3</v>
      </c>
      <c r="F1545">
        <v>16.899999999999999</v>
      </c>
      <c r="G1545">
        <v>2</v>
      </c>
    </row>
    <row r="1546" spans="1:7" x14ac:dyDescent="0.3">
      <c r="A1546" t="s">
        <v>985</v>
      </c>
      <c r="B1546">
        <v>107583.935</v>
      </c>
      <c r="C1546">
        <v>80.292927370000001</v>
      </c>
      <c r="D1546">
        <v>14.8</v>
      </c>
      <c r="E1546">
        <v>19</v>
      </c>
      <c r="F1546">
        <v>13.6</v>
      </c>
      <c r="G1546">
        <v>0.2</v>
      </c>
    </row>
    <row r="1547" spans="1:7" x14ac:dyDescent="0.3">
      <c r="A1547" t="s">
        <v>986</v>
      </c>
      <c r="B1547">
        <v>108840.18</v>
      </c>
      <c r="C1547">
        <v>95.567893560000002</v>
      </c>
      <c r="D1547">
        <v>12.3</v>
      </c>
      <c r="E1547">
        <v>20.3</v>
      </c>
      <c r="F1547">
        <v>15.9</v>
      </c>
      <c r="G1547">
        <v>0</v>
      </c>
    </row>
    <row r="1548" spans="1:7" x14ac:dyDescent="0.3">
      <c r="A1548" t="s">
        <v>987</v>
      </c>
      <c r="B1548">
        <v>113307.595</v>
      </c>
      <c r="C1548">
        <v>114.1613715</v>
      </c>
      <c r="D1548">
        <v>11.1</v>
      </c>
      <c r="E1548">
        <v>21.7</v>
      </c>
      <c r="F1548">
        <v>17.8</v>
      </c>
      <c r="G1548">
        <v>0</v>
      </c>
    </row>
    <row r="1549" spans="1:7" x14ac:dyDescent="0.3">
      <c r="A1549" t="s">
        <v>988</v>
      </c>
      <c r="B1549">
        <v>113923.16</v>
      </c>
      <c r="C1549">
        <v>108.460275</v>
      </c>
      <c r="D1549">
        <v>11.6</v>
      </c>
      <c r="E1549">
        <v>27.9</v>
      </c>
      <c r="F1549">
        <v>17.8</v>
      </c>
      <c r="G1549">
        <v>0</v>
      </c>
    </row>
    <row r="1550" spans="1:7" x14ac:dyDescent="0.3">
      <c r="A1550" t="s">
        <v>989</v>
      </c>
      <c r="B1550">
        <v>110768.285</v>
      </c>
      <c r="C1550">
        <v>83.989537740000003</v>
      </c>
      <c r="D1550">
        <v>14.6</v>
      </c>
      <c r="E1550">
        <v>28.5</v>
      </c>
      <c r="F1550">
        <v>4.9000000000000004</v>
      </c>
      <c r="G1550">
        <v>0</v>
      </c>
    </row>
    <row r="1551" spans="1:7" x14ac:dyDescent="0.3">
      <c r="A1551" t="s">
        <v>990</v>
      </c>
      <c r="B1551">
        <v>101262.655</v>
      </c>
      <c r="C1551">
        <v>85.165934859999993</v>
      </c>
      <c r="D1551">
        <v>9.1</v>
      </c>
      <c r="E1551">
        <v>15.6</v>
      </c>
      <c r="F1551">
        <v>11.4</v>
      </c>
      <c r="G1551">
        <v>1.8</v>
      </c>
    </row>
    <row r="1552" spans="1:7" x14ac:dyDescent="0.3">
      <c r="A1552" t="s">
        <v>991</v>
      </c>
      <c r="B1552">
        <v>101119.83500000001</v>
      </c>
      <c r="C1552">
        <v>94.389588230000001</v>
      </c>
      <c r="D1552">
        <v>9.4</v>
      </c>
      <c r="E1552">
        <v>18.5</v>
      </c>
      <c r="F1552">
        <v>8</v>
      </c>
      <c r="G1552">
        <v>2.2000000000000002</v>
      </c>
    </row>
    <row r="1553" spans="1:7" x14ac:dyDescent="0.3">
      <c r="A1553" s="24">
        <v>43469</v>
      </c>
      <c r="B1553">
        <v>116817.43</v>
      </c>
      <c r="C1553">
        <v>131.3335309</v>
      </c>
      <c r="D1553">
        <v>13</v>
      </c>
      <c r="E1553">
        <v>17.100000000000001</v>
      </c>
      <c r="F1553">
        <v>6.6</v>
      </c>
      <c r="G1553">
        <v>0.2</v>
      </c>
    </row>
    <row r="1554" spans="1:7" x14ac:dyDescent="0.3">
      <c r="A1554" s="24">
        <v>43500</v>
      </c>
      <c r="B1554">
        <v>114927.205</v>
      </c>
      <c r="C1554">
        <v>119.3975507</v>
      </c>
      <c r="D1554">
        <v>7.4</v>
      </c>
      <c r="E1554">
        <v>25.9</v>
      </c>
      <c r="F1554">
        <v>16.600000000000001</v>
      </c>
      <c r="G1554">
        <v>0</v>
      </c>
    </row>
    <row r="1555" spans="1:7" x14ac:dyDescent="0.3">
      <c r="A1555" s="24">
        <v>43528</v>
      </c>
      <c r="B1555">
        <v>115188.76</v>
      </c>
      <c r="C1555">
        <v>112.9080676</v>
      </c>
      <c r="D1555">
        <v>9.4</v>
      </c>
      <c r="E1555">
        <v>24.7</v>
      </c>
      <c r="F1555">
        <v>10.9</v>
      </c>
      <c r="G1555">
        <v>0</v>
      </c>
    </row>
    <row r="1556" spans="1:7" x14ac:dyDescent="0.3">
      <c r="A1556" s="24">
        <v>43559</v>
      </c>
      <c r="B1556">
        <v>113763.83500000001</v>
      </c>
      <c r="C1556">
        <v>116.75648839999999</v>
      </c>
      <c r="D1556">
        <v>13.3</v>
      </c>
      <c r="E1556">
        <v>21.9</v>
      </c>
      <c r="F1556">
        <v>13.9</v>
      </c>
      <c r="G1556">
        <v>0</v>
      </c>
    </row>
    <row r="1557" spans="1:7" x14ac:dyDescent="0.3">
      <c r="A1557" s="24">
        <v>43589</v>
      </c>
      <c r="B1557">
        <v>111484.73</v>
      </c>
      <c r="C1557">
        <v>98.530301969999996</v>
      </c>
      <c r="D1557">
        <v>14.4</v>
      </c>
      <c r="E1557">
        <v>28.5</v>
      </c>
      <c r="F1557">
        <v>15.3</v>
      </c>
      <c r="G1557">
        <v>0</v>
      </c>
    </row>
    <row r="1558" spans="1:7" x14ac:dyDescent="0.3">
      <c r="A1558" s="24">
        <v>43620</v>
      </c>
      <c r="B1558">
        <v>102229.645</v>
      </c>
      <c r="C1558">
        <v>103.2729949</v>
      </c>
      <c r="D1558">
        <v>16.5</v>
      </c>
      <c r="E1558">
        <v>20.100000000000001</v>
      </c>
      <c r="F1558">
        <v>12.4</v>
      </c>
      <c r="G1558">
        <v>0</v>
      </c>
    </row>
    <row r="1559" spans="1:7" x14ac:dyDescent="0.3">
      <c r="A1559" s="24">
        <v>43650</v>
      </c>
      <c r="B1559">
        <v>93590.425000000003</v>
      </c>
      <c r="C1559">
        <v>86.802686010000002</v>
      </c>
      <c r="D1559">
        <v>9.5</v>
      </c>
      <c r="E1559">
        <v>26.5</v>
      </c>
      <c r="F1559">
        <v>15.9</v>
      </c>
      <c r="G1559">
        <v>0</v>
      </c>
    </row>
    <row r="1560" spans="1:7" x14ac:dyDescent="0.3">
      <c r="A1560" s="24">
        <v>43681</v>
      </c>
      <c r="B1560">
        <v>108543.63499999999</v>
      </c>
      <c r="C1560">
        <v>113.1340539</v>
      </c>
      <c r="D1560">
        <v>12.5</v>
      </c>
      <c r="E1560">
        <v>23.1</v>
      </c>
      <c r="F1560">
        <v>9</v>
      </c>
      <c r="G1560">
        <v>0</v>
      </c>
    </row>
    <row r="1561" spans="1:7" x14ac:dyDescent="0.3">
      <c r="A1561" s="24">
        <v>43712</v>
      </c>
      <c r="B1561">
        <v>111999.03999999999</v>
      </c>
      <c r="C1561">
        <v>106.3359468</v>
      </c>
      <c r="D1561">
        <v>11.1</v>
      </c>
      <c r="E1561">
        <v>16.3</v>
      </c>
      <c r="F1561">
        <v>13.9</v>
      </c>
      <c r="G1561">
        <v>1.6</v>
      </c>
    </row>
    <row r="1562" spans="1:7" x14ac:dyDescent="0.3">
      <c r="A1562" s="24">
        <v>43742</v>
      </c>
      <c r="B1562">
        <v>120858.98</v>
      </c>
      <c r="C1562">
        <v>121.87513629999999</v>
      </c>
      <c r="D1562">
        <v>10.7</v>
      </c>
      <c r="E1562">
        <v>15.8</v>
      </c>
      <c r="F1562">
        <v>4.8</v>
      </c>
      <c r="G1562">
        <v>1.4</v>
      </c>
    </row>
    <row r="1563" spans="1:7" x14ac:dyDescent="0.3">
      <c r="A1563" s="24">
        <v>43773</v>
      </c>
      <c r="B1563">
        <v>116890.61</v>
      </c>
      <c r="C1563">
        <v>126.8896051</v>
      </c>
      <c r="D1563">
        <v>11.3</v>
      </c>
      <c r="E1563">
        <v>17.3</v>
      </c>
      <c r="F1563">
        <v>14.4</v>
      </c>
      <c r="G1563">
        <v>0</v>
      </c>
    </row>
    <row r="1564" spans="1:7" x14ac:dyDescent="0.3">
      <c r="A1564" s="24">
        <v>43803</v>
      </c>
      <c r="B1564">
        <v>114848.77</v>
      </c>
      <c r="C1564">
        <v>128.7232047</v>
      </c>
      <c r="D1564">
        <v>6.7</v>
      </c>
      <c r="E1564">
        <v>24.9</v>
      </c>
      <c r="F1564">
        <v>15.3</v>
      </c>
      <c r="G1564">
        <v>0.2</v>
      </c>
    </row>
    <row r="1565" spans="1:7" x14ac:dyDescent="0.3">
      <c r="A1565" t="s">
        <v>992</v>
      </c>
      <c r="B1565">
        <v>105963.55499999999</v>
      </c>
      <c r="C1565">
        <v>122.44216059999999</v>
      </c>
      <c r="D1565">
        <v>10.5</v>
      </c>
      <c r="E1565">
        <v>20.7</v>
      </c>
      <c r="F1565">
        <v>10</v>
      </c>
      <c r="G1565">
        <v>0</v>
      </c>
    </row>
    <row r="1566" spans="1:7" x14ac:dyDescent="0.3">
      <c r="A1566" t="s">
        <v>993</v>
      </c>
      <c r="B1566">
        <v>98680</v>
      </c>
      <c r="C1566">
        <v>111.731646</v>
      </c>
      <c r="D1566">
        <v>11.8</v>
      </c>
      <c r="E1566">
        <v>22.5</v>
      </c>
      <c r="F1566">
        <v>14.4</v>
      </c>
      <c r="G1566">
        <v>0</v>
      </c>
    </row>
    <row r="1567" spans="1:7" x14ac:dyDescent="0.3">
      <c r="A1567" t="s">
        <v>994</v>
      </c>
      <c r="B1567">
        <v>114194.955</v>
      </c>
      <c r="C1567">
        <v>113.1121728</v>
      </c>
      <c r="D1567">
        <v>12.9</v>
      </c>
      <c r="E1567">
        <v>27.4</v>
      </c>
      <c r="F1567">
        <v>10.9</v>
      </c>
      <c r="G1567">
        <v>0</v>
      </c>
    </row>
    <row r="1568" spans="1:7" x14ac:dyDescent="0.3">
      <c r="A1568" t="s">
        <v>995</v>
      </c>
      <c r="B1568">
        <v>115392.875</v>
      </c>
      <c r="C1568">
        <v>100.00561740000001</v>
      </c>
      <c r="D1568">
        <v>17.100000000000001</v>
      </c>
      <c r="E1568">
        <v>30.3</v>
      </c>
      <c r="F1568">
        <v>14.4</v>
      </c>
      <c r="G1568">
        <v>0</v>
      </c>
    </row>
    <row r="1569" spans="1:7" x14ac:dyDescent="0.3">
      <c r="A1569" t="s">
        <v>996</v>
      </c>
      <c r="B1569">
        <v>117281.13</v>
      </c>
      <c r="C1569">
        <v>100.1096387</v>
      </c>
      <c r="D1569">
        <v>22.1</v>
      </c>
      <c r="E1569">
        <v>30</v>
      </c>
      <c r="F1569">
        <v>12.8</v>
      </c>
      <c r="G1569">
        <v>0</v>
      </c>
    </row>
    <row r="1570" spans="1:7" x14ac:dyDescent="0.3">
      <c r="A1570" t="s">
        <v>997</v>
      </c>
      <c r="B1570">
        <v>111360.065</v>
      </c>
      <c r="C1570">
        <v>84.833863710000003</v>
      </c>
      <c r="D1570">
        <v>13.2</v>
      </c>
      <c r="E1570">
        <v>17.7</v>
      </c>
      <c r="F1570">
        <v>12.8</v>
      </c>
      <c r="G1570">
        <v>0</v>
      </c>
    </row>
    <row r="1571" spans="1:7" x14ac:dyDescent="0.3">
      <c r="A1571" t="s">
        <v>998</v>
      </c>
      <c r="B1571">
        <v>95967.404999999999</v>
      </c>
      <c r="C1571">
        <v>78.14244558</v>
      </c>
      <c r="D1571">
        <v>8.6</v>
      </c>
      <c r="E1571">
        <v>22.1</v>
      </c>
      <c r="F1571">
        <v>14</v>
      </c>
      <c r="G1571">
        <v>0</v>
      </c>
    </row>
    <row r="1572" spans="1:7" x14ac:dyDescent="0.3">
      <c r="A1572" t="s">
        <v>999</v>
      </c>
      <c r="B1572">
        <v>95654.36</v>
      </c>
      <c r="C1572">
        <v>66.874813889999999</v>
      </c>
      <c r="D1572">
        <v>10.199999999999999</v>
      </c>
      <c r="E1572">
        <v>30.2</v>
      </c>
      <c r="F1572">
        <v>13.9</v>
      </c>
      <c r="G1572">
        <v>0</v>
      </c>
    </row>
    <row r="1573" spans="1:7" x14ac:dyDescent="0.3">
      <c r="A1573" t="s">
        <v>1000</v>
      </c>
      <c r="B1573">
        <v>94810.664999999994</v>
      </c>
      <c r="C1573">
        <v>80.076258480000007</v>
      </c>
      <c r="D1573">
        <v>14.8</v>
      </c>
      <c r="E1573">
        <v>27</v>
      </c>
      <c r="F1573">
        <v>7.5</v>
      </c>
      <c r="G1573">
        <v>0</v>
      </c>
    </row>
    <row r="1574" spans="1:7" x14ac:dyDescent="0.3">
      <c r="A1574" t="s">
        <v>1001</v>
      </c>
      <c r="B1574">
        <v>100246.51</v>
      </c>
      <c r="C1574">
        <v>95.107386919999996</v>
      </c>
      <c r="D1574">
        <v>13.7</v>
      </c>
      <c r="E1574">
        <v>17.600000000000001</v>
      </c>
      <c r="F1574">
        <v>6</v>
      </c>
      <c r="G1574">
        <v>0.8</v>
      </c>
    </row>
    <row r="1575" spans="1:7" x14ac:dyDescent="0.3">
      <c r="A1575" t="s">
        <v>1002</v>
      </c>
      <c r="B1575">
        <v>114240.88499999999</v>
      </c>
      <c r="C1575">
        <v>89.628985839999999</v>
      </c>
      <c r="D1575">
        <v>11.1</v>
      </c>
      <c r="E1575">
        <v>18.5</v>
      </c>
      <c r="F1575">
        <v>8</v>
      </c>
      <c r="G1575">
        <v>0</v>
      </c>
    </row>
    <row r="1576" spans="1:7" x14ac:dyDescent="0.3">
      <c r="A1576" t="s">
        <v>1003</v>
      </c>
      <c r="B1576">
        <v>113264.23</v>
      </c>
      <c r="C1576">
        <v>86.749292839999995</v>
      </c>
      <c r="D1576">
        <v>14.6</v>
      </c>
      <c r="E1576">
        <v>23.2</v>
      </c>
      <c r="F1576">
        <v>8.1999999999999993</v>
      </c>
      <c r="G1576">
        <v>0</v>
      </c>
    </row>
    <row r="1577" spans="1:7" x14ac:dyDescent="0.3">
      <c r="A1577" t="s">
        <v>1004</v>
      </c>
      <c r="B1577">
        <v>98112.464999999997</v>
      </c>
      <c r="C1577">
        <v>62.60573067</v>
      </c>
      <c r="D1577">
        <v>10.199999999999999</v>
      </c>
      <c r="E1577">
        <v>21.5</v>
      </c>
      <c r="F1577">
        <v>10.6</v>
      </c>
      <c r="G1577">
        <v>0</v>
      </c>
    </row>
    <row r="1578" spans="1:7" x14ac:dyDescent="0.3">
      <c r="A1578" t="s">
        <v>1005</v>
      </c>
      <c r="B1578">
        <v>107226.59</v>
      </c>
      <c r="C1578">
        <v>60.918382540000003</v>
      </c>
      <c r="D1578">
        <v>11.9</v>
      </c>
      <c r="E1578">
        <v>15.8</v>
      </c>
      <c r="F1578">
        <v>6.9</v>
      </c>
      <c r="G1578">
        <v>3</v>
      </c>
    </row>
    <row r="1579" spans="1:7" x14ac:dyDescent="0.3">
      <c r="A1579" t="s">
        <v>1006</v>
      </c>
      <c r="B1579">
        <v>105374.93</v>
      </c>
      <c r="C1579">
        <v>79.620085979999999</v>
      </c>
      <c r="D1579">
        <v>8.6999999999999993</v>
      </c>
      <c r="E1579">
        <v>16.2</v>
      </c>
      <c r="F1579">
        <v>8.5</v>
      </c>
      <c r="G1579">
        <v>0</v>
      </c>
    </row>
    <row r="1580" spans="1:7" x14ac:dyDescent="0.3">
      <c r="A1580" t="s">
        <v>1007</v>
      </c>
      <c r="B1580">
        <v>101057.43</v>
      </c>
      <c r="C1580">
        <v>86.022860620000003</v>
      </c>
      <c r="D1580">
        <v>12.4</v>
      </c>
      <c r="E1580">
        <v>17.399999999999999</v>
      </c>
      <c r="F1580">
        <v>5.2</v>
      </c>
      <c r="G1580">
        <v>0</v>
      </c>
    </row>
    <row r="1581" spans="1:7" x14ac:dyDescent="0.3">
      <c r="A1581" t="s">
        <v>1008</v>
      </c>
      <c r="B1581">
        <v>118307.52499999999</v>
      </c>
      <c r="C1581">
        <v>121.0296417</v>
      </c>
      <c r="D1581">
        <v>11.5</v>
      </c>
      <c r="E1581">
        <v>18.100000000000001</v>
      </c>
      <c r="F1581">
        <v>8.4</v>
      </c>
      <c r="G1581">
        <v>0</v>
      </c>
    </row>
    <row r="1582" spans="1:7" x14ac:dyDescent="0.3">
      <c r="A1582" t="s">
        <v>1009</v>
      </c>
      <c r="B1582">
        <v>110515.6</v>
      </c>
      <c r="C1582">
        <v>96.951705770000004</v>
      </c>
      <c r="D1582">
        <v>7.9</v>
      </c>
      <c r="E1582">
        <v>23.1</v>
      </c>
      <c r="F1582">
        <v>11.7</v>
      </c>
      <c r="G1582">
        <v>0</v>
      </c>
    </row>
    <row r="1583" spans="1:7" x14ac:dyDescent="0.3">
      <c r="A1583" s="24">
        <v>43470</v>
      </c>
      <c r="B1583">
        <v>111462.38499999999</v>
      </c>
      <c r="C1583">
        <v>90.563836899999998</v>
      </c>
      <c r="D1583">
        <v>15.6</v>
      </c>
      <c r="E1583">
        <v>22.8</v>
      </c>
      <c r="F1583">
        <v>7.8</v>
      </c>
      <c r="G1583">
        <v>0</v>
      </c>
    </row>
    <row r="1584" spans="1:7" x14ac:dyDescent="0.3">
      <c r="A1584" s="24">
        <v>43501</v>
      </c>
      <c r="B1584">
        <v>112948.4</v>
      </c>
      <c r="C1584">
        <v>103.58661480000001</v>
      </c>
      <c r="D1584">
        <v>17.100000000000001</v>
      </c>
      <c r="E1584">
        <v>20.2</v>
      </c>
      <c r="F1584">
        <v>6.2</v>
      </c>
      <c r="G1584">
        <v>3.6</v>
      </c>
    </row>
    <row r="1585" spans="1:7" x14ac:dyDescent="0.3">
      <c r="A1585" s="24">
        <v>43529</v>
      </c>
      <c r="B1585">
        <v>110902.185</v>
      </c>
      <c r="C1585">
        <v>101.1629982</v>
      </c>
      <c r="D1585">
        <v>11.8</v>
      </c>
      <c r="E1585">
        <v>20.7</v>
      </c>
      <c r="F1585">
        <v>9</v>
      </c>
      <c r="G1585">
        <v>0.2</v>
      </c>
    </row>
    <row r="1586" spans="1:7" x14ac:dyDescent="0.3">
      <c r="A1586" s="24">
        <v>43560</v>
      </c>
      <c r="B1586">
        <v>103616.145</v>
      </c>
      <c r="C1586">
        <v>103.38349669999999</v>
      </c>
      <c r="D1586">
        <v>13</v>
      </c>
      <c r="E1586">
        <v>16.399999999999999</v>
      </c>
      <c r="F1586">
        <v>8.1999999999999993</v>
      </c>
      <c r="G1586">
        <v>0.2</v>
      </c>
    </row>
    <row r="1587" spans="1:7" x14ac:dyDescent="0.3">
      <c r="A1587" s="24">
        <v>43590</v>
      </c>
      <c r="B1587">
        <v>104770.705</v>
      </c>
      <c r="C1587">
        <v>108.09555589999999</v>
      </c>
      <c r="D1587">
        <v>11.3</v>
      </c>
      <c r="E1587">
        <v>16.3</v>
      </c>
      <c r="F1587">
        <v>6.5</v>
      </c>
      <c r="G1587">
        <v>2</v>
      </c>
    </row>
    <row r="1588" spans="1:7" x14ac:dyDescent="0.3">
      <c r="A1588" s="24">
        <v>43621</v>
      </c>
      <c r="B1588">
        <v>121535.485</v>
      </c>
      <c r="C1588">
        <v>112.50558460000001</v>
      </c>
      <c r="D1588">
        <v>11.7</v>
      </c>
      <c r="E1588">
        <v>16.7</v>
      </c>
      <c r="F1588">
        <v>8.5</v>
      </c>
      <c r="G1588">
        <v>0.2</v>
      </c>
    </row>
    <row r="1589" spans="1:7" x14ac:dyDescent="0.3">
      <c r="A1589" s="24">
        <v>43651</v>
      </c>
      <c r="B1589">
        <v>116318.435</v>
      </c>
      <c r="C1589">
        <v>94.753714479999999</v>
      </c>
      <c r="D1589">
        <v>7.4</v>
      </c>
      <c r="E1589">
        <v>18.7</v>
      </c>
      <c r="F1589">
        <v>11.7</v>
      </c>
      <c r="G1589">
        <v>0</v>
      </c>
    </row>
    <row r="1590" spans="1:7" x14ac:dyDescent="0.3">
      <c r="A1590" s="24">
        <v>43682</v>
      </c>
      <c r="B1590">
        <v>118801.84</v>
      </c>
      <c r="C1590">
        <v>114.5284513</v>
      </c>
      <c r="D1590">
        <v>10.3</v>
      </c>
      <c r="E1590">
        <v>17.399999999999999</v>
      </c>
      <c r="F1590">
        <v>7.3</v>
      </c>
      <c r="G1590">
        <v>5.2</v>
      </c>
    </row>
    <row r="1591" spans="1:7" x14ac:dyDescent="0.3">
      <c r="A1591" s="24">
        <v>43713</v>
      </c>
      <c r="B1591">
        <v>122003.33500000001</v>
      </c>
      <c r="C1591">
        <v>113.6303305</v>
      </c>
      <c r="D1591">
        <v>9.6999999999999993</v>
      </c>
      <c r="E1591">
        <v>16.2</v>
      </c>
      <c r="F1591">
        <v>5.3</v>
      </c>
      <c r="G1591">
        <v>0.6</v>
      </c>
    </row>
    <row r="1592" spans="1:7" x14ac:dyDescent="0.3">
      <c r="A1592" s="24">
        <v>43743</v>
      </c>
      <c r="B1592">
        <v>123850.86</v>
      </c>
      <c r="C1592">
        <v>93.135276869999998</v>
      </c>
      <c r="D1592">
        <v>10.199999999999999</v>
      </c>
      <c r="E1592">
        <v>14.2</v>
      </c>
      <c r="F1592">
        <v>2.8</v>
      </c>
      <c r="G1592">
        <v>7.2</v>
      </c>
    </row>
    <row r="1593" spans="1:7" x14ac:dyDescent="0.3">
      <c r="A1593" s="24">
        <v>43774</v>
      </c>
      <c r="B1593">
        <v>113186.735</v>
      </c>
      <c r="C1593">
        <v>87.036533050000003</v>
      </c>
      <c r="D1593">
        <v>10.199999999999999</v>
      </c>
      <c r="E1593">
        <v>16.399999999999999</v>
      </c>
      <c r="F1593">
        <v>7.7</v>
      </c>
      <c r="G1593">
        <v>8.1999999999999993</v>
      </c>
    </row>
    <row r="1594" spans="1:7" x14ac:dyDescent="0.3">
      <c r="A1594" s="24">
        <v>43804</v>
      </c>
      <c r="B1594">
        <v>110416.88</v>
      </c>
      <c r="C1594">
        <v>87.377381740000004</v>
      </c>
      <c r="D1594">
        <v>12.2</v>
      </c>
      <c r="E1594">
        <v>17.7</v>
      </c>
      <c r="F1594">
        <v>6.6</v>
      </c>
      <c r="G1594">
        <v>0</v>
      </c>
    </row>
    <row r="1595" spans="1:7" x14ac:dyDescent="0.3">
      <c r="A1595" t="s">
        <v>1010</v>
      </c>
      <c r="B1595">
        <v>119598.605</v>
      </c>
      <c r="C1595">
        <v>77.157376979999995</v>
      </c>
      <c r="D1595">
        <v>12.7</v>
      </c>
      <c r="E1595">
        <v>18.100000000000001</v>
      </c>
      <c r="F1595">
        <v>8.3000000000000007</v>
      </c>
      <c r="G1595">
        <v>0</v>
      </c>
    </row>
    <row r="1596" spans="1:7" x14ac:dyDescent="0.3">
      <c r="A1596" t="s">
        <v>1011</v>
      </c>
      <c r="B1596">
        <v>123005.31</v>
      </c>
      <c r="C1596">
        <v>89.82269178</v>
      </c>
      <c r="D1596">
        <v>11.3</v>
      </c>
      <c r="E1596">
        <v>20.2</v>
      </c>
      <c r="F1596">
        <v>9</v>
      </c>
      <c r="G1596">
        <v>0</v>
      </c>
    </row>
    <row r="1597" spans="1:7" x14ac:dyDescent="0.3">
      <c r="A1597" t="s">
        <v>1012</v>
      </c>
      <c r="B1597">
        <v>126264.77499999999</v>
      </c>
      <c r="C1597">
        <v>100.6447738</v>
      </c>
      <c r="D1597">
        <v>12</v>
      </c>
      <c r="E1597">
        <v>15.8</v>
      </c>
      <c r="F1597">
        <v>8</v>
      </c>
      <c r="G1597">
        <v>0</v>
      </c>
    </row>
    <row r="1598" spans="1:7" x14ac:dyDescent="0.3">
      <c r="A1598" t="s">
        <v>1013</v>
      </c>
      <c r="B1598">
        <v>127389.485</v>
      </c>
      <c r="C1598">
        <v>98.942964329999995</v>
      </c>
      <c r="D1598">
        <v>10.5</v>
      </c>
      <c r="E1598">
        <v>16.100000000000001</v>
      </c>
      <c r="F1598">
        <v>9.8000000000000007</v>
      </c>
      <c r="G1598">
        <v>0</v>
      </c>
    </row>
    <row r="1599" spans="1:7" x14ac:dyDescent="0.3">
      <c r="A1599" t="s">
        <v>1014</v>
      </c>
      <c r="B1599">
        <v>126934.24</v>
      </c>
      <c r="C1599">
        <v>96.783858859999995</v>
      </c>
      <c r="D1599">
        <v>6.5</v>
      </c>
      <c r="E1599">
        <v>18.600000000000001</v>
      </c>
      <c r="F1599">
        <v>10.7</v>
      </c>
      <c r="G1599">
        <v>0</v>
      </c>
    </row>
    <row r="1600" spans="1:7" x14ac:dyDescent="0.3">
      <c r="A1600" t="s">
        <v>1015</v>
      </c>
      <c r="B1600">
        <v>112990.63499999999</v>
      </c>
      <c r="C1600">
        <v>86.441785100000004</v>
      </c>
      <c r="D1600">
        <v>6.2</v>
      </c>
      <c r="E1600">
        <v>21.5</v>
      </c>
      <c r="F1600">
        <v>10.6</v>
      </c>
      <c r="G1600">
        <v>0</v>
      </c>
    </row>
    <row r="1601" spans="1:7" x14ac:dyDescent="0.3">
      <c r="A1601" t="s">
        <v>1016</v>
      </c>
      <c r="B1601">
        <v>104054.85</v>
      </c>
      <c r="C1601">
        <v>76.294168089999999</v>
      </c>
      <c r="D1601">
        <v>8.9</v>
      </c>
      <c r="E1601">
        <v>21.8</v>
      </c>
      <c r="F1601">
        <v>10</v>
      </c>
      <c r="G1601">
        <v>0.2</v>
      </c>
    </row>
    <row r="1602" spans="1:7" x14ac:dyDescent="0.3">
      <c r="A1602" t="s">
        <v>1017</v>
      </c>
      <c r="B1602">
        <v>118733.42</v>
      </c>
      <c r="C1602">
        <v>93.344364299999995</v>
      </c>
      <c r="D1602">
        <v>12</v>
      </c>
      <c r="E1602">
        <v>19.600000000000001</v>
      </c>
      <c r="F1602">
        <v>3.1</v>
      </c>
      <c r="G1602">
        <v>0.4</v>
      </c>
    </row>
    <row r="1603" spans="1:7" x14ac:dyDescent="0.3">
      <c r="A1603" t="s">
        <v>1018</v>
      </c>
      <c r="B1603">
        <v>121766.77</v>
      </c>
      <c r="C1603">
        <v>104.5578083</v>
      </c>
      <c r="D1603">
        <v>11.1</v>
      </c>
      <c r="E1603">
        <v>20.399999999999999</v>
      </c>
      <c r="F1603">
        <v>6.9</v>
      </c>
      <c r="G1603">
        <v>0.4</v>
      </c>
    </row>
    <row r="1604" spans="1:7" x14ac:dyDescent="0.3">
      <c r="A1604" t="s">
        <v>1019</v>
      </c>
      <c r="B1604">
        <v>122015.59</v>
      </c>
      <c r="C1604">
        <v>115.8944559</v>
      </c>
      <c r="D1604">
        <v>10.7</v>
      </c>
      <c r="E1604">
        <v>22.3</v>
      </c>
      <c r="F1604">
        <v>10.3</v>
      </c>
      <c r="G1604">
        <v>0</v>
      </c>
    </row>
    <row r="1605" spans="1:7" x14ac:dyDescent="0.3">
      <c r="A1605" t="s">
        <v>1020</v>
      </c>
      <c r="B1605">
        <v>119118.11</v>
      </c>
      <c r="C1605">
        <v>88.387136190000007</v>
      </c>
      <c r="D1605">
        <v>9.9</v>
      </c>
      <c r="E1605">
        <v>21.3</v>
      </c>
      <c r="F1605">
        <v>10.199999999999999</v>
      </c>
      <c r="G1605">
        <v>0</v>
      </c>
    </row>
    <row r="1606" spans="1:7" x14ac:dyDescent="0.3">
      <c r="A1606" t="s">
        <v>1021</v>
      </c>
      <c r="B1606">
        <v>118924.765</v>
      </c>
      <c r="C1606">
        <v>91.547124490000002</v>
      </c>
      <c r="D1606">
        <v>13.8</v>
      </c>
      <c r="E1606">
        <v>20.2</v>
      </c>
      <c r="F1606">
        <v>4.4000000000000004</v>
      </c>
      <c r="G1606">
        <v>0</v>
      </c>
    </row>
    <row r="1607" spans="1:7" x14ac:dyDescent="0.3">
      <c r="A1607" t="s">
        <v>1022</v>
      </c>
      <c r="B1607">
        <v>104949.95</v>
      </c>
      <c r="C1607">
        <v>74.262935119999995</v>
      </c>
      <c r="D1607">
        <v>13.7</v>
      </c>
      <c r="E1607">
        <v>19.8</v>
      </c>
      <c r="F1607">
        <v>9.1</v>
      </c>
      <c r="G1607">
        <v>1.6</v>
      </c>
    </row>
    <row r="1608" spans="1:7" x14ac:dyDescent="0.3">
      <c r="A1608" t="s">
        <v>1023</v>
      </c>
      <c r="B1608">
        <v>106153.43</v>
      </c>
      <c r="C1608">
        <v>63.903082140000002</v>
      </c>
      <c r="D1608">
        <v>9.5</v>
      </c>
      <c r="E1608">
        <v>15.1</v>
      </c>
      <c r="F1608">
        <v>8.6</v>
      </c>
      <c r="G1608">
        <v>6.6</v>
      </c>
    </row>
    <row r="1609" spans="1:7" x14ac:dyDescent="0.3">
      <c r="A1609" t="s">
        <v>1024</v>
      </c>
      <c r="B1609">
        <v>130229.295</v>
      </c>
      <c r="C1609">
        <v>87.611014030000007</v>
      </c>
      <c r="D1609">
        <v>7.8</v>
      </c>
      <c r="E1609">
        <v>14</v>
      </c>
      <c r="F1609">
        <v>7.2</v>
      </c>
      <c r="G1609">
        <v>8.1999999999999993</v>
      </c>
    </row>
    <row r="1610" spans="1:7" x14ac:dyDescent="0.3">
      <c r="A1610" t="s">
        <v>1025</v>
      </c>
      <c r="B1610">
        <v>133799.655</v>
      </c>
      <c r="C1610">
        <v>79.964774539999993</v>
      </c>
      <c r="D1610">
        <v>8.1999999999999993</v>
      </c>
      <c r="E1610">
        <v>15.7</v>
      </c>
      <c r="F1610">
        <v>3.3</v>
      </c>
      <c r="G1610">
        <v>0.2</v>
      </c>
    </row>
    <row r="1611" spans="1:7" x14ac:dyDescent="0.3">
      <c r="A1611" t="s">
        <v>1026</v>
      </c>
      <c r="B1611">
        <v>136301.49</v>
      </c>
      <c r="C1611">
        <v>85.003942199999997</v>
      </c>
      <c r="D1611">
        <v>8.6999999999999993</v>
      </c>
      <c r="E1611">
        <v>10.6</v>
      </c>
      <c r="F1611">
        <v>7.9</v>
      </c>
      <c r="G1611">
        <v>1.2</v>
      </c>
    </row>
    <row r="1612" spans="1:7" x14ac:dyDescent="0.3">
      <c r="A1612" t="s">
        <v>1027</v>
      </c>
      <c r="B1612">
        <v>138857.13500000001</v>
      </c>
      <c r="C1612">
        <v>100.0150103</v>
      </c>
      <c r="D1612">
        <v>6.7</v>
      </c>
      <c r="E1612">
        <v>13.3</v>
      </c>
      <c r="F1612">
        <v>5.8</v>
      </c>
      <c r="G1612">
        <v>5.8</v>
      </c>
    </row>
    <row r="1613" spans="1:7" x14ac:dyDescent="0.3">
      <c r="A1613" t="s">
        <v>1028</v>
      </c>
      <c r="B1613">
        <v>133869.14000000001</v>
      </c>
      <c r="C1613">
        <v>100.7077503</v>
      </c>
      <c r="D1613">
        <v>8.5</v>
      </c>
      <c r="E1613">
        <v>14.3</v>
      </c>
      <c r="F1613">
        <v>5.7</v>
      </c>
      <c r="G1613">
        <v>1.4</v>
      </c>
    </row>
    <row r="1614" spans="1:7" x14ac:dyDescent="0.3">
      <c r="A1614" s="24">
        <v>43471</v>
      </c>
      <c r="B1614">
        <v>120653.435</v>
      </c>
      <c r="C1614">
        <v>113.2446372</v>
      </c>
      <c r="D1614">
        <v>11.7</v>
      </c>
      <c r="E1614">
        <v>14.6</v>
      </c>
      <c r="F1614">
        <v>5.8</v>
      </c>
      <c r="G1614">
        <v>2.4</v>
      </c>
    </row>
    <row r="1615" spans="1:7" x14ac:dyDescent="0.3">
      <c r="A1615" s="24">
        <v>43502</v>
      </c>
      <c r="B1615">
        <v>118086.93</v>
      </c>
      <c r="C1615">
        <v>108.9225857</v>
      </c>
      <c r="D1615">
        <v>11</v>
      </c>
      <c r="E1615">
        <v>14.5</v>
      </c>
      <c r="F1615">
        <v>6.7</v>
      </c>
      <c r="G1615">
        <v>0</v>
      </c>
    </row>
    <row r="1616" spans="1:7" x14ac:dyDescent="0.3">
      <c r="A1616" s="24">
        <v>43530</v>
      </c>
      <c r="B1616">
        <v>135437.85</v>
      </c>
      <c r="C1616">
        <v>115.7252699</v>
      </c>
      <c r="D1616">
        <v>8.1999999999999993</v>
      </c>
      <c r="E1616">
        <v>12</v>
      </c>
      <c r="F1616">
        <v>3.8</v>
      </c>
      <c r="G1616">
        <v>15.4</v>
      </c>
    </row>
    <row r="1617" spans="1:7" x14ac:dyDescent="0.3">
      <c r="A1617" s="24">
        <v>43561</v>
      </c>
      <c r="B1617">
        <v>136149.125</v>
      </c>
      <c r="C1617">
        <v>149.11844379999999</v>
      </c>
      <c r="D1617">
        <v>8.4</v>
      </c>
      <c r="E1617">
        <v>12.9</v>
      </c>
      <c r="F1617">
        <v>7.9</v>
      </c>
      <c r="G1617">
        <v>3.2</v>
      </c>
    </row>
    <row r="1618" spans="1:7" x14ac:dyDescent="0.3">
      <c r="A1618" s="24">
        <v>43591</v>
      </c>
      <c r="B1618">
        <v>137844.815</v>
      </c>
      <c r="C1618">
        <v>155.98832920000001</v>
      </c>
      <c r="D1618">
        <v>8.6</v>
      </c>
      <c r="E1618">
        <v>13</v>
      </c>
      <c r="F1618">
        <v>5.7</v>
      </c>
      <c r="G1618">
        <v>0</v>
      </c>
    </row>
    <row r="1619" spans="1:7" x14ac:dyDescent="0.3">
      <c r="A1619" s="24">
        <v>43622</v>
      </c>
      <c r="B1619">
        <v>134971.77499999999</v>
      </c>
      <c r="C1619">
        <v>162.49199490000001</v>
      </c>
      <c r="D1619">
        <v>10.199999999999999</v>
      </c>
      <c r="E1619">
        <v>14.8</v>
      </c>
      <c r="F1619">
        <v>7.9</v>
      </c>
      <c r="G1619">
        <v>0</v>
      </c>
    </row>
    <row r="1620" spans="1:7" x14ac:dyDescent="0.3">
      <c r="A1620" s="24">
        <v>43652</v>
      </c>
      <c r="B1620">
        <v>132003.44</v>
      </c>
      <c r="C1620">
        <v>139.20081619999999</v>
      </c>
      <c r="D1620">
        <v>11.7</v>
      </c>
      <c r="E1620">
        <v>16.600000000000001</v>
      </c>
      <c r="F1620">
        <v>8</v>
      </c>
      <c r="G1620">
        <v>0</v>
      </c>
    </row>
    <row r="1621" spans="1:7" x14ac:dyDescent="0.3">
      <c r="A1621" s="24">
        <v>43683</v>
      </c>
      <c r="B1621">
        <v>117243.63</v>
      </c>
      <c r="C1621">
        <v>102.4160856</v>
      </c>
      <c r="D1621">
        <v>6.7</v>
      </c>
      <c r="E1621">
        <v>18.7</v>
      </c>
      <c r="F1621">
        <v>9.3000000000000007</v>
      </c>
      <c r="G1621">
        <v>0</v>
      </c>
    </row>
    <row r="1622" spans="1:7" x14ac:dyDescent="0.3">
      <c r="A1622" s="24">
        <v>43714</v>
      </c>
      <c r="B1622">
        <v>110669.42</v>
      </c>
      <c r="C1622">
        <v>69.561305970000006</v>
      </c>
      <c r="D1622">
        <v>7.8</v>
      </c>
      <c r="E1622">
        <v>18</v>
      </c>
      <c r="F1622">
        <v>8</v>
      </c>
      <c r="G1622">
        <v>0</v>
      </c>
    </row>
    <row r="1623" spans="1:7" x14ac:dyDescent="0.3">
      <c r="A1623" s="24">
        <v>43744</v>
      </c>
      <c r="B1623">
        <v>108133.03</v>
      </c>
      <c r="C1623">
        <v>47.487874040000001</v>
      </c>
      <c r="D1623">
        <v>12</v>
      </c>
      <c r="E1623">
        <v>19.2</v>
      </c>
      <c r="F1623">
        <v>7.6</v>
      </c>
      <c r="G1623">
        <v>3</v>
      </c>
    </row>
    <row r="1624" spans="1:7" x14ac:dyDescent="0.3">
      <c r="A1624" s="24">
        <v>43775</v>
      </c>
      <c r="B1624">
        <v>122760.92</v>
      </c>
      <c r="C1624">
        <v>73.078081710000006</v>
      </c>
      <c r="D1624">
        <v>9.6</v>
      </c>
      <c r="E1624">
        <v>17.899999999999999</v>
      </c>
      <c r="F1624">
        <v>9.1999999999999993</v>
      </c>
      <c r="G1624">
        <v>0</v>
      </c>
    </row>
    <row r="1625" spans="1:7" x14ac:dyDescent="0.3">
      <c r="A1625" s="24">
        <v>43805</v>
      </c>
      <c r="B1625">
        <v>128127.75</v>
      </c>
      <c r="C1625">
        <v>85.792690070000006</v>
      </c>
      <c r="D1625">
        <v>11.9</v>
      </c>
      <c r="E1625">
        <v>16.5</v>
      </c>
      <c r="F1625">
        <v>1.3</v>
      </c>
      <c r="G1625">
        <v>0.6</v>
      </c>
    </row>
    <row r="1626" spans="1:7" x14ac:dyDescent="0.3">
      <c r="A1626" t="s">
        <v>1029</v>
      </c>
      <c r="B1626">
        <v>128535.19</v>
      </c>
      <c r="C1626">
        <v>79.516251400000002</v>
      </c>
      <c r="D1626">
        <v>8.8000000000000007</v>
      </c>
      <c r="E1626">
        <v>17.399999999999999</v>
      </c>
      <c r="F1626">
        <v>8.9</v>
      </c>
      <c r="G1626">
        <v>2.6</v>
      </c>
    </row>
    <row r="1627" spans="1:7" x14ac:dyDescent="0.3">
      <c r="A1627" t="s">
        <v>1030</v>
      </c>
      <c r="B1627">
        <v>128153.19500000001</v>
      </c>
      <c r="C1627">
        <v>86.655464210000005</v>
      </c>
      <c r="D1627">
        <v>10</v>
      </c>
      <c r="E1627">
        <v>17.3</v>
      </c>
      <c r="F1627">
        <v>7</v>
      </c>
      <c r="G1627">
        <v>2.2000000000000002</v>
      </c>
    </row>
    <row r="1628" spans="1:7" x14ac:dyDescent="0.3">
      <c r="A1628" t="s">
        <v>1031</v>
      </c>
      <c r="B1628">
        <v>121097.845</v>
      </c>
      <c r="C1628">
        <v>104.43185029999999</v>
      </c>
      <c r="D1628">
        <v>9</v>
      </c>
      <c r="E1628">
        <v>15.2</v>
      </c>
      <c r="F1628">
        <v>6.4</v>
      </c>
      <c r="G1628">
        <v>2.6</v>
      </c>
    </row>
    <row r="1629" spans="1:7" x14ac:dyDescent="0.3">
      <c r="A1629" t="s">
        <v>1032</v>
      </c>
      <c r="B1629">
        <v>116811.39</v>
      </c>
      <c r="C1629">
        <v>111.2767338</v>
      </c>
      <c r="D1629">
        <v>8.6</v>
      </c>
      <c r="E1629">
        <v>16.7</v>
      </c>
      <c r="F1629">
        <v>7.5</v>
      </c>
      <c r="G1629">
        <v>0</v>
      </c>
    </row>
    <row r="1630" spans="1:7" x14ac:dyDescent="0.3">
      <c r="A1630" t="s">
        <v>1033</v>
      </c>
      <c r="B1630">
        <v>129972.91499999999</v>
      </c>
      <c r="C1630">
        <v>108.7466958</v>
      </c>
      <c r="D1630">
        <v>6.3</v>
      </c>
      <c r="E1630">
        <v>17.899999999999999</v>
      </c>
      <c r="F1630">
        <v>8.6</v>
      </c>
      <c r="G1630">
        <v>3.4</v>
      </c>
    </row>
    <row r="1631" spans="1:7" x14ac:dyDescent="0.3">
      <c r="A1631" t="s">
        <v>1034</v>
      </c>
      <c r="B1631">
        <v>137922.22</v>
      </c>
      <c r="C1631">
        <v>101.3953781</v>
      </c>
      <c r="D1631">
        <v>8</v>
      </c>
      <c r="E1631">
        <v>13.7</v>
      </c>
      <c r="F1631">
        <v>5.2</v>
      </c>
      <c r="G1631">
        <v>0</v>
      </c>
    </row>
    <row r="1632" spans="1:7" x14ac:dyDescent="0.3">
      <c r="A1632" t="s">
        <v>1035</v>
      </c>
      <c r="B1632">
        <v>144737.12</v>
      </c>
      <c r="C1632">
        <v>157.02604099999999</v>
      </c>
      <c r="D1632">
        <v>6.6</v>
      </c>
      <c r="E1632">
        <v>11.9</v>
      </c>
      <c r="F1632">
        <v>7</v>
      </c>
      <c r="G1632">
        <v>0.8</v>
      </c>
    </row>
    <row r="1633" spans="1:7" x14ac:dyDescent="0.3">
      <c r="A1633" t="s">
        <v>1036</v>
      </c>
      <c r="B1633">
        <v>148609.595</v>
      </c>
      <c r="C1633">
        <v>141.97958589999999</v>
      </c>
      <c r="D1633">
        <v>6.4</v>
      </c>
      <c r="E1633">
        <v>11.3</v>
      </c>
      <c r="F1633">
        <v>6.4</v>
      </c>
      <c r="G1633">
        <v>1.6</v>
      </c>
    </row>
    <row r="1634" spans="1:7" x14ac:dyDescent="0.3">
      <c r="A1634" t="s">
        <v>1037</v>
      </c>
      <c r="B1634">
        <v>144504.32999999999</v>
      </c>
      <c r="C1634">
        <v>123.80971169999999</v>
      </c>
      <c r="D1634">
        <v>6.5</v>
      </c>
      <c r="E1634">
        <v>12.6</v>
      </c>
      <c r="F1634">
        <v>8.5</v>
      </c>
      <c r="G1634">
        <v>3</v>
      </c>
    </row>
    <row r="1635" spans="1:7" x14ac:dyDescent="0.3">
      <c r="A1635" t="s">
        <v>1038</v>
      </c>
      <c r="B1635">
        <v>132829.29</v>
      </c>
      <c r="C1635">
        <v>111.60986149999999</v>
      </c>
      <c r="D1635">
        <v>6.8</v>
      </c>
      <c r="E1635">
        <v>11.8</v>
      </c>
      <c r="F1635">
        <v>7.3</v>
      </c>
      <c r="G1635">
        <v>0.4</v>
      </c>
    </row>
    <row r="1636" spans="1:7" x14ac:dyDescent="0.3">
      <c r="A1636" t="s">
        <v>1039</v>
      </c>
      <c r="B1636">
        <v>133525.32</v>
      </c>
      <c r="C1636">
        <v>127.6019028</v>
      </c>
      <c r="D1636">
        <v>3.6</v>
      </c>
      <c r="E1636">
        <v>9.6</v>
      </c>
      <c r="F1636">
        <v>5.9</v>
      </c>
      <c r="G1636">
        <v>1.2</v>
      </c>
    </row>
    <row r="1637" spans="1:7" x14ac:dyDescent="0.3">
      <c r="A1637" t="s">
        <v>1040</v>
      </c>
      <c r="B1637">
        <v>146856.79999999999</v>
      </c>
      <c r="C1637">
        <v>117.51896069999999</v>
      </c>
      <c r="D1637">
        <v>4.2</v>
      </c>
      <c r="E1637">
        <v>16</v>
      </c>
      <c r="F1637">
        <v>9</v>
      </c>
      <c r="G1637">
        <v>0</v>
      </c>
    </row>
    <row r="1638" spans="1:7" x14ac:dyDescent="0.3">
      <c r="A1638" t="s">
        <v>1041</v>
      </c>
      <c r="B1638">
        <v>145807.25</v>
      </c>
      <c r="C1638">
        <v>124.05127779999999</v>
      </c>
      <c r="D1638">
        <v>3.5</v>
      </c>
      <c r="E1638">
        <v>17</v>
      </c>
      <c r="F1638">
        <v>8.9</v>
      </c>
      <c r="G1638">
        <v>0</v>
      </c>
    </row>
    <row r="1639" spans="1:7" x14ac:dyDescent="0.3">
      <c r="A1639" t="s">
        <v>1042</v>
      </c>
      <c r="B1639">
        <v>139351.56</v>
      </c>
      <c r="C1639">
        <v>106.19914</v>
      </c>
      <c r="D1639">
        <v>4.5999999999999996</v>
      </c>
      <c r="E1639">
        <v>18</v>
      </c>
      <c r="F1639">
        <v>9.1999999999999993</v>
      </c>
      <c r="G1639">
        <v>0.2</v>
      </c>
    </row>
    <row r="1640" spans="1:7" x14ac:dyDescent="0.3">
      <c r="A1640" t="s">
        <v>1043</v>
      </c>
      <c r="B1640">
        <v>131023.66</v>
      </c>
      <c r="C1640">
        <v>77.671129440000001</v>
      </c>
      <c r="D1640">
        <v>5.9</v>
      </c>
      <c r="E1640">
        <v>17.5</v>
      </c>
      <c r="F1640">
        <v>9.1999999999999993</v>
      </c>
      <c r="G1640">
        <v>0</v>
      </c>
    </row>
    <row r="1641" spans="1:7" x14ac:dyDescent="0.3">
      <c r="A1641" t="s">
        <v>1044</v>
      </c>
      <c r="B1641">
        <v>123546.62</v>
      </c>
      <c r="C1641">
        <v>61.815155930000003</v>
      </c>
      <c r="D1641">
        <v>10.7</v>
      </c>
      <c r="E1641">
        <v>19.5</v>
      </c>
      <c r="F1641">
        <v>9.1999999999999993</v>
      </c>
      <c r="G1641">
        <v>0</v>
      </c>
    </row>
    <row r="1642" spans="1:7" x14ac:dyDescent="0.3">
      <c r="A1642" t="s">
        <v>1045</v>
      </c>
      <c r="B1642">
        <v>117924.13</v>
      </c>
      <c r="C1642">
        <v>52.91240414</v>
      </c>
      <c r="D1642">
        <v>13</v>
      </c>
      <c r="E1642">
        <v>17.600000000000001</v>
      </c>
      <c r="F1642">
        <v>2.6</v>
      </c>
      <c r="G1642">
        <v>0.8</v>
      </c>
    </row>
    <row r="1643" spans="1:7" x14ac:dyDescent="0.3">
      <c r="A1643" t="s">
        <v>1046</v>
      </c>
      <c r="B1643">
        <v>116150.91499999999</v>
      </c>
      <c r="C1643">
        <v>51.901149879999998</v>
      </c>
      <c r="D1643">
        <v>8.1</v>
      </c>
      <c r="E1643">
        <v>14.5</v>
      </c>
      <c r="F1643">
        <v>8.5</v>
      </c>
      <c r="G1643">
        <v>6.4</v>
      </c>
    </row>
    <row r="1644" spans="1:7" x14ac:dyDescent="0.3">
      <c r="A1644" s="24">
        <v>43472</v>
      </c>
      <c r="B1644">
        <v>130565.58</v>
      </c>
      <c r="C1644">
        <v>67.195464610000002</v>
      </c>
      <c r="D1644">
        <v>9.5</v>
      </c>
      <c r="E1644">
        <v>14.1</v>
      </c>
      <c r="F1644">
        <v>8.3000000000000007</v>
      </c>
      <c r="G1644">
        <v>0</v>
      </c>
    </row>
    <row r="1645" spans="1:7" x14ac:dyDescent="0.3">
      <c r="A1645" s="24">
        <v>43503</v>
      </c>
      <c r="B1645">
        <v>135866.75</v>
      </c>
      <c r="C1645">
        <v>93.110674299999999</v>
      </c>
      <c r="D1645">
        <v>8.6</v>
      </c>
      <c r="E1645">
        <v>15.9</v>
      </c>
      <c r="F1645">
        <v>6.6</v>
      </c>
      <c r="G1645">
        <v>0</v>
      </c>
    </row>
    <row r="1646" spans="1:7" x14ac:dyDescent="0.3">
      <c r="A1646" s="24">
        <v>43531</v>
      </c>
      <c r="B1646">
        <v>137327.70000000001</v>
      </c>
      <c r="C1646">
        <v>97.287999810000002</v>
      </c>
      <c r="D1646">
        <v>8.1999999999999993</v>
      </c>
      <c r="E1646">
        <v>13.7</v>
      </c>
      <c r="F1646">
        <v>7.5</v>
      </c>
      <c r="G1646">
        <v>0</v>
      </c>
    </row>
    <row r="1647" spans="1:7" x14ac:dyDescent="0.3">
      <c r="A1647" s="24">
        <v>43562</v>
      </c>
      <c r="B1647">
        <v>135182.72500000001</v>
      </c>
      <c r="C1647">
        <v>85.901782639999993</v>
      </c>
      <c r="D1647">
        <v>5.3</v>
      </c>
      <c r="E1647">
        <v>13.5</v>
      </c>
      <c r="F1647">
        <v>6.9</v>
      </c>
      <c r="G1647">
        <v>0</v>
      </c>
    </row>
    <row r="1648" spans="1:7" x14ac:dyDescent="0.3">
      <c r="A1648" s="24">
        <v>43592</v>
      </c>
      <c r="B1648">
        <v>132774.29500000001</v>
      </c>
      <c r="C1648">
        <v>78.719066029999993</v>
      </c>
      <c r="D1648">
        <v>3.5</v>
      </c>
      <c r="E1648">
        <v>19.100000000000001</v>
      </c>
      <c r="F1648">
        <v>9</v>
      </c>
      <c r="G1648">
        <v>0</v>
      </c>
    </row>
    <row r="1649" spans="1:7" x14ac:dyDescent="0.3">
      <c r="A1649" s="24">
        <v>43623</v>
      </c>
      <c r="B1649">
        <v>114660.9</v>
      </c>
      <c r="C1649">
        <v>64.992904050000007</v>
      </c>
      <c r="D1649">
        <v>6</v>
      </c>
      <c r="E1649">
        <v>19.399999999999999</v>
      </c>
      <c r="F1649">
        <v>9.3000000000000007</v>
      </c>
      <c r="G1649">
        <v>0</v>
      </c>
    </row>
    <row r="1650" spans="1:7" x14ac:dyDescent="0.3">
      <c r="A1650" s="24">
        <v>43653</v>
      </c>
      <c r="B1650">
        <v>114469.88</v>
      </c>
      <c r="C1650">
        <v>87.747186549999995</v>
      </c>
      <c r="D1650">
        <v>9</v>
      </c>
      <c r="E1650">
        <v>18.2</v>
      </c>
      <c r="F1650">
        <v>6.1</v>
      </c>
      <c r="G1650">
        <v>0.2</v>
      </c>
    </row>
    <row r="1651" spans="1:7" x14ac:dyDescent="0.3">
      <c r="A1651" s="24">
        <v>43684</v>
      </c>
      <c r="B1651">
        <v>127307.26</v>
      </c>
      <c r="C1651">
        <v>101.94417129999999</v>
      </c>
      <c r="D1651">
        <v>11</v>
      </c>
      <c r="E1651">
        <v>16</v>
      </c>
      <c r="F1651">
        <v>8.1999999999999993</v>
      </c>
      <c r="G1651">
        <v>5.2</v>
      </c>
    </row>
    <row r="1652" spans="1:7" x14ac:dyDescent="0.3">
      <c r="A1652" s="24">
        <v>43715</v>
      </c>
      <c r="B1652">
        <v>133803.98499999999</v>
      </c>
      <c r="C1652">
        <v>125.0990315</v>
      </c>
      <c r="D1652">
        <v>6.8</v>
      </c>
      <c r="E1652">
        <v>15</v>
      </c>
      <c r="F1652">
        <v>7.2</v>
      </c>
      <c r="G1652">
        <v>0.2</v>
      </c>
    </row>
    <row r="1653" spans="1:7" x14ac:dyDescent="0.3">
      <c r="A1653" s="24">
        <v>43745</v>
      </c>
      <c r="B1653">
        <v>127092.715</v>
      </c>
      <c r="C1653">
        <v>84.780694909999994</v>
      </c>
      <c r="D1653">
        <v>9.5</v>
      </c>
      <c r="E1653">
        <v>15.4</v>
      </c>
      <c r="F1653">
        <v>6.7</v>
      </c>
      <c r="G1653">
        <v>0.2</v>
      </c>
    </row>
    <row r="1654" spans="1:7" x14ac:dyDescent="0.3">
      <c r="A1654" s="24">
        <v>43776</v>
      </c>
      <c r="B1654">
        <v>133131.51999999999</v>
      </c>
      <c r="C1654">
        <v>89.217705280000004</v>
      </c>
      <c r="D1654">
        <v>7.8</v>
      </c>
      <c r="E1654">
        <v>14.3</v>
      </c>
      <c r="F1654">
        <v>4.5999999999999996</v>
      </c>
      <c r="G1654">
        <v>6.4</v>
      </c>
    </row>
    <row r="1655" spans="1:7" x14ac:dyDescent="0.3">
      <c r="A1655" s="24">
        <v>43806</v>
      </c>
      <c r="B1655">
        <v>128384.14</v>
      </c>
      <c r="C1655">
        <v>90.969699500000004</v>
      </c>
      <c r="D1655">
        <v>10.1</v>
      </c>
      <c r="E1655">
        <v>15.7</v>
      </c>
      <c r="F1655">
        <v>6.2</v>
      </c>
      <c r="G1655">
        <v>2.4</v>
      </c>
    </row>
    <row r="1656" spans="1:7" x14ac:dyDescent="0.3">
      <c r="A1656" t="s">
        <v>1047</v>
      </c>
      <c r="B1656">
        <v>123954.31</v>
      </c>
      <c r="C1656">
        <v>82.190068789999998</v>
      </c>
      <c r="D1656">
        <v>7</v>
      </c>
      <c r="E1656">
        <v>12</v>
      </c>
      <c r="F1656">
        <v>8.3000000000000007</v>
      </c>
      <c r="G1656">
        <v>4.4000000000000004</v>
      </c>
    </row>
    <row r="1657" spans="1:7" x14ac:dyDescent="0.3">
      <c r="A1657" t="s">
        <v>1048</v>
      </c>
      <c r="B1657">
        <v>123740.265</v>
      </c>
      <c r="C1657">
        <v>81.784996430000007</v>
      </c>
      <c r="D1657">
        <v>7.1</v>
      </c>
      <c r="E1657">
        <v>13.1</v>
      </c>
      <c r="F1657">
        <v>3.8</v>
      </c>
      <c r="G1657">
        <v>0.8</v>
      </c>
    </row>
    <row r="1658" spans="1:7" x14ac:dyDescent="0.3">
      <c r="A1658" t="s">
        <v>1049</v>
      </c>
      <c r="B1658">
        <v>131739.20000000001</v>
      </c>
      <c r="C1658">
        <v>92.269993139999997</v>
      </c>
      <c r="D1658">
        <v>8.9</v>
      </c>
      <c r="E1658">
        <v>14.3</v>
      </c>
      <c r="F1658">
        <v>7.6</v>
      </c>
      <c r="G1658">
        <v>4.4000000000000004</v>
      </c>
    </row>
    <row r="1659" spans="1:7" x14ac:dyDescent="0.3">
      <c r="A1659" t="s">
        <v>1050</v>
      </c>
      <c r="B1659">
        <v>132941.76999999999</v>
      </c>
      <c r="C1659">
        <v>114.6004499</v>
      </c>
      <c r="D1659">
        <v>9.9</v>
      </c>
      <c r="E1659">
        <v>13.9</v>
      </c>
      <c r="F1659">
        <v>6.4</v>
      </c>
      <c r="G1659">
        <v>1.8</v>
      </c>
    </row>
    <row r="1660" spans="1:7" x14ac:dyDescent="0.3">
      <c r="A1660" t="s">
        <v>1051</v>
      </c>
      <c r="B1660">
        <v>135339.82</v>
      </c>
      <c r="C1660">
        <v>91.545886449999998</v>
      </c>
      <c r="D1660">
        <v>9.6999999999999993</v>
      </c>
      <c r="E1660">
        <v>13.7</v>
      </c>
      <c r="F1660">
        <v>3.6</v>
      </c>
      <c r="G1660">
        <v>0</v>
      </c>
    </row>
    <row r="1661" spans="1:7" x14ac:dyDescent="0.3">
      <c r="A1661" t="s">
        <v>1052</v>
      </c>
      <c r="B1661">
        <v>134119.14000000001</v>
      </c>
      <c r="C1661">
        <v>85.918878829999997</v>
      </c>
      <c r="D1661">
        <v>9</v>
      </c>
      <c r="E1661">
        <v>14.3</v>
      </c>
      <c r="F1661">
        <v>7.9</v>
      </c>
      <c r="G1661">
        <v>0.4</v>
      </c>
    </row>
    <row r="1662" spans="1:7" x14ac:dyDescent="0.3">
      <c r="A1662" t="s">
        <v>1053</v>
      </c>
      <c r="B1662">
        <v>132101.85999999999</v>
      </c>
      <c r="C1662">
        <v>101.5731984</v>
      </c>
      <c r="D1662">
        <v>7.5</v>
      </c>
      <c r="E1662">
        <v>15.7</v>
      </c>
      <c r="F1662">
        <v>9.6</v>
      </c>
      <c r="G1662">
        <v>1.6</v>
      </c>
    </row>
    <row r="1663" spans="1:7" x14ac:dyDescent="0.3">
      <c r="A1663" t="s">
        <v>1054</v>
      </c>
      <c r="B1663">
        <v>111288.905</v>
      </c>
      <c r="C1663">
        <v>52.5253199</v>
      </c>
      <c r="D1663">
        <v>8</v>
      </c>
      <c r="E1663">
        <v>17.100000000000001</v>
      </c>
      <c r="F1663">
        <v>10.3</v>
      </c>
      <c r="G1663">
        <v>0</v>
      </c>
    </row>
    <row r="1664" spans="1:7" x14ac:dyDescent="0.3">
      <c r="A1664" t="s">
        <v>1055</v>
      </c>
      <c r="B1664">
        <v>111293.15</v>
      </c>
      <c r="C1664">
        <v>60.156590430000001</v>
      </c>
      <c r="D1664">
        <v>11.3</v>
      </c>
      <c r="E1664">
        <v>16.600000000000001</v>
      </c>
      <c r="F1664">
        <v>8.1</v>
      </c>
      <c r="G1664">
        <v>0</v>
      </c>
    </row>
    <row r="1665" spans="1:7" x14ac:dyDescent="0.3">
      <c r="A1665" t="s">
        <v>1056</v>
      </c>
      <c r="B1665">
        <v>123618.42</v>
      </c>
      <c r="C1665">
        <v>64.585343089999995</v>
      </c>
      <c r="D1665">
        <v>7.9</v>
      </c>
      <c r="E1665">
        <v>15.6</v>
      </c>
      <c r="F1665">
        <v>10.6</v>
      </c>
      <c r="G1665">
        <v>0</v>
      </c>
    </row>
    <row r="1666" spans="1:7" x14ac:dyDescent="0.3">
      <c r="A1666" t="s">
        <v>1057</v>
      </c>
      <c r="B1666">
        <v>129008.62</v>
      </c>
      <c r="C1666">
        <v>69.864795830000006</v>
      </c>
      <c r="D1666">
        <v>9.9</v>
      </c>
      <c r="E1666">
        <v>15.2</v>
      </c>
      <c r="F1666">
        <v>8.1999999999999993</v>
      </c>
      <c r="G1666">
        <v>1.6</v>
      </c>
    </row>
    <row r="1667" spans="1:7" x14ac:dyDescent="0.3">
      <c r="A1667" t="s">
        <v>1058</v>
      </c>
      <c r="B1667">
        <v>135782.54500000001</v>
      </c>
      <c r="C1667">
        <v>87.256299299999995</v>
      </c>
      <c r="D1667">
        <v>7</v>
      </c>
      <c r="E1667">
        <v>14.4</v>
      </c>
      <c r="F1667">
        <v>7.8</v>
      </c>
      <c r="G1667">
        <v>8</v>
      </c>
    </row>
    <row r="1668" spans="1:7" x14ac:dyDescent="0.3">
      <c r="A1668" t="s">
        <v>1059</v>
      </c>
      <c r="B1668">
        <v>132940.63</v>
      </c>
      <c r="C1668">
        <v>84.076210110000005</v>
      </c>
      <c r="D1668">
        <v>9.1999999999999993</v>
      </c>
      <c r="E1668">
        <v>14.8</v>
      </c>
      <c r="F1668">
        <v>5.2</v>
      </c>
      <c r="G1668">
        <v>0</v>
      </c>
    </row>
    <row r="1669" spans="1:7" x14ac:dyDescent="0.3">
      <c r="A1669" t="s">
        <v>1060</v>
      </c>
      <c r="B1669">
        <v>136493.13</v>
      </c>
      <c r="C1669">
        <v>95.233217850000003</v>
      </c>
      <c r="D1669">
        <v>11</v>
      </c>
      <c r="E1669">
        <v>14</v>
      </c>
      <c r="F1669">
        <v>5.9</v>
      </c>
      <c r="G1669">
        <v>0</v>
      </c>
    </row>
    <row r="1670" spans="1:7" x14ac:dyDescent="0.3">
      <c r="A1670" t="s">
        <v>1061</v>
      </c>
      <c r="B1670">
        <v>121958.69</v>
      </c>
      <c r="C1670">
        <v>94.375867150000005</v>
      </c>
      <c r="D1670">
        <v>9.8000000000000007</v>
      </c>
      <c r="E1670">
        <v>15.3</v>
      </c>
      <c r="F1670">
        <v>8.6999999999999993</v>
      </c>
      <c r="G1670">
        <v>6.8</v>
      </c>
    </row>
    <row r="1671" spans="1:7" x14ac:dyDescent="0.3">
      <c r="A1671" t="s">
        <v>1062</v>
      </c>
      <c r="B1671">
        <v>118413.13499999999</v>
      </c>
      <c r="C1671">
        <v>85.712073040000007</v>
      </c>
      <c r="D1671">
        <v>6.6</v>
      </c>
      <c r="E1671">
        <v>15.1</v>
      </c>
      <c r="F1671">
        <v>10.199999999999999</v>
      </c>
      <c r="G1671">
        <v>0</v>
      </c>
    </row>
    <row r="1672" spans="1:7" x14ac:dyDescent="0.3">
      <c r="A1672" t="s">
        <v>1063</v>
      </c>
      <c r="B1672">
        <v>133205.18</v>
      </c>
      <c r="C1672">
        <v>95.873752800000005</v>
      </c>
      <c r="D1672">
        <v>8.9</v>
      </c>
      <c r="E1672">
        <v>14.6</v>
      </c>
      <c r="F1672">
        <v>9.9</v>
      </c>
      <c r="G1672">
        <v>0</v>
      </c>
    </row>
    <row r="1673" spans="1:7" x14ac:dyDescent="0.3">
      <c r="A1673" t="s">
        <v>1064</v>
      </c>
      <c r="B1673">
        <v>138858.04500000001</v>
      </c>
      <c r="C1673">
        <v>110.4700594</v>
      </c>
      <c r="D1673">
        <v>7.9</v>
      </c>
      <c r="E1673">
        <v>12.5</v>
      </c>
      <c r="F1673">
        <v>8.6999999999999993</v>
      </c>
      <c r="G1673">
        <v>0.8</v>
      </c>
    </row>
    <row r="1674" spans="1:7" x14ac:dyDescent="0.3">
      <c r="A1674" t="s">
        <v>1065</v>
      </c>
      <c r="B1674">
        <v>140275.82999999999</v>
      </c>
      <c r="C1674">
        <v>153.26684940000001</v>
      </c>
      <c r="D1674">
        <v>3</v>
      </c>
      <c r="E1674">
        <v>12.5</v>
      </c>
      <c r="F1674">
        <v>11.3</v>
      </c>
      <c r="G1674">
        <v>0</v>
      </c>
    </row>
    <row r="1675" spans="1:7" x14ac:dyDescent="0.3">
      <c r="A1675" s="24">
        <v>43473</v>
      </c>
      <c r="B1675">
        <v>137651.13500000001</v>
      </c>
      <c r="C1675">
        <v>98.967005540000002</v>
      </c>
      <c r="D1675">
        <v>5.8</v>
      </c>
      <c r="E1675">
        <v>13.8</v>
      </c>
      <c r="F1675">
        <v>8.6</v>
      </c>
      <c r="G1675">
        <v>0</v>
      </c>
    </row>
    <row r="1676" spans="1:7" x14ac:dyDescent="0.3">
      <c r="A1676" s="24">
        <v>43504</v>
      </c>
      <c r="B1676">
        <v>135633.89000000001</v>
      </c>
      <c r="C1676">
        <v>106.56821669999999</v>
      </c>
      <c r="D1676">
        <v>9.6999999999999993</v>
      </c>
      <c r="E1676">
        <v>12.7</v>
      </c>
      <c r="F1676">
        <v>7.4</v>
      </c>
      <c r="G1676">
        <v>0.4</v>
      </c>
    </row>
    <row r="1677" spans="1:7" x14ac:dyDescent="0.3">
      <c r="A1677" s="24">
        <v>43532</v>
      </c>
      <c r="B1677">
        <v>119933.7</v>
      </c>
      <c r="C1677">
        <v>121.53235650000001</v>
      </c>
      <c r="D1677">
        <v>10</v>
      </c>
      <c r="E1677">
        <v>13.9</v>
      </c>
      <c r="F1677">
        <v>6.2</v>
      </c>
      <c r="G1677">
        <v>0</v>
      </c>
    </row>
    <row r="1678" spans="1:7" x14ac:dyDescent="0.3">
      <c r="A1678" s="24">
        <v>43563</v>
      </c>
      <c r="B1678">
        <v>120350.215</v>
      </c>
      <c r="C1678">
        <v>127.8811699</v>
      </c>
      <c r="D1678">
        <v>9.1999999999999993</v>
      </c>
      <c r="E1678">
        <v>13.1</v>
      </c>
      <c r="F1678">
        <v>7.2</v>
      </c>
      <c r="G1678">
        <v>1</v>
      </c>
    </row>
    <row r="1679" spans="1:7" x14ac:dyDescent="0.3">
      <c r="A1679" s="24">
        <v>43593</v>
      </c>
      <c r="B1679">
        <v>125652.05499999999</v>
      </c>
      <c r="C1679">
        <v>108.4969239</v>
      </c>
      <c r="D1679">
        <v>10</v>
      </c>
      <c r="E1679">
        <v>15.8</v>
      </c>
      <c r="F1679">
        <v>10.7</v>
      </c>
      <c r="G1679">
        <v>0</v>
      </c>
    </row>
    <row r="1680" spans="1:7" x14ac:dyDescent="0.3">
      <c r="A1680" s="24">
        <v>43624</v>
      </c>
      <c r="B1680">
        <v>132120.39000000001</v>
      </c>
      <c r="C1680">
        <v>89.427805109999994</v>
      </c>
      <c r="D1680">
        <v>9.1</v>
      </c>
      <c r="E1680">
        <v>13.5</v>
      </c>
      <c r="F1680">
        <v>4.5</v>
      </c>
      <c r="G1680">
        <v>0.4</v>
      </c>
    </row>
    <row r="1681" spans="1:7" x14ac:dyDescent="0.3">
      <c r="A1681" s="24">
        <v>43654</v>
      </c>
      <c r="B1681">
        <v>136315.38</v>
      </c>
      <c r="C1681">
        <v>129.26252919999999</v>
      </c>
      <c r="D1681">
        <v>9.3000000000000007</v>
      </c>
      <c r="E1681">
        <v>14.1</v>
      </c>
      <c r="F1681">
        <v>7.5</v>
      </c>
      <c r="G1681">
        <v>0</v>
      </c>
    </row>
    <row r="1682" spans="1:7" x14ac:dyDescent="0.3">
      <c r="A1682" s="24">
        <v>43685</v>
      </c>
      <c r="B1682">
        <v>133004.73000000001</v>
      </c>
      <c r="C1682">
        <v>95.454195279999993</v>
      </c>
      <c r="D1682">
        <v>6.7</v>
      </c>
      <c r="E1682">
        <v>13.9</v>
      </c>
      <c r="F1682">
        <v>9.6</v>
      </c>
      <c r="G1682">
        <v>10.8</v>
      </c>
    </row>
    <row r="1683" spans="1:7" x14ac:dyDescent="0.3">
      <c r="A1683" s="24">
        <v>43716</v>
      </c>
      <c r="B1683">
        <v>142555.10500000001</v>
      </c>
      <c r="C1683">
        <v>119.9574815</v>
      </c>
      <c r="D1683">
        <v>7.8</v>
      </c>
      <c r="E1683">
        <v>10.1</v>
      </c>
      <c r="F1683">
        <v>7.3</v>
      </c>
      <c r="G1683">
        <v>2</v>
      </c>
    </row>
    <row r="1684" spans="1:7" x14ac:dyDescent="0.3">
      <c r="A1684" s="24">
        <v>43746</v>
      </c>
      <c r="B1684">
        <v>128554.605</v>
      </c>
      <c r="C1684">
        <v>94.668808780000006</v>
      </c>
      <c r="D1684">
        <v>5.2</v>
      </c>
      <c r="E1684">
        <v>12.5</v>
      </c>
      <c r="F1684">
        <v>6.6</v>
      </c>
      <c r="G1684">
        <v>4.2</v>
      </c>
    </row>
    <row r="1685" spans="1:7" x14ac:dyDescent="0.3">
      <c r="A1685" s="24">
        <v>43777</v>
      </c>
      <c r="B1685">
        <v>121028.325</v>
      </c>
      <c r="C1685">
        <v>98.101093950000006</v>
      </c>
      <c r="D1685">
        <v>4.8</v>
      </c>
      <c r="E1685">
        <v>12.9</v>
      </c>
      <c r="F1685">
        <v>11.4</v>
      </c>
      <c r="G1685">
        <v>6</v>
      </c>
    </row>
    <row r="1686" spans="1:7" x14ac:dyDescent="0.3">
      <c r="A1686" s="24">
        <v>43807</v>
      </c>
      <c r="B1686">
        <v>136683.4</v>
      </c>
      <c r="C1686">
        <v>163.36163669999999</v>
      </c>
      <c r="D1686">
        <v>6.3</v>
      </c>
      <c r="E1686">
        <v>12</v>
      </c>
      <c r="F1686">
        <v>9.9</v>
      </c>
      <c r="G1686">
        <v>8.8000000000000007</v>
      </c>
    </row>
    <row r="1687" spans="1:7" x14ac:dyDescent="0.3">
      <c r="A1687" t="s">
        <v>1066</v>
      </c>
      <c r="B1687">
        <v>141474.26500000001</v>
      </c>
      <c r="C1687">
        <v>267.34764990000002</v>
      </c>
      <c r="D1687">
        <v>8.8000000000000007</v>
      </c>
      <c r="E1687">
        <v>13.1</v>
      </c>
      <c r="F1687">
        <v>7</v>
      </c>
      <c r="G1687">
        <v>0</v>
      </c>
    </row>
    <row r="1688" spans="1:7" x14ac:dyDescent="0.3">
      <c r="A1688" t="s">
        <v>1067</v>
      </c>
      <c r="B1688">
        <v>134681.435</v>
      </c>
      <c r="C1688">
        <v>123.8521422</v>
      </c>
      <c r="D1688">
        <v>9.1</v>
      </c>
      <c r="E1688">
        <v>13.8</v>
      </c>
      <c r="F1688">
        <v>6.7</v>
      </c>
      <c r="G1688">
        <v>0.2</v>
      </c>
    </row>
    <row r="1689" spans="1:7" x14ac:dyDescent="0.3">
      <c r="A1689" t="s">
        <v>1068</v>
      </c>
      <c r="B1689">
        <v>128119.715</v>
      </c>
      <c r="C1689">
        <v>76.350980870000001</v>
      </c>
      <c r="D1689">
        <v>7.3</v>
      </c>
      <c r="E1689">
        <v>16.2</v>
      </c>
      <c r="F1689">
        <v>10.5</v>
      </c>
      <c r="G1689">
        <v>0</v>
      </c>
    </row>
    <row r="1690" spans="1:7" x14ac:dyDescent="0.3">
      <c r="A1690" t="s">
        <v>1069</v>
      </c>
      <c r="B1690">
        <v>129781.155</v>
      </c>
      <c r="C1690">
        <v>100.0115921</v>
      </c>
      <c r="D1690">
        <v>10.6</v>
      </c>
      <c r="E1690">
        <v>16.899999999999999</v>
      </c>
      <c r="F1690">
        <v>6.3</v>
      </c>
      <c r="G1690">
        <v>0</v>
      </c>
    </row>
    <row r="1691" spans="1:7" x14ac:dyDescent="0.3">
      <c r="A1691" t="s">
        <v>1070</v>
      </c>
      <c r="B1691">
        <v>115460.6</v>
      </c>
      <c r="C1691">
        <v>75.491413320000007</v>
      </c>
      <c r="D1691">
        <v>7</v>
      </c>
      <c r="E1691">
        <v>16.5</v>
      </c>
      <c r="F1691">
        <v>13.4</v>
      </c>
      <c r="G1691">
        <v>3.8</v>
      </c>
    </row>
    <row r="1692" spans="1:7" x14ac:dyDescent="0.3">
      <c r="A1692" t="s">
        <v>1071</v>
      </c>
      <c r="B1692">
        <v>110816.375</v>
      </c>
      <c r="C1692">
        <v>52.024492690000002</v>
      </c>
      <c r="D1692">
        <v>8.8000000000000007</v>
      </c>
      <c r="E1692">
        <v>19.399999999999999</v>
      </c>
      <c r="F1692">
        <v>9.3000000000000007</v>
      </c>
      <c r="G1692">
        <v>0</v>
      </c>
    </row>
    <row r="1693" spans="1:7" x14ac:dyDescent="0.3">
      <c r="A1693" t="s">
        <v>1072</v>
      </c>
      <c r="B1693">
        <v>131067.25</v>
      </c>
      <c r="C1693">
        <v>81.723625240000004</v>
      </c>
      <c r="D1693">
        <v>5.8</v>
      </c>
      <c r="E1693">
        <v>12.3</v>
      </c>
      <c r="F1693">
        <v>12.8</v>
      </c>
      <c r="G1693">
        <v>4</v>
      </c>
    </row>
    <row r="1694" spans="1:7" x14ac:dyDescent="0.3">
      <c r="A1694" t="s">
        <v>1073</v>
      </c>
      <c r="B1694">
        <v>131438.54999999999</v>
      </c>
      <c r="C1694">
        <v>61.926547419999999</v>
      </c>
      <c r="D1694">
        <v>7.6</v>
      </c>
      <c r="E1694">
        <v>17</v>
      </c>
      <c r="F1694">
        <v>7.2</v>
      </c>
      <c r="G1694">
        <v>0.4</v>
      </c>
    </row>
    <row r="1695" spans="1:7" x14ac:dyDescent="0.3">
      <c r="A1695" t="s">
        <v>1074</v>
      </c>
      <c r="B1695">
        <v>120747.08</v>
      </c>
      <c r="C1695">
        <v>54.386880320000003</v>
      </c>
      <c r="D1695">
        <v>11.5</v>
      </c>
      <c r="E1695">
        <v>16.600000000000001</v>
      </c>
      <c r="F1695">
        <v>11.5</v>
      </c>
      <c r="G1695">
        <v>0.2</v>
      </c>
    </row>
    <row r="1696" spans="1:7" x14ac:dyDescent="0.3">
      <c r="A1696" t="s">
        <v>1075</v>
      </c>
      <c r="B1696">
        <v>127697.99</v>
      </c>
      <c r="C1696">
        <v>89.139147589999993</v>
      </c>
      <c r="D1696">
        <v>9.6</v>
      </c>
      <c r="E1696">
        <v>13</v>
      </c>
      <c r="F1696">
        <v>11.3</v>
      </c>
      <c r="G1696">
        <v>1.6</v>
      </c>
    </row>
    <row r="1697" spans="1:7" x14ac:dyDescent="0.3">
      <c r="A1697" t="s">
        <v>1076</v>
      </c>
      <c r="B1697">
        <v>126763.36500000001</v>
      </c>
      <c r="C1697">
        <v>91.098931109999995</v>
      </c>
      <c r="D1697">
        <v>3.8</v>
      </c>
      <c r="E1697">
        <v>15.1</v>
      </c>
      <c r="F1697">
        <v>14.5</v>
      </c>
      <c r="G1697">
        <v>0</v>
      </c>
    </row>
    <row r="1698" spans="1:7" x14ac:dyDescent="0.3">
      <c r="A1698" t="s">
        <v>1077</v>
      </c>
      <c r="B1698">
        <v>107303.47500000001</v>
      </c>
      <c r="C1698">
        <v>55.149898819999997</v>
      </c>
      <c r="D1698">
        <v>7.9</v>
      </c>
      <c r="E1698">
        <v>18</v>
      </c>
      <c r="F1698">
        <v>13</v>
      </c>
      <c r="G1698">
        <v>0</v>
      </c>
    </row>
    <row r="1699" spans="1:7" x14ac:dyDescent="0.3">
      <c r="A1699" t="s">
        <v>1078</v>
      </c>
      <c r="B1699">
        <v>113980.3</v>
      </c>
      <c r="C1699">
        <v>119.3055933</v>
      </c>
      <c r="D1699">
        <v>6.5</v>
      </c>
      <c r="E1699">
        <v>12.9</v>
      </c>
      <c r="F1699">
        <v>13.9</v>
      </c>
      <c r="G1699">
        <v>1.2</v>
      </c>
    </row>
    <row r="1700" spans="1:7" x14ac:dyDescent="0.3">
      <c r="A1700" t="s">
        <v>1079</v>
      </c>
      <c r="B1700">
        <v>132704.36499999999</v>
      </c>
      <c r="C1700">
        <v>142.18481030000001</v>
      </c>
      <c r="D1700">
        <v>5.3</v>
      </c>
      <c r="E1700">
        <v>14.4</v>
      </c>
      <c r="F1700">
        <v>14.7</v>
      </c>
      <c r="G1700">
        <v>0</v>
      </c>
    </row>
    <row r="1701" spans="1:7" x14ac:dyDescent="0.3">
      <c r="A1701" t="s">
        <v>1080</v>
      </c>
      <c r="B1701">
        <v>130964.88499999999</v>
      </c>
      <c r="C1701">
        <v>131.1074194</v>
      </c>
      <c r="D1701">
        <v>4.2</v>
      </c>
      <c r="E1701">
        <v>15.3</v>
      </c>
      <c r="F1701">
        <v>12.9</v>
      </c>
      <c r="G1701">
        <v>0</v>
      </c>
    </row>
    <row r="1702" spans="1:7" x14ac:dyDescent="0.3">
      <c r="A1702" t="s">
        <v>1081</v>
      </c>
      <c r="B1702">
        <v>137660.94</v>
      </c>
      <c r="C1702">
        <v>140.94202110000001</v>
      </c>
      <c r="D1702">
        <v>8.3000000000000007</v>
      </c>
      <c r="E1702">
        <v>13.4</v>
      </c>
      <c r="F1702">
        <v>5</v>
      </c>
      <c r="G1702">
        <v>0</v>
      </c>
    </row>
    <row r="1703" spans="1:7" x14ac:dyDescent="0.3">
      <c r="A1703" t="s">
        <v>1082</v>
      </c>
      <c r="B1703">
        <v>134233.345</v>
      </c>
      <c r="C1703">
        <v>135.2468604</v>
      </c>
      <c r="D1703">
        <v>6.1</v>
      </c>
      <c r="E1703">
        <v>13</v>
      </c>
      <c r="F1703">
        <v>13.2</v>
      </c>
      <c r="G1703">
        <v>6.2</v>
      </c>
    </row>
    <row r="1704" spans="1:7" x14ac:dyDescent="0.3">
      <c r="A1704" t="s">
        <v>1083</v>
      </c>
      <c r="B1704">
        <v>131871.07999999999</v>
      </c>
      <c r="C1704">
        <v>185.2052836</v>
      </c>
      <c r="D1704">
        <v>2.2999999999999998</v>
      </c>
      <c r="E1704">
        <v>15.3</v>
      </c>
      <c r="F1704">
        <v>15.6</v>
      </c>
      <c r="G1704">
        <v>0.2</v>
      </c>
    </row>
    <row r="1705" spans="1:7" x14ac:dyDescent="0.3">
      <c r="A1705" t="s">
        <v>1084</v>
      </c>
      <c r="B1705">
        <v>107616.03</v>
      </c>
      <c r="C1705">
        <v>79.347198370000001</v>
      </c>
      <c r="D1705">
        <v>5</v>
      </c>
      <c r="E1705">
        <v>18.2</v>
      </c>
      <c r="F1705">
        <v>15.8</v>
      </c>
      <c r="G1705">
        <v>0</v>
      </c>
    </row>
    <row r="1706" spans="1:7" x14ac:dyDescent="0.3">
      <c r="A1706" s="24">
        <v>43474</v>
      </c>
      <c r="B1706">
        <v>106779.47500000001</v>
      </c>
      <c r="C1706">
        <v>75.512741539999993</v>
      </c>
      <c r="D1706">
        <v>11.1</v>
      </c>
      <c r="E1706">
        <v>19.600000000000001</v>
      </c>
      <c r="F1706">
        <v>9.4</v>
      </c>
      <c r="G1706">
        <v>0</v>
      </c>
    </row>
    <row r="1707" spans="1:7" x14ac:dyDescent="0.3">
      <c r="A1707" s="24">
        <v>43505</v>
      </c>
      <c r="B1707">
        <v>121697.38</v>
      </c>
      <c r="C1707">
        <v>92.691088919999999</v>
      </c>
      <c r="D1707">
        <v>10.199999999999999</v>
      </c>
      <c r="E1707">
        <v>17.600000000000001</v>
      </c>
      <c r="F1707">
        <v>13.8</v>
      </c>
      <c r="G1707">
        <v>2.4</v>
      </c>
    </row>
    <row r="1708" spans="1:7" x14ac:dyDescent="0.3">
      <c r="A1708" s="24">
        <v>43533</v>
      </c>
      <c r="B1708">
        <v>118871.215</v>
      </c>
      <c r="C1708">
        <v>114.88625949999999</v>
      </c>
      <c r="D1708">
        <v>9.1999999999999993</v>
      </c>
      <c r="E1708">
        <v>19.600000000000001</v>
      </c>
      <c r="F1708">
        <v>16.399999999999999</v>
      </c>
      <c r="G1708">
        <v>0.6</v>
      </c>
    </row>
    <row r="1709" spans="1:7" x14ac:dyDescent="0.3">
      <c r="A1709" s="24">
        <v>43564</v>
      </c>
      <c r="B1709">
        <v>122652.81</v>
      </c>
      <c r="C1709">
        <v>144.39343450000001</v>
      </c>
      <c r="D1709">
        <v>8.1999999999999993</v>
      </c>
      <c r="E1709">
        <v>18.7</v>
      </c>
      <c r="F1709">
        <v>15.1</v>
      </c>
      <c r="G1709">
        <v>0</v>
      </c>
    </row>
    <row r="1710" spans="1:7" x14ac:dyDescent="0.3">
      <c r="A1710" s="24">
        <v>43594</v>
      </c>
      <c r="B1710">
        <v>120223.175</v>
      </c>
      <c r="C1710">
        <v>99.345443470000006</v>
      </c>
      <c r="D1710">
        <v>8.6999999999999993</v>
      </c>
      <c r="E1710">
        <v>21.2</v>
      </c>
      <c r="F1710">
        <v>14.8</v>
      </c>
      <c r="G1710">
        <v>3.4</v>
      </c>
    </row>
    <row r="1711" spans="1:7" x14ac:dyDescent="0.3">
      <c r="A1711" s="24">
        <v>43625</v>
      </c>
      <c r="B1711">
        <v>122222.69</v>
      </c>
      <c r="C1711">
        <v>67.972754190000003</v>
      </c>
      <c r="D1711">
        <v>11.3</v>
      </c>
      <c r="E1711">
        <v>16</v>
      </c>
      <c r="F1711">
        <v>10.4</v>
      </c>
      <c r="G1711">
        <v>2</v>
      </c>
    </row>
    <row r="1712" spans="1:7" x14ac:dyDescent="0.3">
      <c r="A1712" s="24">
        <v>43655</v>
      </c>
      <c r="B1712">
        <v>115200.19</v>
      </c>
      <c r="C1712">
        <v>73.467962999999997</v>
      </c>
      <c r="D1712">
        <v>8.8000000000000007</v>
      </c>
      <c r="E1712">
        <v>12.9</v>
      </c>
      <c r="F1712">
        <v>11.3</v>
      </c>
      <c r="G1712">
        <v>1</v>
      </c>
    </row>
    <row r="1713" spans="1:7" x14ac:dyDescent="0.3">
      <c r="A1713" s="24">
        <v>43686</v>
      </c>
      <c r="B1713">
        <v>116999.07</v>
      </c>
      <c r="C1713">
        <v>65.376438919999998</v>
      </c>
      <c r="D1713">
        <v>8.1999999999999993</v>
      </c>
      <c r="E1713">
        <v>15.1</v>
      </c>
      <c r="F1713">
        <v>9.5</v>
      </c>
      <c r="G1713">
        <v>0.6</v>
      </c>
    </row>
    <row r="1714" spans="1:7" x14ac:dyDescent="0.3">
      <c r="A1714" s="24">
        <v>43717</v>
      </c>
      <c r="B1714">
        <v>130448.11500000001</v>
      </c>
      <c r="C1714">
        <v>92.613968850000006</v>
      </c>
      <c r="D1714">
        <v>6.8</v>
      </c>
      <c r="E1714">
        <v>12.8</v>
      </c>
      <c r="F1714">
        <v>14.4</v>
      </c>
      <c r="G1714">
        <v>5.6</v>
      </c>
    </row>
    <row r="1715" spans="1:7" x14ac:dyDescent="0.3">
      <c r="A1715" s="24">
        <v>43747</v>
      </c>
      <c r="B1715">
        <v>131665.01500000001</v>
      </c>
      <c r="C1715">
        <v>150.02796119999999</v>
      </c>
      <c r="D1715">
        <v>7.7</v>
      </c>
      <c r="E1715">
        <v>14.8</v>
      </c>
      <c r="F1715">
        <v>16.100000000000001</v>
      </c>
      <c r="G1715">
        <v>2.6</v>
      </c>
    </row>
    <row r="1716" spans="1:7" x14ac:dyDescent="0.3">
      <c r="A1716" s="24">
        <v>43778</v>
      </c>
      <c r="B1716">
        <v>121100.045</v>
      </c>
      <c r="C1716">
        <v>83.052148279999997</v>
      </c>
      <c r="D1716">
        <v>5</v>
      </c>
      <c r="E1716">
        <v>20.8</v>
      </c>
      <c r="F1716">
        <v>17.8</v>
      </c>
      <c r="G1716">
        <v>0</v>
      </c>
    </row>
    <row r="1717" spans="1:7" x14ac:dyDescent="0.3">
      <c r="A1717" s="24">
        <v>43808</v>
      </c>
      <c r="B1717">
        <v>118723.07</v>
      </c>
      <c r="C1717">
        <v>76.526618920000004</v>
      </c>
      <c r="D1717">
        <v>11.1</v>
      </c>
      <c r="E1717">
        <v>20.8</v>
      </c>
      <c r="F1717">
        <v>11.8</v>
      </c>
      <c r="G1717">
        <v>0</v>
      </c>
    </row>
    <row r="1718" spans="1:7" x14ac:dyDescent="0.3">
      <c r="A1718" t="s">
        <v>1085</v>
      </c>
      <c r="B1718">
        <v>120349.015</v>
      </c>
      <c r="C1718">
        <v>108.21402329999999</v>
      </c>
      <c r="D1718">
        <v>7.7</v>
      </c>
      <c r="E1718">
        <v>18.600000000000001</v>
      </c>
      <c r="F1718">
        <v>14</v>
      </c>
      <c r="G1718">
        <v>0</v>
      </c>
    </row>
    <row r="1719" spans="1:7" x14ac:dyDescent="0.3">
      <c r="A1719" t="s">
        <v>1086</v>
      </c>
      <c r="B1719">
        <v>103500.955</v>
      </c>
      <c r="C1719">
        <v>106.46105230000001</v>
      </c>
      <c r="D1719">
        <v>9.3000000000000007</v>
      </c>
      <c r="E1719">
        <v>20</v>
      </c>
      <c r="F1719">
        <v>18.3</v>
      </c>
      <c r="G1719">
        <v>0</v>
      </c>
    </row>
    <row r="1720" spans="1:7" x14ac:dyDescent="0.3">
      <c r="A1720" t="s">
        <v>1087</v>
      </c>
      <c r="B1720">
        <v>105149.02</v>
      </c>
      <c r="C1720">
        <v>87.630074989999997</v>
      </c>
      <c r="D1720">
        <v>12.4</v>
      </c>
      <c r="E1720">
        <v>21.8</v>
      </c>
      <c r="F1720">
        <v>8.4</v>
      </c>
      <c r="G1720">
        <v>1.6</v>
      </c>
    </row>
    <row r="1721" spans="1:7" x14ac:dyDescent="0.3">
      <c r="A1721" t="s">
        <v>1088</v>
      </c>
      <c r="B1721">
        <v>119362.235</v>
      </c>
      <c r="C1721">
        <v>137.46735670000001</v>
      </c>
      <c r="D1721">
        <v>9.6999999999999993</v>
      </c>
      <c r="E1721">
        <v>12.8</v>
      </c>
      <c r="F1721">
        <v>17.7</v>
      </c>
      <c r="G1721">
        <v>13</v>
      </c>
    </row>
    <row r="1722" spans="1:7" x14ac:dyDescent="0.3">
      <c r="A1722" t="s">
        <v>1089</v>
      </c>
      <c r="B1722">
        <v>124129.44</v>
      </c>
      <c r="C1722">
        <v>149.599176</v>
      </c>
      <c r="D1722">
        <v>3.6</v>
      </c>
      <c r="E1722">
        <v>14.8</v>
      </c>
      <c r="F1722">
        <v>19</v>
      </c>
      <c r="G1722">
        <v>0</v>
      </c>
    </row>
    <row r="1723" spans="1:7" x14ac:dyDescent="0.3">
      <c r="A1723" t="s">
        <v>1090</v>
      </c>
      <c r="B1723">
        <v>119715.705</v>
      </c>
      <c r="C1723">
        <v>151.2558046</v>
      </c>
      <c r="D1723">
        <v>4.3</v>
      </c>
      <c r="E1723">
        <v>18.899999999999999</v>
      </c>
      <c r="F1723">
        <v>19.2</v>
      </c>
      <c r="G1723">
        <v>0</v>
      </c>
    </row>
    <row r="1724" spans="1:7" x14ac:dyDescent="0.3">
      <c r="A1724" t="s">
        <v>1091</v>
      </c>
      <c r="B1724">
        <v>108102.56</v>
      </c>
      <c r="C1724">
        <v>82.43824146</v>
      </c>
      <c r="D1724">
        <v>8.1999999999999993</v>
      </c>
      <c r="E1724">
        <v>24</v>
      </c>
      <c r="F1724">
        <v>19.399999999999999</v>
      </c>
      <c r="G1724">
        <v>0</v>
      </c>
    </row>
    <row r="1725" spans="1:7" x14ac:dyDescent="0.3">
      <c r="A1725" t="s">
        <v>1092</v>
      </c>
      <c r="B1725">
        <v>107222.345</v>
      </c>
      <c r="C1725">
        <v>106.2793137</v>
      </c>
      <c r="D1725">
        <v>15.7</v>
      </c>
      <c r="E1725">
        <v>26.2</v>
      </c>
      <c r="F1725">
        <v>14.4</v>
      </c>
      <c r="G1725">
        <v>0</v>
      </c>
    </row>
    <row r="1726" spans="1:7" x14ac:dyDescent="0.3">
      <c r="A1726" t="s">
        <v>1093</v>
      </c>
      <c r="B1726">
        <v>101348.35</v>
      </c>
      <c r="C1726">
        <v>112.25774509999999</v>
      </c>
      <c r="D1726">
        <v>14.5</v>
      </c>
      <c r="E1726">
        <v>19.399999999999999</v>
      </c>
      <c r="F1726">
        <v>10.5</v>
      </c>
      <c r="G1726">
        <v>0</v>
      </c>
    </row>
    <row r="1727" spans="1:7" x14ac:dyDescent="0.3">
      <c r="A1727" t="s">
        <v>1094</v>
      </c>
      <c r="B1727">
        <v>102386.52499999999</v>
      </c>
      <c r="C1727">
        <v>103.2310155</v>
      </c>
      <c r="D1727">
        <v>7.9</v>
      </c>
      <c r="E1727">
        <v>15.5</v>
      </c>
      <c r="F1727">
        <v>13.6</v>
      </c>
      <c r="G1727">
        <v>4.5999999999999996</v>
      </c>
    </row>
    <row r="1728" spans="1:7" x14ac:dyDescent="0.3">
      <c r="A1728" t="s">
        <v>1095</v>
      </c>
      <c r="B1728">
        <v>121862.88499999999</v>
      </c>
      <c r="C1728">
        <v>109.7326738</v>
      </c>
      <c r="D1728">
        <v>8.9</v>
      </c>
      <c r="E1728">
        <v>15.2</v>
      </c>
      <c r="F1728">
        <v>13.9</v>
      </c>
      <c r="G1728">
        <v>2</v>
      </c>
    </row>
    <row r="1729" spans="1:7" x14ac:dyDescent="0.3">
      <c r="A1729" t="s">
        <v>1096</v>
      </c>
      <c r="B1729">
        <v>125787.33</v>
      </c>
      <c r="C1729">
        <v>148.22983249999999</v>
      </c>
      <c r="D1729">
        <v>8.3000000000000007</v>
      </c>
      <c r="E1729">
        <v>15.1</v>
      </c>
      <c r="F1729">
        <v>13.3</v>
      </c>
      <c r="G1729">
        <v>1.4</v>
      </c>
    </row>
    <row r="1730" spans="1:7" x14ac:dyDescent="0.3">
      <c r="A1730" t="s">
        <v>1097</v>
      </c>
      <c r="B1730">
        <v>124302.93</v>
      </c>
      <c r="C1730">
        <v>192.4850347</v>
      </c>
      <c r="D1730">
        <v>8.6999999999999993</v>
      </c>
      <c r="E1730">
        <v>16.600000000000001</v>
      </c>
      <c r="F1730">
        <v>13.1</v>
      </c>
      <c r="G1730">
        <v>0</v>
      </c>
    </row>
    <row r="1731" spans="1:7" x14ac:dyDescent="0.3">
      <c r="A1731" t="s">
        <v>1098</v>
      </c>
      <c r="B1731">
        <v>117320.175</v>
      </c>
      <c r="C1731">
        <v>139.4994437</v>
      </c>
      <c r="D1731">
        <v>8.3000000000000007</v>
      </c>
      <c r="E1731">
        <v>20.3</v>
      </c>
      <c r="F1731">
        <v>19.600000000000001</v>
      </c>
      <c r="G1731">
        <v>0</v>
      </c>
    </row>
    <row r="1732" spans="1:7" x14ac:dyDescent="0.3">
      <c r="A1732" t="s">
        <v>1099</v>
      </c>
      <c r="B1732">
        <v>106043.02</v>
      </c>
      <c r="C1732">
        <v>69.640959690000003</v>
      </c>
      <c r="D1732">
        <v>12.3</v>
      </c>
      <c r="E1732">
        <v>18.8</v>
      </c>
      <c r="F1732">
        <v>7.4</v>
      </c>
      <c r="G1732">
        <v>0</v>
      </c>
    </row>
    <row r="1733" spans="1:7" x14ac:dyDescent="0.3">
      <c r="A1733" t="s">
        <v>1100</v>
      </c>
      <c r="B1733">
        <v>108762.31</v>
      </c>
      <c r="C1733">
        <v>132.2621226</v>
      </c>
      <c r="D1733">
        <v>7.2</v>
      </c>
      <c r="E1733">
        <v>14.9</v>
      </c>
      <c r="F1733">
        <v>17.7</v>
      </c>
      <c r="G1733">
        <v>0.2</v>
      </c>
    </row>
    <row r="1734" spans="1:7" x14ac:dyDescent="0.3">
      <c r="A1734" t="s">
        <v>1101</v>
      </c>
      <c r="B1734">
        <v>104804.09</v>
      </c>
      <c r="C1734">
        <v>90.401320499999997</v>
      </c>
      <c r="D1734">
        <v>9.1</v>
      </c>
      <c r="E1734">
        <v>15.8</v>
      </c>
      <c r="F1734">
        <v>19</v>
      </c>
      <c r="G1734">
        <v>0</v>
      </c>
    </row>
    <row r="1735" spans="1:7" x14ac:dyDescent="0.3">
      <c r="A1735" t="s">
        <v>1102</v>
      </c>
      <c r="B1735">
        <v>121770.82</v>
      </c>
      <c r="C1735">
        <v>107.8227368</v>
      </c>
      <c r="D1735">
        <v>10.1</v>
      </c>
      <c r="E1735">
        <v>14.1</v>
      </c>
      <c r="F1735">
        <v>14.4</v>
      </c>
      <c r="G1735">
        <v>0</v>
      </c>
    </row>
    <row r="1736" spans="1:7" x14ac:dyDescent="0.3">
      <c r="A1736" s="24">
        <v>43475</v>
      </c>
      <c r="B1736">
        <v>117265.27499999999</v>
      </c>
      <c r="C1736">
        <v>121.3908912</v>
      </c>
      <c r="D1736">
        <v>4.2</v>
      </c>
      <c r="E1736">
        <v>20.5</v>
      </c>
      <c r="F1736">
        <v>21.7</v>
      </c>
      <c r="G1736">
        <v>0</v>
      </c>
    </row>
    <row r="1737" spans="1:7" x14ac:dyDescent="0.3">
      <c r="A1737" s="24">
        <v>43506</v>
      </c>
      <c r="B1737">
        <v>110760.825</v>
      </c>
      <c r="C1737">
        <v>108.66167660000001</v>
      </c>
      <c r="D1737">
        <v>9.3000000000000007</v>
      </c>
      <c r="E1737">
        <v>26.5</v>
      </c>
      <c r="F1737">
        <v>18.5</v>
      </c>
      <c r="G1737">
        <v>0</v>
      </c>
    </row>
    <row r="1738" spans="1:7" x14ac:dyDescent="0.3">
      <c r="A1738" s="24">
        <v>43534</v>
      </c>
      <c r="B1738">
        <v>109312.85</v>
      </c>
      <c r="C1738">
        <v>108.8439126</v>
      </c>
      <c r="D1738">
        <v>15.1</v>
      </c>
      <c r="E1738">
        <v>29.7</v>
      </c>
      <c r="F1738">
        <v>22</v>
      </c>
      <c r="G1738">
        <v>0</v>
      </c>
    </row>
    <row r="1739" spans="1:7" x14ac:dyDescent="0.3">
      <c r="A1739" s="24">
        <v>43565</v>
      </c>
      <c r="B1739">
        <v>117512.56</v>
      </c>
      <c r="C1739">
        <v>136.3619947</v>
      </c>
      <c r="D1739">
        <v>12.5</v>
      </c>
      <c r="E1739">
        <v>15.2</v>
      </c>
      <c r="F1739">
        <v>11</v>
      </c>
      <c r="G1739">
        <v>0</v>
      </c>
    </row>
    <row r="1740" spans="1:7" x14ac:dyDescent="0.3">
      <c r="A1740" s="24">
        <v>43595</v>
      </c>
      <c r="B1740">
        <v>101386.01</v>
      </c>
      <c r="C1740">
        <v>88.049062890000002</v>
      </c>
      <c r="D1740">
        <v>7.6</v>
      </c>
      <c r="E1740">
        <v>24.3</v>
      </c>
      <c r="F1740">
        <v>17.399999999999999</v>
      </c>
      <c r="G1740">
        <v>1.8</v>
      </c>
    </row>
    <row r="1741" spans="1:7" x14ac:dyDescent="0.3">
      <c r="A1741" s="24">
        <v>43626</v>
      </c>
      <c r="B1741">
        <v>93011.345000000001</v>
      </c>
      <c r="C1741">
        <v>54.720114539999997</v>
      </c>
      <c r="D1741">
        <v>12.9</v>
      </c>
      <c r="E1741">
        <v>24.8</v>
      </c>
      <c r="F1741">
        <v>17.399999999999999</v>
      </c>
      <c r="G1741">
        <v>0</v>
      </c>
    </row>
    <row r="1742" spans="1:7" x14ac:dyDescent="0.3">
      <c r="A1742" s="24">
        <v>43656</v>
      </c>
      <c r="B1742">
        <v>113296.31</v>
      </c>
      <c r="C1742">
        <v>112.07559550000001</v>
      </c>
      <c r="D1742">
        <v>11.6</v>
      </c>
      <c r="E1742">
        <v>16.399999999999999</v>
      </c>
      <c r="F1742">
        <v>15.1</v>
      </c>
      <c r="G1742">
        <v>0</v>
      </c>
    </row>
    <row r="1743" spans="1:7" x14ac:dyDescent="0.3">
      <c r="A1743" s="24">
        <v>43687</v>
      </c>
      <c r="B1743">
        <v>117504.77499999999</v>
      </c>
      <c r="C1743">
        <v>130.67182529999999</v>
      </c>
      <c r="D1743">
        <v>9.5</v>
      </c>
      <c r="E1743">
        <v>14.2</v>
      </c>
      <c r="F1743">
        <v>17</v>
      </c>
      <c r="G1743">
        <v>2.6</v>
      </c>
    </row>
    <row r="1744" spans="1:7" x14ac:dyDescent="0.3">
      <c r="A1744" s="24">
        <v>43718</v>
      </c>
      <c r="B1744">
        <v>122771.82</v>
      </c>
      <c r="C1744">
        <v>131.5850422</v>
      </c>
      <c r="D1744">
        <v>8.5</v>
      </c>
      <c r="E1744">
        <v>15</v>
      </c>
      <c r="F1744">
        <v>19.3</v>
      </c>
      <c r="G1744">
        <v>5.8</v>
      </c>
    </row>
    <row r="1745" spans="1:7" x14ac:dyDescent="0.3">
      <c r="A1745" s="24">
        <v>43748</v>
      </c>
      <c r="B1745">
        <v>123692.08</v>
      </c>
      <c r="C1745">
        <v>167.9811358</v>
      </c>
      <c r="D1745">
        <v>10.199999999999999</v>
      </c>
      <c r="E1745">
        <v>14.7</v>
      </c>
      <c r="F1745">
        <v>12.6</v>
      </c>
      <c r="G1745">
        <v>0.2</v>
      </c>
    </row>
    <row r="1746" spans="1:7" x14ac:dyDescent="0.3">
      <c r="A1746" s="24">
        <v>43779</v>
      </c>
      <c r="B1746">
        <v>115250.505</v>
      </c>
      <c r="C1746">
        <v>114.6969754</v>
      </c>
      <c r="D1746">
        <v>9.5</v>
      </c>
      <c r="E1746">
        <v>18.899999999999999</v>
      </c>
      <c r="F1746">
        <v>17.5</v>
      </c>
      <c r="G1746">
        <v>0</v>
      </c>
    </row>
    <row r="1747" spans="1:7" x14ac:dyDescent="0.3">
      <c r="A1747" s="24">
        <v>43809</v>
      </c>
      <c r="B1747">
        <v>101053.36500000001</v>
      </c>
      <c r="C1747">
        <v>93.120223490000001</v>
      </c>
      <c r="D1747">
        <v>8.1999999999999993</v>
      </c>
      <c r="E1747">
        <v>20.399999999999999</v>
      </c>
      <c r="F1747">
        <v>20.100000000000001</v>
      </c>
      <c r="G1747">
        <v>0</v>
      </c>
    </row>
    <row r="1748" spans="1:7" x14ac:dyDescent="0.3">
      <c r="A1748" t="s">
        <v>1103</v>
      </c>
      <c r="B1748">
        <v>94744.7</v>
      </c>
      <c r="C1748">
        <v>90.164235849999997</v>
      </c>
      <c r="D1748">
        <v>9.4</v>
      </c>
      <c r="E1748">
        <v>23.1</v>
      </c>
      <c r="F1748">
        <v>19.600000000000001</v>
      </c>
      <c r="G1748">
        <v>0</v>
      </c>
    </row>
    <row r="1749" spans="1:7" x14ac:dyDescent="0.3">
      <c r="A1749" t="s">
        <v>1104</v>
      </c>
      <c r="B1749">
        <v>110290.12</v>
      </c>
      <c r="C1749">
        <v>119.0137926</v>
      </c>
      <c r="D1749">
        <v>13.6</v>
      </c>
      <c r="E1749">
        <v>26.7</v>
      </c>
      <c r="F1749">
        <v>20.2</v>
      </c>
      <c r="G1749">
        <v>0.2</v>
      </c>
    </row>
    <row r="1750" spans="1:7" x14ac:dyDescent="0.3">
      <c r="A1750" t="s">
        <v>1105</v>
      </c>
      <c r="B1750">
        <v>112052.12</v>
      </c>
      <c r="C1750">
        <v>123.2613285</v>
      </c>
      <c r="D1750">
        <v>13</v>
      </c>
      <c r="E1750">
        <v>18</v>
      </c>
      <c r="F1750">
        <v>20.6</v>
      </c>
      <c r="G1750">
        <v>0</v>
      </c>
    </row>
    <row r="1751" spans="1:7" x14ac:dyDescent="0.3">
      <c r="A1751" t="s">
        <v>1106</v>
      </c>
      <c r="B1751">
        <v>117533.72</v>
      </c>
      <c r="C1751">
        <v>116.34066919999999</v>
      </c>
      <c r="D1751">
        <v>13.3</v>
      </c>
      <c r="E1751">
        <v>20.399999999999999</v>
      </c>
      <c r="F1751">
        <v>11.4</v>
      </c>
      <c r="G1751">
        <v>0</v>
      </c>
    </row>
    <row r="1752" spans="1:7" x14ac:dyDescent="0.3">
      <c r="A1752" t="s">
        <v>1107</v>
      </c>
      <c r="B1752">
        <v>116690.04</v>
      </c>
      <c r="C1752">
        <v>92.498043699999997</v>
      </c>
      <c r="D1752">
        <v>9.5</v>
      </c>
      <c r="E1752">
        <v>15.2</v>
      </c>
      <c r="F1752">
        <v>9.6</v>
      </c>
      <c r="G1752">
        <v>4.4000000000000004</v>
      </c>
    </row>
    <row r="1753" spans="1:7" x14ac:dyDescent="0.3">
      <c r="A1753" t="s">
        <v>1108</v>
      </c>
      <c r="B1753">
        <v>109857.485</v>
      </c>
      <c r="C1753">
        <v>76.318328559999998</v>
      </c>
      <c r="D1753">
        <v>7.3</v>
      </c>
      <c r="E1753">
        <v>22.1</v>
      </c>
      <c r="F1753">
        <v>23.2</v>
      </c>
      <c r="G1753">
        <v>0.8</v>
      </c>
    </row>
    <row r="1754" spans="1:7" x14ac:dyDescent="0.3">
      <c r="A1754" t="s">
        <v>1109</v>
      </c>
      <c r="B1754">
        <v>102032.495</v>
      </c>
      <c r="C1754">
        <v>67.014422809999999</v>
      </c>
      <c r="D1754">
        <v>9.4</v>
      </c>
      <c r="E1754">
        <v>15.3</v>
      </c>
      <c r="F1754">
        <v>15.8</v>
      </c>
      <c r="G1754">
        <v>0.8</v>
      </c>
    </row>
    <row r="1755" spans="1:7" x14ac:dyDescent="0.3">
      <c r="A1755" t="s">
        <v>1110</v>
      </c>
      <c r="B1755">
        <v>102684.515</v>
      </c>
      <c r="C1755">
        <v>87.533212419999998</v>
      </c>
      <c r="D1755">
        <v>10</v>
      </c>
      <c r="E1755">
        <v>16.399999999999999</v>
      </c>
      <c r="F1755">
        <v>14.7</v>
      </c>
      <c r="G1755">
        <v>0.8</v>
      </c>
    </row>
    <row r="1756" spans="1:7" x14ac:dyDescent="0.3">
      <c r="A1756" t="s">
        <v>1111</v>
      </c>
      <c r="B1756">
        <v>114502.07</v>
      </c>
      <c r="C1756">
        <v>111.6668677</v>
      </c>
      <c r="D1756">
        <v>11.5</v>
      </c>
      <c r="E1756">
        <v>17</v>
      </c>
      <c r="F1756">
        <v>19.600000000000001</v>
      </c>
      <c r="G1756">
        <v>0</v>
      </c>
    </row>
    <row r="1757" spans="1:7" x14ac:dyDescent="0.3">
      <c r="A1757" t="s">
        <v>1112</v>
      </c>
      <c r="B1757">
        <v>114108.545</v>
      </c>
      <c r="C1757">
        <v>111.449844</v>
      </c>
      <c r="D1757">
        <v>11.9</v>
      </c>
      <c r="E1757">
        <v>19.600000000000001</v>
      </c>
      <c r="F1757">
        <v>23.7</v>
      </c>
      <c r="G1757">
        <v>0</v>
      </c>
    </row>
    <row r="1758" spans="1:7" x14ac:dyDescent="0.3">
      <c r="A1758" t="s">
        <v>1113</v>
      </c>
      <c r="B1758">
        <v>114281.61500000001</v>
      </c>
      <c r="C1758">
        <v>99.736133030000005</v>
      </c>
      <c r="D1758">
        <v>8.1999999999999993</v>
      </c>
      <c r="E1758">
        <v>27.9</v>
      </c>
      <c r="F1758">
        <v>26</v>
      </c>
      <c r="G1758">
        <v>0</v>
      </c>
    </row>
    <row r="1759" spans="1:7" x14ac:dyDescent="0.3">
      <c r="A1759" t="s">
        <v>1114</v>
      </c>
      <c r="B1759">
        <v>115442.655</v>
      </c>
      <c r="C1759">
        <v>82.370096540000006</v>
      </c>
      <c r="D1759">
        <v>13</v>
      </c>
      <c r="E1759">
        <v>33.799999999999997</v>
      </c>
      <c r="F1759">
        <v>26.1</v>
      </c>
      <c r="G1759">
        <v>0.2</v>
      </c>
    </row>
    <row r="1760" spans="1:7" x14ac:dyDescent="0.3">
      <c r="A1760" t="s">
        <v>1115</v>
      </c>
      <c r="B1760">
        <v>109130.77</v>
      </c>
      <c r="C1760">
        <v>70.884689609999995</v>
      </c>
      <c r="D1760">
        <v>16.8</v>
      </c>
      <c r="E1760">
        <v>21.6</v>
      </c>
      <c r="F1760">
        <v>10</v>
      </c>
      <c r="G1760">
        <v>0</v>
      </c>
    </row>
    <row r="1761" spans="1:7" x14ac:dyDescent="0.3">
      <c r="A1761" t="s">
        <v>1116</v>
      </c>
      <c r="B1761">
        <v>96698.285000000003</v>
      </c>
      <c r="C1761">
        <v>44.849283749999998</v>
      </c>
      <c r="D1761">
        <v>9.6</v>
      </c>
      <c r="E1761">
        <v>15.5</v>
      </c>
      <c r="F1761">
        <v>17.2</v>
      </c>
      <c r="G1761">
        <v>3.8</v>
      </c>
    </row>
    <row r="1762" spans="1:7" x14ac:dyDescent="0.3">
      <c r="A1762" t="s">
        <v>1117</v>
      </c>
      <c r="B1762">
        <v>102830.55499999999</v>
      </c>
      <c r="C1762">
        <v>87.808242980000003</v>
      </c>
      <c r="D1762">
        <v>10.3</v>
      </c>
      <c r="E1762">
        <v>17</v>
      </c>
      <c r="F1762">
        <v>10.1</v>
      </c>
      <c r="G1762">
        <v>1.2</v>
      </c>
    </row>
    <row r="1763" spans="1:7" x14ac:dyDescent="0.3">
      <c r="A1763" t="s">
        <v>1118</v>
      </c>
      <c r="B1763">
        <v>112634.63499999999</v>
      </c>
      <c r="C1763">
        <v>104.09160749999999</v>
      </c>
      <c r="D1763">
        <v>8.6999999999999993</v>
      </c>
      <c r="E1763">
        <v>21.6</v>
      </c>
      <c r="F1763">
        <v>26.3</v>
      </c>
      <c r="G1763">
        <v>1.4</v>
      </c>
    </row>
    <row r="1764" spans="1:7" x14ac:dyDescent="0.3">
      <c r="A1764" t="s">
        <v>1119</v>
      </c>
      <c r="B1764">
        <v>111887.405</v>
      </c>
      <c r="C1764">
        <v>130.19868170000001</v>
      </c>
      <c r="D1764">
        <v>9.6999999999999993</v>
      </c>
      <c r="E1764">
        <v>30.5</v>
      </c>
      <c r="F1764">
        <v>27</v>
      </c>
      <c r="G1764">
        <v>0</v>
      </c>
    </row>
    <row r="1765" spans="1:7" x14ac:dyDescent="0.3">
      <c r="A1765" t="s">
        <v>1120</v>
      </c>
      <c r="B1765">
        <v>117375.73</v>
      </c>
      <c r="C1765">
        <v>130.31831199999999</v>
      </c>
      <c r="D1765">
        <v>13.8</v>
      </c>
      <c r="E1765">
        <v>25.1</v>
      </c>
      <c r="F1765">
        <v>27.2</v>
      </c>
      <c r="G1765">
        <v>0</v>
      </c>
    </row>
    <row r="1766" spans="1:7" x14ac:dyDescent="0.3">
      <c r="A1766" t="s">
        <v>1121</v>
      </c>
      <c r="B1766">
        <v>121752.875</v>
      </c>
      <c r="C1766">
        <v>89.659635179999995</v>
      </c>
      <c r="D1766">
        <v>14.2</v>
      </c>
      <c r="E1766">
        <v>33.700000000000003</v>
      </c>
      <c r="F1766">
        <v>25.5</v>
      </c>
      <c r="G1766">
        <v>0</v>
      </c>
    </row>
    <row r="1767" spans="1:7" x14ac:dyDescent="0.3">
      <c r="A1767" s="24">
        <v>43476</v>
      </c>
      <c r="B1767">
        <v>130510.905</v>
      </c>
      <c r="C1767">
        <v>90.318841500000005</v>
      </c>
      <c r="D1767">
        <v>20</v>
      </c>
      <c r="E1767">
        <v>34.299999999999997</v>
      </c>
      <c r="F1767">
        <v>22.8</v>
      </c>
      <c r="G1767">
        <v>0</v>
      </c>
    </row>
    <row r="1768" spans="1:7" x14ac:dyDescent="0.3">
      <c r="A1768" s="24">
        <v>43507</v>
      </c>
      <c r="B1768">
        <v>105806.825</v>
      </c>
      <c r="C1768">
        <v>90.798912520000002</v>
      </c>
      <c r="D1768">
        <v>15.8</v>
      </c>
      <c r="E1768">
        <v>18.899999999999999</v>
      </c>
      <c r="F1768">
        <v>2.2000000000000002</v>
      </c>
      <c r="G1768">
        <v>4.2</v>
      </c>
    </row>
    <row r="1769" spans="1:7" x14ac:dyDescent="0.3">
      <c r="A1769" s="24">
        <v>43535</v>
      </c>
      <c r="B1769">
        <v>96867.014999999999</v>
      </c>
      <c r="C1769">
        <v>72.398840800000002</v>
      </c>
      <c r="D1769">
        <v>12.8</v>
      </c>
      <c r="E1769">
        <v>20.7</v>
      </c>
      <c r="F1769">
        <v>7.8</v>
      </c>
      <c r="G1769">
        <v>12.4</v>
      </c>
    </row>
    <row r="1770" spans="1:7" x14ac:dyDescent="0.3">
      <c r="A1770" s="24">
        <v>43566</v>
      </c>
      <c r="B1770">
        <v>107279.84</v>
      </c>
      <c r="C1770">
        <v>79.09640417</v>
      </c>
      <c r="D1770">
        <v>9.5</v>
      </c>
      <c r="E1770">
        <v>16.2</v>
      </c>
      <c r="F1770">
        <v>11.2</v>
      </c>
      <c r="G1770">
        <v>1.2</v>
      </c>
    </row>
    <row r="1771" spans="1:7" x14ac:dyDescent="0.3">
      <c r="A1771" s="24">
        <v>43596</v>
      </c>
      <c r="B1771">
        <v>96817</v>
      </c>
      <c r="C1771">
        <v>66.476814739999995</v>
      </c>
      <c r="D1771">
        <v>7.7</v>
      </c>
      <c r="E1771">
        <v>19.600000000000001</v>
      </c>
      <c r="F1771">
        <v>27.4</v>
      </c>
      <c r="G1771">
        <v>10.199999999999999</v>
      </c>
    </row>
    <row r="1772" spans="1:7" x14ac:dyDescent="0.3">
      <c r="A1772" s="24">
        <v>43627</v>
      </c>
      <c r="B1772">
        <v>104381.38</v>
      </c>
      <c r="C1772">
        <v>58.451951880000003</v>
      </c>
      <c r="D1772">
        <v>10.5</v>
      </c>
      <c r="E1772">
        <v>24.1</v>
      </c>
      <c r="F1772">
        <v>19.899999999999999</v>
      </c>
      <c r="G1772">
        <v>0</v>
      </c>
    </row>
    <row r="1773" spans="1:7" x14ac:dyDescent="0.3">
      <c r="A1773" s="24">
        <v>43657</v>
      </c>
      <c r="B1773">
        <v>115132.64</v>
      </c>
      <c r="C1773">
        <v>63.897686270000001</v>
      </c>
      <c r="D1773">
        <v>11.5</v>
      </c>
      <c r="E1773">
        <v>17.7</v>
      </c>
      <c r="F1773">
        <v>8.3000000000000007</v>
      </c>
      <c r="G1773">
        <v>0</v>
      </c>
    </row>
    <row r="1774" spans="1:7" x14ac:dyDescent="0.3">
      <c r="A1774" s="24">
        <v>43688</v>
      </c>
      <c r="B1774">
        <v>113954.78</v>
      </c>
      <c r="C1774">
        <v>81.077541510000003</v>
      </c>
      <c r="D1774">
        <v>10.3</v>
      </c>
      <c r="E1774">
        <v>15</v>
      </c>
      <c r="F1774">
        <v>16.100000000000001</v>
      </c>
      <c r="G1774">
        <v>6.8</v>
      </c>
    </row>
    <row r="1775" spans="1:7" x14ac:dyDescent="0.3">
      <c r="A1775" s="24">
        <v>43719</v>
      </c>
      <c r="B1775">
        <v>108924.79</v>
      </c>
      <c r="C1775">
        <v>70.474884239999994</v>
      </c>
      <c r="D1775">
        <v>7.6</v>
      </c>
      <c r="E1775">
        <v>14.2</v>
      </c>
      <c r="F1775">
        <v>9.8000000000000007</v>
      </c>
      <c r="G1775">
        <v>6.4</v>
      </c>
    </row>
    <row r="1776" spans="1:7" x14ac:dyDescent="0.3">
      <c r="A1776" s="24">
        <v>43749</v>
      </c>
      <c r="B1776">
        <v>101550.045</v>
      </c>
      <c r="C1776">
        <v>86.639009709999996</v>
      </c>
      <c r="D1776">
        <v>10.8</v>
      </c>
      <c r="E1776">
        <v>18.100000000000001</v>
      </c>
      <c r="F1776">
        <v>13.5</v>
      </c>
      <c r="G1776">
        <v>0.2</v>
      </c>
    </row>
    <row r="1777" spans="1:7" x14ac:dyDescent="0.3">
      <c r="A1777" s="24">
        <v>43780</v>
      </c>
      <c r="B1777">
        <v>106758.95</v>
      </c>
      <c r="C1777">
        <v>66.491326110000003</v>
      </c>
      <c r="D1777">
        <v>10</v>
      </c>
      <c r="E1777">
        <v>29.6</v>
      </c>
      <c r="F1777">
        <v>27.4</v>
      </c>
      <c r="G1777">
        <v>0</v>
      </c>
    </row>
    <row r="1778" spans="1:7" x14ac:dyDescent="0.3">
      <c r="A1778" s="24">
        <v>43810</v>
      </c>
      <c r="B1778">
        <v>104303.46</v>
      </c>
      <c r="C1778">
        <v>57.069845890000003</v>
      </c>
      <c r="D1778">
        <v>11.5</v>
      </c>
      <c r="E1778">
        <v>17.399999999999999</v>
      </c>
      <c r="F1778">
        <v>12.7</v>
      </c>
      <c r="G1778">
        <v>0.6</v>
      </c>
    </row>
    <row r="1779" spans="1:7" x14ac:dyDescent="0.3">
      <c r="A1779" t="s">
        <v>1122</v>
      </c>
      <c r="B1779">
        <v>112573.54</v>
      </c>
      <c r="C1779">
        <v>64.519389450000006</v>
      </c>
      <c r="D1779">
        <v>9.1</v>
      </c>
      <c r="E1779">
        <v>17.3</v>
      </c>
      <c r="F1779">
        <v>12</v>
      </c>
      <c r="G1779">
        <v>1.6</v>
      </c>
    </row>
    <row r="1780" spans="1:7" x14ac:dyDescent="0.3">
      <c r="A1780" t="s">
        <v>1123</v>
      </c>
      <c r="B1780">
        <v>109828.93</v>
      </c>
      <c r="C1780">
        <v>74.43626304</v>
      </c>
      <c r="D1780">
        <v>12.1</v>
      </c>
      <c r="E1780">
        <v>22.4</v>
      </c>
      <c r="F1780">
        <v>19.7</v>
      </c>
      <c r="G1780">
        <v>0.8</v>
      </c>
    </row>
    <row r="1781" spans="1:7" x14ac:dyDescent="0.3">
      <c r="A1781" t="s">
        <v>1124</v>
      </c>
      <c r="B1781">
        <v>110954.755</v>
      </c>
      <c r="C1781">
        <v>72.065598769999994</v>
      </c>
      <c r="D1781">
        <v>13</v>
      </c>
      <c r="E1781">
        <v>18.5</v>
      </c>
      <c r="F1781">
        <v>12.4</v>
      </c>
      <c r="G1781">
        <v>0</v>
      </c>
    </row>
    <row r="1782" spans="1:7" x14ac:dyDescent="0.3">
      <c r="A1782" t="s">
        <v>1125</v>
      </c>
      <c r="B1782">
        <v>97646.12</v>
      </c>
      <c r="C1782">
        <v>67.187219450000001</v>
      </c>
      <c r="D1782">
        <v>9.1999999999999993</v>
      </c>
      <c r="E1782">
        <v>17.2</v>
      </c>
      <c r="F1782">
        <v>23.9</v>
      </c>
      <c r="G1782">
        <v>0</v>
      </c>
    </row>
    <row r="1783" spans="1:7" x14ac:dyDescent="0.3">
      <c r="A1783" t="s">
        <v>1126</v>
      </c>
      <c r="B1783">
        <v>96742.49</v>
      </c>
      <c r="C1783">
        <v>66.41186458</v>
      </c>
      <c r="D1783">
        <v>10.8</v>
      </c>
      <c r="E1783">
        <v>16.2</v>
      </c>
      <c r="F1783">
        <v>24.1</v>
      </c>
      <c r="G1783">
        <v>0</v>
      </c>
    </row>
    <row r="1784" spans="1:7" x14ac:dyDescent="0.3">
      <c r="A1784" t="s">
        <v>1127</v>
      </c>
      <c r="B1784">
        <v>109148.25</v>
      </c>
      <c r="C1784">
        <v>72.281071499999996</v>
      </c>
      <c r="D1784">
        <v>8.5</v>
      </c>
      <c r="E1784">
        <v>26.9</v>
      </c>
      <c r="F1784">
        <v>29.9</v>
      </c>
      <c r="G1784">
        <v>0</v>
      </c>
    </row>
    <row r="1785" spans="1:7" x14ac:dyDescent="0.3">
      <c r="A1785" t="s">
        <v>1128</v>
      </c>
      <c r="B1785">
        <v>112033.87</v>
      </c>
      <c r="C1785">
        <v>81.955895620000007</v>
      </c>
      <c r="D1785">
        <v>11.4</v>
      </c>
      <c r="E1785">
        <v>18.600000000000001</v>
      </c>
      <c r="F1785">
        <v>27.9</v>
      </c>
      <c r="G1785">
        <v>0</v>
      </c>
    </row>
    <row r="1786" spans="1:7" x14ac:dyDescent="0.3">
      <c r="A1786" t="s">
        <v>1129</v>
      </c>
      <c r="B1786">
        <v>119736.125</v>
      </c>
      <c r="C1786">
        <v>83.763251699999998</v>
      </c>
      <c r="D1786">
        <v>9.4</v>
      </c>
      <c r="E1786">
        <v>34.700000000000003</v>
      </c>
      <c r="F1786">
        <v>30.1</v>
      </c>
      <c r="G1786">
        <v>0</v>
      </c>
    </row>
    <row r="1787" spans="1:7" x14ac:dyDescent="0.3">
      <c r="A1787" t="s">
        <v>1130</v>
      </c>
      <c r="B1787">
        <v>131312</v>
      </c>
      <c r="C1787">
        <v>72.815311210000004</v>
      </c>
      <c r="D1787">
        <v>14</v>
      </c>
      <c r="E1787">
        <v>40.9</v>
      </c>
      <c r="F1787">
        <v>18.8</v>
      </c>
      <c r="G1787">
        <v>0</v>
      </c>
    </row>
    <row r="1788" spans="1:7" x14ac:dyDescent="0.3">
      <c r="A1788" t="s">
        <v>1131</v>
      </c>
      <c r="B1788">
        <v>109049.36500000001</v>
      </c>
      <c r="C1788">
        <v>65.412978010000003</v>
      </c>
      <c r="D1788">
        <v>13.6</v>
      </c>
      <c r="E1788">
        <v>20</v>
      </c>
      <c r="F1788">
        <v>28.3</v>
      </c>
      <c r="G1788">
        <v>0</v>
      </c>
    </row>
    <row r="1789" spans="1:7" x14ac:dyDescent="0.3">
      <c r="A1789" t="s">
        <v>1132</v>
      </c>
      <c r="B1789">
        <v>97245.764999999999</v>
      </c>
      <c r="C1789">
        <v>49.794292779999999</v>
      </c>
      <c r="D1789">
        <v>10.1</v>
      </c>
      <c r="E1789">
        <v>23.8</v>
      </c>
      <c r="F1789">
        <v>24.6</v>
      </c>
      <c r="G1789">
        <v>0</v>
      </c>
    </row>
    <row r="1790" spans="1:7" x14ac:dyDescent="0.3">
      <c r="A1790" t="s">
        <v>1133</v>
      </c>
      <c r="B1790">
        <v>96778.25</v>
      </c>
      <c r="C1790">
        <v>60.755443960000001</v>
      </c>
      <c r="D1790">
        <v>11.9</v>
      </c>
      <c r="E1790">
        <v>23.7</v>
      </c>
      <c r="F1790">
        <v>30.6</v>
      </c>
      <c r="G1790">
        <v>0</v>
      </c>
    </row>
    <row r="1791" spans="1:7" x14ac:dyDescent="0.3">
      <c r="A1791" t="s">
        <v>1134</v>
      </c>
      <c r="B1791">
        <v>113899.3</v>
      </c>
      <c r="C1791">
        <v>71.001116179999997</v>
      </c>
      <c r="D1791">
        <v>11.4</v>
      </c>
      <c r="E1791">
        <v>27.4</v>
      </c>
      <c r="F1791">
        <v>18</v>
      </c>
      <c r="G1791">
        <v>0</v>
      </c>
    </row>
    <row r="1792" spans="1:7" x14ac:dyDescent="0.3">
      <c r="A1792" t="s">
        <v>1135</v>
      </c>
      <c r="B1792">
        <v>107629.16</v>
      </c>
      <c r="C1792">
        <v>47.350592130000003</v>
      </c>
      <c r="D1792">
        <v>11.4</v>
      </c>
      <c r="E1792">
        <v>16.399999999999999</v>
      </c>
      <c r="F1792">
        <v>22.2</v>
      </c>
      <c r="G1792">
        <v>2</v>
      </c>
    </row>
    <row r="1793" spans="1:7" x14ac:dyDescent="0.3">
      <c r="A1793" t="s">
        <v>1136</v>
      </c>
      <c r="B1793">
        <v>108417.69500000001</v>
      </c>
      <c r="C1793">
        <v>59.044674999999998</v>
      </c>
      <c r="D1793">
        <v>8.6</v>
      </c>
      <c r="E1793">
        <v>24.8</v>
      </c>
      <c r="F1793">
        <v>31</v>
      </c>
      <c r="G1793">
        <v>0</v>
      </c>
    </row>
    <row r="1794" spans="1:7" x14ac:dyDescent="0.3">
      <c r="A1794" t="s">
        <v>1137</v>
      </c>
      <c r="B1794">
        <v>112735.875</v>
      </c>
      <c r="C1794">
        <v>70.202551959999994</v>
      </c>
      <c r="D1794">
        <v>11.4</v>
      </c>
      <c r="E1794">
        <v>21.1</v>
      </c>
      <c r="F1794">
        <v>30.7</v>
      </c>
      <c r="G1794">
        <v>0</v>
      </c>
    </row>
    <row r="1795" spans="1:7" x14ac:dyDescent="0.3">
      <c r="A1795" t="s">
        <v>1138</v>
      </c>
      <c r="B1795">
        <v>114799.91</v>
      </c>
      <c r="C1795">
        <v>79.605729069999995</v>
      </c>
      <c r="D1795">
        <v>11.9</v>
      </c>
      <c r="E1795">
        <v>19.7</v>
      </c>
      <c r="F1795">
        <v>21.9</v>
      </c>
      <c r="G1795">
        <v>0</v>
      </c>
    </row>
    <row r="1796" spans="1:7" x14ac:dyDescent="0.3">
      <c r="A1796" t="s">
        <v>1139</v>
      </c>
      <c r="B1796">
        <v>98959.56</v>
      </c>
      <c r="C1796">
        <v>51.05874163</v>
      </c>
      <c r="D1796">
        <v>10.3</v>
      </c>
      <c r="E1796">
        <v>18.399999999999999</v>
      </c>
      <c r="F1796">
        <v>26.7</v>
      </c>
      <c r="G1796">
        <v>8</v>
      </c>
    </row>
    <row r="1797" spans="1:7" x14ac:dyDescent="0.3">
      <c r="A1797" s="24">
        <v>43477</v>
      </c>
      <c r="B1797">
        <v>100233.98</v>
      </c>
      <c r="C1797">
        <v>33.154867019999998</v>
      </c>
      <c r="D1797">
        <v>12.2</v>
      </c>
      <c r="E1797">
        <v>16.8</v>
      </c>
      <c r="F1797">
        <v>9.8000000000000007</v>
      </c>
      <c r="G1797">
        <v>0</v>
      </c>
    </row>
    <row r="1798" spans="1:7" x14ac:dyDescent="0.3">
      <c r="A1798" s="24">
        <v>43508</v>
      </c>
      <c r="B1798">
        <v>110609.4</v>
      </c>
      <c r="C1798">
        <v>29.070382550000001</v>
      </c>
      <c r="D1798">
        <v>9.8000000000000007</v>
      </c>
      <c r="E1798">
        <v>15.5</v>
      </c>
      <c r="F1798">
        <v>18.2</v>
      </c>
      <c r="G1798">
        <v>3.4</v>
      </c>
    </row>
    <row r="1799" spans="1:7" x14ac:dyDescent="0.3">
      <c r="A1799" s="24">
        <v>43536</v>
      </c>
      <c r="B1799">
        <v>109094.04</v>
      </c>
      <c r="C1799">
        <v>19.170950680000001</v>
      </c>
      <c r="D1799">
        <v>11</v>
      </c>
      <c r="E1799">
        <v>22.2</v>
      </c>
      <c r="F1799">
        <v>19.2</v>
      </c>
      <c r="G1799">
        <v>0.4</v>
      </c>
    </row>
    <row r="1800" spans="1:7" x14ac:dyDescent="0.3">
      <c r="A1800" s="24">
        <v>43567</v>
      </c>
      <c r="B1800">
        <v>107400.705</v>
      </c>
      <c r="C1800">
        <v>39.415048149999997</v>
      </c>
      <c r="D1800">
        <v>12.1</v>
      </c>
      <c r="E1800">
        <v>23</v>
      </c>
      <c r="F1800">
        <v>20.3</v>
      </c>
      <c r="G1800">
        <v>0</v>
      </c>
    </row>
    <row r="1801" spans="1:7" x14ac:dyDescent="0.3">
      <c r="A1801" s="24">
        <v>43597</v>
      </c>
      <c r="B1801">
        <v>107891.69</v>
      </c>
      <c r="C1801">
        <v>45.830326149999998</v>
      </c>
      <c r="D1801">
        <v>12.3</v>
      </c>
      <c r="E1801">
        <v>23.9</v>
      </c>
      <c r="F1801">
        <v>20.399999999999999</v>
      </c>
      <c r="G1801">
        <v>0</v>
      </c>
    </row>
    <row r="1802" spans="1:7" x14ac:dyDescent="0.3">
      <c r="A1802" s="24">
        <v>43628</v>
      </c>
      <c r="B1802">
        <v>105028.985</v>
      </c>
      <c r="C1802">
        <v>41.38035927</v>
      </c>
      <c r="D1802">
        <v>13.3</v>
      </c>
      <c r="E1802">
        <v>20.8</v>
      </c>
      <c r="F1802">
        <v>18.2</v>
      </c>
      <c r="G1802">
        <v>0</v>
      </c>
    </row>
    <row r="1803" spans="1:7" x14ac:dyDescent="0.3">
      <c r="A1803" s="24">
        <v>43658</v>
      </c>
      <c r="B1803">
        <v>95436.3</v>
      </c>
      <c r="C1803">
        <v>47.12307019</v>
      </c>
      <c r="D1803">
        <v>11.2</v>
      </c>
      <c r="E1803">
        <v>21</v>
      </c>
      <c r="F1803">
        <v>30.3</v>
      </c>
      <c r="G1803">
        <v>0</v>
      </c>
    </row>
    <row r="1804" spans="1:7" x14ac:dyDescent="0.3">
      <c r="A1804" s="24">
        <v>43689</v>
      </c>
      <c r="B1804">
        <v>97577.414999999994</v>
      </c>
      <c r="C1804">
        <v>43.690411390000001</v>
      </c>
      <c r="D1804">
        <v>13.8</v>
      </c>
      <c r="E1804">
        <v>27.6</v>
      </c>
      <c r="F1804">
        <v>30.8</v>
      </c>
      <c r="G1804">
        <v>0</v>
      </c>
    </row>
    <row r="1805" spans="1:7" x14ac:dyDescent="0.3">
      <c r="A1805" s="24">
        <v>43720</v>
      </c>
      <c r="B1805">
        <v>127910.83500000001</v>
      </c>
      <c r="C1805">
        <v>62.718792569999998</v>
      </c>
      <c r="D1805">
        <v>16.3</v>
      </c>
      <c r="E1805">
        <v>38</v>
      </c>
      <c r="F1805">
        <v>28.6</v>
      </c>
      <c r="G1805">
        <v>0</v>
      </c>
    </row>
    <row r="1806" spans="1:7" x14ac:dyDescent="0.3">
      <c r="A1806" s="24">
        <v>43750</v>
      </c>
      <c r="B1806">
        <v>109548.62</v>
      </c>
      <c r="C1806">
        <v>48.336164680000003</v>
      </c>
      <c r="D1806">
        <v>14.3</v>
      </c>
      <c r="E1806">
        <v>17.2</v>
      </c>
      <c r="F1806">
        <v>22.2</v>
      </c>
      <c r="G1806">
        <v>0</v>
      </c>
    </row>
    <row r="1807" spans="1:7" x14ac:dyDescent="0.3">
      <c r="A1807" s="24">
        <v>43781</v>
      </c>
      <c r="B1807">
        <v>109060.375</v>
      </c>
      <c r="C1807">
        <v>57.730485369999997</v>
      </c>
      <c r="D1807">
        <v>13.4</v>
      </c>
      <c r="E1807">
        <v>18.100000000000001</v>
      </c>
      <c r="F1807">
        <v>21.8</v>
      </c>
      <c r="G1807">
        <v>0</v>
      </c>
    </row>
    <row r="1808" spans="1:7" x14ac:dyDescent="0.3">
      <c r="A1808" s="24">
        <v>43811</v>
      </c>
      <c r="B1808">
        <v>108599.065</v>
      </c>
      <c r="C1808">
        <v>41.647543489999997</v>
      </c>
      <c r="D1808">
        <v>13.4</v>
      </c>
      <c r="E1808">
        <v>18.399999999999999</v>
      </c>
      <c r="F1808">
        <v>22.7</v>
      </c>
      <c r="G1808">
        <v>0</v>
      </c>
    </row>
    <row r="1809" spans="1:7" x14ac:dyDescent="0.3">
      <c r="A1809" t="s">
        <v>1140</v>
      </c>
      <c r="B1809">
        <v>107070.61</v>
      </c>
      <c r="C1809">
        <v>58.517373640000002</v>
      </c>
      <c r="D1809">
        <v>11.4</v>
      </c>
      <c r="E1809">
        <v>20.9</v>
      </c>
      <c r="F1809">
        <v>24.8</v>
      </c>
      <c r="G1809">
        <v>0</v>
      </c>
    </row>
    <row r="1810" spans="1:7" x14ac:dyDescent="0.3">
      <c r="A1810" t="s">
        <v>1141</v>
      </c>
      <c r="B1810">
        <v>101239.235</v>
      </c>
      <c r="C1810">
        <v>65.765248349999993</v>
      </c>
      <c r="D1810">
        <v>14.1</v>
      </c>
      <c r="E1810">
        <v>20.100000000000001</v>
      </c>
      <c r="F1810">
        <v>10.4</v>
      </c>
      <c r="G1810">
        <v>0</v>
      </c>
    </row>
    <row r="1811" spans="1:7" x14ac:dyDescent="0.3">
      <c r="A1811" t="s">
        <v>1142</v>
      </c>
      <c r="B1811">
        <v>98723.45</v>
      </c>
      <c r="C1811">
        <v>50.936743069999999</v>
      </c>
      <c r="D1811">
        <v>15.1</v>
      </c>
      <c r="E1811">
        <v>21.7</v>
      </c>
      <c r="F1811">
        <v>16.399999999999999</v>
      </c>
      <c r="G1811">
        <v>0</v>
      </c>
    </row>
    <row r="1812" spans="1:7" x14ac:dyDescent="0.3">
      <c r="A1812" t="s">
        <v>1143</v>
      </c>
      <c r="B1812">
        <v>114400.065</v>
      </c>
      <c r="C1812">
        <v>73.601749130000002</v>
      </c>
      <c r="D1812">
        <v>13</v>
      </c>
      <c r="E1812">
        <v>22.6</v>
      </c>
      <c r="F1812">
        <v>21.7</v>
      </c>
      <c r="G1812">
        <v>0</v>
      </c>
    </row>
    <row r="1813" spans="1:7" x14ac:dyDescent="0.3">
      <c r="A1813" t="s">
        <v>1144</v>
      </c>
      <c r="B1813">
        <v>123999.07</v>
      </c>
      <c r="C1813">
        <v>83.084082179999996</v>
      </c>
      <c r="D1813">
        <v>12.6</v>
      </c>
      <c r="E1813">
        <v>26.3</v>
      </c>
      <c r="F1813">
        <v>29.5</v>
      </c>
      <c r="G1813">
        <v>0</v>
      </c>
    </row>
    <row r="1814" spans="1:7" x14ac:dyDescent="0.3">
      <c r="A1814" t="s">
        <v>1145</v>
      </c>
      <c r="B1814">
        <v>146990.89000000001</v>
      </c>
      <c r="C1814">
        <v>95.802971920000005</v>
      </c>
      <c r="D1814">
        <v>15.9</v>
      </c>
      <c r="E1814">
        <v>40.1</v>
      </c>
      <c r="F1814">
        <v>29.3</v>
      </c>
      <c r="G1814">
        <v>0</v>
      </c>
    </row>
    <row r="1815" spans="1:7" x14ac:dyDescent="0.3">
      <c r="A1815" t="s">
        <v>1146</v>
      </c>
      <c r="B1815">
        <v>125050.61</v>
      </c>
      <c r="C1815">
        <v>71.953511919999997</v>
      </c>
      <c r="D1815">
        <v>17.2</v>
      </c>
      <c r="E1815">
        <v>23.3</v>
      </c>
      <c r="F1815">
        <v>29.3</v>
      </c>
      <c r="G1815">
        <v>0</v>
      </c>
    </row>
    <row r="1816" spans="1:7" x14ac:dyDescent="0.3">
      <c r="A1816" t="s">
        <v>1147</v>
      </c>
      <c r="B1816">
        <v>150553.4</v>
      </c>
      <c r="C1816">
        <v>243.81015959999999</v>
      </c>
      <c r="D1816">
        <v>13.7</v>
      </c>
      <c r="E1816">
        <v>43.5</v>
      </c>
      <c r="F1816">
        <v>31.4</v>
      </c>
      <c r="G1816">
        <v>0</v>
      </c>
    </row>
    <row r="1817" spans="1:7" x14ac:dyDescent="0.3">
      <c r="A1817" t="s">
        <v>1148</v>
      </c>
      <c r="B1817">
        <v>100632.47500000001</v>
      </c>
      <c r="C1817">
        <v>44.94113626</v>
      </c>
      <c r="D1817">
        <v>16.899999999999999</v>
      </c>
      <c r="E1817">
        <v>20.2</v>
      </c>
      <c r="F1817">
        <v>28.3</v>
      </c>
      <c r="G1817">
        <v>0</v>
      </c>
    </row>
    <row r="1818" spans="1:7" x14ac:dyDescent="0.3">
      <c r="A1818" t="s">
        <v>1149</v>
      </c>
      <c r="B1818">
        <v>90145.615000000005</v>
      </c>
      <c r="C1818">
        <v>34.678705909999998</v>
      </c>
      <c r="D1818">
        <v>13.1</v>
      </c>
      <c r="E1818">
        <v>19.600000000000001</v>
      </c>
      <c r="F1818">
        <v>31.5</v>
      </c>
      <c r="G1818">
        <v>0</v>
      </c>
    </row>
    <row r="1819" spans="1:7" x14ac:dyDescent="0.3">
      <c r="A1819" t="s">
        <v>1150</v>
      </c>
      <c r="B1819">
        <v>101818.02499999999</v>
      </c>
      <c r="C1819">
        <v>47.19823427</v>
      </c>
      <c r="D1819">
        <v>12.1</v>
      </c>
      <c r="E1819">
        <v>20</v>
      </c>
      <c r="F1819">
        <v>29.2</v>
      </c>
      <c r="G1819">
        <v>0</v>
      </c>
    </row>
    <row r="1820" spans="1:7" x14ac:dyDescent="0.3">
      <c r="A1820" t="s">
        <v>1151</v>
      </c>
      <c r="B1820">
        <v>102168.93</v>
      </c>
      <c r="C1820">
        <v>57.331305110000002</v>
      </c>
      <c r="D1820">
        <v>14.1</v>
      </c>
      <c r="E1820">
        <v>24.5</v>
      </c>
      <c r="F1820">
        <v>31.4</v>
      </c>
      <c r="G1820">
        <v>0</v>
      </c>
    </row>
    <row r="1821" spans="1:7" x14ac:dyDescent="0.3">
      <c r="A1821" t="s">
        <v>1152</v>
      </c>
      <c r="B1821">
        <v>98312.744999999995</v>
      </c>
      <c r="C1821">
        <v>42.257239390000002</v>
      </c>
      <c r="D1821">
        <v>14</v>
      </c>
      <c r="E1821">
        <v>27.9</v>
      </c>
      <c r="F1821">
        <v>32</v>
      </c>
      <c r="G1821">
        <v>0</v>
      </c>
    </row>
    <row r="1822" spans="1:7" x14ac:dyDescent="0.3">
      <c r="A1822" t="s">
        <v>1153</v>
      </c>
      <c r="B1822">
        <v>96120.524999999994</v>
      </c>
      <c r="C1822">
        <v>41.255986679999999</v>
      </c>
      <c r="D1822">
        <v>16.5</v>
      </c>
      <c r="E1822">
        <v>20.5</v>
      </c>
      <c r="F1822">
        <v>26.2</v>
      </c>
      <c r="G1822">
        <v>0</v>
      </c>
    </row>
    <row r="1823" spans="1:7" x14ac:dyDescent="0.3">
      <c r="A1823" t="s">
        <v>1154</v>
      </c>
      <c r="B1823">
        <v>107256.065</v>
      </c>
      <c r="C1823">
        <v>56.122451329999997</v>
      </c>
      <c r="D1823">
        <v>13.6</v>
      </c>
      <c r="E1823">
        <v>23.9</v>
      </c>
      <c r="F1823">
        <v>31.6</v>
      </c>
      <c r="G1823">
        <v>0</v>
      </c>
    </row>
    <row r="1824" spans="1:7" x14ac:dyDescent="0.3">
      <c r="A1824" t="s">
        <v>1155</v>
      </c>
      <c r="B1824">
        <v>113521.685</v>
      </c>
      <c r="C1824">
        <v>63.295449300000001</v>
      </c>
      <c r="D1824">
        <v>16.7</v>
      </c>
      <c r="E1824">
        <v>28.4</v>
      </c>
      <c r="F1824">
        <v>20.6</v>
      </c>
      <c r="G1824">
        <v>0</v>
      </c>
    </row>
    <row r="1825" spans="1:7" x14ac:dyDescent="0.3">
      <c r="A1825" t="s">
        <v>1156</v>
      </c>
      <c r="B1825">
        <v>118293.52499999999</v>
      </c>
      <c r="C1825">
        <v>87.686688779999997</v>
      </c>
      <c r="D1825">
        <v>16.8</v>
      </c>
      <c r="E1825">
        <v>33.200000000000003</v>
      </c>
      <c r="F1825">
        <v>31.9</v>
      </c>
      <c r="G1825">
        <v>0</v>
      </c>
    </row>
    <row r="1826" spans="1:7" x14ac:dyDescent="0.3">
      <c r="A1826" t="s">
        <v>1157</v>
      </c>
      <c r="B1826">
        <v>140410.125</v>
      </c>
      <c r="C1826">
        <v>295.82920189999999</v>
      </c>
      <c r="D1826">
        <v>19.7</v>
      </c>
      <c r="E1826">
        <v>40.799999999999997</v>
      </c>
      <c r="F1826">
        <v>18.8</v>
      </c>
      <c r="G1826">
        <v>0</v>
      </c>
    </row>
    <row r="1827" spans="1:7" x14ac:dyDescent="0.3">
      <c r="A1827" t="s">
        <v>1158</v>
      </c>
      <c r="B1827">
        <v>95410.39</v>
      </c>
      <c r="C1827">
        <v>46.251483919999998</v>
      </c>
      <c r="D1827">
        <v>15.3</v>
      </c>
      <c r="E1827">
        <v>21.2</v>
      </c>
      <c r="F1827">
        <v>29.3</v>
      </c>
      <c r="G1827">
        <v>2.4</v>
      </c>
    </row>
    <row r="1828" spans="1:7" x14ac:dyDescent="0.3">
      <c r="A1828" s="24">
        <v>43831</v>
      </c>
      <c r="B1828">
        <v>89077.854999999996</v>
      </c>
      <c r="C1828">
        <v>50.921802759999999</v>
      </c>
      <c r="D1828">
        <v>11.8</v>
      </c>
      <c r="E1828">
        <v>24.9</v>
      </c>
      <c r="F1828">
        <v>31.6</v>
      </c>
      <c r="G1828">
        <v>0</v>
      </c>
    </row>
    <row r="1829" spans="1:7" x14ac:dyDescent="0.3">
      <c r="A1829" s="24">
        <v>43862</v>
      </c>
      <c r="B1829">
        <v>102988.185</v>
      </c>
      <c r="C1829">
        <v>69.546225629999995</v>
      </c>
      <c r="D1829">
        <v>12.8</v>
      </c>
      <c r="E1829">
        <v>25</v>
      </c>
      <c r="F1829">
        <v>31.6</v>
      </c>
      <c r="G1829">
        <v>0</v>
      </c>
    </row>
    <row r="1830" spans="1:7" x14ac:dyDescent="0.3">
      <c r="A1830" s="24">
        <v>43891</v>
      </c>
      <c r="B1830">
        <v>118922.215</v>
      </c>
      <c r="C1830">
        <v>65.435921559999997</v>
      </c>
      <c r="D1830">
        <v>13.7</v>
      </c>
      <c r="E1830">
        <v>36.6</v>
      </c>
      <c r="F1830">
        <v>30.7</v>
      </c>
      <c r="G1830">
        <v>0</v>
      </c>
    </row>
    <row r="1831" spans="1:7" x14ac:dyDescent="0.3">
      <c r="A1831" s="24">
        <v>43922</v>
      </c>
      <c r="B1831">
        <v>102245.61</v>
      </c>
      <c r="C1831">
        <v>28.04223073</v>
      </c>
      <c r="D1831">
        <v>18.600000000000001</v>
      </c>
      <c r="E1831">
        <v>26.8</v>
      </c>
      <c r="F1831">
        <v>22.8</v>
      </c>
      <c r="G1831">
        <v>0</v>
      </c>
    </row>
    <row r="1832" spans="1:7" x14ac:dyDescent="0.3">
      <c r="A1832" s="24">
        <v>43952</v>
      </c>
      <c r="B1832">
        <v>95671.2</v>
      </c>
      <c r="C1832">
        <v>18.87543557</v>
      </c>
      <c r="D1832">
        <v>12.7</v>
      </c>
      <c r="E1832">
        <v>16.7</v>
      </c>
      <c r="F1832">
        <v>5.0999999999999996</v>
      </c>
      <c r="G1832">
        <v>2.2000000000000002</v>
      </c>
    </row>
    <row r="1833" spans="1:7" x14ac:dyDescent="0.3">
      <c r="A1833" s="24">
        <v>43983</v>
      </c>
      <c r="B1833">
        <v>110253.59</v>
      </c>
      <c r="C1833">
        <v>56.104400259999998</v>
      </c>
      <c r="D1833">
        <v>11.9</v>
      </c>
      <c r="E1833">
        <v>18</v>
      </c>
      <c r="F1833">
        <v>2.7</v>
      </c>
      <c r="G1833">
        <v>8.1999999999999993</v>
      </c>
    </row>
    <row r="1834" spans="1:7" x14ac:dyDescent="0.3">
      <c r="A1834" s="24">
        <v>44013</v>
      </c>
      <c r="B1834">
        <v>109336.56</v>
      </c>
      <c r="C1834">
        <v>59.42379013</v>
      </c>
      <c r="D1834">
        <v>12.6</v>
      </c>
      <c r="E1834">
        <v>20.100000000000001</v>
      </c>
      <c r="F1834">
        <v>7.7</v>
      </c>
      <c r="G1834">
        <v>1.2</v>
      </c>
    </row>
    <row r="1835" spans="1:7" x14ac:dyDescent="0.3">
      <c r="A1835" s="24">
        <v>44044</v>
      </c>
      <c r="B1835">
        <v>110038.625</v>
      </c>
      <c r="C1835">
        <v>53.313229810000003</v>
      </c>
      <c r="D1835">
        <v>16.8</v>
      </c>
      <c r="E1835">
        <v>23.8</v>
      </c>
      <c r="F1835">
        <v>26.9</v>
      </c>
      <c r="G1835">
        <v>0</v>
      </c>
    </row>
    <row r="1836" spans="1:7" x14ac:dyDescent="0.3">
      <c r="A1836" s="24">
        <v>44075</v>
      </c>
      <c r="B1836">
        <v>127365.59</v>
      </c>
      <c r="C1836">
        <v>86.980864980000007</v>
      </c>
      <c r="D1836">
        <v>17.899999999999999</v>
      </c>
      <c r="E1836">
        <v>31.9</v>
      </c>
      <c r="F1836">
        <v>29.8</v>
      </c>
      <c r="G1836">
        <v>0</v>
      </c>
    </row>
    <row r="1837" spans="1:7" x14ac:dyDescent="0.3">
      <c r="A1837" s="24">
        <v>44105</v>
      </c>
      <c r="B1837">
        <v>122533.88</v>
      </c>
      <c r="C1837">
        <v>65.485985589999999</v>
      </c>
      <c r="D1837">
        <v>20.100000000000001</v>
      </c>
      <c r="E1837">
        <v>32.9</v>
      </c>
      <c r="F1837">
        <v>10.1</v>
      </c>
      <c r="G1837">
        <v>0</v>
      </c>
    </row>
    <row r="1838" spans="1:7" x14ac:dyDescent="0.3">
      <c r="A1838" s="24">
        <v>44136</v>
      </c>
      <c r="B1838">
        <v>91886.604999999996</v>
      </c>
      <c r="C1838">
        <v>22.78453983</v>
      </c>
      <c r="D1838">
        <v>13.5</v>
      </c>
      <c r="E1838">
        <v>19.3</v>
      </c>
      <c r="F1838">
        <v>18.2</v>
      </c>
      <c r="G1838">
        <v>15.6</v>
      </c>
    </row>
    <row r="1839" spans="1:7" x14ac:dyDescent="0.3">
      <c r="A1839" s="24">
        <v>44166</v>
      </c>
      <c r="B1839">
        <v>91797.595000000001</v>
      </c>
      <c r="C1839">
        <v>45.627913079999999</v>
      </c>
      <c r="D1839">
        <v>14.2</v>
      </c>
      <c r="E1839">
        <v>19.899999999999999</v>
      </c>
      <c r="F1839">
        <v>21.9</v>
      </c>
      <c r="G1839">
        <v>0</v>
      </c>
    </row>
    <row r="1840" spans="1:7" x14ac:dyDescent="0.3">
      <c r="A1840" t="s">
        <v>1159</v>
      </c>
      <c r="B1840">
        <v>119653.94500000001</v>
      </c>
      <c r="C1840">
        <v>76.952473240000003</v>
      </c>
      <c r="D1840">
        <v>12.7</v>
      </c>
      <c r="E1840">
        <v>32.200000000000003</v>
      </c>
      <c r="F1840">
        <v>28.1</v>
      </c>
      <c r="G1840">
        <v>0</v>
      </c>
    </row>
    <row r="1841" spans="1:7" x14ac:dyDescent="0.3">
      <c r="A1841" t="s">
        <v>1160</v>
      </c>
      <c r="B1841">
        <v>137302.60500000001</v>
      </c>
      <c r="C1841">
        <v>88.847653539999996</v>
      </c>
      <c r="D1841">
        <v>16.7</v>
      </c>
      <c r="E1841">
        <v>33.799999999999997</v>
      </c>
      <c r="F1841">
        <v>27.4</v>
      </c>
      <c r="G1841">
        <v>0</v>
      </c>
    </row>
    <row r="1842" spans="1:7" x14ac:dyDescent="0.3">
      <c r="A1842" t="s">
        <v>1161</v>
      </c>
      <c r="B1842">
        <v>137408.22500000001</v>
      </c>
      <c r="C1842">
        <v>63.73047072</v>
      </c>
      <c r="D1842">
        <v>19.5</v>
      </c>
      <c r="E1842">
        <v>36.799999999999997</v>
      </c>
      <c r="F1842">
        <v>20.8</v>
      </c>
      <c r="G1842">
        <v>0</v>
      </c>
    </row>
    <row r="1843" spans="1:7" x14ac:dyDescent="0.3">
      <c r="A1843" t="s">
        <v>1162</v>
      </c>
      <c r="B1843">
        <v>109669.645</v>
      </c>
      <c r="C1843">
        <v>33.404425930000002</v>
      </c>
      <c r="D1843">
        <v>15.7</v>
      </c>
      <c r="E1843">
        <v>19.600000000000001</v>
      </c>
      <c r="F1843">
        <v>18.600000000000001</v>
      </c>
      <c r="G1843">
        <v>19.600000000000001</v>
      </c>
    </row>
    <row r="1844" spans="1:7" x14ac:dyDescent="0.3">
      <c r="A1844" t="s">
        <v>1163</v>
      </c>
      <c r="B1844">
        <v>108108.175</v>
      </c>
      <c r="C1844">
        <v>39.500761930000003</v>
      </c>
      <c r="D1844">
        <v>14.4</v>
      </c>
      <c r="E1844">
        <v>24.8</v>
      </c>
      <c r="F1844">
        <v>24.4</v>
      </c>
      <c r="G1844">
        <v>0</v>
      </c>
    </row>
    <row r="1845" spans="1:7" x14ac:dyDescent="0.3">
      <c r="A1845" t="s">
        <v>1164</v>
      </c>
      <c r="B1845">
        <v>105946.34</v>
      </c>
      <c r="C1845">
        <v>52.05315547</v>
      </c>
      <c r="D1845">
        <v>13.9</v>
      </c>
      <c r="E1845">
        <v>29.4</v>
      </c>
      <c r="F1845">
        <v>27.2</v>
      </c>
      <c r="G1845">
        <v>0</v>
      </c>
    </row>
    <row r="1846" spans="1:7" x14ac:dyDescent="0.3">
      <c r="A1846" t="s">
        <v>1165</v>
      </c>
      <c r="B1846">
        <v>106921.55499999999</v>
      </c>
      <c r="C1846">
        <v>60.347055949999998</v>
      </c>
      <c r="D1846">
        <v>17.5</v>
      </c>
      <c r="E1846">
        <v>25.5</v>
      </c>
      <c r="F1846">
        <v>23.9</v>
      </c>
      <c r="G1846">
        <v>0</v>
      </c>
    </row>
    <row r="1847" spans="1:7" x14ac:dyDescent="0.3">
      <c r="A1847" t="s">
        <v>1166</v>
      </c>
      <c r="B1847">
        <v>116291.535</v>
      </c>
      <c r="C1847">
        <v>45.359335479999999</v>
      </c>
      <c r="D1847">
        <v>19.100000000000001</v>
      </c>
      <c r="E1847">
        <v>21.8</v>
      </c>
      <c r="F1847">
        <v>8.8000000000000007</v>
      </c>
      <c r="G1847">
        <v>0.4</v>
      </c>
    </row>
    <row r="1848" spans="1:7" x14ac:dyDescent="0.3">
      <c r="A1848" t="s">
        <v>1167</v>
      </c>
      <c r="B1848">
        <v>112128.19500000001</v>
      </c>
      <c r="C1848">
        <v>53.564869539999997</v>
      </c>
      <c r="D1848">
        <v>14.8</v>
      </c>
      <c r="E1848">
        <v>23.5</v>
      </c>
      <c r="F1848">
        <v>28.4</v>
      </c>
      <c r="G1848">
        <v>44</v>
      </c>
    </row>
    <row r="1849" spans="1:7" x14ac:dyDescent="0.3">
      <c r="A1849" t="s">
        <v>1168</v>
      </c>
      <c r="B1849">
        <v>119287.15</v>
      </c>
      <c r="C1849">
        <v>45.155690849999999</v>
      </c>
      <c r="D1849">
        <v>14.1</v>
      </c>
      <c r="E1849">
        <v>31.7</v>
      </c>
      <c r="F1849">
        <v>12.4</v>
      </c>
      <c r="G1849">
        <v>0</v>
      </c>
    </row>
    <row r="1850" spans="1:7" x14ac:dyDescent="0.3">
      <c r="A1850" t="s">
        <v>1169</v>
      </c>
      <c r="B1850">
        <v>112254.83</v>
      </c>
      <c r="C1850">
        <v>-1.7614234529999999</v>
      </c>
      <c r="D1850">
        <v>12.9</v>
      </c>
      <c r="E1850">
        <v>22.6</v>
      </c>
      <c r="F1850">
        <v>13.4</v>
      </c>
      <c r="G1850">
        <v>22.8</v>
      </c>
    </row>
    <row r="1851" spans="1:7" x14ac:dyDescent="0.3">
      <c r="A1851" t="s">
        <v>1170</v>
      </c>
      <c r="B1851">
        <v>109316.375</v>
      </c>
      <c r="C1851">
        <v>49.479433710000002</v>
      </c>
      <c r="D1851">
        <v>11.7</v>
      </c>
      <c r="E1851">
        <v>24.1</v>
      </c>
      <c r="F1851">
        <v>20.6</v>
      </c>
      <c r="G1851">
        <v>1.2</v>
      </c>
    </row>
    <row r="1852" spans="1:7" x14ac:dyDescent="0.3">
      <c r="A1852" t="s">
        <v>1171</v>
      </c>
      <c r="B1852">
        <v>102445.88</v>
      </c>
      <c r="C1852">
        <v>50.132823129999998</v>
      </c>
      <c r="D1852">
        <v>13</v>
      </c>
      <c r="E1852">
        <v>27.4</v>
      </c>
      <c r="F1852">
        <v>30</v>
      </c>
      <c r="G1852">
        <v>0</v>
      </c>
    </row>
    <row r="1853" spans="1:7" x14ac:dyDescent="0.3">
      <c r="A1853" t="s">
        <v>1172</v>
      </c>
      <c r="B1853">
        <v>101233.205</v>
      </c>
      <c r="C1853">
        <v>51.415029230000002</v>
      </c>
      <c r="D1853">
        <v>15.8</v>
      </c>
      <c r="E1853">
        <v>23.6</v>
      </c>
      <c r="F1853">
        <v>24</v>
      </c>
      <c r="G1853">
        <v>0</v>
      </c>
    </row>
    <row r="1854" spans="1:7" x14ac:dyDescent="0.3">
      <c r="A1854" t="s">
        <v>1173</v>
      </c>
      <c r="B1854">
        <v>103134.46</v>
      </c>
      <c r="C1854">
        <v>54.453082340000002</v>
      </c>
      <c r="D1854">
        <v>12.8</v>
      </c>
      <c r="E1854">
        <v>23.1</v>
      </c>
      <c r="F1854">
        <v>26.1</v>
      </c>
      <c r="G1854">
        <v>0</v>
      </c>
    </row>
    <row r="1855" spans="1:7" x14ac:dyDescent="0.3">
      <c r="A1855" t="s">
        <v>1174</v>
      </c>
      <c r="B1855">
        <v>116190.55499999999</v>
      </c>
      <c r="C1855">
        <v>67.173829400000002</v>
      </c>
      <c r="D1855">
        <v>13.6</v>
      </c>
      <c r="E1855">
        <v>25.4</v>
      </c>
      <c r="F1855">
        <v>26.5</v>
      </c>
      <c r="G1855">
        <v>0</v>
      </c>
    </row>
    <row r="1856" spans="1:7" x14ac:dyDescent="0.3">
      <c r="A1856" t="s">
        <v>1175</v>
      </c>
      <c r="B1856">
        <v>129812.91499999999</v>
      </c>
      <c r="C1856">
        <v>78.27234224</v>
      </c>
      <c r="D1856">
        <v>15.2</v>
      </c>
      <c r="E1856">
        <v>31.5</v>
      </c>
      <c r="F1856">
        <v>29.5</v>
      </c>
      <c r="G1856">
        <v>0</v>
      </c>
    </row>
    <row r="1857" spans="1:7" x14ac:dyDescent="0.3">
      <c r="A1857" t="s">
        <v>1176</v>
      </c>
      <c r="B1857">
        <v>154816.49</v>
      </c>
      <c r="C1857">
        <v>1044.4473029999999</v>
      </c>
      <c r="D1857">
        <v>16.399999999999999</v>
      </c>
      <c r="E1857">
        <v>39.4</v>
      </c>
      <c r="F1857">
        <v>29.3</v>
      </c>
      <c r="G1857">
        <v>0</v>
      </c>
    </row>
    <row r="1858" spans="1:7" x14ac:dyDescent="0.3">
      <c r="A1858" t="s">
        <v>1177</v>
      </c>
      <c r="B1858">
        <v>170653.84</v>
      </c>
      <c r="C1858">
        <v>2809.437516</v>
      </c>
      <c r="D1858">
        <v>21.5</v>
      </c>
      <c r="E1858">
        <v>42.9</v>
      </c>
      <c r="F1858">
        <v>18.3</v>
      </c>
      <c r="G1858">
        <v>0</v>
      </c>
    </row>
    <row r="1859" spans="1:7" x14ac:dyDescent="0.3">
      <c r="A1859" s="24">
        <v>43832</v>
      </c>
      <c r="B1859">
        <v>131856.315</v>
      </c>
      <c r="C1859">
        <v>86.908607950000004</v>
      </c>
      <c r="D1859">
        <v>23.5</v>
      </c>
      <c r="E1859">
        <v>29.3</v>
      </c>
      <c r="F1859">
        <v>1.8</v>
      </c>
      <c r="G1859">
        <v>0.8</v>
      </c>
    </row>
    <row r="1860" spans="1:7" x14ac:dyDescent="0.3">
      <c r="A1860" s="24">
        <v>43863</v>
      </c>
      <c r="B1860">
        <v>97609.06</v>
      </c>
      <c r="C1860">
        <v>14.2356353</v>
      </c>
      <c r="D1860">
        <v>14.2</v>
      </c>
      <c r="E1860">
        <v>25.1</v>
      </c>
      <c r="F1860">
        <v>21</v>
      </c>
      <c r="G1860">
        <v>14.8</v>
      </c>
    </row>
    <row r="1861" spans="1:7" x14ac:dyDescent="0.3">
      <c r="A1861" s="24">
        <v>43892</v>
      </c>
      <c r="B1861">
        <v>105004.91</v>
      </c>
      <c r="C1861">
        <v>15.310771989999999</v>
      </c>
      <c r="D1861">
        <v>13.2</v>
      </c>
      <c r="E1861">
        <v>17.7</v>
      </c>
      <c r="F1861">
        <v>22.7</v>
      </c>
      <c r="G1861">
        <v>0</v>
      </c>
    </row>
    <row r="1862" spans="1:7" x14ac:dyDescent="0.3">
      <c r="A1862" s="24">
        <v>43923</v>
      </c>
      <c r="B1862">
        <v>107034.065</v>
      </c>
      <c r="C1862">
        <v>25.212092720000001</v>
      </c>
      <c r="D1862">
        <v>11.3</v>
      </c>
      <c r="E1862">
        <v>19.7</v>
      </c>
      <c r="F1862">
        <v>28.6</v>
      </c>
      <c r="G1862">
        <v>0</v>
      </c>
    </row>
    <row r="1863" spans="1:7" x14ac:dyDescent="0.3">
      <c r="A1863" s="24">
        <v>43953</v>
      </c>
      <c r="B1863">
        <v>108988.44</v>
      </c>
      <c r="C1863">
        <v>42.116875</v>
      </c>
      <c r="D1863">
        <v>10.8</v>
      </c>
      <c r="E1863">
        <v>20.100000000000001</v>
      </c>
      <c r="F1863">
        <v>27.1</v>
      </c>
      <c r="G1863">
        <v>0</v>
      </c>
    </row>
    <row r="1864" spans="1:7" x14ac:dyDescent="0.3">
      <c r="A1864" s="24">
        <v>43984</v>
      </c>
      <c r="B1864">
        <v>120569.46</v>
      </c>
      <c r="C1864">
        <v>42.766032299999999</v>
      </c>
      <c r="D1864">
        <v>13.7</v>
      </c>
      <c r="E1864">
        <v>25.5</v>
      </c>
      <c r="F1864">
        <v>25</v>
      </c>
      <c r="G1864">
        <v>0</v>
      </c>
    </row>
    <row r="1865" spans="1:7" x14ac:dyDescent="0.3">
      <c r="A1865" s="24">
        <v>44014</v>
      </c>
      <c r="B1865">
        <v>120734.85</v>
      </c>
      <c r="C1865">
        <v>45.332425360000002</v>
      </c>
      <c r="D1865">
        <v>16.5</v>
      </c>
      <c r="E1865">
        <v>23.2</v>
      </c>
      <c r="F1865">
        <v>18.399999999999999</v>
      </c>
      <c r="G1865">
        <v>0</v>
      </c>
    </row>
    <row r="1866" spans="1:7" x14ac:dyDescent="0.3">
      <c r="A1866" s="24">
        <v>44045</v>
      </c>
      <c r="B1866">
        <v>107864.44500000001</v>
      </c>
      <c r="C1866">
        <v>28.570907080000001</v>
      </c>
      <c r="D1866">
        <v>17.399999999999999</v>
      </c>
      <c r="E1866">
        <v>29.4</v>
      </c>
      <c r="F1866">
        <v>27.5</v>
      </c>
      <c r="G1866">
        <v>0</v>
      </c>
    </row>
    <row r="1867" spans="1:7" x14ac:dyDescent="0.3">
      <c r="A1867" s="24">
        <v>44076</v>
      </c>
      <c r="B1867">
        <v>103857.11</v>
      </c>
      <c r="C1867">
        <v>21.555491809999999</v>
      </c>
      <c r="D1867">
        <v>19.600000000000001</v>
      </c>
      <c r="E1867">
        <v>28.2</v>
      </c>
      <c r="F1867">
        <v>19.899999999999999</v>
      </c>
      <c r="G1867">
        <v>0</v>
      </c>
    </row>
    <row r="1868" spans="1:7" x14ac:dyDescent="0.3">
      <c r="A1868" s="24">
        <v>44106</v>
      </c>
      <c r="B1868">
        <v>122975.46</v>
      </c>
      <c r="C1868">
        <v>50.809242179999998</v>
      </c>
      <c r="D1868">
        <v>18.5</v>
      </c>
      <c r="E1868">
        <v>27.7</v>
      </c>
      <c r="F1868">
        <v>15</v>
      </c>
      <c r="G1868">
        <v>0.6</v>
      </c>
    </row>
    <row r="1869" spans="1:7" x14ac:dyDescent="0.3">
      <c r="A1869" s="24">
        <v>44137</v>
      </c>
      <c r="B1869">
        <v>127110.58</v>
      </c>
      <c r="C1869">
        <v>61.289840849999997</v>
      </c>
      <c r="D1869">
        <v>19.5</v>
      </c>
      <c r="E1869">
        <v>25.9</v>
      </c>
      <c r="F1869">
        <v>19.100000000000001</v>
      </c>
      <c r="G1869">
        <v>0</v>
      </c>
    </row>
    <row r="1870" spans="1:7" x14ac:dyDescent="0.3">
      <c r="A1870" s="24">
        <v>44167</v>
      </c>
      <c r="B1870">
        <v>124618.565</v>
      </c>
      <c r="C1870">
        <v>53.243525050000002</v>
      </c>
      <c r="D1870">
        <v>19.100000000000001</v>
      </c>
      <c r="E1870">
        <v>27.7</v>
      </c>
      <c r="F1870">
        <v>17.3</v>
      </c>
      <c r="G1870">
        <v>0</v>
      </c>
    </row>
    <row r="1871" spans="1:7" x14ac:dyDescent="0.3">
      <c r="A1871" t="s">
        <v>1178</v>
      </c>
      <c r="B1871">
        <v>139137.185</v>
      </c>
      <c r="C1871">
        <v>79.018494320000002</v>
      </c>
      <c r="D1871">
        <v>19.399999999999999</v>
      </c>
      <c r="E1871">
        <v>31.7</v>
      </c>
      <c r="F1871">
        <v>26.7</v>
      </c>
      <c r="G1871">
        <v>0</v>
      </c>
    </row>
    <row r="1872" spans="1:7" x14ac:dyDescent="0.3">
      <c r="A1872" t="s">
        <v>1179</v>
      </c>
      <c r="B1872">
        <v>139855.63</v>
      </c>
      <c r="C1872">
        <v>79.502643969999994</v>
      </c>
      <c r="D1872">
        <v>20.3</v>
      </c>
      <c r="E1872">
        <v>33.700000000000003</v>
      </c>
      <c r="F1872">
        <v>10.6</v>
      </c>
      <c r="G1872">
        <v>0</v>
      </c>
    </row>
    <row r="1873" spans="1:7" x14ac:dyDescent="0.3">
      <c r="A1873" t="s">
        <v>1180</v>
      </c>
      <c r="B1873">
        <v>108300.63499999999</v>
      </c>
      <c r="C1873">
        <v>55.674962260000001</v>
      </c>
      <c r="D1873">
        <v>18.899999999999999</v>
      </c>
      <c r="E1873">
        <v>19.3</v>
      </c>
      <c r="F1873">
        <v>2.4</v>
      </c>
      <c r="G1873">
        <v>5.4</v>
      </c>
    </row>
    <row r="1874" spans="1:7" x14ac:dyDescent="0.3">
      <c r="A1874" t="s">
        <v>1181</v>
      </c>
      <c r="B1874">
        <v>100904.27</v>
      </c>
      <c r="C1874">
        <v>47.00473539</v>
      </c>
      <c r="D1874">
        <v>16.899999999999999</v>
      </c>
      <c r="E1874">
        <v>26.4</v>
      </c>
      <c r="F1874">
        <v>23.8</v>
      </c>
      <c r="G1874">
        <v>2.8</v>
      </c>
    </row>
    <row r="1875" spans="1:7" x14ac:dyDescent="0.3">
      <c r="A1875" t="s">
        <v>1182</v>
      </c>
      <c r="B1875">
        <v>123351.845</v>
      </c>
      <c r="C1875">
        <v>64.10902188</v>
      </c>
      <c r="D1875">
        <v>15.2</v>
      </c>
      <c r="E1875">
        <v>25.6</v>
      </c>
      <c r="F1875">
        <v>26.4</v>
      </c>
      <c r="G1875">
        <v>0</v>
      </c>
    </row>
    <row r="1876" spans="1:7" x14ac:dyDescent="0.3">
      <c r="A1876" t="s">
        <v>1183</v>
      </c>
      <c r="B1876">
        <v>119178.12</v>
      </c>
      <c r="C1876">
        <v>60.59554515</v>
      </c>
      <c r="D1876">
        <v>17.600000000000001</v>
      </c>
      <c r="E1876">
        <v>21.8</v>
      </c>
      <c r="F1876">
        <v>7.3</v>
      </c>
      <c r="G1876">
        <v>0</v>
      </c>
    </row>
    <row r="1877" spans="1:7" x14ac:dyDescent="0.3">
      <c r="A1877" t="s">
        <v>1184</v>
      </c>
      <c r="B1877">
        <v>109375.215</v>
      </c>
      <c r="C1877">
        <v>51.44203692</v>
      </c>
      <c r="D1877">
        <v>13.3</v>
      </c>
      <c r="E1877">
        <v>19.7</v>
      </c>
      <c r="F1877">
        <v>12.9</v>
      </c>
      <c r="G1877">
        <v>38</v>
      </c>
    </row>
    <row r="1878" spans="1:7" x14ac:dyDescent="0.3">
      <c r="A1878" t="s">
        <v>1185</v>
      </c>
      <c r="B1878">
        <v>112202.145</v>
      </c>
      <c r="C1878">
        <v>58.361290920000002</v>
      </c>
      <c r="D1878">
        <v>14.2</v>
      </c>
      <c r="E1878">
        <v>18.7</v>
      </c>
      <c r="F1878">
        <v>15.2</v>
      </c>
      <c r="G1878">
        <v>3.2</v>
      </c>
    </row>
    <row r="1879" spans="1:7" x14ac:dyDescent="0.3">
      <c r="A1879" t="s">
        <v>1186</v>
      </c>
      <c r="B1879">
        <v>108949.05499999999</v>
      </c>
      <c r="C1879">
        <v>48.658203370000003</v>
      </c>
      <c r="D1879">
        <v>13.5</v>
      </c>
      <c r="E1879">
        <v>19.600000000000001</v>
      </c>
      <c r="F1879">
        <v>17.100000000000001</v>
      </c>
      <c r="G1879">
        <v>2.8</v>
      </c>
    </row>
    <row r="1880" spans="1:7" x14ac:dyDescent="0.3">
      <c r="A1880" t="s">
        <v>1187</v>
      </c>
      <c r="B1880">
        <v>96922.02</v>
      </c>
      <c r="C1880">
        <v>42.236093580000002</v>
      </c>
      <c r="D1880">
        <v>11.4</v>
      </c>
      <c r="E1880">
        <v>21.1</v>
      </c>
      <c r="F1880">
        <v>25.4</v>
      </c>
      <c r="G1880">
        <v>0</v>
      </c>
    </row>
    <row r="1881" spans="1:7" x14ac:dyDescent="0.3">
      <c r="A1881" t="s">
        <v>1188</v>
      </c>
      <c r="B1881">
        <v>106129.66499999999</v>
      </c>
      <c r="C1881">
        <v>51.318456159999997</v>
      </c>
      <c r="D1881">
        <v>13.3</v>
      </c>
      <c r="E1881">
        <v>34</v>
      </c>
      <c r="F1881">
        <v>21.6</v>
      </c>
      <c r="G1881">
        <v>0</v>
      </c>
    </row>
    <row r="1882" spans="1:7" x14ac:dyDescent="0.3">
      <c r="A1882" t="s">
        <v>1189</v>
      </c>
      <c r="B1882">
        <v>122619.05499999999</v>
      </c>
      <c r="C1882">
        <v>57.234083179999999</v>
      </c>
      <c r="D1882">
        <v>16.8</v>
      </c>
      <c r="E1882">
        <v>23.7</v>
      </c>
      <c r="F1882">
        <v>5.4</v>
      </c>
      <c r="G1882">
        <v>0</v>
      </c>
    </row>
    <row r="1883" spans="1:7" x14ac:dyDescent="0.3">
      <c r="A1883" t="s">
        <v>1190</v>
      </c>
      <c r="B1883">
        <v>123558.425</v>
      </c>
      <c r="C1883">
        <v>60.554701809999997</v>
      </c>
      <c r="D1883">
        <v>18.399999999999999</v>
      </c>
      <c r="E1883">
        <v>31.6</v>
      </c>
      <c r="F1883">
        <v>10.6</v>
      </c>
      <c r="G1883">
        <v>3.6</v>
      </c>
    </row>
    <row r="1884" spans="1:7" x14ac:dyDescent="0.3">
      <c r="A1884" t="s">
        <v>1191</v>
      </c>
      <c r="B1884">
        <v>108371.125</v>
      </c>
      <c r="C1884">
        <v>45.06152522</v>
      </c>
      <c r="D1884">
        <v>16.2</v>
      </c>
      <c r="E1884">
        <v>19.2</v>
      </c>
      <c r="F1884">
        <v>19.3</v>
      </c>
      <c r="G1884">
        <v>4</v>
      </c>
    </row>
    <row r="1885" spans="1:7" x14ac:dyDescent="0.3">
      <c r="A1885" t="s">
        <v>1192</v>
      </c>
      <c r="B1885">
        <v>108675.4</v>
      </c>
      <c r="C1885">
        <v>48.542669150000002</v>
      </c>
      <c r="D1885">
        <v>11</v>
      </c>
      <c r="E1885">
        <v>19.7</v>
      </c>
      <c r="F1885">
        <v>11.1</v>
      </c>
      <c r="G1885">
        <v>0.2</v>
      </c>
    </row>
    <row r="1886" spans="1:7" x14ac:dyDescent="0.3">
      <c r="A1886" t="s">
        <v>1193</v>
      </c>
      <c r="B1886">
        <v>110006.97</v>
      </c>
      <c r="C1886">
        <v>50.306352859999997</v>
      </c>
      <c r="D1886">
        <v>13.1</v>
      </c>
      <c r="E1886">
        <v>20.100000000000001</v>
      </c>
      <c r="F1886">
        <v>17.600000000000001</v>
      </c>
      <c r="G1886">
        <v>0</v>
      </c>
    </row>
    <row r="1887" spans="1:7" x14ac:dyDescent="0.3">
      <c r="A1887" t="s">
        <v>1194</v>
      </c>
      <c r="B1887">
        <v>100380.94</v>
      </c>
      <c r="C1887">
        <v>51.289608729999998</v>
      </c>
      <c r="D1887">
        <v>14.7</v>
      </c>
      <c r="E1887">
        <v>22.4</v>
      </c>
      <c r="F1887">
        <v>22.8</v>
      </c>
      <c r="G1887">
        <v>0</v>
      </c>
    </row>
    <row r="1888" spans="1:7" x14ac:dyDescent="0.3">
      <c r="A1888" s="24">
        <v>43833</v>
      </c>
      <c r="B1888">
        <v>101413.145</v>
      </c>
      <c r="C1888">
        <v>43.745921029999998</v>
      </c>
      <c r="D1888">
        <v>13.2</v>
      </c>
      <c r="E1888">
        <v>32.1</v>
      </c>
      <c r="F1888">
        <v>20.8</v>
      </c>
      <c r="G1888">
        <v>0</v>
      </c>
    </row>
    <row r="1889" spans="1:7" x14ac:dyDescent="0.3">
      <c r="A1889" s="24">
        <v>43864</v>
      </c>
      <c r="B1889">
        <v>106359.955</v>
      </c>
      <c r="C1889">
        <v>52.728395089999999</v>
      </c>
      <c r="D1889">
        <v>14.2</v>
      </c>
      <c r="E1889">
        <v>18.399999999999999</v>
      </c>
      <c r="F1889">
        <v>21.1</v>
      </c>
      <c r="G1889">
        <v>3</v>
      </c>
    </row>
    <row r="1890" spans="1:7" x14ac:dyDescent="0.3">
      <c r="A1890" s="24">
        <v>43893</v>
      </c>
      <c r="B1890">
        <v>108746.37</v>
      </c>
      <c r="C1890">
        <v>49.781089729999998</v>
      </c>
      <c r="D1890">
        <v>14.7</v>
      </c>
      <c r="E1890">
        <v>19.5</v>
      </c>
      <c r="F1890">
        <v>15.9</v>
      </c>
      <c r="G1890">
        <v>0</v>
      </c>
    </row>
    <row r="1891" spans="1:7" x14ac:dyDescent="0.3">
      <c r="A1891" s="24">
        <v>43924</v>
      </c>
      <c r="B1891">
        <v>117505.625</v>
      </c>
      <c r="C1891">
        <v>58.522870509999997</v>
      </c>
      <c r="D1891">
        <v>13.6</v>
      </c>
      <c r="E1891">
        <v>23.5</v>
      </c>
      <c r="F1891">
        <v>7.1</v>
      </c>
      <c r="G1891">
        <v>0</v>
      </c>
    </row>
    <row r="1892" spans="1:7" x14ac:dyDescent="0.3">
      <c r="A1892" s="24">
        <v>43954</v>
      </c>
      <c r="B1892">
        <v>119734.63499999999</v>
      </c>
      <c r="C1892">
        <v>57.036382109999998</v>
      </c>
      <c r="D1892">
        <v>15.4</v>
      </c>
      <c r="E1892">
        <v>20.3</v>
      </c>
      <c r="F1892">
        <v>4.3</v>
      </c>
      <c r="G1892">
        <v>54.6</v>
      </c>
    </row>
    <row r="1893" spans="1:7" x14ac:dyDescent="0.3">
      <c r="A1893" s="24">
        <v>43985</v>
      </c>
      <c r="B1893">
        <v>111322.325</v>
      </c>
      <c r="C1893">
        <v>53.736514710000002</v>
      </c>
      <c r="D1893">
        <v>15.9</v>
      </c>
      <c r="E1893">
        <v>19</v>
      </c>
      <c r="F1893">
        <v>12.7</v>
      </c>
      <c r="G1893">
        <v>7</v>
      </c>
    </row>
    <row r="1894" spans="1:7" x14ac:dyDescent="0.3">
      <c r="A1894" s="24">
        <v>44015</v>
      </c>
      <c r="B1894">
        <v>96850.78</v>
      </c>
      <c r="C1894">
        <v>28.020466209999999</v>
      </c>
      <c r="D1894">
        <v>15.4</v>
      </c>
      <c r="E1894">
        <v>20</v>
      </c>
      <c r="F1894">
        <v>17.100000000000001</v>
      </c>
      <c r="G1894">
        <v>0.2</v>
      </c>
    </row>
    <row r="1895" spans="1:7" x14ac:dyDescent="0.3">
      <c r="A1895" s="24">
        <v>44046</v>
      </c>
      <c r="B1895">
        <v>92553.29</v>
      </c>
      <c r="C1895">
        <v>17.916415310000001</v>
      </c>
      <c r="D1895">
        <v>13.9</v>
      </c>
      <c r="E1895">
        <v>22.4</v>
      </c>
      <c r="F1895">
        <v>19.5</v>
      </c>
      <c r="G1895">
        <v>0</v>
      </c>
    </row>
    <row r="1896" spans="1:7" x14ac:dyDescent="0.3">
      <c r="A1896" s="24">
        <v>44077</v>
      </c>
      <c r="B1896">
        <v>94641.7</v>
      </c>
      <c r="C1896">
        <v>22.041451550000001</v>
      </c>
      <c r="D1896">
        <v>12.3</v>
      </c>
      <c r="E1896">
        <v>21</v>
      </c>
      <c r="F1896">
        <v>19.7</v>
      </c>
      <c r="G1896">
        <v>0</v>
      </c>
    </row>
    <row r="1897" spans="1:7" x14ac:dyDescent="0.3">
      <c r="A1897" s="24">
        <v>44107</v>
      </c>
      <c r="B1897">
        <v>112142.54</v>
      </c>
      <c r="C1897">
        <v>48.059723949999999</v>
      </c>
      <c r="D1897">
        <v>10.3</v>
      </c>
      <c r="E1897">
        <v>22.3</v>
      </c>
      <c r="F1897">
        <v>21.9</v>
      </c>
      <c r="G1897">
        <v>0</v>
      </c>
    </row>
    <row r="1898" spans="1:7" x14ac:dyDescent="0.3">
      <c r="A1898" s="24">
        <v>44138</v>
      </c>
      <c r="B1898">
        <v>118830.14</v>
      </c>
      <c r="C1898">
        <v>44.369936750000001</v>
      </c>
      <c r="D1898">
        <v>12.6</v>
      </c>
      <c r="E1898">
        <v>29.5</v>
      </c>
      <c r="F1898">
        <v>15.7</v>
      </c>
      <c r="G1898">
        <v>0</v>
      </c>
    </row>
    <row r="1899" spans="1:7" x14ac:dyDescent="0.3">
      <c r="A1899" s="24">
        <v>44168</v>
      </c>
      <c r="B1899">
        <v>120272.77499999999</v>
      </c>
      <c r="C1899">
        <v>39.127565740000001</v>
      </c>
      <c r="D1899">
        <v>16.600000000000001</v>
      </c>
      <c r="E1899">
        <v>29.5</v>
      </c>
      <c r="F1899">
        <v>19.5</v>
      </c>
      <c r="G1899">
        <v>0</v>
      </c>
    </row>
    <row r="1900" spans="1:7" x14ac:dyDescent="0.3">
      <c r="A1900" t="s">
        <v>1195</v>
      </c>
      <c r="B1900">
        <v>115075.81</v>
      </c>
      <c r="C1900">
        <v>40.127134920000003</v>
      </c>
      <c r="D1900">
        <v>19.100000000000001</v>
      </c>
      <c r="E1900">
        <v>26.8</v>
      </c>
      <c r="F1900">
        <v>7.3</v>
      </c>
      <c r="G1900">
        <v>0</v>
      </c>
    </row>
    <row r="1901" spans="1:7" x14ac:dyDescent="0.3">
      <c r="A1901" t="s">
        <v>1196</v>
      </c>
      <c r="B1901">
        <v>96016.19</v>
      </c>
      <c r="C1901">
        <v>29.137325780000001</v>
      </c>
      <c r="D1901">
        <v>13.1</v>
      </c>
      <c r="E1901">
        <v>17.899999999999999</v>
      </c>
      <c r="F1901">
        <v>12.3</v>
      </c>
      <c r="G1901">
        <v>0.6</v>
      </c>
    </row>
    <row r="1902" spans="1:7" x14ac:dyDescent="0.3">
      <c r="A1902" t="s">
        <v>1197</v>
      </c>
      <c r="B1902">
        <v>97664.934999999998</v>
      </c>
      <c r="C1902">
        <v>31.657840010000001</v>
      </c>
      <c r="D1902">
        <v>12.7</v>
      </c>
      <c r="E1902">
        <v>18.8</v>
      </c>
      <c r="F1902">
        <v>10.199999999999999</v>
      </c>
      <c r="G1902">
        <v>0</v>
      </c>
    </row>
    <row r="1903" spans="1:7" x14ac:dyDescent="0.3">
      <c r="A1903" t="s">
        <v>1198</v>
      </c>
      <c r="B1903">
        <v>110586.815</v>
      </c>
      <c r="C1903">
        <v>46.670884049999998</v>
      </c>
      <c r="D1903">
        <v>9.3000000000000007</v>
      </c>
      <c r="E1903">
        <v>26.5</v>
      </c>
      <c r="F1903">
        <v>20.6</v>
      </c>
      <c r="G1903">
        <v>0</v>
      </c>
    </row>
    <row r="1904" spans="1:7" x14ac:dyDescent="0.3">
      <c r="A1904" t="s">
        <v>1199</v>
      </c>
      <c r="B1904">
        <v>115254.185</v>
      </c>
      <c r="C1904">
        <v>52.451198269999999</v>
      </c>
      <c r="D1904">
        <v>11.6</v>
      </c>
      <c r="E1904">
        <v>28.2</v>
      </c>
      <c r="F1904">
        <v>19.899999999999999</v>
      </c>
      <c r="G1904">
        <v>0</v>
      </c>
    </row>
    <row r="1905" spans="1:7" x14ac:dyDescent="0.3">
      <c r="A1905" t="s">
        <v>1200</v>
      </c>
      <c r="B1905">
        <v>121127.145</v>
      </c>
      <c r="C1905">
        <v>51.291442230000001</v>
      </c>
      <c r="D1905">
        <v>17.7</v>
      </c>
      <c r="E1905">
        <v>28.3</v>
      </c>
      <c r="F1905">
        <v>9.1</v>
      </c>
      <c r="G1905">
        <v>0</v>
      </c>
    </row>
    <row r="1906" spans="1:7" x14ac:dyDescent="0.3">
      <c r="A1906" t="s">
        <v>1201</v>
      </c>
      <c r="B1906">
        <v>127266.86</v>
      </c>
      <c r="C1906">
        <v>47.562659549999999</v>
      </c>
      <c r="D1906">
        <v>18.7</v>
      </c>
      <c r="E1906">
        <v>30.4</v>
      </c>
      <c r="F1906">
        <v>8.1999999999999993</v>
      </c>
      <c r="G1906">
        <v>0</v>
      </c>
    </row>
    <row r="1907" spans="1:7" x14ac:dyDescent="0.3">
      <c r="A1907" t="s">
        <v>1202</v>
      </c>
      <c r="B1907">
        <v>111547.605</v>
      </c>
      <c r="C1907">
        <v>40.76436769</v>
      </c>
      <c r="D1907">
        <v>16.100000000000001</v>
      </c>
      <c r="E1907">
        <v>22.7</v>
      </c>
      <c r="F1907">
        <v>12.6</v>
      </c>
      <c r="G1907">
        <v>0</v>
      </c>
    </row>
    <row r="1908" spans="1:7" x14ac:dyDescent="0.3">
      <c r="A1908" t="s">
        <v>1203</v>
      </c>
      <c r="B1908">
        <v>103999.33500000001</v>
      </c>
      <c r="C1908">
        <v>47.458698750000003</v>
      </c>
      <c r="D1908">
        <v>14.6</v>
      </c>
      <c r="E1908">
        <v>18.399999999999999</v>
      </c>
      <c r="F1908">
        <v>10.8</v>
      </c>
      <c r="G1908">
        <v>0</v>
      </c>
    </row>
    <row r="1909" spans="1:7" x14ac:dyDescent="0.3">
      <c r="A1909" t="s">
        <v>1204</v>
      </c>
      <c r="B1909">
        <v>97449.684999999998</v>
      </c>
      <c r="C1909">
        <v>34.618054800000003</v>
      </c>
      <c r="D1909">
        <v>12.1</v>
      </c>
      <c r="E1909">
        <v>18.3</v>
      </c>
      <c r="F1909">
        <v>15.2</v>
      </c>
      <c r="G1909">
        <v>0</v>
      </c>
    </row>
    <row r="1910" spans="1:7" x14ac:dyDescent="0.3">
      <c r="A1910" t="s">
        <v>1205</v>
      </c>
      <c r="B1910">
        <v>112906.94500000001</v>
      </c>
      <c r="C1910">
        <v>44.639439000000003</v>
      </c>
      <c r="D1910">
        <v>12.7</v>
      </c>
      <c r="E1910">
        <v>17.100000000000001</v>
      </c>
      <c r="F1910">
        <v>9.9</v>
      </c>
      <c r="G1910">
        <v>0.4</v>
      </c>
    </row>
    <row r="1911" spans="1:7" x14ac:dyDescent="0.3">
      <c r="A1911" t="s">
        <v>1206</v>
      </c>
      <c r="B1911">
        <v>114935.545</v>
      </c>
      <c r="C1911">
        <v>49.44768766</v>
      </c>
      <c r="D1911">
        <v>8.5</v>
      </c>
      <c r="E1911">
        <v>17.899999999999999</v>
      </c>
      <c r="F1911">
        <v>15.8</v>
      </c>
      <c r="G1911">
        <v>0</v>
      </c>
    </row>
    <row r="1912" spans="1:7" x14ac:dyDescent="0.3">
      <c r="A1912" t="s">
        <v>1207</v>
      </c>
      <c r="B1912">
        <v>113147.815</v>
      </c>
      <c r="C1912">
        <v>43.72083739</v>
      </c>
      <c r="D1912">
        <v>10.8</v>
      </c>
      <c r="E1912">
        <v>17.5</v>
      </c>
      <c r="F1912">
        <v>7.6</v>
      </c>
      <c r="G1912">
        <v>0</v>
      </c>
    </row>
    <row r="1913" spans="1:7" x14ac:dyDescent="0.3">
      <c r="A1913" t="s">
        <v>1208</v>
      </c>
      <c r="B1913">
        <v>110088.01</v>
      </c>
      <c r="C1913">
        <v>45.521245239999999</v>
      </c>
      <c r="D1913">
        <v>13.7</v>
      </c>
      <c r="E1913">
        <v>19.8</v>
      </c>
      <c r="F1913">
        <v>15.5</v>
      </c>
      <c r="G1913">
        <v>0</v>
      </c>
    </row>
    <row r="1914" spans="1:7" x14ac:dyDescent="0.3">
      <c r="A1914" t="s">
        <v>1209</v>
      </c>
      <c r="B1914">
        <v>111958.245</v>
      </c>
      <c r="C1914">
        <v>49.318500309999997</v>
      </c>
      <c r="D1914">
        <v>13.6</v>
      </c>
      <c r="E1914">
        <v>27.6</v>
      </c>
      <c r="F1914">
        <v>17.8</v>
      </c>
      <c r="G1914">
        <v>0</v>
      </c>
    </row>
    <row r="1915" spans="1:7" x14ac:dyDescent="0.3">
      <c r="A1915" t="s">
        <v>1210</v>
      </c>
      <c r="B1915">
        <v>97923.714999999997</v>
      </c>
      <c r="C1915">
        <v>47.963271040000002</v>
      </c>
      <c r="D1915">
        <v>14.8</v>
      </c>
      <c r="E1915">
        <v>27.5</v>
      </c>
      <c r="F1915">
        <v>16.899999999999999</v>
      </c>
      <c r="G1915">
        <v>0</v>
      </c>
    </row>
    <row r="1916" spans="1:7" x14ac:dyDescent="0.3">
      <c r="A1916" t="s">
        <v>1211</v>
      </c>
      <c r="B1916">
        <v>95953.205000000002</v>
      </c>
      <c r="C1916">
        <v>42.33862791</v>
      </c>
      <c r="D1916">
        <v>16.5</v>
      </c>
      <c r="E1916">
        <v>26.4</v>
      </c>
      <c r="F1916">
        <v>9.5</v>
      </c>
      <c r="G1916">
        <v>0</v>
      </c>
    </row>
    <row r="1917" spans="1:7" x14ac:dyDescent="0.3">
      <c r="A1917" t="s">
        <v>1212</v>
      </c>
      <c r="B1917">
        <v>107687.51</v>
      </c>
      <c r="C1917">
        <v>57.502975429999999</v>
      </c>
      <c r="D1917">
        <v>15.9</v>
      </c>
      <c r="E1917">
        <v>21.7</v>
      </c>
      <c r="F1917">
        <v>13.3</v>
      </c>
      <c r="G1917">
        <v>5.2</v>
      </c>
    </row>
    <row r="1918" spans="1:7" x14ac:dyDescent="0.3">
      <c r="A1918" t="s">
        <v>1213</v>
      </c>
      <c r="B1918">
        <v>109043.86500000001</v>
      </c>
      <c r="C1918">
        <v>57.690193069999999</v>
      </c>
      <c r="D1918">
        <v>12.2</v>
      </c>
      <c r="E1918">
        <v>21.4</v>
      </c>
      <c r="F1918">
        <v>16.899999999999999</v>
      </c>
      <c r="G1918">
        <v>0</v>
      </c>
    </row>
    <row r="1919" spans="1:7" x14ac:dyDescent="0.3">
      <c r="A1919" s="24">
        <v>43834</v>
      </c>
      <c r="B1919">
        <v>110991.625</v>
      </c>
      <c r="C1919">
        <v>62.967514510000001</v>
      </c>
      <c r="D1919">
        <v>11</v>
      </c>
      <c r="E1919">
        <v>23.1</v>
      </c>
      <c r="F1919">
        <v>15.2</v>
      </c>
      <c r="G1919">
        <v>0</v>
      </c>
    </row>
    <row r="1920" spans="1:7" x14ac:dyDescent="0.3">
      <c r="A1920" s="24">
        <v>43865</v>
      </c>
      <c r="B1920">
        <v>116302.66499999999</v>
      </c>
      <c r="C1920">
        <v>61.537019960000002</v>
      </c>
      <c r="D1920">
        <v>12.4</v>
      </c>
      <c r="E1920">
        <v>20.7</v>
      </c>
      <c r="F1920">
        <v>4.2</v>
      </c>
      <c r="G1920">
        <v>23</v>
      </c>
    </row>
    <row r="1921" spans="1:7" x14ac:dyDescent="0.3">
      <c r="A1921" s="24">
        <v>43894</v>
      </c>
      <c r="B1921">
        <v>104294.57</v>
      </c>
      <c r="C1921">
        <v>48.636778120000002</v>
      </c>
      <c r="D1921">
        <v>13.7</v>
      </c>
      <c r="E1921">
        <v>23.2</v>
      </c>
      <c r="F1921">
        <v>12</v>
      </c>
      <c r="G1921">
        <v>15.8</v>
      </c>
    </row>
    <row r="1922" spans="1:7" x14ac:dyDescent="0.3">
      <c r="A1922" s="24">
        <v>43925</v>
      </c>
      <c r="B1922">
        <v>101854.155</v>
      </c>
      <c r="C1922">
        <v>38.375968759999999</v>
      </c>
      <c r="D1922">
        <v>12.8</v>
      </c>
      <c r="E1922">
        <v>16.600000000000001</v>
      </c>
      <c r="F1922">
        <v>6.1</v>
      </c>
      <c r="G1922">
        <v>35.200000000000003</v>
      </c>
    </row>
    <row r="1923" spans="1:7" x14ac:dyDescent="0.3">
      <c r="A1923" s="24">
        <v>43955</v>
      </c>
      <c r="B1923">
        <v>105098.02499999999</v>
      </c>
      <c r="C1923">
        <v>23.78090796</v>
      </c>
      <c r="D1923">
        <v>9.5</v>
      </c>
      <c r="E1923">
        <v>16.899999999999999</v>
      </c>
      <c r="F1923">
        <v>4.5</v>
      </c>
      <c r="G1923">
        <v>4.4000000000000004</v>
      </c>
    </row>
    <row r="1924" spans="1:7" x14ac:dyDescent="0.3">
      <c r="A1924" s="24">
        <v>43986</v>
      </c>
      <c r="B1924">
        <v>118074.565</v>
      </c>
      <c r="C1924">
        <v>64.755851129999996</v>
      </c>
      <c r="D1924">
        <v>10.7</v>
      </c>
      <c r="E1924">
        <v>16.5</v>
      </c>
      <c r="F1924">
        <v>11.5</v>
      </c>
      <c r="G1924">
        <v>6.2</v>
      </c>
    </row>
    <row r="1925" spans="1:7" x14ac:dyDescent="0.3">
      <c r="A1925" s="24">
        <v>44016</v>
      </c>
      <c r="B1925">
        <v>118404.455</v>
      </c>
      <c r="C1925">
        <v>55.234382369999999</v>
      </c>
      <c r="D1925">
        <v>11.9</v>
      </c>
      <c r="E1925">
        <v>16.399999999999999</v>
      </c>
      <c r="F1925">
        <v>9.5</v>
      </c>
      <c r="G1925">
        <v>1.4</v>
      </c>
    </row>
    <row r="1926" spans="1:7" x14ac:dyDescent="0.3">
      <c r="A1926" s="24">
        <v>44047</v>
      </c>
      <c r="B1926">
        <v>108404.01</v>
      </c>
      <c r="C1926">
        <v>44.729397409999997</v>
      </c>
      <c r="D1926">
        <v>11.7</v>
      </c>
      <c r="E1926">
        <v>18.600000000000001</v>
      </c>
      <c r="F1926">
        <v>10.7</v>
      </c>
      <c r="G1926">
        <v>1.2</v>
      </c>
    </row>
    <row r="1927" spans="1:7" x14ac:dyDescent="0.3">
      <c r="A1927" s="24">
        <v>44078</v>
      </c>
      <c r="B1927">
        <v>108587.52</v>
      </c>
      <c r="C1927">
        <v>43.738044760000001</v>
      </c>
      <c r="D1927">
        <v>8.9</v>
      </c>
      <c r="E1927">
        <v>21.2</v>
      </c>
      <c r="F1927">
        <v>15.8</v>
      </c>
      <c r="G1927">
        <v>0</v>
      </c>
    </row>
    <row r="1928" spans="1:7" x14ac:dyDescent="0.3">
      <c r="A1928" s="24">
        <v>44108</v>
      </c>
      <c r="B1928">
        <v>94831.23</v>
      </c>
      <c r="C1928">
        <v>38.435506619999998</v>
      </c>
      <c r="D1928">
        <v>12.7</v>
      </c>
      <c r="E1928">
        <v>22</v>
      </c>
      <c r="F1928">
        <v>9.5</v>
      </c>
      <c r="G1928">
        <v>0.2</v>
      </c>
    </row>
    <row r="1929" spans="1:7" x14ac:dyDescent="0.3">
      <c r="A1929" s="24">
        <v>44139</v>
      </c>
      <c r="B1929">
        <v>92097.07</v>
      </c>
      <c r="C1929">
        <v>19.934105580000001</v>
      </c>
      <c r="D1929">
        <v>13</v>
      </c>
      <c r="E1929">
        <v>15.7</v>
      </c>
      <c r="F1929">
        <v>11.3</v>
      </c>
      <c r="G1929">
        <v>2.4</v>
      </c>
    </row>
    <row r="1930" spans="1:7" x14ac:dyDescent="0.3">
      <c r="A1930" s="24">
        <v>44169</v>
      </c>
      <c r="B1930">
        <v>101760.09</v>
      </c>
      <c r="C1930">
        <v>45.982052150000001</v>
      </c>
      <c r="D1930">
        <v>11</v>
      </c>
      <c r="E1930">
        <v>15.3</v>
      </c>
      <c r="F1930">
        <v>7.7</v>
      </c>
      <c r="G1930">
        <v>2.4</v>
      </c>
    </row>
    <row r="1931" spans="1:7" x14ac:dyDescent="0.3">
      <c r="A1931" t="s">
        <v>1214</v>
      </c>
      <c r="B1931">
        <v>100025.9</v>
      </c>
      <c r="C1931">
        <v>56.657417019999997</v>
      </c>
      <c r="D1931">
        <v>12.2</v>
      </c>
      <c r="E1931">
        <v>18.3</v>
      </c>
      <c r="F1931">
        <v>14.3</v>
      </c>
      <c r="G1931">
        <v>0</v>
      </c>
    </row>
    <row r="1932" spans="1:7" x14ac:dyDescent="0.3">
      <c r="A1932" t="s">
        <v>1215</v>
      </c>
      <c r="B1932">
        <v>107849.83</v>
      </c>
      <c r="C1932">
        <v>40.838553589999997</v>
      </c>
      <c r="D1932">
        <v>12.1</v>
      </c>
      <c r="E1932">
        <v>23.4</v>
      </c>
      <c r="F1932">
        <v>11.1</v>
      </c>
      <c r="G1932">
        <v>0.6</v>
      </c>
    </row>
    <row r="1933" spans="1:7" x14ac:dyDescent="0.3">
      <c r="A1933" t="s">
        <v>1216</v>
      </c>
      <c r="B1933">
        <v>104547.34</v>
      </c>
      <c r="C1933">
        <v>27.705995810000001</v>
      </c>
      <c r="D1933">
        <v>15.6</v>
      </c>
      <c r="E1933">
        <v>23.5</v>
      </c>
      <c r="F1933">
        <v>11.8</v>
      </c>
      <c r="G1933">
        <v>0</v>
      </c>
    </row>
    <row r="1934" spans="1:7" x14ac:dyDescent="0.3">
      <c r="A1934" t="s">
        <v>1217</v>
      </c>
      <c r="B1934">
        <v>106527.94500000001</v>
      </c>
      <c r="C1934">
        <v>29.80144816</v>
      </c>
      <c r="D1934">
        <v>15.4</v>
      </c>
      <c r="E1934">
        <v>21.5</v>
      </c>
      <c r="F1934">
        <v>11.3</v>
      </c>
      <c r="G1934">
        <v>0.2</v>
      </c>
    </row>
    <row r="1935" spans="1:7" x14ac:dyDescent="0.3">
      <c r="A1935" t="s">
        <v>1218</v>
      </c>
      <c r="B1935">
        <v>106943.49</v>
      </c>
      <c r="C1935">
        <v>30.782703059999999</v>
      </c>
      <c r="D1935">
        <v>11.4</v>
      </c>
      <c r="E1935">
        <v>18.399999999999999</v>
      </c>
      <c r="F1935">
        <v>10.1</v>
      </c>
      <c r="G1935">
        <v>0</v>
      </c>
    </row>
    <row r="1936" spans="1:7" x14ac:dyDescent="0.3">
      <c r="A1936" t="s">
        <v>1219</v>
      </c>
      <c r="B1936">
        <v>106888.545</v>
      </c>
      <c r="C1936">
        <v>42.660865000000001</v>
      </c>
      <c r="D1936">
        <v>12.9</v>
      </c>
      <c r="E1936">
        <v>16.399999999999999</v>
      </c>
      <c r="F1936">
        <v>7.9</v>
      </c>
      <c r="G1936">
        <v>0</v>
      </c>
    </row>
    <row r="1937" spans="1:7" x14ac:dyDescent="0.3">
      <c r="A1937" t="s">
        <v>1220</v>
      </c>
      <c r="B1937">
        <v>100737.83500000001</v>
      </c>
      <c r="C1937">
        <v>35.703490809999998</v>
      </c>
      <c r="D1937">
        <v>11.2</v>
      </c>
      <c r="E1937">
        <v>19.399999999999999</v>
      </c>
      <c r="F1937">
        <v>11.3</v>
      </c>
      <c r="G1937">
        <v>0</v>
      </c>
    </row>
    <row r="1938" spans="1:7" x14ac:dyDescent="0.3">
      <c r="A1938" t="s">
        <v>1221</v>
      </c>
      <c r="B1938">
        <v>109168.595</v>
      </c>
      <c r="C1938">
        <v>25.61588931</v>
      </c>
      <c r="D1938">
        <v>12</v>
      </c>
      <c r="E1938">
        <v>20.8</v>
      </c>
      <c r="F1938">
        <v>8.1</v>
      </c>
      <c r="G1938">
        <v>3.4</v>
      </c>
    </row>
    <row r="1939" spans="1:7" x14ac:dyDescent="0.3">
      <c r="A1939" t="s">
        <v>1222</v>
      </c>
      <c r="B1939">
        <v>111417.63</v>
      </c>
      <c r="C1939">
        <v>33.035885159999999</v>
      </c>
      <c r="D1939">
        <v>8.5</v>
      </c>
      <c r="E1939">
        <v>19.600000000000001</v>
      </c>
      <c r="F1939">
        <v>9.8000000000000007</v>
      </c>
      <c r="G1939">
        <v>0</v>
      </c>
    </row>
    <row r="1940" spans="1:7" x14ac:dyDescent="0.3">
      <c r="A1940" t="s">
        <v>1223</v>
      </c>
      <c r="B1940">
        <v>113506.01</v>
      </c>
      <c r="C1940">
        <v>37.881751569999999</v>
      </c>
      <c r="D1940">
        <v>12.8</v>
      </c>
      <c r="E1940">
        <v>18.2</v>
      </c>
      <c r="F1940">
        <v>8.8000000000000007</v>
      </c>
      <c r="G1940">
        <v>0</v>
      </c>
    </row>
    <row r="1941" spans="1:7" x14ac:dyDescent="0.3">
      <c r="A1941" t="s">
        <v>1224</v>
      </c>
      <c r="B1941">
        <v>112872.88</v>
      </c>
      <c r="C1941">
        <v>20.49660012</v>
      </c>
      <c r="D1941">
        <v>9.6</v>
      </c>
      <c r="E1941">
        <v>19.7</v>
      </c>
      <c r="F1941">
        <v>9.6999999999999993</v>
      </c>
      <c r="G1941">
        <v>0</v>
      </c>
    </row>
    <row r="1942" spans="1:7" x14ac:dyDescent="0.3">
      <c r="A1942" t="s">
        <v>1225</v>
      </c>
      <c r="B1942">
        <v>106565.295</v>
      </c>
      <c r="C1942">
        <v>26.641180070000001</v>
      </c>
      <c r="D1942">
        <v>15.1</v>
      </c>
      <c r="E1942">
        <v>22.3</v>
      </c>
      <c r="F1942">
        <v>12.7</v>
      </c>
      <c r="G1942">
        <v>0.4</v>
      </c>
    </row>
    <row r="1943" spans="1:7" x14ac:dyDescent="0.3">
      <c r="A1943" t="s">
        <v>1226</v>
      </c>
      <c r="B1943">
        <v>96845.119999999995</v>
      </c>
      <c r="C1943">
        <v>17.640174080000001</v>
      </c>
      <c r="D1943">
        <v>10.5</v>
      </c>
      <c r="E1943">
        <v>21.7</v>
      </c>
      <c r="F1943">
        <v>10.4</v>
      </c>
      <c r="G1943">
        <v>0</v>
      </c>
    </row>
    <row r="1944" spans="1:7" x14ac:dyDescent="0.3">
      <c r="A1944" t="s">
        <v>1227</v>
      </c>
      <c r="B1944">
        <v>96572.934999999998</v>
      </c>
      <c r="C1944">
        <v>13.563055800000001</v>
      </c>
      <c r="D1944">
        <v>15.4</v>
      </c>
      <c r="E1944">
        <v>17.7</v>
      </c>
      <c r="F1944">
        <v>6.6</v>
      </c>
      <c r="G1944">
        <v>14</v>
      </c>
    </row>
    <row r="1945" spans="1:7" x14ac:dyDescent="0.3">
      <c r="A1945" t="s">
        <v>1228</v>
      </c>
      <c r="B1945">
        <v>113471.83</v>
      </c>
      <c r="C1945">
        <v>33.031410970000003</v>
      </c>
      <c r="D1945">
        <v>8.1</v>
      </c>
      <c r="E1945">
        <v>18.100000000000001</v>
      </c>
      <c r="F1945">
        <v>12.5</v>
      </c>
      <c r="G1945">
        <v>0.6</v>
      </c>
    </row>
    <row r="1946" spans="1:7" x14ac:dyDescent="0.3">
      <c r="A1946" t="s">
        <v>1229</v>
      </c>
      <c r="B1946">
        <v>112124.06</v>
      </c>
      <c r="C1946">
        <v>19.566687859999998</v>
      </c>
      <c r="D1946">
        <v>7.1</v>
      </c>
      <c r="E1946">
        <v>18.899999999999999</v>
      </c>
      <c r="F1946">
        <v>10.4</v>
      </c>
      <c r="G1946">
        <v>0</v>
      </c>
    </row>
    <row r="1947" spans="1:7" x14ac:dyDescent="0.3">
      <c r="A1947" t="s">
        <v>1230</v>
      </c>
      <c r="B1947">
        <v>121307.84</v>
      </c>
      <c r="C1947">
        <v>32.265191100000003</v>
      </c>
      <c r="D1947">
        <v>11.2</v>
      </c>
      <c r="E1947">
        <v>19.8</v>
      </c>
      <c r="F1947">
        <v>3.6</v>
      </c>
      <c r="G1947">
        <v>3.4</v>
      </c>
    </row>
    <row r="1948" spans="1:7" x14ac:dyDescent="0.3">
      <c r="A1948" t="s">
        <v>1231</v>
      </c>
      <c r="B1948">
        <v>121353.33</v>
      </c>
      <c r="C1948">
        <v>30.41346278</v>
      </c>
      <c r="D1948">
        <v>8.9</v>
      </c>
      <c r="E1948">
        <v>15.5</v>
      </c>
      <c r="F1948">
        <v>5.4</v>
      </c>
      <c r="G1948">
        <v>23.6</v>
      </c>
    </row>
    <row r="1949" spans="1:7" x14ac:dyDescent="0.3">
      <c r="A1949" s="24">
        <v>43835</v>
      </c>
      <c r="B1949">
        <v>127238.875</v>
      </c>
      <c r="C1949">
        <v>24.122816870000001</v>
      </c>
      <c r="D1949">
        <v>7.6</v>
      </c>
      <c r="E1949">
        <v>13</v>
      </c>
      <c r="F1949">
        <v>5.0999999999999996</v>
      </c>
      <c r="G1949">
        <v>8</v>
      </c>
    </row>
    <row r="1950" spans="1:7" x14ac:dyDescent="0.3">
      <c r="A1950" s="24">
        <v>43866</v>
      </c>
      <c r="B1950">
        <v>111665.72500000001</v>
      </c>
      <c r="C1950">
        <v>22.875644019999999</v>
      </c>
      <c r="D1950">
        <v>8.3000000000000007</v>
      </c>
      <c r="E1950">
        <v>14.2</v>
      </c>
      <c r="F1950">
        <v>6.2</v>
      </c>
      <c r="G1950">
        <v>1.4</v>
      </c>
    </row>
    <row r="1951" spans="1:7" x14ac:dyDescent="0.3">
      <c r="A1951" s="24">
        <v>43895</v>
      </c>
      <c r="B1951">
        <v>109669.355</v>
      </c>
      <c r="C1951">
        <v>36.488532380000002</v>
      </c>
      <c r="D1951">
        <v>9.8000000000000007</v>
      </c>
      <c r="E1951">
        <v>15</v>
      </c>
      <c r="F1951">
        <v>8.3000000000000007</v>
      </c>
      <c r="G1951">
        <v>1.8</v>
      </c>
    </row>
    <row r="1952" spans="1:7" x14ac:dyDescent="0.3">
      <c r="A1952" s="24">
        <v>43926</v>
      </c>
      <c r="B1952">
        <v>126892.26</v>
      </c>
      <c r="C1952">
        <v>53.063440780000001</v>
      </c>
      <c r="D1952">
        <v>9.4</v>
      </c>
      <c r="E1952">
        <v>14.8</v>
      </c>
      <c r="F1952">
        <v>7</v>
      </c>
      <c r="G1952">
        <v>0.2</v>
      </c>
    </row>
    <row r="1953" spans="1:7" x14ac:dyDescent="0.3">
      <c r="A1953" s="24">
        <v>43956</v>
      </c>
      <c r="B1953">
        <v>118839.095</v>
      </c>
      <c r="C1953">
        <v>33.515699840000003</v>
      </c>
      <c r="D1953">
        <v>8</v>
      </c>
      <c r="E1953">
        <v>19.5</v>
      </c>
      <c r="F1953">
        <v>11.6</v>
      </c>
      <c r="G1953">
        <v>0.4</v>
      </c>
    </row>
    <row r="1954" spans="1:7" x14ac:dyDescent="0.3">
      <c r="A1954" s="24">
        <v>43987</v>
      </c>
      <c r="B1954">
        <v>113214.27</v>
      </c>
      <c r="C1954">
        <v>17.064877800000001</v>
      </c>
      <c r="D1954">
        <v>10.199999999999999</v>
      </c>
      <c r="E1954">
        <v>20.100000000000001</v>
      </c>
      <c r="F1954">
        <v>9.6999999999999993</v>
      </c>
      <c r="G1954">
        <v>0</v>
      </c>
    </row>
    <row r="1955" spans="1:7" x14ac:dyDescent="0.3">
      <c r="A1955" s="24">
        <v>44017</v>
      </c>
      <c r="B1955">
        <v>109642.755</v>
      </c>
      <c r="C1955">
        <v>15.237901519999999</v>
      </c>
      <c r="D1955">
        <v>15.1</v>
      </c>
      <c r="E1955">
        <v>21.1</v>
      </c>
      <c r="F1955">
        <v>6.2</v>
      </c>
      <c r="G1955">
        <v>0</v>
      </c>
    </row>
    <row r="1956" spans="1:7" x14ac:dyDescent="0.3">
      <c r="A1956" s="24">
        <v>44048</v>
      </c>
      <c r="B1956">
        <v>107914.05499999999</v>
      </c>
      <c r="C1956">
        <v>30.698219210000001</v>
      </c>
      <c r="D1956">
        <v>12.6</v>
      </c>
      <c r="E1956">
        <v>19.600000000000001</v>
      </c>
      <c r="F1956">
        <v>10.7</v>
      </c>
      <c r="G1956">
        <v>0</v>
      </c>
    </row>
    <row r="1957" spans="1:7" x14ac:dyDescent="0.3">
      <c r="A1957" s="24">
        <v>44079</v>
      </c>
      <c r="B1957">
        <v>107786.255</v>
      </c>
      <c r="C1957">
        <v>22.461551329999999</v>
      </c>
      <c r="D1957">
        <v>12.6</v>
      </c>
      <c r="E1957">
        <v>14</v>
      </c>
      <c r="F1957">
        <v>5.4</v>
      </c>
      <c r="G1957">
        <v>0.6</v>
      </c>
    </row>
    <row r="1958" spans="1:7" x14ac:dyDescent="0.3">
      <c r="A1958" s="24">
        <v>44109</v>
      </c>
      <c r="B1958">
        <v>107555.19</v>
      </c>
      <c r="C1958">
        <v>36.456396259999998</v>
      </c>
      <c r="D1958">
        <v>7.2</v>
      </c>
      <c r="E1958">
        <v>14.5</v>
      </c>
      <c r="F1958">
        <v>9</v>
      </c>
      <c r="G1958">
        <v>7</v>
      </c>
    </row>
    <row r="1959" spans="1:7" x14ac:dyDescent="0.3">
      <c r="A1959" s="24">
        <v>44140</v>
      </c>
      <c r="B1959">
        <v>122550.94500000001</v>
      </c>
      <c r="C1959">
        <v>37.85789836</v>
      </c>
      <c r="D1959">
        <v>7.8</v>
      </c>
      <c r="E1959">
        <v>17.100000000000001</v>
      </c>
      <c r="F1959">
        <v>7.5</v>
      </c>
      <c r="G1959">
        <v>0.6</v>
      </c>
    </row>
    <row r="1960" spans="1:7" x14ac:dyDescent="0.3">
      <c r="A1960" s="24">
        <v>44170</v>
      </c>
      <c r="B1960">
        <v>120767.795</v>
      </c>
      <c r="C1960">
        <v>29.433623390000001</v>
      </c>
      <c r="D1960">
        <v>10.3</v>
      </c>
      <c r="E1960">
        <v>14.8</v>
      </c>
      <c r="F1960">
        <v>8.5</v>
      </c>
      <c r="G1960">
        <v>0.2</v>
      </c>
    </row>
    <row r="1961" spans="1:7" x14ac:dyDescent="0.3">
      <c r="A1961" t="s">
        <v>1232</v>
      </c>
      <c r="B1961">
        <v>127145.14</v>
      </c>
      <c r="C1961">
        <v>43.43886852</v>
      </c>
      <c r="D1961">
        <v>10.4</v>
      </c>
      <c r="E1961">
        <v>14.5</v>
      </c>
      <c r="F1961">
        <v>8.9</v>
      </c>
      <c r="G1961">
        <v>1.4</v>
      </c>
    </row>
    <row r="1962" spans="1:7" x14ac:dyDescent="0.3">
      <c r="A1962" t="s">
        <v>1233</v>
      </c>
      <c r="B1962">
        <v>129285.09</v>
      </c>
      <c r="C1962">
        <v>48.118726070000001</v>
      </c>
      <c r="D1962">
        <v>6.6</v>
      </c>
      <c r="E1962">
        <v>14.7</v>
      </c>
      <c r="F1962">
        <v>9.8000000000000007</v>
      </c>
      <c r="G1962">
        <v>2.8</v>
      </c>
    </row>
    <row r="1963" spans="1:7" x14ac:dyDescent="0.3">
      <c r="A1963" t="s">
        <v>1234</v>
      </c>
      <c r="B1963">
        <v>129112.45</v>
      </c>
      <c r="C1963">
        <v>51.077775019999997</v>
      </c>
      <c r="D1963">
        <v>4.5</v>
      </c>
      <c r="E1963">
        <v>15.3</v>
      </c>
      <c r="F1963">
        <v>10.8</v>
      </c>
      <c r="G1963">
        <v>0</v>
      </c>
    </row>
    <row r="1964" spans="1:7" x14ac:dyDescent="0.3">
      <c r="A1964" t="s">
        <v>1235</v>
      </c>
      <c r="B1964">
        <v>110420.89</v>
      </c>
      <c r="C1964">
        <v>46.529095040000001</v>
      </c>
      <c r="D1964">
        <v>4.5</v>
      </c>
      <c r="E1964">
        <v>18</v>
      </c>
      <c r="F1964">
        <v>10.7</v>
      </c>
      <c r="G1964">
        <v>0</v>
      </c>
    </row>
    <row r="1965" spans="1:7" x14ac:dyDescent="0.3">
      <c r="A1965" t="s">
        <v>1236</v>
      </c>
      <c r="B1965">
        <v>109774.425</v>
      </c>
      <c r="C1965">
        <v>47.157281560000001</v>
      </c>
      <c r="D1965">
        <v>5.0999999999999996</v>
      </c>
      <c r="E1965">
        <v>18.5</v>
      </c>
      <c r="F1965">
        <v>10.6</v>
      </c>
      <c r="G1965">
        <v>0</v>
      </c>
    </row>
    <row r="1966" spans="1:7" x14ac:dyDescent="0.3">
      <c r="A1966" t="s">
        <v>1237</v>
      </c>
      <c r="B1966">
        <v>120076.645</v>
      </c>
      <c r="C1966">
        <v>44.491085740000003</v>
      </c>
      <c r="D1966">
        <v>5.5</v>
      </c>
      <c r="E1966">
        <v>19.399999999999999</v>
      </c>
      <c r="F1966">
        <v>10.5</v>
      </c>
      <c r="G1966">
        <v>0</v>
      </c>
    </row>
    <row r="1967" spans="1:7" x14ac:dyDescent="0.3">
      <c r="A1967" t="s">
        <v>1238</v>
      </c>
      <c r="B1967">
        <v>119789.97</v>
      </c>
      <c r="C1967">
        <v>44.374805960000003</v>
      </c>
      <c r="D1967">
        <v>8.1</v>
      </c>
      <c r="E1967">
        <v>17.7</v>
      </c>
      <c r="F1967">
        <v>4.9000000000000004</v>
      </c>
      <c r="G1967">
        <v>0</v>
      </c>
    </row>
    <row r="1968" spans="1:7" x14ac:dyDescent="0.3">
      <c r="A1968" t="s">
        <v>1239</v>
      </c>
      <c r="B1968">
        <v>119803.985</v>
      </c>
      <c r="C1968">
        <v>40.056890670000001</v>
      </c>
      <c r="D1968">
        <v>10.3</v>
      </c>
      <c r="E1968">
        <v>15.8</v>
      </c>
      <c r="F1968">
        <v>7.8</v>
      </c>
      <c r="G1968">
        <v>15.6</v>
      </c>
    </row>
    <row r="1969" spans="1:7" x14ac:dyDescent="0.3">
      <c r="A1969" t="s">
        <v>1240</v>
      </c>
      <c r="B1969">
        <v>127563.61</v>
      </c>
      <c r="C1969">
        <v>58.074876109999998</v>
      </c>
      <c r="D1969">
        <v>9.4</v>
      </c>
      <c r="E1969">
        <v>13.7</v>
      </c>
      <c r="F1969">
        <v>6.6</v>
      </c>
      <c r="G1969">
        <v>12.4</v>
      </c>
    </row>
    <row r="1970" spans="1:7" x14ac:dyDescent="0.3">
      <c r="A1970" t="s">
        <v>1241</v>
      </c>
      <c r="B1970">
        <v>130472.2</v>
      </c>
      <c r="C1970">
        <v>69.661220639999996</v>
      </c>
      <c r="D1970">
        <v>9.1</v>
      </c>
      <c r="E1970">
        <v>13.6</v>
      </c>
      <c r="F1970">
        <v>7.8</v>
      </c>
      <c r="G1970">
        <v>11.4</v>
      </c>
    </row>
    <row r="1971" spans="1:7" x14ac:dyDescent="0.3">
      <c r="A1971" t="s">
        <v>1242</v>
      </c>
      <c r="B1971">
        <v>115234.32</v>
      </c>
      <c r="C1971">
        <v>40.605164469999998</v>
      </c>
      <c r="D1971">
        <v>9.4</v>
      </c>
      <c r="E1971">
        <v>13.5</v>
      </c>
      <c r="F1971">
        <v>5.8</v>
      </c>
      <c r="G1971">
        <v>0</v>
      </c>
    </row>
    <row r="1972" spans="1:7" x14ac:dyDescent="0.3">
      <c r="A1972" t="s">
        <v>1243</v>
      </c>
      <c r="B1972">
        <v>109579.82</v>
      </c>
      <c r="C1972">
        <v>39.993102280000002</v>
      </c>
      <c r="D1972">
        <v>10.9</v>
      </c>
      <c r="E1972">
        <v>13.8</v>
      </c>
      <c r="F1972">
        <v>7.9</v>
      </c>
      <c r="G1972">
        <v>3</v>
      </c>
    </row>
    <row r="1973" spans="1:7" x14ac:dyDescent="0.3">
      <c r="A1973" t="s">
        <v>1244</v>
      </c>
      <c r="B1973">
        <v>125532.575</v>
      </c>
      <c r="C1973">
        <v>46.784888840000001</v>
      </c>
      <c r="D1973">
        <v>5.5</v>
      </c>
      <c r="E1973">
        <v>16</v>
      </c>
      <c r="F1973">
        <v>10</v>
      </c>
      <c r="G1973">
        <v>0</v>
      </c>
    </row>
    <row r="1974" spans="1:7" x14ac:dyDescent="0.3">
      <c r="A1974" t="s">
        <v>1245</v>
      </c>
      <c r="B1974">
        <v>126788.83500000001</v>
      </c>
      <c r="C1974">
        <v>46.707466500000002</v>
      </c>
      <c r="D1974">
        <v>5.4</v>
      </c>
      <c r="E1974">
        <v>18.5</v>
      </c>
      <c r="F1974">
        <v>9.4</v>
      </c>
      <c r="G1974">
        <v>0</v>
      </c>
    </row>
    <row r="1975" spans="1:7" x14ac:dyDescent="0.3">
      <c r="A1975" t="s">
        <v>1246</v>
      </c>
      <c r="B1975">
        <v>124189.8</v>
      </c>
      <c r="C1975">
        <v>50.44310686</v>
      </c>
      <c r="D1975">
        <v>5.9</v>
      </c>
      <c r="E1975">
        <v>17.100000000000001</v>
      </c>
      <c r="F1975">
        <v>7.8</v>
      </c>
      <c r="G1975">
        <v>0</v>
      </c>
    </row>
    <row r="1976" spans="1:7" x14ac:dyDescent="0.3">
      <c r="A1976" t="s">
        <v>1247</v>
      </c>
      <c r="B1976">
        <v>124062.485</v>
      </c>
      <c r="C1976">
        <v>65.360378650000001</v>
      </c>
      <c r="D1976">
        <v>12.1</v>
      </c>
      <c r="E1976">
        <v>17.600000000000001</v>
      </c>
      <c r="F1976">
        <v>6.7</v>
      </c>
      <c r="G1976">
        <v>0</v>
      </c>
    </row>
    <row r="1977" spans="1:7" x14ac:dyDescent="0.3">
      <c r="A1977" t="s">
        <v>1248</v>
      </c>
      <c r="B1977">
        <v>120072.09</v>
      </c>
      <c r="C1977">
        <v>50.142944370000002</v>
      </c>
      <c r="D1977">
        <v>7.2</v>
      </c>
      <c r="E1977">
        <v>17.100000000000001</v>
      </c>
      <c r="F1977">
        <v>9.6</v>
      </c>
      <c r="G1977">
        <v>0</v>
      </c>
    </row>
    <row r="1978" spans="1:7" x14ac:dyDescent="0.3">
      <c r="A1978" t="s">
        <v>1249</v>
      </c>
      <c r="B1978">
        <v>102231.77</v>
      </c>
      <c r="C1978">
        <v>21.75529586</v>
      </c>
      <c r="D1978">
        <v>8.1</v>
      </c>
      <c r="E1978">
        <v>17.100000000000001</v>
      </c>
      <c r="F1978">
        <v>9.3000000000000007</v>
      </c>
      <c r="G1978">
        <v>0</v>
      </c>
    </row>
    <row r="1979" spans="1:7" x14ac:dyDescent="0.3">
      <c r="A1979" t="s">
        <v>1250</v>
      </c>
      <c r="B1979">
        <v>102684.59</v>
      </c>
      <c r="C1979">
        <v>30.299929980000002</v>
      </c>
      <c r="D1979">
        <v>12.4</v>
      </c>
      <c r="E1979">
        <v>17.8</v>
      </c>
      <c r="F1979">
        <v>8</v>
      </c>
      <c r="G1979">
        <v>0</v>
      </c>
    </row>
    <row r="1980" spans="1:7" x14ac:dyDescent="0.3">
      <c r="A1980" s="24">
        <v>43836</v>
      </c>
      <c r="B1980">
        <v>132039.70499999999</v>
      </c>
      <c r="C1980">
        <v>35.150957130000002</v>
      </c>
      <c r="D1980">
        <v>9.3000000000000007</v>
      </c>
      <c r="E1980">
        <v>11.2</v>
      </c>
      <c r="F1980">
        <v>2.6</v>
      </c>
      <c r="G1980">
        <v>5</v>
      </c>
    </row>
    <row r="1981" spans="1:7" x14ac:dyDescent="0.3">
      <c r="A1981" s="24">
        <v>43867</v>
      </c>
      <c r="B1981">
        <v>132710.35999999999</v>
      </c>
      <c r="C1981">
        <v>40.304546930000001</v>
      </c>
      <c r="D1981">
        <v>8.4</v>
      </c>
      <c r="E1981">
        <v>15.6</v>
      </c>
      <c r="F1981">
        <v>4.9000000000000004</v>
      </c>
      <c r="G1981">
        <v>11.6</v>
      </c>
    </row>
    <row r="1982" spans="1:7" x14ac:dyDescent="0.3">
      <c r="A1982" s="24">
        <v>43896</v>
      </c>
      <c r="B1982">
        <v>130801.825</v>
      </c>
      <c r="C1982">
        <v>46.17833796</v>
      </c>
      <c r="D1982">
        <v>10.5</v>
      </c>
      <c r="E1982">
        <v>14.1</v>
      </c>
      <c r="F1982">
        <v>7.3</v>
      </c>
      <c r="G1982">
        <v>0.6</v>
      </c>
    </row>
    <row r="1983" spans="1:7" x14ac:dyDescent="0.3">
      <c r="A1983" s="24">
        <v>43927</v>
      </c>
      <c r="B1983">
        <v>133322.02499999999</v>
      </c>
      <c r="C1983">
        <v>52.411741579999997</v>
      </c>
      <c r="D1983">
        <v>9.3000000000000007</v>
      </c>
      <c r="E1983">
        <v>13.8</v>
      </c>
      <c r="F1983">
        <v>9.3000000000000007</v>
      </c>
      <c r="G1983">
        <v>0</v>
      </c>
    </row>
    <row r="1984" spans="1:7" x14ac:dyDescent="0.3">
      <c r="A1984" s="24">
        <v>43957</v>
      </c>
      <c r="B1984">
        <v>137368.465</v>
      </c>
      <c r="C1984">
        <v>62.033443830000003</v>
      </c>
      <c r="D1984">
        <v>4.0999999999999996</v>
      </c>
      <c r="E1984">
        <v>14.6</v>
      </c>
      <c r="F1984">
        <v>9.4</v>
      </c>
      <c r="G1984">
        <v>0</v>
      </c>
    </row>
    <row r="1985" spans="1:7" x14ac:dyDescent="0.3">
      <c r="A1985" s="24">
        <v>43988</v>
      </c>
      <c r="B1985">
        <v>126427.92</v>
      </c>
      <c r="C1985">
        <v>51.805299679999997</v>
      </c>
      <c r="D1985">
        <v>6</v>
      </c>
      <c r="E1985">
        <v>13.3</v>
      </c>
      <c r="F1985">
        <v>6.6</v>
      </c>
      <c r="G1985">
        <v>0</v>
      </c>
    </row>
    <row r="1986" spans="1:7" x14ac:dyDescent="0.3">
      <c r="A1986" s="24">
        <v>44018</v>
      </c>
      <c r="B1986">
        <v>119524.41</v>
      </c>
      <c r="C1986">
        <v>52.567743700000001</v>
      </c>
      <c r="D1986">
        <v>7.9</v>
      </c>
      <c r="E1986">
        <v>11.8</v>
      </c>
      <c r="F1986">
        <v>6.3</v>
      </c>
      <c r="G1986">
        <v>0</v>
      </c>
    </row>
    <row r="1987" spans="1:7" x14ac:dyDescent="0.3">
      <c r="A1987" s="24">
        <v>44049</v>
      </c>
      <c r="B1987">
        <v>124792.97500000001</v>
      </c>
      <c r="C1987">
        <v>64.935526899999999</v>
      </c>
      <c r="D1987">
        <v>4.5</v>
      </c>
      <c r="E1987">
        <v>12.6</v>
      </c>
      <c r="F1987">
        <v>8.8000000000000007</v>
      </c>
      <c r="G1987">
        <v>0</v>
      </c>
    </row>
    <row r="1988" spans="1:7" x14ac:dyDescent="0.3">
      <c r="A1988" s="24">
        <v>44080</v>
      </c>
      <c r="B1988">
        <v>141571.29500000001</v>
      </c>
      <c r="C1988">
        <v>134.74761480000001</v>
      </c>
      <c r="D1988">
        <v>2</v>
      </c>
      <c r="E1988">
        <v>15.3</v>
      </c>
      <c r="F1988">
        <v>9.3000000000000007</v>
      </c>
      <c r="G1988">
        <v>0.2</v>
      </c>
    </row>
    <row r="1989" spans="1:7" x14ac:dyDescent="0.3">
      <c r="A1989" s="24">
        <v>44110</v>
      </c>
      <c r="B1989">
        <v>137795.79500000001</v>
      </c>
      <c r="C1989">
        <v>121.1776674</v>
      </c>
      <c r="D1989">
        <v>3.9</v>
      </c>
      <c r="E1989">
        <v>16.7</v>
      </c>
      <c r="F1989">
        <v>8.8000000000000007</v>
      </c>
      <c r="G1989">
        <v>0</v>
      </c>
    </row>
    <row r="1990" spans="1:7" x14ac:dyDescent="0.3">
      <c r="A1990" s="24">
        <v>44141</v>
      </c>
      <c r="B1990">
        <v>141444.44500000001</v>
      </c>
      <c r="C1990">
        <v>99.91431747</v>
      </c>
      <c r="D1990">
        <v>4.5</v>
      </c>
      <c r="E1990">
        <v>16.899999999999999</v>
      </c>
      <c r="F1990">
        <v>9.1</v>
      </c>
      <c r="G1990">
        <v>0</v>
      </c>
    </row>
    <row r="1991" spans="1:7" x14ac:dyDescent="0.3">
      <c r="A1991" s="24">
        <v>44171</v>
      </c>
      <c r="B1991">
        <v>134684.58499999999</v>
      </c>
      <c r="C1991">
        <v>50.250574039999997</v>
      </c>
      <c r="D1991">
        <v>4.2</v>
      </c>
      <c r="E1991">
        <v>15.3</v>
      </c>
      <c r="F1991">
        <v>9.1999999999999993</v>
      </c>
      <c r="G1991">
        <v>0</v>
      </c>
    </row>
    <row r="1992" spans="1:7" x14ac:dyDescent="0.3">
      <c r="A1992" t="s">
        <v>1251</v>
      </c>
      <c r="B1992">
        <v>117394.455</v>
      </c>
      <c r="C1992">
        <v>31.448271609999999</v>
      </c>
      <c r="D1992">
        <v>5.7</v>
      </c>
      <c r="E1992">
        <v>16.399999999999999</v>
      </c>
      <c r="F1992">
        <v>3.4</v>
      </c>
      <c r="G1992">
        <v>0</v>
      </c>
    </row>
    <row r="1993" spans="1:7" x14ac:dyDescent="0.3">
      <c r="A1993" t="s">
        <v>1252</v>
      </c>
      <c r="B1993">
        <v>107553.005</v>
      </c>
      <c r="C1993">
        <v>24.879646619999999</v>
      </c>
      <c r="D1993">
        <v>10.4</v>
      </c>
      <c r="E1993">
        <v>15.2</v>
      </c>
      <c r="F1993">
        <v>8</v>
      </c>
      <c r="G1993">
        <v>5.8</v>
      </c>
    </row>
    <row r="1994" spans="1:7" x14ac:dyDescent="0.3">
      <c r="A1994" t="s">
        <v>1253</v>
      </c>
      <c r="B1994">
        <v>121221.455</v>
      </c>
      <c r="C1994">
        <v>26.006880500000001</v>
      </c>
      <c r="D1994">
        <v>11.6</v>
      </c>
      <c r="E1994">
        <v>18.399999999999999</v>
      </c>
      <c r="F1994">
        <v>8</v>
      </c>
      <c r="G1994">
        <v>0</v>
      </c>
    </row>
    <row r="1995" spans="1:7" x14ac:dyDescent="0.3">
      <c r="A1995" t="s">
        <v>1254</v>
      </c>
      <c r="B1995">
        <v>124473.67</v>
      </c>
      <c r="C1995">
        <v>34.230911220000003</v>
      </c>
      <c r="D1995">
        <v>13</v>
      </c>
      <c r="E1995">
        <v>17.899999999999999</v>
      </c>
      <c r="F1995">
        <v>6.7</v>
      </c>
      <c r="G1995">
        <v>0</v>
      </c>
    </row>
    <row r="1996" spans="1:7" x14ac:dyDescent="0.3">
      <c r="A1996" t="s">
        <v>1255</v>
      </c>
      <c r="B1996">
        <v>133969.69</v>
      </c>
      <c r="C1996">
        <v>66.78362319</v>
      </c>
      <c r="D1996">
        <v>10.199999999999999</v>
      </c>
      <c r="E1996">
        <v>14.6</v>
      </c>
      <c r="F1996">
        <v>8.5</v>
      </c>
      <c r="G1996">
        <v>0.4</v>
      </c>
    </row>
    <row r="1997" spans="1:7" x14ac:dyDescent="0.3">
      <c r="A1997" t="s">
        <v>1256</v>
      </c>
      <c r="B1997">
        <v>130437.325</v>
      </c>
      <c r="C1997">
        <v>35.142928869999999</v>
      </c>
      <c r="D1997">
        <v>4.5999999999999996</v>
      </c>
      <c r="E1997">
        <v>16.899999999999999</v>
      </c>
      <c r="F1997">
        <v>9.1</v>
      </c>
      <c r="G1997">
        <v>0</v>
      </c>
    </row>
    <row r="1998" spans="1:7" x14ac:dyDescent="0.3">
      <c r="A1998" t="s">
        <v>1257</v>
      </c>
      <c r="B1998">
        <v>120149.435</v>
      </c>
      <c r="C1998">
        <v>30.518706590000001</v>
      </c>
      <c r="D1998">
        <v>6.4</v>
      </c>
      <c r="E1998">
        <v>17.8</v>
      </c>
      <c r="F1998">
        <v>8.6</v>
      </c>
      <c r="G1998">
        <v>0</v>
      </c>
    </row>
    <row r="1999" spans="1:7" x14ac:dyDescent="0.3">
      <c r="A1999" t="s">
        <v>1258</v>
      </c>
      <c r="B1999">
        <v>109644.69500000001</v>
      </c>
      <c r="C1999">
        <v>34.059332099999999</v>
      </c>
      <c r="D1999">
        <v>12.8</v>
      </c>
      <c r="E1999">
        <v>16.899999999999999</v>
      </c>
      <c r="F1999">
        <v>8.5</v>
      </c>
      <c r="G1999">
        <v>1.4</v>
      </c>
    </row>
    <row r="2000" spans="1:7" x14ac:dyDescent="0.3">
      <c r="A2000" t="s">
        <v>1259</v>
      </c>
      <c r="B2000">
        <v>121528.375</v>
      </c>
      <c r="C2000">
        <v>36.994378519999998</v>
      </c>
      <c r="D2000">
        <v>6.9</v>
      </c>
      <c r="E2000">
        <v>12</v>
      </c>
      <c r="F2000">
        <v>4.9000000000000004</v>
      </c>
      <c r="G2000">
        <v>0</v>
      </c>
    </row>
    <row r="2001" spans="1:7" x14ac:dyDescent="0.3">
      <c r="A2001" t="s">
        <v>1260</v>
      </c>
      <c r="B2001">
        <v>136373.435</v>
      </c>
      <c r="C2001">
        <v>45.896190480000001</v>
      </c>
      <c r="D2001">
        <v>8.1</v>
      </c>
      <c r="E2001">
        <v>13</v>
      </c>
      <c r="F2001">
        <v>5.5</v>
      </c>
      <c r="G2001">
        <v>0</v>
      </c>
    </row>
    <row r="2002" spans="1:7" x14ac:dyDescent="0.3">
      <c r="A2002" t="s">
        <v>1261</v>
      </c>
      <c r="B2002">
        <v>131904.745</v>
      </c>
      <c r="C2002">
        <v>48.986743169999997</v>
      </c>
      <c r="D2002">
        <v>9</v>
      </c>
      <c r="E2002">
        <v>14.4</v>
      </c>
      <c r="F2002">
        <v>8.4</v>
      </c>
      <c r="G2002">
        <v>2.2000000000000002</v>
      </c>
    </row>
    <row r="2003" spans="1:7" x14ac:dyDescent="0.3">
      <c r="A2003" t="s">
        <v>1262</v>
      </c>
      <c r="B2003">
        <v>133100.905</v>
      </c>
      <c r="C2003">
        <v>56.721435829999997</v>
      </c>
      <c r="D2003">
        <v>10.1</v>
      </c>
      <c r="E2003">
        <v>14.9</v>
      </c>
      <c r="F2003">
        <v>8</v>
      </c>
      <c r="G2003">
        <v>0.4</v>
      </c>
    </row>
    <row r="2004" spans="1:7" x14ac:dyDescent="0.3">
      <c r="A2004" t="s">
        <v>1263</v>
      </c>
      <c r="B2004">
        <v>131466.23999999999</v>
      </c>
      <c r="C2004">
        <v>39.910040360000004</v>
      </c>
      <c r="D2004">
        <v>10.199999999999999</v>
      </c>
      <c r="E2004">
        <v>15.9</v>
      </c>
      <c r="F2004">
        <v>5</v>
      </c>
      <c r="G2004">
        <v>0</v>
      </c>
    </row>
    <row r="2005" spans="1:7" x14ac:dyDescent="0.3">
      <c r="A2005" t="s">
        <v>1264</v>
      </c>
      <c r="B2005">
        <v>136872.56</v>
      </c>
      <c r="C2005">
        <v>55.536961150000003</v>
      </c>
      <c r="D2005">
        <v>7.9</v>
      </c>
      <c r="E2005">
        <v>13.8</v>
      </c>
      <c r="F2005">
        <v>8.8000000000000007</v>
      </c>
      <c r="G2005">
        <v>1.2</v>
      </c>
    </row>
    <row r="2006" spans="1:7" x14ac:dyDescent="0.3">
      <c r="A2006" t="s">
        <v>1265</v>
      </c>
      <c r="B2006">
        <v>126938.54</v>
      </c>
      <c r="C2006">
        <v>48.303282799999998</v>
      </c>
      <c r="D2006">
        <v>6.2</v>
      </c>
      <c r="E2006">
        <v>13.1</v>
      </c>
      <c r="F2006">
        <v>7.9</v>
      </c>
      <c r="G2006">
        <v>0</v>
      </c>
    </row>
    <row r="2007" spans="1:7" x14ac:dyDescent="0.3">
      <c r="A2007" t="s">
        <v>1266</v>
      </c>
      <c r="B2007">
        <v>125830.75</v>
      </c>
      <c r="C2007">
        <v>49.198760270000001</v>
      </c>
      <c r="D2007">
        <v>1.7</v>
      </c>
      <c r="E2007">
        <v>12.5</v>
      </c>
      <c r="F2007">
        <v>9.3000000000000007</v>
      </c>
      <c r="G2007">
        <v>0.2</v>
      </c>
    </row>
    <row r="2008" spans="1:7" x14ac:dyDescent="0.3">
      <c r="A2008" t="s">
        <v>1267</v>
      </c>
      <c r="B2008">
        <v>141431.99</v>
      </c>
      <c r="C2008">
        <v>42.724552449999997</v>
      </c>
      <c r="D2008">
        <v>2.2000000000000002</v>
      </c>
      <c r="E2008">
        <v>15.4</v>
      </c>
      <c r="F2008">
        <v>9.3000000000000007</v>
      </c>
      <c r="G2008">
        <v>0</v>
      </c>
    </row>
    <row r="2009" spans="1:7" x14ac:dyDescent="0.3">
      <c r="A2009" t="s">
        <v>1268</v>
      </c>
      <c r="B2009">
        <v>137644.86499999999</v>
      </c>
      <c r="C2009">
        <v>32.463374850000001</v>
      </c>
      <c r="D2009">
        <v>3</v>
      </c>
      <c r="E2009">
        <v>15.2</v>
      </c>
      <c r="F2009">
        <v>7.7</v>
      </c>
      <c r="G2009">
        <v>0</v>
      </c>
    </row>
    <row r="2010" spans="1:7" x14ac:dyDescent="0.3">
      <c r="A2010" s="24">
        <v>43837</v>
      </c>
      <c r="B2010">
        <v>126614.72</v>
      </c>
      <c r="C2010">
        <v>33.15843237</v>
      </c>
      <c r="D2010">
        <v>9.8000000000000007</v>
      </c>
      <c r="E2010">
        <v>17.399999999999999</v>
      </c>
      <c r="F2010">
        <v>9.1</v>
      </c>
      <c r="G2010">
        <v>0</v>
      </c>
    </row>
    <row r="2011" spans="1:7" x14ac:dyDescent="0.3">
      <c r="A2011" s="24">
        <v>43868</v>
      </c>
      <c r="B2011">
        <v>131372.71</v>
      </c>
      <c r="C2011">
        <v>37.366426310000001</v>
      </c>
      <c r="D2011">
        <v>10.199999999999999</v>
      </c>
      <c r="E2011">
        <v>15.1</v>
      </c>
      <c r="F2011">
        <v>7.3</v>
      </c>
      <c r="G2011">
        <v>1.2</v>
      </c>
    </row>
    <row r="2012" spans="1:7" x14ac:dyDescent="0.3">
      <c r="A2012" s="24">
        <v>43897</v>
      </c>
      <c r="B2012">
        <v>143010.26999999999</v>
      </c>
      <c r="C2012">
        <v>43.512020370000002</v>
      </c>
      <c r="D2012">
        <v>7.7</v>
      </c>
      <c r="E2012">
        <v>10.3</v>
      </c>
      <c r="F2012">
        <v>4.0999999999999996</v>
      </c>
      <c r="G2012">
        <v>0</v>
      </c>
    </row>
    <row r="2013" spans="1:7" x14ac:dyDescent="0.3">
      <c r="A2013" s="24">
        <v>43928</v>
      </c>
      <c r="B2013">
        <v>125400.27</v>
      </c>
      <c r="C2013">
        <v>50.026100579999998</v>
      </c>
      <c r="D2013">
        <v>6.5</v>
      </c>
      <c r="E2013">
        <v>14.5</v>
      </c>
      <c r="F2013">
        <v>5.7</v>
      </c>
      <c r="G2013">
        <v>7.8</v>
      </c>
    </row>
    <row r="2014" spans="1:7" x14ac:dyDescent="0.3">
      <c r="A2014" s="24">
        <v>43958</v>
      </c>
      <c r="B2014">
        <v>118507.76</v>
      </c>
      <c r="C2014">
        <v>50.787712599999999</v>
      </c>
      <c r="D2014">
        <v>8.9</v>
      </c>
      <c r="E2014">
        <v>12.5</v>
      </c>
      <c r="F2014">
        <v>6.5</v>
      </c>
      <c r="G2014">
        <v>4.5999999999999996</v>
      </c>
    </row>
    <row r="2015" spans="1:7" x14ac:dyDescent="0.3">
      <c r="A2015" s="24">
        <v>43989</v>
      </c>
      <c r="B2015">
        <v>136255.33499999999</v>
      </c>
      <c r="C2015">
        <v>75.960622720000003</v>
      </c>
      <c r="D2015">
        <v>8.1</v>
      </c>
      <c r="E2015">
        <v>13.1</v>
      </c>
      <c r="F2015">
        <v>5.8</v>
      </c>
      <c r="G2015">
        <v>1</v>
      </c>
    </row>
    <row r="2016" spans="1:7" x14ac:dyDescent="0.3">
      <c r="A2016" s="24">
        <v>44019</v>
      </c>
      <c r="B2016">
        <v>140264.51999999999</v>
      </c>
      <c r="C2016">
        <v>88.336242659999996</v>
      </c>
      <c r="D2016">
        <v>8.9</v>
      </c>
      <c r="E2016">
        <v>11.8</v>
      </c>
      <c r="F2016">
        <v>4.8</v>
      </c>
      <c r="G2016">
        <v>1.4</v>
      </c>
    </row>
    <row r="2017" spans="1:7" x14ac:dyDescent="0.3">
      <c r="A2017" s="24">
        <v>44050</v>
      </c>
      <c r="B2017">
        <v>138627.10999999999</v>
      </c>
      <c r="C2017">
        <v>80.388196890000003</v>
      </c>
      <c r="D2017">
        <v>4.9000000000000004</v>
      </c>
      <c r="E2017">
        <v>15.7</v>
      </c>
      <c r="F2017">
        <v>9.4</v>
      </c>
      <c r="G2017">
        <v>0</v>
      </c>
    </row>
    <row r="2018" spans="1:7" x14ac:dyDescent="0.3">
      <c r="A2018" s="24">
        <v>44081</v>
      </c>
      <c r="B2018">
        <v>135266.16500000001</v>
      </c>
      <c r="C2018">
        <v>70.716279909999997</v>
      </c>
      <c r="D2018">
        <v>5.7</v>
      </c>
      <c r="E2018">
        <v>17.2</v>
      </c>
      <c r="F2018">
        <v>8.5</v>
      </c>
      <c r="G2018">
        <v>0</v>
      </c>
    </row>
    <row r="2019" spans="1:7" x14ac:dyDescent="0.3">
      <c r="A2019" s="24">
        <v>44111</v>
      </c>
      <c r="B2019">
        <v>134041.23000000001</v>
      </c>
      <c r="C2019">
        <v>67.739880499999998</v>
      </c>
      <c r="D2019">
        <v>6.4</v>
      </c>
      <c r="E2019">
        <v>16.899999999999999</v>
      </c>
      <c r="F2019">
        <v>7.9</v>
      </c>
      <c r="G2019">
        <v>0</v>
      </c>
    </row>
    <row r="2020" spans="1:7" x14ac:dyDescent="0.3">
      <c r="A2020" s="24">
        <v>44142</v>
      </c>
      <c r="B2020">
        <v>130088.95</v>
      </c>
      <c r="C2020">
        <v>81.929884130000005</v>
      </c>
      <c r="D2020">
        <v>7.3</v>
      </c>
      <c r="E2020">
        <v>11.4</v>
      </c>
      <c r="F2020">
        <v>3.3</v>
      </c>
      <c r="G2020">
        <v>0</v>
      </c>
    </row>
    <row r="2021" spans="1:7" x14ac:dyDescent="0.3">
      <c r="A2021" s="24">
        <v>44172</v>
      </c>
      <c r="B2021">
        <v>118837.05</v>
      </c>
      <c r="C2021">
        <v>61.719482409999998</v>
      </c>
      <c r="D2021">
        <v>9</v>
      </c>
      <c r="E2021">
        <v>14.2</v>
      </c>
      <c r="F2021">
        <v>8.3000000000000007</v>
      </c>
      <c r="G2021">
        <v>6.8</v>
      </c>
    </row>
    <row r="2022" spans="1:7" x14ac:dyDescent="0.3">
      <c r="A2022" t="s">
        <v>1269</v>
      </c>
      <c r="B2022">
        <v>130119.41</v>
      </c>
      <c r="C2022">
        <v>61.123170360000003</v>
      </c>
      <c r="D2022">
        <v>8.6999999999999993</v>
      </c>
      <c r="E2022">
        <v>15.1</v>
      </c>
      <c r="F2022">
        <v>7.4</v>
      </c>
      <c r="G2022">
        <v>3.4</v>
      </c>
    </row>
    <row r="2023" spans="1:7" x14ac:dyDescent="0.3">
      <c r="A2023" t="s">
        <v>1270</v>
      </c>
      <c r="B2023">
        <v>133668.935</v>
      </c>
      <c r="C2023">
        <v>61.112336169999999</v>
      </c>
      <c r="D2023">
        <v>7.7</v>
      </c>
      <c r="E2023">
        <v>14.2</v>
      </c>
      <c r="F2023">
        <v>7.6</v>
      </c>
      <c r="G2023">
        <v>0</v>
      </c>
    </row>
    <row r="2024" spans="1:7" x14ac:dyDescent="0.3">
      <c r="A2024" t="s">
        <v>1271</v>
      </c>
      <c r="B2024">
        <v>135296.79999999999</v>
      </c>
      <c r="C2024">
        <v>68.569810079999996</v>
      </c>
      <c r="D2024">
        <v>6.2</v>
      </c>
      <c r="E2024">
        <v>14.7</v>
      </c>
      <c r="F2024">
        <v>9.4</v>
      </c>
      <c r="G2024">
        <v>0.2</v>
      </c>
    </row>
    <row r="2025" spans="1:7" x14ac:dyDescent="0.3">
      <c r="A2025" t="s">
        <v>1272</v>
      </c>
      <c r="B2025">
        <v>143158.89000000001</v>
      </c>
      <c r="C2025">
        <v>86.658216449999998</v>
      </c>
      <c r="D2025">
        <v>4.2</v>
      </c>
      <c r="E2025">
        <v>11.5</v>
      </c>
      <c r="F2025">
        <v>8.6999999999999993</v>
      </c>
      <c r="G2025">
        <v>0</v>
      </c>
    </row>
    <row r="2026" spans="1:7" x14ac:dyDescent="0.3">
      <c r="A2026" t="s">
        <v>1273</v>
      </c>
      <c r="B2026">
        <v>143109.35500000001</v>
      </c>
      <c r="C2026">
        <v>73.815508410000007</v>
      </c>
      <c r="D2026">
        <v>3.1</v>
      </c>
      <c r="E2026">
        <v>12.8</v>
      </c>
      <c r="F2026">
        <v>7.4</v>
      </c>
      <c r="G2026">
        <v>0</v>
      </c>
    </row>
    <row r="2027" spans="1:7" x14ac:dyDescent="0.3">
      <c r="A2027" t="s">
        <v>1274</v>
      </c>
      <c r="B2027">
        <v>125303.88499999999</v>
      </c>
      <c r="C2027">
        <v>43.53431853</v>
      </c>
      <c r="D2027">
        <v>4</v>
      </c>
      <c r="E2027">
        <v>12.5</v>
      </c>
      <c r="F2027">
        <v>8.3000000000000007</v>
      </c>
      <c r="G2027">
        <v>0</v>
      </c>
    </row>
    <row r="2028" spans="1:7" x14ac:dyDescent="0.3">
      <c r="A2028" t="s">
        <v>1275</v>
      </c>
      <c r="B2028">
        <v>114065.32</v>
      </c>
      <c r="C2028">
        <v>31.208767980000001</v>
      </c>
      <c r="D2028">
        <v>8.1999999999999993</v>
      </c>
      <c r="E2028">
        <v>15.3</v>
      </c>
      <c r="F2028">
        <v>7.6</v>
      </c>
      <c r="G2028">
        <v>0</v>
      </c>
    </row>
    <row r="2029" spans="1:7" x14ac:dyDescent="0.3">
      <c r="A2029" t="s">
        <v>1276</v>
      </c>
      <c r="B2029">
        <v>132894.41</v>
      </c>
      <c r="C2029">
        <v>58.020119719999997</v>
      </c>
      <c r="D2029">
        <v>7.6</v>
      </c>
      <c r="E2029">
        <v>13.8</v>
      </c>
      <c r="F2029">
        <v>8.1999999999999993</v>
      </c>
      <c r="G2029">
        <v>0.6</v>
      </c>
    </row>
    <row r="2030" spans="1:7" x14ac:dyDescent="0.3">
      <c r="A2030" t="s">
        <v>1277</v>
      </c>
      <c r="B2030">
        <v>140086.10500000001</v>
      </c>
      <c r="C2030">
        <v>95.137779660000007</v>
      </c>
      <c r="D2030">
        <v>7.2</v>
      </c>
      <c r="E2030">
        <v>12.9</v>
      </c>
      <c r="F2030">
        <v>8.1</v>
      </c>
      <c r="G2030">
        <v>0.4</v>
      </c>
    </row>
    <row r="2031" spans="1:7" x14ac:dyDescent="0.3">
      <c r="A2031" t="s">
        <v>1278</v>
      </c>
      <c r="B2031">
        <v>138666.10500000001</v>
      </c>
      <c r="C2031">
        <v>93.875030289999998</v>
      </c>
      <c r="D2031">
        <v>8.1</v>
      </c>
      <c r="E2031">
        <v>13.3</v>
      </c>
      <c r="F2031">
        <v>8.4</v>
      </c>
      <c r="G2031">
        <v>0</v>
      </c>
    </row>
    <row r="2032" spans="1:7" x14ac:dyDescent="0.3">
      <c r="A2032" t="s">
        <v>1279</v>
      </c>
      <c r="B2032">
        <v>142476.36499999999</v>
      </c>
      <c r="C2032">
        <v>103.9160215</v>
      </c>
      <c r="D2032">
        <v>8.1</v>
      </c>
      <c r="E2032">
        <v>12</v>
      </c>
      <c r="F2032">
        <v>7.5</v>
      </c>
      <c r="G2032">
        <v>2.2000000000000002</v>
      </c>
    </row>
    <row r="2033" spans="1:7" x14ac:dyDescent="0.3">
      <c r="A2033" t="s">
        <v>1280</v>
      </c>
      <c r="B2033">
        <v>133822.70000000001</v>
      </c>
      <c r="C2033">
        <v>61.449140040000003</v>
      </c>
      <c r="D2033">
        <v>6.1</v>
      </c>
      <c r="E2033">
        <v>13.5</v>
      </c>
      <c r="F2033">
        <v>10.5</v>
      </c>
      <c r="G2033">
        <v>0</v>
      </c>
    </row>
    <row r="2034" spans="1:7" x14ac:dyDescent="0.3">
      <c r="A2034" t="s">
        <v>1281</v>
      </c>
      <c r="B2034">
        <v>128417.22</v>
      </c>
      <c r="C2034">
        <v>72.083011600000006</v>
      </c>
      <c r="D2034">
        <v>4.3</v>
      </c>
      <c r="E2034">
        <v>12.2</v>
      </c>
      <c r="F2034">
        <v>9.6</v>
      </c>
      <c r="G2034">
        <v>0</v>
      </c>
    </row>
    <row r="2035" spans="1:7" x14ac:dyDescent="0.3">
      <c r="A2035" t="s">
        <v>1282</v>
      </c>
      <c r="B2035">
        <v>123014.55499999999</v>
      </c>
      <c r="C2035">
        <v>69.922829460000003</v>
      </c>
      <c r="D2035">
        <v>5</v>
      </c>
      <c r="E2035">
        <v>12.8</v>
      </c>
      <c r="F2035">
        <v>7.2</v>
      </c>
      <c r="G2035">
        <v>0</v>
      </c>
    </row>
    <row r="2036" spans="1:7" x14ac:dyDescent="0.3">
      <c r="A2036" t="s">
        <v>1283</v>
      </c>
      <c r="B2036">
        <v>132571.32999999999</v>
      </c>
      <c r="C2036">
        <v>59.486426420000001</v>
      </c>
      <c r="D2036">
        <v>7.4</v>
      </c>
      <c r="E2036">
        <v>13.5</v>
      </c>
      <c r="F2036">
        <v>7.3</v>
      </c>
      <c r="G2036">
        <v>0</v>
      </c>
    </row>
    <row r="2037" spans="1:7" x14ac:dyDescent="0.3">
      <c r="A2037" t="s">
        <v>1284</v>
      </c>
      <c r="B2037">
        <v>132720.39499999999</v>
      </c>
      <c r="C2037">
        <v>59.044778479999998</v>
      </c>
      <c r="D2037">
        <v>9.6</v>
      </c>
      <c r="E2037">
        <v>15.6</v>
      </c>
      <c r="F2037">
        <v>8</v>
      </c>
      <c r="G2037">
        <v>0.4</v>
      </c>
    </row>
    <row r="2038" spans="1:7" x14ac:dyDescent="0.3">
      <c r="A2038" t="s">
        <v>1285</v>
      </c>
      <c r="B2038">
        <v>130547.735</v>
      </c>
      <c r="C2038">
        <v>67.529831630000004</v>
      </c>
      <c r="D2038">
        <v>8.6</v>
      </c>
      <c r="E2038">
        <v>16.3</v>
      </c>
      <c r="F2038">
        <v>9</v>
      </c>
      <c r="G2038">
        <v>0</v>
      </c>
    </row>
    <row r="2039" spans="1:7" x14ac:dyDescent="0.3">
      <c r="A2039" t="s">
        <v>1286</v>
      </c>
      <c r="B2039">
        <v>132583.64000000001</v>
      </c>
      <c r="C2039">
        <v>63.223218019999997</v>
      </c>
      <c r="D2039">
        <v>8</v>
      </c>
      <c r="E2039">
        <v>14.2</v>
      </c>
      <c r="F2039">
        <v>11.3</v>
      </c>
      <c r="G2039">
        <v>0</v>
      </c>
    </row>
    <row r="2040" spans="1:7" x14ac:dyDescent="0.3">
      <c r="A2040" t="s">
        <v>1287</v>
      </c>
      <c r="B2040">
        <v>132105.75</v>
      </c>
      <c r="C2040">
        <v>73.082276160000006</v>
      </c>
      <c r="D2040">
        <v>3.4</v>
      </c>
      <c r="E2040">
        <v>17.100000000000001</v>
      </c>
      <c r="F2040">
        <v>11.3</v>
      </c>
      <c r="G2040">
        <v>0</v>
      </c>
    </row>
    <row r="2041" spans="1:7" x14ac:dyDescent="0.3">
      <c r="A2041" s="24">
        <v>43838</v>
      </c>
      <c r="B2041">
        <v>111590.65</v>
      </c>
      <c r="C2041">
        <v>47.91589475</v>
      </c>
      <c r="D2041">
        <v>5.7</v>
      </c>
      <c r="E2041">
        <v>16.399999999999999</v>
      </c>
      <c r="F2041">
        <v>11.1</v>
      </c>
      <c r="G2041">
        <v>0</v>
      </c>
    </row>
    <row r="2042" spans="1:7" x14ac:dyDescent="0.3">
      <c r="A2042" s="24">
        <v>43869</v>
      </c>
      <c r="B2042">
        <v>109935.33500000001</v>
      </c>
      <c r="C2042">
        <v>50.247956979999998</v>
      </c>
      <c r="D2042">
        <v>9</v>
      </c>
      <c r="E2042">
        <v>18.2</v>
      </c>
      <c r="F2042">
        <v>11.7</v>
      </c>
      <c r="G2042">
        <v>0</v>
      </c>
    </row>
    <row r="2043" spans="1:7" x14ac:dyDescent="0.3">
      <c r="A2043" s="24">
        <v>43898</v>
      </c>
      <c r="B2043">
        <v>127930.355</v>
      </c>
      <c r="C2043">
        <v>47.688971700000003</v>
      </c>
      <c r="D2043">
        <v>7.5</v>
      </c>
      <c r="E2043">
        <v>16</v>
      </c>
      <c r="F2043">
        <v>10.199999999999999</v>
      </c>
      <c r="G2043">
        <v>0</v>
      </c>
    </row>
    <row r="2044" spans="1:7" x14ac:dyDescent="0.3">
      <c r="A2044" s="24">
        <v>43929</v>
      </c>
      <c r="B2044">
        <v>140042.14499999999</v>
      </c>
      <c r="C2044">
        <v>49.18959504</v>
      </c>
      <c r="D2044">
        <v>5.0999999999999996</v>
      </c>
      <c r="E2044">
        <v>10.5</v>
      </c>
      <c r="F2044">
        <v>10</v>
      </c>
      <c r="G2044">
        <v>1.2</v>
      </c>
    </row>
    <row r="2045" spans="1:7" x14ac:dyDescent="0.3">
      <c r="A2045" s="24">
        <v>43959</v>
      </c>
      <c r="B2045">
        <v>140205.29500000001</v>
      </c>
      <c r="C2045">
        <v>55.464714379999997</v>
      </c>
      <c r="D2045">
        <v>4.7</v>
      </c>
      <c r="E2045">
        <v>11.3</v>
      </c>
      <c r="F2045">
        <v>9.6</v>
      </c>
      <c r="G2045">
        <v>5.8</v>
      </c>
    </row>
    <row r="2046" spans="1:7" x14ac:dyDescent="0.3">
      <c r="A2046" s="24">
        <v>43990</v>
      </c>
      <c r="B2046">
        <v>140835.17499999999</v>
      </c>
      <c r="C2046">
        <v>69.433709239999999</v>
      </c>
      <c r="D2046">
        <v>5.5</v>
      </c>
      <c r="E2046">
        <v>12.8</v>
      </c>
      <c r="F2046">
        <v>10.8</v>
      </c>
      <c r="G2046">
        <v>0.8</v>
      </c>
    </row>
    <row r="2047" spans="1:7" x14ac:dyDescent="0.3">
      <c r="A2047" s="24">
        <v>44020</v>
      </c>
      <c r="B2047">
        <v>144062.60999999999</v>
      </c>
      <c r="C2047">
        <v>60.119431980000002</v>
      </c>
      <c r="D2047">
        <v>3.3</v>
      </c>
      <c r="E2047">
        <v>12.7</v>
      </c>
      <c r="F2047">
        <v>5.8</v>
      </c>
      <c r="G2047">
        <v>0</v>
      </c>
    </row>
    <row r="2048" spans="1:7" x14ac:dyDescent="0.3">
      <c r="A2048" s="24">
        <v>44051</v>
      </c>
      <c r="B2048">
        <v>121119.265</v>
      </c>
      <c r="C2048">
        <v>53.518660969999999</v>
      </c>
      <c r="D2048">
        <v>4.7</v>
      </c>
      <c r="E2048">
        <v>14.9</v>
      </c>
      <c r="F2048">
        <v>7.2</v>
      </c>
      <c r="G2048">
        <v>6.8</v>
      </c>
    </row>
    <row r="2049" spans="1:7" x14ac:dyDescent="0.3">
      <c r="A2049" s="24">
        <v>44082</v>
      </c>
      <c r="B2049">
        <v>111165.955</v>
      </c>
      <c r="C2049">
        <v>45.522171190000002</v>
      </c>
      <c r="D2049">
        <v>8.9</v>
      </c>
      <c r="E2049">
        <v>15.8</v>
      </c>
      <c r="F2049">
        <v>10.199999999999999</v>
      </c>
      <c r="G2049">
        <v>0.2</v>
      </c>
    </row>
    <row r="2050" spans="1:7" x14ac:dyDescent="0.3">
      <c r="A2050" s="24">
        <v>44112</v>
      </c>
      <c r="B2050">
        <v>125959.75</v>
      </c>
      <c r="C2050">
        <v>53.420434520000001</v>
      </c>
      <c r="D2050">
        <v>5.7</v>
      </c>
      <c r="E2050">
        <v>14.8</v>
      </c>
      <c r="F2050">
        <v>12.7</v>
      </c>
      <c r="G2050">
        <v>0</v>
      </c>
    </row>
    <row r="2051" spans="1:7" x14ac:dyDescent="0.3">
      <c r="A2051" s="24">
        <v>44143</v>
      </c>
      <c r="B2051">
        <v>130141.22500000001</v>
      </c>
      <c r="C2051">
        <v>42.328651729999997</v>
      </c>
      <c r="D2051">
        <v>4.3</v>
      </c>
      <c r="E2051">
        <v>15.8</v>
      </c>
      <c r="F2051">
        <v>10.3</v>
      </c>
      <c r="G2051">
        <v>0</v>
      </c>
    </row>
    <row r="2052" spans="1:7" x14ac:dyDescent="0.3">
      <c r="A2052" s="24">
        <v>44173</v>
      </c>
      <c r="B2052">
        <v>127945.31</v>
      </c>
      <c r="C2052">
        <v>58.629007379999997</v>
      </c>
      <c r="D2052">
        <v>9.4</v>
      </c>
      <c r="E2052">
        <v>15.9</v>
      </c>
      <c r="F2052">
        <v>10</v>
      </c>
      <c r="G2052">
        <v>0.8</v>
      </c>
    </row>
    <row r="2053" spans="1:7" x14ac:dyDescent="0.3">
      <c r="A2053" t="s">
        <v>1288</v>
      </c>
      <c r="B2053">
        <v>121914.44</v>
      </c>
      <c r="C2053">
        <v>52.320157879999996</v>
      </c>
      <c r="D2053">
        <v>11.4</v>
      </c>
      <c r="E2053">
        <v>18.100000000000001</v>
      </c>
      <c r="F2053">
        <v>11</v>
      </c>
      <c r="G2053">
        <v>1.2</v>
      </c>
    </row>
    <row r="2054" spans="1:7" x14ac:dyDescent="0.3">
      <c r="A2054" t="s">
        <v>1289</v>
      </c>
      <c r="B2054">
        <v>124640.09</v>
      </c>
      <c r="C2054">
        <v>69.84183616</v>
      </c>
      <c r="D2054">
        <v>10.7</v>
      </c>
      <c r="E2054">
        <v>18.100000000000001</v>
      </c>
      <c r="F2054">
        <v>7</v>
      </c>
      <c r="G2054">
        <v>0.8</v>
      </c>
    </row>
    <row r="2055" spans="1:7" x14ac:dyDescent="0.3">
      <c r="A2055" t="s">
        <v>1290</v>
      </c>
      <c r="B2055">
        <v>113755.18</v>
      </c>
      <c r="C2055">
        <v>52.515043290000001</v>
      </c>
      <c r="D2055">
        <v>7.4</v>
      </c>
      <c r="E2055">
        <v>14.9</v>
      </c>
      <c r="F2055">
        <v>13</v>
      </c>
      <c r="G2055">
        <v>2.8</v>
      </c>
    </row>
    <row r="2056" spans="1:7" x14ac:dyDescent="0.3">
      <c r="A2056" t="s">
        <v>1291</v>
      </c>
      <c r="B2056">
        <v>111034.745</v>
      </c>
      <c r="C2056">
        <v>58.425198999999999</v>
      </c>
      <c r="D2056">
        <v>10.7</v>
      </c>
      <c r="E2056">
        <v>15</v>
      </c>
      <c r="F2056">
        <v>9.9</v>
      </c>
      <c r="G2056">
        <v>0.4</v>
      </c>
    </row>
    <row r="2057" spans="1:7" x14ac:dyDescent="0.3">
      <c r="A2057" t="s">
        <v>1292</v>
      </c>
      <c r="B2057">
        <v>121520.57</v>
      </c>
      <c r="C2057">
        <v>60.710572059999997</v>
      </c>
      <c r="D2057">
        <v>9.5</v>
      </c>
      <c r="E2057">
        <v>16.3</v>
      </c>
      <c r="F2057">
        <v>10.4</v>
      </c>
      <c r="G2057">
        <v>0</v>
      </c>
    </row>
    <row r="2058" spans="1:7" x14ac:dyDescent="0.3">
      <c r="A2058" t="s">
        <v>1293</v>
      </c>
      <c r="B2058">
        <v>119321.855</v>
      </c>
      <c r="C2058">
        <v>44.024165019999998</v>
      </c>
      <c r="D2058">
        <v>10</v>
      </c>
      <c r="E2058">
        <v>17.2</v>
      </c>
      <c r="F2058">
        <v>11.2</v>
      </c>
      <c r="G2058">
        <v>0.2</v>
      </c>
    </row>
    <row r="2059" spans="1:7" x14ac:dyDescent="0.3">
      <c r="A2059" t="s">
        <v>1294</v>
      </c>
      <c r="B2059">
        <v>129884.75</v>
      </c>
      <c r="C2059">
        <v>62.123207630000003</v>
      </c>
      <c r="D2059">
        <v>9.6999999999999993</v>
      </c>
      <c r="E2059">
        <v>12.7</v>
      </c>
      <c r="F2059">
        <v>7.9</v>
      </c>
      <c r="G2059">
        <v>1.2</v>
      </c>
    </row>
    <row r="2060" spans="1:7" x14ac:dyDescent="0.3">
      <c r="A2060" t="s">
        <v>1295</v>
      </c>
      <c r="B2060">
        <v>123490.855</v>
      </c>
      <c r="C2060">
        <v>54.113552679999998</v>
      </c>
      <c r="D2060">
        <v>9.6</v>
      </c>
      <c r="E2060">
        <v>15.7</v>
      </c>
      <c r="F2060">
        <v>9.6</v>
      </c>
      <c r="G2060">
        <v>3.8</v>
      </c>
    </row>
    <row r="2061" spans="1:7" x14ac:dyDescent="0.3">
      <c r="A2061" t="s">
        <v>1296</v>
      </c>
      <c r="B2061">
        <v>125707.04</v>
      </c>
      <c r="C2061">
        <v>48.508304879999997</v>
      </c>
      <c r="D2061">
        <v>8.5</v>
      </c>
      <c r="E2061">
        <v>14.1</v>
      </c>
      <c r="F2061">
        <v>12.2</v>
      </c>
      <c r="G2061">
        <v>0.4</v>
      </c>
    </row>
    <row r="2062" spans="1:7" x14ac:dyDescent="0.3">
      <c r="A2062" t="s">
        <v>1297</v>
      </c>
      <c r="B2062">
        <v>127131.37</v>
      </c>
      <c r="C2062">
        <v>56.065490250000003</v>
      </c>
      <c r="D2062">
        <v>5.8</v>
      </c>
      <c r="E2062">
        <v>11.1</v>
      </c>
      <c r="F2062">
        <v>3.8</v>
      </c>
      <c r="G2062">
        <v>4.4000000000000004</v>
      </c>
    </row>
    <row r="2063" spans="1:7" x14ac:dyDescent="0.3">
      <c r="A2063" t="s">
        <v>1298</v>
      </c>
      <c r="B2063">
        <v>117125.065</v>
      </c>
      <c r="C2063">
        <v>53.937950839999999</v>
      </c>
      <c r="D2063">
        <v>6.8</v>
      </c>
      <c r="E2063">
        <v>11.5</v>
      </c>
      <c r="F2063">
        <v>8.6</v>
      </c>
      <c r="G2063">
        <v>25.6</v>
      </c>
    </row>
    <row r="2064" spans="1:7" x14ac:dyDescent="0.3">
      <c r="A2064" t="s">
        <v>1299</v>
      </c>
      <c r="B2064">
        <v>134984.79</v>
      </c>
      <c r="C2064">
        <v>134.48842210000001</v>
      </c>
      <c r="D2064">
        <v>6.3</v>
      </c>
      <c r="E2064">
        <v>12.4</v>
      </c>
      <c r="F2064">
        <v>12.8</v>
      </c>
      <c r="G2064">
        <v>2.8</v>
      </c>
    </row>
    <row r="2065" spans="1:7" x14ac:dyDescent="0.3">
      <c r="A2065" t="s">
        <v>1300</v>
      </c>
      <c r="B2065">
        <v>138437.85500000001</v>
      </c>
      <c r="C2065">
        <v>82.744212959999999</v>
      </c>
      <c r="D2065">
        <v>3.6</v>
      </c>
      <c r="E2065">
        <v>13</v>
      </c>
      <c r="F2065">
        <v>11.2</v>
      </c>
      <c r="G2065">
        <v>0</v>
      </c>
    </row>
    <row r="2066" spans="1:7" x14ac:dyDescent="0.3">
      <c r="A2066" t="s">
        <v>1301</v>
      </c>
      <c r="B2066">
        <v>129322.31</v>
      </c>
      <c r="C2066">
        <v>90.666887799999998</v>
      </c>
      <c r="D2066">
        <v>6.1</v>
      </c>
      <c r="E2066">
        <v>14.5</v>
      </c>
      <c r="F2066">
        <v>12.8</v>
      </c>
      <c r="G2066">
        <v>0</v>
      </c>
    </row>
    <row r="2067" spans="1:7" x14ac:dyDescent="0.3">
      <c r="A2067" t="s">
        <v>1302</v>
      </c>
      <c r="B2067">
        <v>119044.425</v>
      </c>
      <c r="C2067">
        <v>45.564373940000003</v>
      </c>
      <c r="D2067">
        <v>8.8000000000000007</v>
      </c>
      <c r="E2067">
        <v>20.7</v>
      </c>
      <c r="F2067">
        <v>13.1</v>
      </c>
      <c r="G2067">
        <v>0</v>
      </c>
    </row>
    <row r="2068" spans="1:7" x14ac:dyDescent="0.3">
      <c r="A2068" t="s">
        <v>1303</v>
      </c>
      <c r="B2068">
        <v>118809.08</v>
      </c>
      <c r="C2068">
        <v>61.608847650000001</v>
      </c>
      <c r="D2068">
        <v>8.5</v>
      </c>
      <c r="E2068">
        <v>17.600000000000001</v>
      </c>
      <c r="F2068">
        <v>15.1</v>
      </c>
      <c r="G2068">
        <v>1.4</v>
      </c>
    </row>
    <row r="2069" spans="1:7" x14ac:dyDescent="0.3">
      <c r="A2069" t="s">
        <v>1304</v>
      </c>
      <c r="B2069">
        <v>100166.88499999999</v>
      </c>
      <c r="C2069">
        <v>15.292241880000001</v>
      </c>
      <c r="D2069">
        <v>9.1999999999999993</v>
      </c>
      <c r="E2069">
        <v>19.3</v>
      </c>
      <c r="F2069">
        <v>15.6</v>
      </c>
      <c r="G2069">
        <v>0</v>
      </c>
    </row>
    <row r="2070" spans="1:7" x14ac:dyDescent="0.3">
      <c r="A2070" t="s">
        <v>1305</v>
      </c>
      <c r="B2070">
        <v>98917.175000000003</v>
      </c>
      <c r="C2070">
        <v>9.4210185309999996</v>
      </c>
      <c r="D2070">
        <v>12</v>
      </c>
      <c r="E2070">
        <v>19.8</v>
      </c>
      <c r="F2070">
        <v>9</v>
      </c>
      <c r="G2070">
        <v>0</v>
      </c>
    </row>
    <row r="2071" spans="1:7" x14ac:dyDescent="0.3">
      <c r="A2071" t="s">
        <v>1306</v>
      </c>
      <c r="B2071">
        <v>121605.395</v>
      </c>
      <c r="C2071">
        <v>58.552628499999997</v>
      </c>
      <c r="D2071">
        <v>6.9</v>
      </c>
      <c r="E2071">
        <v>12.5</v>
      </c>
      <c r="F2071">
        <v>13.5</v>
      </c>
      <c r="G2071">
        <v>1</v>
      </c>
    </row>
    <row r="2072" spans="1:7" x14ac:dyDescent="0.3">
      <c r="A2072" s="24">
        <v>43839</v>
      </c>
      <c r="B2072">
        <v>119645.18</v>
      </c>
      <c r="C2072">
        <v>52.281624639999997</v>
      </c>
      <c r="D2072">
        <v>6.6</v>
      </c>
      <c r="E2072">
        <v>15.7</v>
      </c>
      <c r="F2072">
        <v>15.9</v>
      </c>
      <c r="G2072">
        <v>0</v>
      </c>
    </row>
    <row r="2073" spans="1:7" x14ac:dyDescent="0.3">
      <c r="A2073" s="24">
        <v>43870</v>
      </c>
      <c r="B2073">
        <v>113547.67</v>
      </c>
      <c r="C2073">
        <v>31.7696948</v>
      </c>
      <c r="D2073">
        <v>8.6</v>
      </c>
      <c r="E2073">
        <v>22</v>
      </c>
      <c r="F2073">
        <v>12.1</v>
      </c>
      <c r="G2073">
        <v>0</v>
      </c>
    </row>
    <row r="2074" spans="1:7" x14ac:dyDescent="0.3">
      <c r="A2074" s="24">
        <v>43899</v>
      </c>
      <c r="B2074">
        <v>109327.46</v>
      </c>
      <c r="C2074">
        <v>25.567114289999999</v>
      </c>
      <c r="D2074">
        <v>12.9</v>
      </c>
      <c r="E2074">
        <v>19.899999999999999</v>
      </c>
      <c r="F2074">
        <v>13.5</v>
      </c>
      <c r="G2074">
        <v>0</v>
      </c>
    </row>
    <row r="2075" spans="1:7" x14ac:dyDescent="0.3">
      <c r="A2075" s="24">
        <v>43930</v>
      </c>
      <c r="B2075">
        <v>114865.645</v>
      </c>
      <c r="C2075">
        <v>37.042569159999999</v>
      </c>
      <c r="D2075">
        <v>9</v>
      </c>
      <c r="E2075">
        <v>17.3</v>
      </c>
      <c r="F2075">
        <v>12.7</v>
      </c>
      <c r="G2075">
        <v>0</v>
      </c>
    </row>
    <row r="2076" spans="1:7" x14ac:dyDescent="0.3">
      <c r="A2076" s="24">
        <v>43960</v>
      </c>
      <c r="B2076">
        <v>105534.01</v>
      </c>
      <c r="C2076">
        <v>49.738453800000002</v>
      </c>
      <c r="D2076">
        <v>9.6999999999999993</v>
      </c>
      <c r="E2076">
        <v>16.600000000000001</v>
      </c>
      <c r="F2076">
        <v>15</v>
      </c>
      <c r="G2076">
        <v>0.2</v>
      </c>
    </row>
    <row r="2077" spans="1:7" x14ac:dyDescent="0.3">
      <c r="A2077" s="24">
        <v>43991</v>
      </c>
      <c r="B2077">
        <v>95865.14</v>
      </c>
      <c r="C2077">
        <v>26.51715961</v>
      </c>
      <c r="D2077">
        <v>6.9</v>
      </c>
      <c r="E2077">
        <v>19.2</v>
      </c>
      <c r="F2077">
        <v>16.899999999999999</v>
      </c>
      <c r="G2077">
        <v>0.2</v>
      </c>
    </row>
    <row r="2078" spans="1:7" x14ac:dyDescent="0.3">
      <c r="A2078" s="24">
        <v>44021</v>
      </c>
      <c r="B2078">
        <v>99778.2</v>
      </c>
      <c r="C2078">
        <v>18.907524120000001</v>
      </c>
      <c r="D2078">
        <v>8.8000000000000007</v>
      </c>
      <c r="E2078">
        <v>22.9</v>
      </c>
      <c r="F2078">
        <v>17.100000000000001</v>
      </c>
      <c r="G2078">
        <v>0</v>
      </c>
    </row>
    <row r="2079" spans="1:7" x14ac:dyDescent="0.3">
      <c r="A2079" s="24">
        <v>44052</v>
      </c>
      <c r="B2079">
        <v>112421.09</v>
      </c>
      <c r="C2079">
        <v>35.901955559999998</v>
      </c>
      <c r="D2079">
        <v>16.600000000000001</v>
      </c>
      <c r="E2079">
        <v>19.899999999999999</v>
      </c>
      <c r="F2079">
        <v>4.8</v>
      </c>
      <c r="G2079">
        <v>0</v>
      </c>
    </row>
    <row r="2080" spans="1:7" x14ac:dyDescent="0.3">
      <c r="A2080" s="24">
        <v>44083</v>
      </c>
      <c r="B2080">
        <v>112140.47</v>
      </c>
      <c r="C2080">
        <v>37.015433659999999</v>
      </c>
      <c r="D2080">
        <v>8.1</v>
      </c>
      <c r="E2080">
        <v>15.6</v>
      </c>
      <c r="F2080">
        <v>14.8</v>
      </c>
      <c r="G2080">
        <v>1</v>
      </c>
    </row>
    <row r="2081" spans="1:7" x14ac:dyDescent="0.3">
      <c r="A2081" s="24">
        <v>44113</v>
      </c>
      <c r="B2081">
        <v>109328.33500000001</v>
      </c>
      <c r="C2081">
        <v>31.152816170000001</v>
      </c>
      <c r="D2081">
        <v>5.4</v>
      </c>
      <c r="E2081">
        <v>21.4</v>
      </c>
      <c r="F2081">
        <v>17.5</v>
      </c>
      <c r="G2081">
        <v>0</v>
      </c>
    </row>
    <row r="2082" spans="1:7" x14ac:dyDescent="0.3">
      <c r="A2082" s="24">
        <v>44144</v>
      </c>
      <c r="B2082">
        <v>106643.05</v>
      </c>
      <c r="C2082">
        <v>22.38646877</v>
      </c>
      <c r="D2082">
        <v>10.4</v>
      </c>
      <c r="E2082">
        <v>19.399999999999999</v>
      </c>
      <c r="F2082">
        <v>13.4</v>
      </c>
      <c r="G2082">
        <v>0</v>
      </c>
    </row>
    <row r="2083" spans="1:7" x14ac:dyDescent="0.3">
      <c r="A2083" s="24">
        <v>44174</v>
      </c>
      <c r="B2083">
        <v>111644.6</v>
      </c>
      <c r="C2083">
        <v>34.264167829999998</v>
      </c>
      <c r="D2083">
        <v>13.3</v>
      </c>
      <c r="E2083">
        <v>16</v>
      </c>
      <c r="F2083">
        <v>4</v>
      </c>
      <c r="G2083">
        <v>1.6</v>
      </c>
    </row>
    <row r="2084" spans="1:7" x14ac:dyDescent="0.3">
      <c r="A2084" t="s">
        <v>1307</v>
      </c>
      <c r="B2084">
        <v>96225.91</v>
      </c>
      <c r="C2084">
        <v>28.327690329999999</v>
      </c>
      <c r="D2084">
        <v>11.9</v>
      </c>
      <c r="E2084">
        <v>17.2</v>
      </c>
      <c r="F2084">
        <v>16.5</v>
      </c>
      <c r="G2084">
        <v>11.8</v>
      </c>
    </row>
    <row r="2085" spans="1:7" x14ac:dyDescent="0.3">
      <c r="A2085" t="s">
        <v>1308</v>
      </c>
      <c r="B2085">
        <v>107196.61</v>
      </c>
      <c r="C2085">
        <v>41.852128030000003</v>
      </c>
      <c r="D2085">
        <v>11.1</v>
      </c>
      <c r="E2085">
        <v>16.600000000000001</v>
      </c>
      <c r="F2085">
        <v>18.100000000000001</v>
      </c>
      <c r="G2085">
        <v>0</v>
      </c>
    </row>
    <row r="2086" spans="1:7" x14ac:dyDescent="0.3">
      <c r="A2086" t="s">
        <v>1309</v>
      </c>
      <c r="B2086">
        <v>113008.77</v>
      </c>
      <c r="C2086">
        <v>44.305358050000002</v>
      </c>
      <c r="D2086">
        <v>7.4</v>
      </c>
      <c r="E2086">
        <v>15.8</v>
      </c>
      <c r="F2086">
        <v>18.3</v>
      </c>
      <c r="G2086">
        <v>0</v>
      </c>
    </row>
    <row r="2087" spans="1:7" x14ac:dyDescent="0.3">
      <c r="A2087" t="s">
        <v>1310</v>
      </c>
      <c r="B2087">
        <v>110807.72</v>
      </c>
      <c r="C2087">
        <v>34.968412190000002</v>
      </c>
      <c r="D2087">
        <v>7.1</v>
      </c>
      <c r="E2087">
        <v>22.8</v>
      </c>
      <c r="F2087">
        <v>17.399999999999999</v>
      </c>
      <c r="G2087">
        <v>0</v>
      </c>
    </row>
    <row r="2088" spans="1:7" x14ac:dyDescent="0.3">
      <c r="A2088" t="s">
        <v>1311</v>
      </c>
      <c r="B2088">
        <v>115643.44</v>
      </c>
      <c r="C2088">
        <v>34.696676500000002</v>
      </c>
      <c r="D2088">
        <v>11.8</v>
      </c>
      <c r="E2088">
        <v>15.5</v>
      </c>
      <c r="F2088">
        <v>9.4</v>
      </c>
      <c r="G2088">
        <v>0.8</v>
      </c>
    </row>
    <row r="2089" spans="1:7" x14ac:dyDescent="0.3">
      <c r="A2089" t="s">
        <v>1312</v>
      </c>
      <c r="B2089">
        <v>112335.7</v>
      </c>
      <c r="C2089">
        <v>40.837043459999997</v>
      </c>
      <c r="D2089">
        <v>8.4</v>
      </c>
      <c r="E2089">
        <v>18.7</v>
      </c>
      <c r="F2089">
        <v>13.6</v>
      </c>
      <c r="G2089">
        <v>0</v>
      </c>
    </row>
    <row r="2090" spans="1:7" x14ac:dyDescent="0.3">
      <c r="A2090" t="s">
        <v>1313</v>
      </c>
      <c r="B2090">
        <v>93384</v>
      </c>
      <c r="C2090">
        <v>24.265307830000001</v>
      </c>
      <c r="D2090">
        <v>11.3</v>
      </c>
      <c r="E2090">
        <v>26.3</v>
      </c>
      <c r="F2090">
        <v>17.100000000000001</v>
      </c>
      <c r="G2090">
        <v>0</v>
      </c>
    </row>
    <row r="2091" spans="1:7" x14ac:dyDescent="0.3">
      <c r="A2091" t="s">
        <v>1314</v>
      </c>
      <c r="B2091">
        <v>86891.23</v>
      </c>
      <c r="C2091">
        <v>23.051334789999999</v>
      </c>
      <c r="D2091">
        <v>17.100000000000001</v>
      </c>
      <c r="E2091">
        <v>22</v>
      </c>
      <c r="F2091">
        <v>16.7</v>
      </c>
      <c r="G2091">
        <v>0</v>
      </c>
    </row>
    <row r="2092" spans="1:7" x14ac:dyDescent="0.3">
      <c r="A2092" t="s">
        <v>1315</v>
      </c>
      <c r="B2092">
        <v>100977.95</v>
      </c>
      <c r="C2092">
        <v>34.25364192</v>
      </c>
      <c r="D2092">
        <v>16.600000000000001</v>
      </c>
      <c r="E2092">
        <v>19.8</v>
      </c>
      <c r="F2092">
        <v>13</v>
      </c>
      <c r="G2092">
        <v>0</v>
      </c>
    </row>
    <row r="2093" spans="1:7" x14ac:dyDescent="0.3">
      <c r="A2093" t="s">
        <v>1316</v>
      </c>
      <c r="B2093">
        <v>103200.64</v>
      </c>
      <c r="C2093">
        <v>25.925322789999999</v>
      </c>
      <c r="D2093">
        <v>12.3</v>
      </c>
      <c r="E2093">
        <v>18.899999999999999</v>
      </c>
      <c r="F2093">
        <v>16.8</v>
      </c>
      <c r="G2093">
        <v>0</v>
      </c>
    </row>
    <row r="2094" spans="1:7" x14ac:dyDescent="0.3">
      <c r="A2094" t="s">
        <v>1317</v>
      </c>
      <c r="B2094">
        <v>112412.44500000001</v>
      </c>
      <c r="C2094">
        <v>34.211794570000002</v>
      </c>
      <c r="D2094">
        <v>10.6</v>
      </c>
      <c r="E2094">
        <v>15.1</v>
      </c>
      <c r="F2094">
        <v>12.3</v>
      </c>
      <c r="G2094">
        <v>0.2</v>
      </c>
    </row>
    <row r="2095" spans="1:7" x14ac:dyDescent="0.3">
      <c r="A2095" t="s">
        <v>1318</v>
      </c>
      <c r="B2095">
        <v>117535.715</v>
      </c>
      <c r="C2095">
        <v>51.779356100000001</v>
      </c>
      <c r="D2095">
        <v>8.1999999999999993</v>
      </c>
      <c r="E2095">
        <v>15</v>
      </c>
      <c r="F2095">
        <v>13.9</v>
      </c>
      <c r="G2095">
        <v>1.6</v>
      </c>
    </row>
    <row r="2096" spans="1:7" x14ac:dyDescent="0.3">
      <c r="A2096" t="s">
        <v>1319</v>
      </c>
      <c r="B2096">
        <v>126354.68</v>
      </c>
      <c r="C2096">
        <v>53.429209659999998</v>
      </c>
      <c r="D2096">
        <v>7.2</v>
      </c>
      <c r="E2096">
        <v>11.9</v>
      </c>
      <c r="F2096">
        <v>7.2</v>
      </c>
      <c r="G2096">
        <v>3.2</v>
      </c>
    </row>
    <row r="2097" spans="1:7" x14ac:dyDescent="0.3">
      <c r="A2097" t="s">
        <v>1320</v>
      </c>
      <c r="B2097">
        <v>106694.965</v>
      </c>
      <c r="C2097">
        <v>33.444710110000003</v>
      </c>
      <c r="D2097">
        <v>6.2</v>
      </c>
      <c r="E2097">
        <v>13.4</v>
      </c>
      <c r="F2097">
        <v>15</v>
      </c>
      <c r="G2097">
        <v>9.4</v>
      </c>
    </row>
    <row r="2098" spans="1:7" x14ac:dyDescent="0.3">
      <c r="A2098" t="s">
        <v>1321</v>
      </c>
      <c r="B2098">
        <v>101703.49</v>
      </c>
      <c r="C2098">
        <v>57.920028760000001</v>
      </c>
      <c r="D2098">
        <v>8.8000000000000007</v>
      </c>
      <c r="E2098">
        <v>13.4</v>
      </c>
      <c r="F2098">
        <v>20.9</v>
      </c>
      <c r="G2098">
        <v>3</v>
      </c>
    </row>
    <row r="2099" spans="1:7" x14ac:dyDescent="0.3">
      <c r="A2099" t="s">
        <v>1322</v>
      </c>
      <c r="B2099">
        <v>114651.14</v>
      </c>
      <c r="C2099">
        <v>59.74605347</v>
      </c>
      <c r="D2099">
        <v>6.5</v>
      </c>
      <c r="E2099">
        <v>13.6</v>
      </c>
      <c r="F2099">
        <v>18.3</v>
      </c>
      <c r="G2099">
        <v>0</v>
      </c>
    </row>
    <row r="2100" spans="1:7" x14ac:dyDescent="0.3">
      <c r="A2100" t="s">
        <v>1323</v>
      </c>
      <c r="B2100">
        <v>112076.46</v>
      </c>
      <c r="C2100">
        <v>42.120177509999998</v>
      </c>
      <c r="D2100">
        <v>4.3</v>
      </c>
      <c r="E2100">
        <v>21</v>
      </c>
      <c r="F2100">
        <v>18.399999999999999</v>
      </c>
      <c r="G2100">
        <v>0</v>
      </c>
    </row>
    <row r="2101" spans="1:7" x14ac:dyDescent="0.3">
      <c r="A2101" t="s">
        <v>1324</v>
      </c>
      <c r="B2101">
        <v>113620.21</v>
      </c>
      <c r="C2101">
        <v>38.05764052</v>
      </c>
      <c r="D2101">
        <v>10.7</v>
      </c>
      <c r="E2101">
        <v>19.399999999999999</v>
      </c>
      <c r="F2101">
        <v>13</v>
      </c>
      <c r="G2101">
        <v>0.6</v>
      </c>
    </row>
    <row r="2102" spans="1:7" x14ac:dyDescent="0.3">
      <c r="A2102" s="24">
        <v>43840</v>
      </c>
      <c r="B2102">
        <v>106641.79</v>
      </c>
      <c r="C2102">
        <v>34.65467056</v>
      </c>
      <c r="D2102">
        <v>9.4</v>
      </c>
      <c r="E2102">
        <v>19.5</v>
      </c>
      <c r="F2102">
        <v>21.2</v>
      </c>
      <c r="G2102">
        <v>1.8</v>
      </c>
    </row>
    <row r="2103" spans="1:7" x14ac:dyDescent="0.3">
      <c r="A2103" s="24">
        <v>43871</v>
      </c>
      <c r="B2103">
        <v>99585.835000000006</v>
      </c>
      <c r="C2103">
        <v>-6.0760283690000003</v>
      </c>
      <c r="D2103">
        <v>12.8</v>
      </c>
      <c r="E2103">
        <v>26</v>
      </c>
      <c r="F2103">
        <v>22</v>
      </c>
      <c r="G2103">
        <v>0</v>
      </c>
    </row>
    <row r="2104" spans="1:7" x14ac:dyDescent="0.3">
      <c r="A2104" s="24">
        <v>43900</v>
      </c>
      <c r="B2104">
        <v>92277.024999999994</v>
      </c>
      <c r="C2104">
        <v>-1.983470633</v>
      </c>
      <c r="D2104">
        <v>17.399999999999999</v>
      </c>
      <c r="E2104">
        <v>29.4</v>
      </c>
      <c r="F2104">
        <v>19.8</v>
      </c>
      <c r="G2104">
        <v>0</v>
      </c>
    </row>
    <row r="2105" spans="1:7" x14ac:dyDescent="0.3">
      <c r="A2105" s="24">
        <v>43931</v>
      </c>
      <c r="B2105">
        <v>94081.565000000002</v>
      </c>
      <c r="C2105">
        <v>25.0086136</v>
      </c>
      <c r="D2105">
        <v>13.5</v>
      </c>
      <c r="E2105">
        <v>29.5</v>
      </c>
      <c r="F2105">
        <v>8.4</v>
      </c>
      <c r="G2105">
        <v>0</v>
      </c>
    </row>
    <row r="2106" spans="1:7" x14ac:dyDescent="0.3">
      <c r="A2106" s="24">
        <v>43961</v>
      </c>
      <c r="B2106">
        <v>113610.03</v>
      </c>
      <c r="C2106">
        <v>36.764700519999998</v>
      </c>
      <c r="D2106">
        <v>9.1</v>
      </c>
      <c r="E2106">
        <v>12.7</v>
      </c>
      <c r="F2106">
        <v>7.3</v>
      </c>
      <c r="G2106">
        <v>12.8</v>
      </c>
    </row>
    <row r="2107" spans="1:7" x14ac:dyDescent="0.3">
      <c r="A2107" s="24">
        <v>43992</v>
      </c>
      <c r="B2107">
        <v>122607.56</v>
      </c>
      <c r="C2107">
        <v>75.771059010000002</v>
      </c>
      <c r="D2107">
        <v>8.9</v>
      </c>
      <c r="E2107">
        <v>12.6</v>
      </c>
      <c r="F2107">
        <v>5.8</v>
      </c>
      <c r="G2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31"/>
  <sheetViews>
    <sheetView showGridLines="0" tabSelected="1" zoomScale="85" workbookViewId="0">
      <selection activeCell="Y10" sqref="Y10"/>
    </sheetView>
  </sheetViews>
  <sheetFormatPr defaultRowHeight="14.4" x14ac:dyDescent="0.3"/>
  <cols>
    <col min="1" max="1" width="12.109375" bestFit="1" customWidth="1"/>
  </cols>
  <sheetData>
    <row r="4" spans="1:18" ht="18" x14ac:dyDescent="0.35">
      <c r="A4" s="39"/>
    </row>
    <row r="7" spans="1:18" x14ac:dyDescent="0.3">
      <c r="C7" s="48"/>
      <c r="D7" s="47"/>
    </row>
    <row r="8" spans="1:18" ht="15.6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</row>
    <row r="9" spans="1:18" ht="15.6" x14ac:dyDescent="0.3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</row>
    <row r="10" spans="1:18" ht="15.6" x14ac:dyDescent="0.3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</row>
    <row r="11" spans="1:18" ht="15.6" x14ac:dyDescent="0.3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</row>
    <row r="12" spans="1:18" ht="15.6" x14ac:dyDescent="0.3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</row>
    <row r="13" spans="1:18" ht="15.6" x14ac:dyDescent="0.3">
      <c r="A13" s="51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8" ht="15.6" x14ac:dyDescent="0.3">
      <c r="A14" s="4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</row>
    <row r="15" spans="1:18" ht="15.6" x14ac:dyDescent="0.3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8" ht="15.6" x14ac:dyDescent="0.3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</row>
    <row r="17" spans="1:18" ht="15.6" x14ac:dyDescent="0.3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</row>
    <row r="18" spans="1:18" ht="15.6" x14ac:dyDescent="0.3">
      <c r="A18" s="50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</row>
    <row r="19" spans="1:18" ht="15.6" x14ac:dyDescent="0.3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</row>
    <row r="20" spans="1:18" ht="15.6" x14ac:dyDescent="0.3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</row>
    <row r="21" spans="1:18" ht="15.6" x14ac:dyDescent="0.3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</row>
    <row r="22" spans="1:18" ht="15.6" x14ac:dyDescent="0.3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</row>
    <row r="23" spans="1:18" ht="15.6" x14ac:dyDescent="0.3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</row>
    <row r="24" spans="1:18" ht="15.6" x14ac:dyDescent="0.3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18" ht="15.6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</row>
    <row r="26" spans="1:18" ht="15.6" x14ac:dyDescent="0.3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</row>
    <row r="27" spans="1:18" ht="15.6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</row>
    <row r="28" spans="1:18" ht="15.6" x14ac:dyDescent="0.3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</row>
    <row r="29" spans="1:18" ht="15.6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</row>
    <row r="30" spans="1:18" ht="15.6" x14ac:dyDescent="0.3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</row>
    <row r="31" spans="1:18" ht="15.6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107"/>
  <sheetViews>
    <sheetView zoomScaleNormal="100" workbookViewId="0">
      <pane ySplit="1" topLeftCell="A2" activePane="bottomLeft" state="frozen"/>
      <selection pane="bottomLeft" activeCell="G2" sqref="G2"/>
    </sheetView>
  </sheetViews>
  <sheetFormatPr defaultRowHeight="14.4" x14ac:dyDescent="0.3"/>
  <cols>
    <col min="1" max="1" width="11.88671875" style="58" bestFit="1" customWidth="1"/>
    <col min="2" max="2" width="15.109375" style="42" bestFit="1" customWidth="1"/>
    <col min="3" max="3" width="9.77734375" style="42" bestFit="1" customWidth="1"/>
    <col min="4" max="5" width="8.88671875" style="42"/>
    <col min="6" max="6" width="12.77734375" style="42" bestFit="1" customWidth="1"/>
    <col min="7" max="7" width="9.33203125" style="42" bestFit="1" customWidth="1"/>
    <col min="8" max="8" width="18.5546875" bestFit="1" customWidth="1"/>
    <col min="9" max="9" width="18.88671875" bestFit="1" customWidth="1"/>
    <col min="10" max="10" width="16.21875" bestFit="1" customWidth="1"/>
    <col min="11" max="11" width="9.33203125" bestFit="1" customWidth="1"/>
    <col min="12" max="12" width="11.109375" style="95" bestFit="1" customWidth="1"/>
    <col min="13" max="13" width="8.88671875" style="43"/>
    <col min="14" max="14" width="14.5546875" style="87" bestFit="1" customWidth="1"/>
  </cols>
  <sheetData>
    <row r="1" spans="1:16" s="38" customFormat="1" ht="15.6" x14ac:dyDescent="0.3">
      <c r="A1" s="53" t="s">
        <v>0</v>
      </c>
      <c r="B1" s="55" t="s">
        <v>12</v>
      </c>
      <c r="C1" s="55" t="s">
        <v>13</v>
      </c>
      <c r="D1" s="55" t="s">
        <v>14</v>
      </c>
      <c r="E1" s="55" t="s">
        <v>15</v>
      </c>
      <c r="F1" s="54" t="s">
        <v>43</v>
      </c>
      <c r="G1" s="54" t="s">
        <v>17</v>
      </c>
      <c r="H1" s="96" t="s">
        <v>3</v>
      </c>
      <c r="I1" s="96" t="s">
        <v>4</v>
      </c>
      <c r="J1" s="96" t="s">
        <v>5</v>
      </c>
      <c r="K1" s="96" t="s">
        <v>6</v>
      </c>
      <c r="L1" s="93" t="s">
        <v>1</v>
      </c>
      <c r="M1" s="56" t="s">
        <v>2</v>
      </c>
      <c r="N1" s="86" t="s">
        <v>18</v>
      </c>
    </row>
    <row r="2" spans="1:16" x14ac:dyDescent="0.3">
      <c r="A2" s="58">
        <v>42005</v>
      </c>
      <c r="B2" s="61" t="str">
        <f>TEXT(A2,"dddd")</f>
        <v>Thursday</v>
      </c>
      <c r="C2" s="42" t="str">
        <f t="shared" ref="C2:C65" si="0">TEXT(A2,"mmmm")</f>
        <v>January</v>
      </c>
      <c r="D2" s="42" t="str">
        <f t="shared" ref="D2:D65" si="1">TEXT(A2,"yyyy")</f>
        <v>2015</v>
      </c>
      <c r="E2" s="42">
        <f t="shared" ref="E2:E65" si="2">WEEKNUM(A2)</f>
        <v>1</v>
      </c>
      <c r="F2" s="42" t="str">
        <f>VLOOKUP(A2,_Holidays!A1:C2107,2)</f>
        <v>N</v>
      </c>
      <c r="G2" s="42" t="str">
        <f>VLOOKUP(A2,_Holidays!A2:C2107,3)</f>
        <v>Y</v>
      </c>
      <c r="H2">
        <v>13.3</v>
      </c>
      <c r="I2">
        <v>26.9</v>
      </c>
      <c r="J2">
        <v>23.6</v>
      </c>
      <c r="K2">
        <v>0</v>
      </c>
      <c r="L2" s="94">
        <v>99635.03</v>
      </c>
      <c r="M2" s="97">
        <v>25.633696430000001</v>
      </c>
      <c r="N2" s="87">
        <f t="shared" ref="N2:N65" si="3">L2*M2</f>
        <v>2554014.1128139431</v>
      </c>
      <c r="P2" s="36"/>
    </row>
    <row r="3" spans="1:16" x14ac:dyDescent="0.3">
      <c r="A3" s="58">
        <v>42006</v>
      </c>
      <c r="B3" s="61" t="str">
        <f t="shared" ref="B3:B66" si="4">TEXT(A3,"dddd")</f>
        <v>Friday</v>
      </c>
      <c r="C3" s="42" t="str">
        <f t="shared" si="0"/>
        <v>January</v>
      </c>
      <c r="D3" s="42" t="str">
        <f t="shared" si="1"/>
        <v>2015</v>
      </c>
      <c r="E3" s="42">
        <f t="shared" si="2"/>
        <v>1</v>
      </c>
      <c r="F3" s="42" t="str">
        <f>VLOOKUP(A3,_Holidays!A2:C2108,2)</f>
        <v>N</v>
      </c>
      <c r="G3" s="42" t="str">
        <f>VLOOKUP(A3,_Holidays!A3:C2108,3)</f>
        <v>N</v>
      </c>
      <c r="H3">
        <v>15.4</v>
      </c>
      <c r="I3">
        <v>38.799999999999997</v>
      </c>
      <c r="J3">
        <v>26.8</v>
      </c>
      <c r="K3">
        <v>0</v>
      </c>
      <c r="L3" s="94">
        <v>129606.01</v>
      </c>
      <c r="M3" s="97">
        <v>33.138987559999997</v>
      </c>
      <c r="N3" s="87">
        <f t="shared" si="3"/>
        <v>4295011.9530912349</v>
      </c>
      <c r="P3" s="36"/>
    </row>
    <row r="4" spans="1:16" x14ac:dyDescent="0.3">
      <c r="A4" s="58">
        <v>42007</v>
      </c>
      <c r="B4" s="61" t="str">
        <f t="shared" si="4"/>
        <v>Saturday</v>
      </c>
      <c r="C4" s="42" t="str">
        <f t="shared" si="0"/>
        <v>January</v>
      </c>
      <c r="D4" s="42" t="str">
        <f t="shared" si="1"/>
        <v>2015</v>
      </c>
      <c r="E4" s="42">
        <f t="shared" si="2"/>
        <v>1</v>
      </c>
      <c r="F4" s="42" t="str">
        <f>VLOOKUP(A4,_Holidays!A3:C2109,2)</f>
        <v>N</v>
      </c>
      <c r="G4" s="42" t="str">
        <f>VLOOKUP(A4,_Holidays!A4:C2109,3)</f>
        <v>N</v>
      </c>
      <c r="H4">
        <v>20</v>
      </c>
      <c r="I4">
        <v>38.200000000000003</v>
      </c>
      <c r="J4">
        <v>26.5</v>
      </c>
      <c r="K4">
        <v>0</v>
      </c>
      <c r="L4" s="94">
        <v>142300.54</v>
      </c>
      <c r="M4" s="97">
        <v>34.564854830000002</v>
      </c>
      <c r="N4" s="87">
        <f t="shared" si="3"/>
        <v>4918597.5073306086</v>
      </c>
      <c r="P4" s="36"/>
    </row>
    <row r="5" spans="1:16" x14ac:dyDescent="0.3">
      <c r="A5" s="58">
        <v>42008</v>
      </c>
      <c r="B5" s="61" t="str">
        <f t="shared" si="4"/>
        <v>Sunday</v>
      </c>
      <c r="C5" s="42" t="str">
        <f t="shared" si="0"/>
        <v>January</v>
      </c>
      <c r="D5" s="42" t="str">
        <f t="shared" si="1"/>
        <v>2015</v>
      </c>
      <c r="E5" s="42">
        <f t="shared" si="2"/>
        <v>2</v>
      </c>
      <c r="F5" s="42" t="str">
        <f>VLOOKUP(A5,_Holidays!A4:C2110,2)</f>
        <v>N</v>
      </c>
      <c r="G5" s="42" t="str">
        <f>VLOOKUP(A5,_Holidays!A5:C2110,3)</f>
        <v>N</v>
      </c>
      <c r="H5">
        <v>16.3</v>
      </c>
      <c r="I5">
        <v>21.4</v>
      </c>
      <c r="J5">
        <v>25.2</v>
      </c>
      <c r="K5">
        <v>4.2</v>
      </c>
      <c r="L5" s="94">
        <v>104330.715</v>
      </c>
      <c r="M5" s="97">
        <v>25.005560240000001</v>
      </c>
      <c r="N5" s="87">
        <f t="shared" si="3"/>
        <v>2608847.9788147719</v>
      </c>
    </row>
    <row r="6" spans="1:16" x14ac:dyDescent="0.3">
      <c r="A6" s="58">
        <v>42009</v>
      </c>
      <c r="B6" s="61" t="str">
        <f t="shared" si="4"/>
        <v>Monday</v>
      </c>
      <c r="C6" s="42" t="str">
        <f t="shared" si="0"/>
        <v>January</v>
      </c>
      <c r="D6" s="42" t="str">
        <f t="shared" si="1"/>
        <v>2015</v>
      </c>
      <c r="E6" s="42">
        <f t="shared" si="2"/>
        <v>2</v>
      </c>
      <c r="F6" s="42" t="str">
        <f>VLOOKUP(A6,_Holidays!A5:C2111,2)</f>
        <v>N</v>
      </c>
      <c r="G6" s="42" t="str">
        <f>VLOOKUP(A6,_Holidays!A6:C2111,3)</f>
        <v>N</v>
      </c>
      <c r="H6">
        <v>15</v>
      </c>
      <c r="I6">
        <v>22</v>
      </c>
      <c r="J6">
        <v>30.7</v>
      </c>
      <c r="K6">
        <v>0</v>
      </c>
      <c r="L6" s="94">
        <v>118132.2</v>
      </c>
      <c r="M6" s="97">
        <v>26.724176279999998</v>
      </c>
      <c r="N6" s="87">
        <f t="shared" si="3"/>
        <v>3156985.7371442155</v>
      </c>
    </row>
    <row r="7" spans="1:16" x14ac:dyDescent="0.3">
      <c r="A7" s="58">
        <v>42010</v>
      </c>
      <c r="B7" s="61" t="str">
        <f t="shared" si="4"/>
        <v>Tuesday</v>
      </c>
      <c r="C7" s="42" t="str">
        <f t="shared" si="0"/>
        <v>January</v>
      </c>
      <c r="D7" s="42" t="str">
        <f t="shared" si="1"/>
        <v>2015</v>
      </c>
      <c r="E7" s="42">
        <f t="shared" si="2"/>
        <v>2</v>
      </c>
      <c r="F7" s="42" t="str">
        <f>VLOOKUP(A7,_Holidays!A6:C2112,2)</f>
        <v>N</v>
      </c>
      <c r="G7" s="42" t="str">
        <f>VLOOKUP(A7,_Holidays!A7:C2112,3)</f>
        <v>N</v>
      </c>
      <c r="H7">
        <v>17.7</v>
      </c>
      <c r="I7">
        <v>26</v>
      </c>
      <c r="J7">
        <v>31.6</v>
      </c>
      <c r="K7">
        <v>0</v>
      </c>
      <c r="L7" s="94">
        <v>130672.485</v>
      </c>
      <c r="M7" s="97">
        <v>31.282310729999999</v>
      </c>
      <c r="N7" s="87">
        <f t="shared" si="3"/>
        <v>4087737.279631264</v>
      </c>
    </row>
    <row r="8" spans="1:16" x14ac:dyDescent="0.3">
      <c r="A8" s="58">
        <v>42011</v>
      </c>
      <c r="B8" s="61" t="str">
        <f t="shared" si="4"/>
        <v>Wednesday</v>
      </c>
      <c r="C8" s="42" t="str">
        <f t="shared" si="0"/>
        <v>January</v>
      </c>
      <c r="D8" s="42" t="str">
        <f t="shared" si="1"/>
        <v>2015</v>
      </c>
      <c r="E8" s="42">
        <f t="shared" si="2"/>
        <v>2</v>
      </c>
      <c r="F8" s="42" t="str">
        <f>VLOOKUP(A8,_Holidays!A7:C2113,2)</f>
        <v>N</v>
      </c>
      <c r="G8" s="42" t="str">
        <f>VLOOKUP(A8,_Holidays!A8:C2113,3)</f>
        <v>N</v>
      </c>
      <c r="H8">
        <v>18.899999999999999</v>
      </c>
      <c r="I8">
        <v>37.4</v>
      </c>
      <c r="J8">
        <v>20.7</v>
      </c>
      <c r="K8">
        <v>0</v>
      </c>
      <c r="L8" s="94">
        <v>153514.82</v>
      </c>
      <c r="M8" s="97">
        <v>48.312309380000002</v>
      </c>
      <c r="N8" s="87">
        <f t="shared" si="3"/>
        <v>7416655.4782550121</v>
      </c>
    </row>
    <row r="9" spans="1:16" x14ac:dyDescent="0.3">
      <c r="A9" s="58">
        <v>42012</v>
      </c>
      <c r="B9" s="61" t="str">
        <f t="shared" si="4"/>
        <v>Thursday</v>
      </c>
      <c r="C9" s="42" t="str">
        <f t="shared" si="0"/>
        <v>January</v>
      </c>
      <c r="D9" s="42" t="str">
        <f t="shared" si="1"/>
        <v>2015</v>
      </c>
      <c r="E9" s="42">
        <f t="shared" si="2"/>
        <v>2</v>
      </c>
      <c r="F9" s="42" t="str">
        <f>VLOOKUP(A9,_Holidays!A8:C2114,2)</f>
        <v>N</v>
      </c>
      <c r="G9" s="42" t="str">
        <f>VLOOKUP(A9,_Holidays!A9:C2114,3)</f>
        <v>N</v>
      </c>
      <c r="H9">
        <v>23.1</v>
      </c>
      <c r="I9">
        <v>28.2</v>
      </c>
      <c r="J9">
        <v>13.5</v>
      </c>
      <c r="K9">
        <v>19.399999999999999</v>
      </c>
      <c r="L9" s="94">
        <v>142015.655</v>
      </c>
      <c r="M9" s="97">
        <v>49.117280299999997</v>
      </c>
      <c r="N9" s="87">
        <f t="shared" si="3"/>
        <v>6975422.7336230958</v>
      </c>
    </row>
    <row r="10" spans="1:16" x14ac:dyDescent="0.3">
      <c r="A10" s="58">
        <v>42013</v>
      </c>
      <c r="B10" s="61" t="str">
        <f t="shared" si="4"/>
        <v>Friday</v>
      </c>
      <c r="C10" s="42" t="str">
        <f t="shared" si="0"/>
        <v>January</v>
      </c>
      <c r="D10" s="42" t="str">
        <f t="shared" si="1"/>
        <v>2015</v>
      </c>
      <c r="E10" s="42">
        <f t="shared" si="2"/>
        <v>2</v>
      </c>
      <c r="F10" s="42" t="str">
        <f>VLOOKUP(A10,_Holidays!A9:C2115,2)</f>
        <v>N</v>
      </c>
      <c r="G10" s="42" t="str">
        <f>VLOOKUP(A10,_Holidays!A10:C2115,3)</f>
        <v>N</v>
      </c>
      <c r="H10">
        <v>16.5</v>
      </c>
      <c r="I10">
        <v>18</v>
      </c>
      <c r="J10">
        <v>3.1</v>
      </c>
      <c r="K10">
        <v>1.2</v>
      </c>
      <c r="L10" s="94">
        <v>121801.155</v>
      </c>
      <c r="M10" s="97">
        <v>34.490675449999998</v>
      </c>
      <c r="N10" s="87">
        <f t="shared" si="3"/>
        <v>4201004.1065401444</v>
      </c>
    </row>
    <row r="11" spans="1:16" x14ac:dyDescent="0.3">
      <c r="A11" s="58">
        <v>42014</v>
      </c>
      <c r="B11" s="61" t="str">
        <f t="shared" si="4"/>
        <v>Saturday</v>
      </c>
      <c r="C11" s="42" t="str">
        <f t="shared" si="0"/>
        <v>January</v>
      </c>
      <c r="D11" s="42" t="str">
        <f t="shared" si="1"/>
        <v>2015</v>
      </c>
      <c r="E11" s="42">
        <f t="shared" si="2"/>
        <v>2</v>
      </c>
      <c r="F11" s="42" t="str">
        <f>VLOOKUP(A11,_Holidays!A10:C2116,2)</f>
        <v>N</v>
      </c>
      <c r="G11" s="42" t="str">
        <f>VLOOKUP(A11,_Holidays!A11:C2116,3)</f>
        <v>N</v>
      </c>
      <c r="H11">
        <v>13.6</v>
      </c>
      <c r="I11">
        <v>21.7</v>
      </c>
      <c r="J11">
        <v>5.6</v>
      </c>
      <c r="K11">
        <v>5.2</v>
      </c>
      <c r="L11" s="94">
        <v>103043.66</v>
      </c>
      <c r="M11" s="97">
        <v>20.229824900000001</v>
      </c>
      <c r="N11" s="87">
        <f t="shared" si="3"/>
        <v>2084555.1988551342</v>
      </c>
    </row>
    <row r="12" spans="1:16" x14ac:dyDescent="0.3">
      <c r="A12" s="58">
        <v>42015</v>
      </c>
      <c r="B12" s="61" t="str">
        <f t="shared" si="4"/>
        <v>Sunday</v>
      </c>
      <c r="C12" s="42" t="str">
        <f t="shared" si="0"/>
        <v>January</v>
      </c>
      <c r="D12" s="42" t="str">
        <f t="shared" si="1"/>
        <v>2015</v>
      </c>
      <c r="E12" s="42">
        <f t="shared" si="2"/>
        <v>3</v>
      </c>
      <c r="F12" s="42" t="str">
        <f>VLOOKUP(A12,_Holidays!A11:C2117,2)</f>
        <v>N</v>
      </c>
      <c r="G12" s="42" t="str">
        <f>VLOOKUP(A12,_Holidays!A12:C2117,3)</f>
        <v>N</v>
      </c>
      <c r="H12">
        <v>15.6</v>
      </c>
      <c r="I12">
        <v>27.5</v>
      </c>
      <c r="J12">
        <v>29.9</v>
      </c>
      <c r="K12">
        <v>0</v>
      </c>
      <c r="L12" s="94">
        <v>99865.755000000005</v>
      </c>
      <c r="M12" s="97">
        <v>18.23476806</v>
      </c>
      <c r="N12" s="87">
        <f t="shared" si="3"/>
        <v>1821028.8795617854</v>
      </c>
    </row>
    <row r="13" spans="1:16" x14ac:dyDescent="0.3">
      <c r="A13" s="58">
        <v>42016</v>
      </c>
      <c r="B13" s="61" t="str">
        <f t="shared" si="4"/>
        <v>Monday</v>
      </c>
      <c r="C13" s="42" t="str">
        <f t="shared" si="0"/>
        <v>January</v>
      </c>
      <c r="D13" s="42" t="str">
        <f t="shared" si="1"/>
        <v>2015</v>
      </c>
      <c r="E13" s="42">
        <f t="shared" si="2"/>
        <v>3</v>
      </c>
      <c r="F13" s="42" t="str">
        <f>VLOOKUP(A13,_Holidays!A12:C2118,2)</f>
        <v>N</v>
      </c>
      <c r="G13" s="42" t="str">
        <f>VLOOKUP(A13,_Holidays!A13:C2118,3)</f>
        <v>N</v>
      </c>
      <c r="H13">
        <v>16.100000000000001</v>
      </c>
      <c r="I13">
        <v>31.3</v>
      </c>
      <c r="J13">
        <v>31.6</v>
      </c>
      <c r="K13">
        <v>0</v>
      </c>
      <c r="L13" s="94">
        <v>131261.125</v>
      </c>
      <c r="M13" s="97">
        <v>33.694810169999997</v>
      </c>
      <c r="N13" s="87">
        <f t="shared" si="3"/>
        <v>4422818.6895756405</v>
      </c>
    </row>
    <row r="14" spans="1:16" x14ac:dyDescent="0.3">
      <c r="A14" s="58">
        <v>42017</v>
      </c>
      <c r="B14" s="61" t="str">
        <f t="shared" si="4"/>
        <v>Tuesday</v>
      </c>
      <c r="C14" s="42" t="str">
        <f t="shared" si="0"/>
        <v>January</v>
      </c>
      <c r="D14" s="42" t="str">
        <f t="shared" si="1"/>
        <v>2015</v>
      </c>
      <c r="E14" s="42">
        <f t="shared" si="2"/>
        <v>3</v>
      </c>
      <c r="F14" s="42" t="str">
        <f>VLOOKUP(A14,_Holidays!A13:C2119,2)</f>
        <v>N</v>
      </c>
      <c r="G14" s="42" t="str">
        <f>VLOOKUP(A14,_Holidays!A14:C2119,3)</f>
        <v>N</v>
      </c>
      <c r="H14">
        <v>20.2</v>
      </c>
      <c r="I14">
        <v>25.6</v>
      </c>
      <c r="J14">
        <v>4.2</v>
      </c>
      <c r="K14">
        <v>0</v>
      </c>
      <c r="L14" s="94">
        <v>126527.36</v>
      </c>
      <c r="M14" s="97">
        <v>27.53786427</v>
      </c>
      <c r="N14" s="87">
        <f t="shared" si="3"/>
        <v>3484293.2661214271</v>
      </c>
    </row>
    <row r="15" spans="1:16" x14ac:dyDescent="0.3">
      <c r="A15" s="58">
        <v>42018</v>
      </c>
      <c r="B15" s="61" t="str">
        <f t="shared" si="4"/>
        <v>Wednesday</v>
      </c>
      <c r="C15" s="42" t="str">
        <f t="shared" si="0"/>
        <v>January</v>
      </c>
      <c r="D15" s="42" t="str">
        <f t="shared" si="1"/>
        <v>2015</v>
      </c>
      <c r="E15" s="42">
        <f t="shared" si="2"/>
        <v>3</v>
      </c>
      <c r="F15" s="42" t="str">
        <f>VLOOKUP(A15,_Holidays!A14:C2120,2)</f>
        <v>N</v>
      </c>
      <c r="G15" s="42" t="str">
        <f>VLOOKUP(A15,_Holidays!A15:C2120,3)</f>
        <v>N</v>
      </c>
      <c r="H15">
        <v>18.3</v>
      </c>
      <c r="I15">
        <v>22.7</v>
      </c>
      <c r="J15">
        <v>15.2</v>
      </c>
      <c r="K15">
        <v>15.8</v>
      </c>
      <c r="L15" s="94">
        <v>119741.62</v>
      </c>
      <c r="M15" s="97">
        <v>29.018516609999999</v>
      </c>
      <c r="N15" s="87">
        <f t="shared" si="3"/>
        <v>3474724.1888783081</v>
      </c>
    </row>
    <row r="16" spans="1:16" x14ac:dyDescent="0.3">
      <c r="A16" s="58">
        <v>42019</v>
      </c>
      <c r="B16" s="61" t="str">
        <f t="shared" si="4"/>
        <v>Thursday</v>
      </c>
      <c r="C16" s="42" t="str">
        <f t="shared" si="0"/>
        <v>January</v>
      </c>
      <c r="D16" s="42" t="str">
        <f t="shared" si="1"/>
        <v>2015</v>
      </c>
      <c r="E16" s="42">
        <f t="shared" si="2"/>
        <v>3</v>
      </c>
      <c r="F16" s="42" t="str">
        <f>VLOOKUP(A16,_Holidays!A15:C2121,2)</f>
        <v>N</v>
      </c>
      <c r="G16" s="42" t="str">
        <f>VLOOKUP(A16,_Holidays!A16:C2121,3)</f>
        <v>N</v>
      </c>
      <c r="H16">
        <v>15.8</v>
      </c>
      <c r="I16">
        <v>20</v>
      </c>
      <c r="J16">
        <v>14.6</v>
      </c>
      <c r="K16">
        <v>0</v>
      </c>
      <c r="L16" s="94">
        <v>118411.22</v>
      </c>
      <c r="M16" s="97">
        <v>30.93653879</v>
      </c>
      <c r="N16" s="87">
        <f t="shared" si="3"/>
        <v>3663233.3007012238</v>
      </c>
    </row>
    <row r="17" spans="1:14" x14ac:dyDescent="0.3">
      <c r="A17" s="58">
        <v>42020</v>
      </c>
      <c r="B17" s="61" t="str">
        <f t="shared" si="4"/>
        <v>Friday</v>
      </c>
      <c r="C17" s="42" t="str">
        <f t="shared" si="0"/>
        <v>January</v>
      </c>
      <c r="D17" s="42" t="str">
        <f t="shared" si="1"/>
        <v>2015</v>
      </c>
      <c r="E17" s="42">
        <f t="shared" si="2"/>
        <v>3</v>
      </c>
      <c r="F17" s="42" t="str">
        <f>VLOOKUP(A17,_Holidays!A16:C2122,2)</f>
        <v>N</v>
      </c>
      <c r="G17" s="42" t="str">
        <f>VLOOKUP(A17,_Holidays!A17:C2122,3)</f>
        <v>N</v>
      </c>
      <c r="H17">
        <v>13.1</v>
      </c>
      <c r="I17">
        <v>27.3</v>
      </c>
      <c r="J17">
        <v>30.3</v>
      </c>
      <c r="K17">
        <v>0</v>
      </c>
      <c r="L17" s="94">
        <v>116690.765</v>
      </c>
      <c r="M17" s="97">
        <v>23.015190879999999</v>
      </c>
      <c r="N17" s="87">
        <f t="shared" si="3"/>
        <v>2685660.2304082229</v>
      </c>
    </row>
    <row r="18" spans="1:14" x14ac:dyDescent="0.3">
      <c r="A18" s="58">
        <v>42021</v>
      </c>
      <c r="B18" s="61" t="str">
        <f t="shared" si="4"/>
        <v>Saturday</v>
      </c>
      <c r="C18" s="42" t="str">
        <f t="shared" si="0"/>
        <v>January</v>
      </c>
      <c r="D18" s="42" t="str">
        <f t="shared" si="1"/>
        <v>2015</v>
      </c>
      <c r="E18" s="42">
        <f t="shared" si="2"/>
        <v>3</v>
      </c>
      <c r="F18" s="42" t="str">
        <f>VLOOKUP(A18,_Holidays!A17:C2123,2)</f>
        <v>N</v>
      </c>
      <c r="G18" s="42" t="str">
        <f>VLOOKUP(A18,_Holidays!A18:C2123,3)</f>
        <v>N</v>
      </c>
      <c r="H18">
        <v>15.9</v>
      </c>
      <c r="I18">
        <v>25</v>
      </c>
      <c r="J18">
        <v>27.5</v>
      </c>
      <c r="K18">
        <v>0</v>
      </c>
      <c r="L18" s="94">
        <v>99371.31</v>
      </c>
      <c r="M18" s="97">
        <v>18.99492729</v>
      </c>
      <c r="N18" s="87">
        <f t="shared" si="3"/>
        <v>1887550.8081620499</v>
      </c>
    </row>
    <row r="19" spans="1:14" x14ac:dyDescent="0.3">
      <c r="A19" s="58">
        <v>42022</v>
      </c>
      <c r="B19" s="61" t="str">
        <f t="shared" si="4"/>
        <v>Sunday</v>
      </c>
      <c r="C19" s="42" t="str">
        <f t="shared" si="0"/>
        <v>January</v>
      </c>
      <c r="D19" s="42" t="str">
        <f t="shared" si="1"/>
        <v>2015</v>
      </c>
      <c r="E19" s="42">
        <f t="shared" si="2"/>
        <v>4</v>
      </c>
      <c r="F19" s="42" t="str">
        <f>VLOOKUP(A19,_Holidays!A18:C2124,2)</f>
        <v>N</v>
      </c>
      <c r="G19" s="42" t="str">
        <f>VLOOKUP(A19,_Holidays!A19:C2124,3)</f>
        <v>N</v>
      </c>
      <c r="H19">
        <v>15.3</v>
      </c>
      <c r="I19">
        <v>19.5</v>
      </c>
      <c r="J19">
        <v>23.4</v>
      </c>
      <c r="K19">
        <v>0</v>
      </c>
      <c r="L19" s="94">
        <v>97728.75</v>
      </c>
      <c r="M19" s="97">
        <v>17.00868088</v>
      </c>
      <c r="N19" s="87">
        <f t="shared" si="3"/>
        <v>1662237.1215512999</v>
      </c>
    </row>
    <row r="20" spans="1:14" x14ac:dyDescent="0.3">
      <c r="A20" s="58">
        <v>42023</v>
      </c>
      <c r="B20" s="61" t="str">
        <f t="shared" si="4"/>
        <v>Monday</v>
      </c>
      <c r="C20" s="42" t="str">
        <f t="shared" si="0"/>
        <v>January</v>
      </c>
      <c r="D20" s="42" t="str">
        <f t="shared" si="1"/>
        <v>2015</v>
      </c>
      <c r="E20" s="42">
        <f t="shared" si="2"/>
        <v>4</v>
      </c>
      <c r="F20" s="42" t="str">
        <f>VLOOKUP(A20,_Holidays!A19:C2125,2)</f>
        <v>N</v>
      </c>
      <c r="G20" s="42" t="str">
        <f>VLOOKUP(A20,_Holidays!A20:C2125,3)</f>
        <v>N</v>
      </c>
      <c r="H20">
        <v>13.5</v>
      </c>
      <c r="I20">
        <v>23.6</v>
      </c>
      <c r="J20">
        <v>29</v>
      </c>
      <c r="K20">
        <v>0</v>
      </c>
      <c r="L20" s="94">
        <v>116883.15</v>
      </c>
      <c r="M20" s="97">
        <v>26.927876189999999</v>
      </c>
      <c r="N20" s="87">
        <f t="shared" si="3"/>
        <v>3147414.9918971984</v>
      </c>
    </row>
    <row r="21" spans="1:14" x14ac:dyDescent="0.3">
      <c r="A21" s="58">
        <v>42024</v>
      </c>
      <c r="B21" s="61" t="str">
        <f t="shared" si="4"/>
        <v>Tuesday</v>
      </c>
      <c r="C21" s="42" t="str">
        <f t="shared" si="0"/>
        <v>January</v>
      </c>
      <c r="D21" s="42" t="str">
        <f t="shared" si="1"/>
        <v>2015</v>
      </c>
      <c r="E21" s="42">
        <f t="shared" si="2"/>
        <v>4</v>
      </c>
      <c r="F21" s="42" t="str">
        <f>VLOOKUP(A21,_Holidays!A20:C2126,2)</f>
        <v>N</v>
      </c>
      <c r="G21" s="42" t="str">
        <f>VLOOKUP(A21,_Holidays!A21:C2126,3)</f>
        <v>N</v>
      </c>
      <c r="H21">
        <v>13</v>
      </c>
      <c r="I21">
        <v>30.4</v>
      </c>
      <c r="J21">
        <v>19.600000000000001</v>
      </c>
      <c r="K21">
        <v>0</v>
      </c>
      <c r="L21" s="94">
        <v>128968.125</v>
      </c>
      <c r="M21" s="97">
        <v>23.078074139999998</v>
      </c>
      <c r="N21" s="87">
        <f t="shared" si="3"/>
        <v>2976335.9504467873</v>
      </c>
    </row>
    <row r="22" spans="1:14" x14ac:dyDescent="0.3">
      <c r="A22" s="58">
        <v>42025</v>
      </c>
      <c r="B22" s="61" t="str">
        <f t="shared" si="4"/>
        <v>Wednesday</v>
      </c>
      <c r="C22" s="42" t="str">
        <f t="shared" si="0"/>
        <v>January</v>
      </c>
      <c r="D22" s="42" t="str">
        <f t="shared" si="1"/>
        <v>2015</v>
      </c>
      <c r="E22" s="42">
        <f t="shared" si="2"/>
        <v>4</v>
      </c>
      <c r="F22" s="42" t="str">
        <f>VLOOKUP(A22,_Holidays!A21:C2127,2)</f>
        <v>N</v>
      </c>
      <c r="G22" s="42" t="str">
        <f>VLOOKUP(A22,_Holidays!A22:C2127,3)</f>
        <v>N</v>
      </c>
      <c r="H22">
        <v>19.7</v>
      </c>
      <c r="I22">
        <v>33.1</v>
      </c>
      <c r="J22">
        <v>25.8</v>
      </c>
      <c r="K22">
        <v>0</v>
      </c>
      <c r="L22" s="94">
        <v>148702.505</v>
      </c>
      <c r="M22" s="97">
        <v>34.443415459999997</v>
      </c>
      <c r="N22" s="87">
        <f t="shared" si="3"/>
        <v>5121822.159657727</v>
      </c>
    </row>
    <row r="23" spans="1:14" x14ac:dyDescent="0.3">
      <c r="A23" s="58">
        <v>42026</v>
      </c>
      <c r="B23" s="61" t="str">
        <f t="shared" si="4"/>
        <v>Thursday</v>
      </c>
      <c r="C23" s="42" t="str">
        <f t="shared" si="0"/>
        <v>January</v>
      </c>
      <c r="D23" s="42" t="str">
        <f t="shared" si="1"/>
        <v>2015</v>
      </c>
      <c r="E23" s="42">
        <f t="shared" si="2"/>
        <v>4</v>
      </c>
      <c r="F23" s="42" t="str">
        <f>VLOOKUP(A23,_Holidays!A22:C2128,2)</f>
        <v>N</v>
      </c>
      <c r="G23" s="42" t="str">
        <f>VLOOKUP(A23,_Holidays!A23:C2128,3)</f>
        <v>N</v>
      </c>
      <c r="H23">
        <v>18.7</v>
      </c>
      <c r="I23">
        <v>35.799999999999997</v>
      </c>
      <c r="J23">
        <v>23.1</v>
      </c>
      <c r="K23">
        <v>0</v>
      </c>
      <c r="L23" s="94">
        <v>153232.1</v>
      </c>
      <c r="M23" s="97">
        <v>35.230761399999999</v>
      </c>
      <c r="N23" s="87">
        <f t="shared" si="3"/>
        <v>5398483.5539209396</v>
      </c>
    </row>
    <row r="24" spans="1:14" x14ac:dyDescent="0.3">
      <c r="A24" s="58">
        <v>42027</v>
      </c>
      <c r="B24" s="61" t="str">
        <f t="shared" si="4"/>
        <v>Friday</v>
      </c>
      <c r="C24" s="42" t="str">
        <f t="shared" si="0"/>
        <v>January</v>
      </c>
      <c r="D24" s="42" t="str">
        <f t="shared" si="1"/>
        <v>2015</v>
      </c>
      <c r="E24" s="42">
        <f t="shared" si="2"/>
        <v>4</v>
      </c>
      <c r="F24" s="42" t="str">
        <f>VLOOKUP(A24,_Holidays!A23:C2129,2)</f>
        <v>N</v>
      </c>
      <c r="G24" s="42" t="str">
        <f>VLOOKUP(A24,_Holidays!A24:C2129,3)</f>
        <v>N</v>
      </c>
      <c r="H24">
        <v>20.2</v>
      </c>
      <c r="I24">
        <v>25</v>
      </c>
      <c r="J24">
        <v>28.6</v>
      </c>
      <c r="K24">
        <v>0</v>
      </c>
      <c r="L24" s="94">
        <v>138095.20000000001</v>
      </c>
      <c r="M24" s="97">
        <v>40.604200220000003</v>
      </c>
      <c r="N24" s="87">
        <f t="shared" si="3"/>
        <v>5607245.1502209445</v>
      </c>
    </row>
    <row r="25" spans="1:14" x14ac:dyDescent="0.3">
      <c r="A25" s="58">
        <v>42028</v>
      </c>
      <c r="B25" s="61" t="str">
        <f t="shared" si="4"/>
        <v>Saturday</v>
      </c>
      <c r="C25" s="42" t="str">
        <f t="shared" si="0"/>
        <v>January</v>
      </c>
      <c r="D25" s="42" t="str">
        <f t="shared" si="1"/>
        <v>2015</v>
      </c>
      <c r="E25" s="42">
        <f t="shared" si="2"/>
        <v>4</v>
      </c>
      <c r="F25" s="42" t="str">
        <f>VLOOKUP(A25,_Holidays!A24:C2130,2)</f>
        <v>N</v>
      </c>
      <c r="G25" s="42" t="str">
        <f>VLOOKUP(A25,_Holidays!A25:C2130,3)</f>
        <v>N</v>
      </c>
      <c r="H25">
        <v>15.8</v>
      </c>
      <c r="I25">
        <v>26.3</v>
      </c>
      <c r="J25">
        <v>30.3</v>
      </c>
      <c r="K25">
        <v>0</v>
      </c>
      <c r="L25" s="94">
        <v>116310.59</v>
      </c>
      <c r="M25" s="97">
        <v>20.922000149999999</v>
      </c>
      <c r="N25" s="87">
        <f t="shared" si="3"/>
        <v>2433450.1814265884</v>
      </c>
    </row>
    <row r="26" spans="1:14" x14ac:dyDescent="0.3">
      <c r="A26" s="58">
        <v>42029</v>
      </c>
      <c r="B26" s="61" t="str">
        <f t="shared" si="4"/>
        <v>Sunday</v>
      </c>
      <c r="C26" s="42" t="str">
        <f t="shared" si="0"/>
        <v>January</v>
      </c>
      <c r="D26" s="42" t="str">
        <f t="shared" si="1"/>
        <v>2015</v>
      </c>
      <c r="E26" s="42">
        <f t="shared" si="2"/>
        <v>5</v>
      </c>
      <c r="F26" s="42" t="str">
        <f>VLOOKUP(A26,_Holidays!A25:C2131,2)</f>
        <v>N</v>
      </c>
      <c r="G26" s="42" t="str">
        <f>VLOOKUP(A26,_Holidays!A26:C2131,3)</f>
        <v>N</v>
      </c>
      <c r="H26">
        <v>14.7</v>
      </c>
      <c r="I26">
        <v>22</v>
      </c>
      <c r="J26">
        <v>25.4</v>
      </c>
      <c r="K26">
        <v>0</v>
      </c>
      <c r="L26" s="94">
        <v>97959.46</v>
      </c>
      <c r="M26" s="97">
        <v>16.5414177</v>
      </c>
      <c r="N26" s="87">
        <f t="shared" si="3"/>
        <v>1620388.3455264422</v>
      </c>
    </row>
    <row r="27" spans="1:14" x14ac:dyDescent="0.3">
      <c r="A27" s="58">
        <v>42030</v>
      </c>
      <c r="B27" s="61" t="str">
        <f t="shared" si="4"/>
        <v>Monday</v>
      </c>
      <c r="C27" s="42" t="str">
        <f t="shared" si="0"/>
        <v>January</v>
      </c>
      <c r="D27" s="42" t="str">
        <f t="shared" si="1"/>
        <v>2015</v>
      </c>
      <c r="E27" s="42">
        <f t="shared" si="2"/>
        <v>5</v>
      </c>
      <c r="F27" s="42" t="str">
        <f>VLOOKUP(A27,_Holidays!A26:C2132,2)</f>
        <v>N</v>
      </c>
      <c r="G27" s="42" t="str">
        <f>VLOOKUP(A27,_Holidays!A27:C2132,3)</f>
        <v>Y</v>
      </c>
      <c r="H27">
        <v>11.6</v>
      </c>
      <c r="I27">
        <v>19.8</v>
      </c>
      <c r="J27">
        <v>19.899999999999999</v>
      </c>
      <c r="K27">
        <v>1</v>
      </c>
      <c r="L27" s="94">
        <v>103769.48</v>
      </c>
      <c r="M27" s="97">
        <v>16.9360128</v>
      </c>
      <c r="N27" s="87">
        <f t="shared" si="3"/>
        <v>1757441.2415293439</v>
      </c>
    </row>
    <row r="28" spans="1:14" x14ac:dyDescent="0.3">
      <c r="A28" s="58">
        <v>42031</v>
      </c>
      <c r="B28" s="61" t="str">
        <f t="shared" si="4"/>
        <v>Tuesday</v>
      </c>
      <c r="C28" s="42" t="str">
        <f t="shared" si="0"/>
        <v>January</v>
      </c>
      <c r="D28" s="42" t="str">
        <f t="shared" si="1"/>
        <v>2015</v>
      </c>
      <c r="E28" s="42">
        <f t="shared" si="2"/>
        <v>5</v>
      </c>
      <c r="F28" s="42" t="str">
        <f>VLOOKUP(A28,_Holidays!A27:C2133,2)</f>
        <v>N</v>
      </c>
      <c r="G28" s="42" t="str">
        <f>VLOOKUP(A28,_Holidays!A28:C2133,3)</f>
        <v>N</v>
      </c>
      <c r="H28">
        <v>11.7</v>
      </c>
      <c r="I28">
        <v>19.100000000000001</v>
      </c>
      <c r="J28">
        <v>17.7</v>
      </c>
      <c r="K28">
        <v>0.6</v>
      </c>
      <c r="L28" s="94">
        <v>118393.31</v>
      </c>
      <c r="M28" s="97">
        <v>21.206288600000001</v>
      </c>
      <c r="N28" s="87">
        <f t="shared" si="3"/>
        <v>2510682.7001692662</v>
      </c>
    </row>
    <row r="29" spans="1:14" x14ac:dyDescent="0.3">
      <c r="A29" s="58">
        <v>42032</v>
      </c>
      <c r="B29" s="61" t="str">
        <f t="shared" si="4"/>
        <v>Wednesday</v>
      </c>
      <c r="C29" s="42" t="str">
        <f t="shared" si="0"/>
        <v>January</v>
      </c>
      <c r="D29" s="42" t="str">
        <f t="shared" si="1"/>
        <v>2015</v>
      </c>
      <c r="E29" s="42">
        <f t="shared" si="2"/>
        <v>5</v>
      </c>
      <c r="F29" s="42" t="str">
        <f>VLOOKUP(A29,_Holidays!A28:C2134,2)</f>
        <v>N</v>
      </c>
      <c r="G29" s="42" t="str">
        <f>VLOOKUP(A29,_Holidays!A29:C2134,3)</f>
        <v>N</v>
      </c>
      <c r="H29">
        <v>13.3</v>
      </c>
      <c r="I29">
        <v>25.4</v>
      </c>
      <c r="J29">
        <v>27</v>
      </c>
      <c r="K29">
        <v>0</v>
      </c>
      <c r="L29" s="94">
        <v>116763.72500000001</v>
      </c>
      <c r="M29" s="97">
        <v>17.02383824</v>
      </c>
      <c r="N29" s="87">
        <f t="shared" si="3"/>
        <v>1987766.766699844</v>
      </c>
    </row>
    <row r="30" spans="1:14" x14ac:dyDescent="0.3">
      <c r="A30" s="58">
        <v>42033</v>
      </c>
      <c r="B30" s="61" t="str">
        <f t="shared" si="4"/>
        <v>Thursday</v>
      </c>
      <c r="C30" s="42" t="str">
        <f t="shared" si="0"/>
        <v>January</v>
      </c>
      <c r="D30" s="42" t="str">
        <f t="shared" si="1"/>
        <v>2015</v>
      </c>
      <c r="E30" s="42">
        <f t="shared" si="2"/>
        <v>5</v>
      </c>
      <c r="F30" s="42" t="str">
        <f>VLOOKUP(A30,_Holidays!A29:C2135,2)</f>
        <v>Y</v>
      </c>
      <c r="G30" s="42" t="str">
        <f>VLOOKUP(A30,_Holidays!A30:C2135,3)</f>
        <v>N</v>
      </c>
      <c r="H30">
        <v>12.8</v>
      </c>
      <c r="I30">
        <v>22.2</v>
      </c>
      <c r="J30">
        <v>28.9</v>
      </c>
      <c r="K30">
        <v>0</v>
      </c>
      <c r="L30" s="94">
        <v>119313.73</v>
      </c>
      <c r="M30" s="97">
        <v>19.624827360000001</v>
      </c>
      <c r="N30" s="87">
        <f t="shared" si="3"/>
        <v>2341511.3529276527</v>
      </c>
    </row>
    <row r="31" spans="1:14" x14ac:dyDescent="0.3">
      <c r="A31" s="58">
        <v>42034</v>
      </c>
      <c r="B31" s="61" t="str">
        <f t="shared" si="4"/>
        <v>Friday</v>
      </c>
      <c r="C31" s="42" t="str">
        <f t="shared" si="0"/>
        <v>January</v>
      </c>
      <c r="D31" s="42" t="str">
        <f t="shared" si="1"/>
        <v>2015</v>
      </c>
      <c r="E31" s="42">
        <f t="shared" si="2"/>
        <v>5</v>
      </c>
      <c r="F31" s="42" t="str">
        <f>VLOOKUP(A31,_Holidays!A30:C2136,2)</f>
        <v>Y</v>
      </c>
      <c r="G31" s="42" t="str">
        <f>VLOOKUP(A31,_Holidays!A31:C2136,3)</f>
        <v>N</v>
      </c>
      <c r="H31">
        <v>13.1</v>
      </c>
      <c r="I31">
        <v>21</v>
      </c>
      <c r="J31">
        <v>27.6</v>
      </c>
      <c r="K31">
        <v>0</v>
      </c>
      <c r="L31" s="94">
        <v>121018.15</v>
      </c>
      <c r="M31" s="97">
        <v>21.029356079999999</v>
      </c>
      <c r="N31" s="87">
        <f t="shared" si="3"/>
        <v>2544933.7684928519</v>
      </c>
    </row>
    <row r="32" spans="1:14" x14ac:dyDescent="0.3">
      <c r="A32" s="58">
        <v>42035</v>
      </c>
      <c r="B32" s="61" t="str">
        <f t="shared" si="4"/>
        <v>Saturday</v>
      </c>
      <c r="C32" s="42" t="str">
        <f t="shared" si="0"/>
        <v>January</v>
      </c>
      <c r="D32" s="42" t="str">
        <f t="shared" si="1"/>
        <v>2015</v>
      </c>
      <c r="E32" s="42">
        <f t="shared" si="2"/>
        <v>5</v>
      </c>
      <c r="F32" s="42" t="str">
        <f>VLOOKUP(A32,_Holidays!A31:C2137,2)</f>
        <v>Y</v>
      </c>
      <c r="G32" s="42" t="str">
        <f>VLOOKUP(A32,_Holidays!A32:C2137,3)</f>
        <v>N</v>
      </c>
      <c r="H32">
        <v>14.3</v>
      </c>
      <c r="I32">
        <v>20.2</v>
      </c>
      <c r="J32">
        <v>26.2</v>
      </c>
      <c r="K32">
        <v>0</v>
      </c>
      <c r="L32" s="94">
        <v>103822.97</v>
      </c>
      <c r="M32" s="97">
        <v>16.538846729999999</v>
      </c>
      <c r="N32" s="87">
        <f t="shared" si="3"/>
        <v>1717112.187883388</v>
      </c>
    </row>
    <row r="33" spans="1:14" x14ac:dyDescent="0.3">
      <c r="A33" s="58">
        <v>42036</v>
      </c>
      <c r="B33" s="61" t="str">
        <f t="shared" si="4"/>
        <v>Sunday</v>
      </c>
      <c r="C33" s="42" t="str">
        <f t="shared" si="0"/>
        <v>February</v>
      </c>
      <c r="D33" s="42" t="str">
        <f t="shared" si="1"/>
        <v>2015</v>
      </c>
      <c r="E33" s="42">
        <f t="shared" si="2"/>
        <v>6</v>
      </c>
      <c r="F33" s="42" t="str">
        <f>VLOOKUP(A33,_Holidays!A32:C2138,2)</f>
        <v>Y</v>
      </c>
      <c r="G33" s="42" t="str">
        <f>VLOOKUP(A33,_Holidays!A33:C2138,3)</f>
        <v>N</v>
      </c>
      <c r="H33">
        <v>13.2</v>
      </c>
      <c r="I33">
        <v>19</v>
      </c>
      <c r="J33">
        <v>17.3</v>
      </c>
      <c r="K33">
        <v>9.1999999999999993</v>
      </c>
      <c r="L33" s="94">
        <v>100178.84</v>
      </c>
      <c r="M33" s="97">
        <v>14.578844419999999</v>
      </c>
      <c r="N33" s="87">
        <f t="shared" si="3"/>
        <v>1460491.7225360726</v>
      </c>
    </row>
    <row r="34" spans="1:14" x14ac:dyDescent="0.3">
      <c r="A34" s="58">
        <v>42037</v>
      </c>
      <c r="B34" s="61" t="str">
        <f t="shared" si="4"/>
        <v>Monday</v>
      </c>
      <c r="C34" s="42" t="str">
        <f t="shared" si="0"/>
        <v>February</v>
      </c>
      <c r="D34" s="42" t="str">
        <f t="shared" si="1"/>
        <v>2015</v>
      </c>
      <c r="E34" s="42">
        <f t="shared" si="2"/>
        <v>6</v>
      </c>
      <c r="F34" s="42" t="str">
        <f>VLOOKUP(A34,_Holidays!A33:C2139,2)</f>
        <v>Y</v>
      </c>
      <c r="G34" s="42" t="str">
        <f>VLOOKUP(A34,_Holidays!A34:C2139,3)</f>
        <v>N</v>
      </c>
      <c r="H34">
        <v>13.5</v>
      </c>
      <c r="I34">
        <v>21.1</v>
      </c>
      <c r="J34">
        <v>23.9</v>
      </c>
      <c r="K34">
        <v>3.8</v>
      </c>
      <c r="L34" s="94">
        <v>118694.16</v>
      </c>
      <c r="M34" s="97">
        <v>22.270032189999998</v>
      </c>
      <c r="N34" s="87">
        <f t="shared" si="3"/>
        <v>2643322.7639650102</v>
      </c>
    </row>
    <row r="35" spans="1:14" x14ac:dyDescent="0.3">
      <c r="A35" s="58">
        <v>42038</v>
      </c>
      <c r="B35" s="61" t="str">
        <f t="shared" si="4"/>
        <v>Tuesday</v>
      </c>
      <c r="C35" s="42" t="str">
        <f t="shared" si="0"/>
        <v>February</v>
      </c>
      <c r="D35" s="42" t="str">
        <f t="shared" si="1"/>
        <v>2015</v>
      </c>
      <c r="E35" s="42">
        <f t="shared" si="2"/>
        <v>6</v>
      </c>
      <c r="F35" s="42" t="str">
        <f>VLOOKUP(A35,_Holidays!A34:C2140,2)</f>
        <v>Y</v>
      </c>
      <c r="G35" s="42" t="str">
        <f>VLOOKUP(A35,_Holidays!A35:C2140,3)</f>
        <v>N</v>
      </c>
      <c r="H35">
        <v>16.100000000000001</v>
      </c>
      <c r="I35">
        <v>20</v>
      </c>
      <c r="J35">
        <v>22.7</v>
      </c>
      <c r="K35">
        <v>0</v>
      </c>
      <c r="L35" s="94">
        <v>122880.13</v>
      </c>
      <c r="M35" s="97">
        <v>27.003832330000002</v>
      </c>
      <c r="N35" s="87">
        <f t="shared" si="3"/>
        <v>3318234.4272086034</v>
      </c>
    </row>
    <row r="36" spans="1:14" x14ac:dyDescent="0.3">
      <c r="A36" s="58">
        <v>42039</v>
      </c>
      <c r="B36" s="61" t="str">
        <f t="shared" si="4"/>
        <v>Wednesday</v>
      </c>
      <c r="C36" s="42" t="str">
        <f t="shared" si="0"/>
        <v>February</v>
      </c>
      <c r="D36" s="42" t="str">
        <f t="shared" si="1"/>
        <v>2015</v>
      </c>
      <c r="E36" s="42">
        <f t="shared" si="2"/>
        <v>6</v>
      </c>
      <c r="F36" s="42" t="str">
        <f>VLOOKUP(A36,_Holidays!A35:C2141,2)</f>
        <v>Y</v>
      </c>
      <c r="G36" s="42" t="str">
        <f>VLOOKUP(A36,_Holidays!A36:C2141,3)</f>
        <v>N</v>
      </c>
      <c r="H36">
        <v>14.8</v>
      </c>
      <c r="I36">
        <v>19</v>
      </c>
      <c r="J36">
        <v>21.2</v>
      </c>
      <c r="K36">
        <v>0</v>
      </c>
      <c r="L36" s="94">
        <v>117398.03</v>
      </c>
      <c r="M36" s="97">
        <v>27.809134199999999</v>
      </c>
      <c r="N36" s="87">
        <f t="shared" si="3"/>
        <v>3264737.5710856258</v>
      </c>
    </row>
    <row r="37" spans="1:14" x14ac:dyDescent="0.3">
      <c r="A37" s="58">
        <v>42040</v>
      </c>
      <c r="B37" s="61" t="str">
        <f t="shared" si="4"/>
        <v>Thursday</v>
      </c>
      <c r="C37" s="42" t="str">
        <f t="shared" si="0"/>
        <v>February</v>
      </c>
      <c r="D37" s="42" t="str">
        <f t="shared" si="1"/>
        <v>2015</v>
      </c>
      <c r="E37" s="42">
        <f t="shared" si="2"/>
        <v>6</v>
      </c>
      <c r="F37" s="42" t="str">
        <f>VLOOKUP(A37,_Holidays!A36:C2142,2)</f>
        <v>Y</v>
      </c>
      <c r="G37" s="42" t="str">
        <f>VLOOKUP(A37,_Holidays!A37:C2142,3)</f>
        <v>N</v>
      </c>
      <c r="H37">
        <v>13.3</v>
      </c>
      <c r="I37">
        <v>24.2</v>
      </c>
      <c r="J37">
        <v>28.8</v>
      </c>
      <c r="K37">
        <v>0</v>
      </c>
      <c r="L37" s="94">
        <v>122279.425</v>
      </c>
      <c r="M37" s="97">
        <v>31.384570740000001</v>
      </c>
      <c r="N37" s="87">
        <f t="shared" si="3"/>
        <v>3837687.2639590246</v>
      </c>
    </row>
    <row r="38" spans="1:14" x14ac:dyDescent="0.3">
      <c r="A38" s="58">
        <v>42041</v>
      </c>
      <c r="B38" s="61" t="str">
        <f t="shared" si="4"/>
        <v>Friday</v>
      </c>
      <c r="C38" s="42" t="str">
        <f t="shared" si="0"/>
        <v>February</v>
      </c>
      <c r="D38" s="42" t="str">
        <f t="shared" si="1"/>
        <v>2015</v>
      </c>
      <c r="E38" s="42">
        <f t="shared" si="2"/>
        <v>6</v>
      </c>
      <c r="F38" s="42" t="str">
        <f>VLOOKUP(A38,_Holidays!A37:C2143,2)</f>
        <v>Y</v>
      </c>
      <c r="G38" s="42" t="str">
        <f>VLOOKUP(A38,_Holidays!A38:C2143,3)</f>
        <v>N</v>
      </c>
      <c r="H38">
        <v>14.5</v>
      </c>
      <c r="I38">
        <v>35.700000000000003</v>
      </c>
      <c r="J38">
        <v>28.4</v>
      </c>
      <c r="K38">
        <v>0</v>
      </c>
      <c r="L38" s="94">
        <v>141837.005</v>
      </c>
      <c r="M38" s="97">
        <v>38.840180269999998</v>
      </c>
      <c r="N38" s="87">
        <f t="shared" si="3"/>
        <v>5508974.8431568909</v>
      </c>
    </row>
    <row r="39" spans="1:14" x14ac:dyDescent="0.3">
      <c r="A39" s="58">
        <v>42042</v>
      </c>
      <c r="B39" s="61" t="str">
        <f t="shared" si="4"/>
        <v>Saturday</v>
      </c>
      <c r="C39" s="42" t="str">
        <f t="shared" si="0"/>
        <v>February</v>
      </c>
      <c r="D39" s="42" t="str">
        <f t="shared" si="1"/>
        <v>2015</v>
      </c>
      <c r="E39" s="42">
        <f t="shared" si="2"/>
        <v>6</v>
      </c>
      <c r="F39" s="42" t="str">
        <f>VLOOKUP(A39,_Holidays!A38:C2144,2)</f>
        <v>Y</v>
      </c>
      <c r="G39" s="42" t="str">
        <f>VLOOKUP(A39,_Holidays!A39:C2144,3)</f>
        <v>N</v>
      </c>
      <c r="H39">
        <v>18.8</v>
      </c>
      <c r="I39">
        <v>35</v>
      </c>
      <c r="J39">
        <v>16.100000000000001</v>
      </c>
      <c r="K39">
        <v>0</v>
      </c>
      <c r="L39" s="94">
        <v>132138.36499999999</v>
      </c>
      <c r="M39" s="97">
        <v>28.761706780000001</v>
      </c>
      <c r="N39" s="87">
        <f t="shared" si="3"/>
        <v>3800524.9085186147</v>
      </c>
    </row>
    <row r="40" spans="1:14" x14ac:dyDescent="0.3">
      <c r="A40" s="58">
        <v>42043</v>
      </c>
      <c r="B40" s="61" t="str">
        <f t="shared" si="4"/>
        <v>Sunday</v>
      </c>
      <c r="C40" s="42" t="str">
        <f t="shared" si="0"/>
        <v>February</v>
      </c>
      <c r="D40" s="42" t="str">
        <f t="shared" si="1"/>
        <v>2015</v>
      </c>
      <c r="E40" s="42">
        <f t="shared" si="2"/>
        <v>7</v>
      </c>
      <c r="F40" s="42" t="str">
        <f>VLOOKUP(A40,_Holidays!A39:C2145,2)</f>
        <v>Y</v>
      </c>
      <c r="G40" s="42" t="str">
        <f>VLOOKUP(A40,_Holidays!A40:C2145,3)</f>
        <v>N</v>
      </c>
      <c r="H40">
        <v>18.899999999999999</v>
      </c>
      <c r="I40">
        <v>21.5</v>
      </c>
      <c r="J40">
        <v>16.600000000000001</v>
      </c>
      <c r="K40">
        <v>0</v>
      </c>
      <c r="L40" s="94">
        <v>112108.215</v>
      </c>
      <c r="M40" s="97">
        <v>23.974106599999999</v>
      </c>
      <c r="N40" s="87">
        <f t="shared" si="3"/>
        <v>2687694.2971457187</v>
      </c>
    </row>
    <row r="41" spans="1:14" x14ac:dyDescent="0.3">
      <c r="A41" s="58">
        <v>42044</v>
      </c>
      <c r="B41" s="61" t="str">
        <f t="shared" si="4"/>
        <v>Monday</v>
      </c>
      <c r="C41" s="42" t="str">
        <f t="shared" si="0"/>
        <v>February</v>
      </c>
      <c r="D41" s="42" t="str">
        <f t="shared" si="1"/>
        <v>2015</v>
      </c>
      <c r="E41" s="42">
        <f t="shared" si="2"/>
        <v>7</v>
      </c>
      <c r="F41" s="42" t="str">
        <f>VLOOKUP(A41,_Holidays!A40:C2146,2)</f>
        <v>Y</v>
      </c>
      <c r="G41" s="42" t="str">
        <f>VLOOKUP(A41,_Holidays!A41:C2146,3)</f>
        <v>N</v>
      </c>
      <c r="H41">
        <v>13.6</v>
      </c>
      <c r="I41">
        <v>28.3</v>
      </c>
      <c r="J41">
        <v>28.6</v>
      </c>
      <c r="K41">
        <v>0</v>
      </c>
      <c r="L41" s="94">
        <v>126813.075</v>
      </c>
      <c r="M41" s="97">
        <v>28.90913471</v>
      </c>
      <c r="N41" s="87">
        <f t="shared" si="3"/>
        <v>3666056.268164333</v>
      </c>
    </row>
    <row r="42" spans="1:14" x14ac:dyDescent="0.3">
      <c r="A42" s="58">
        <v>42045</v>
      </c>
      <c r="B42" s="61" t="str">
        <f t="shared" si="4"/>
        <v>Tuesday</v>
      </c>
      <c r="C42" s="42" t="str">
        <f t="shared" si="0"/>
        <v>February</v>
      </c>
      <c r="D42" s="42" t="str">
        <f t="shared" si="1"/>
        <v>2015</v>
      </c>
      <c r="E42" s="42">
        <f t="shared" si="2"/>
        <v>7</v>
      </c>
      <c r="F42" s="42" t="str">
        <f>VLOOKUP(A42,_Holidays!A41:C2147,2)</f>
        <v>Y</v>
      </c>
      <c r="G42" s="42" t="str">
        <f>VLOOKUP(A42,_Holidays!A42:C2147,3)</f>
        <v>N</v>
      </c>
      <c r="H42">
        <v>16.399999999999999</v>
      </c>
      <c r="I42">
        <v>27.8</v>
      </c>
      <c r="J42">
        <v>27.7</v>
      </c>
      <c r="K42">
        <v>0</v>
      </c>
      <c r="L42" s="94">
        <v>145948.565</v>
      </c>
      <c r="M42" s="97">
        <v>37.522599980000003</v>
      </c>
      <c r="N42" s="87">
        <f t="shared" si="3"/>
        <v>5476369.6221500291</v>
      </c>
    </row>
    <row r="43" spans="1:14" x14ac:dyDescent="0.3">
      <c r="A43" s="58">
        <v>42046</v>
      </c>
      <c r="B43" s="61" t="str">
        <f t="shared" si="4"/>
        <v>Wednesday</v>
      </c>
      <c r="C43" s="42" t="str">
        <f t="shared" si="0"/>
        <v>February</v>
      </c>
      <c r="D43" s="42" t="str">
        <f t="shared" si="1"/>
        <v>2015</v>
      </c>
      <c r="E43" s="42">
        <f t="shared" si="2"/>
        <v>7</v>
      </c>
      <c r="F43" s="42" t="str">
        <f>VLOOKUP(A43,_Holidays!A42:C2148,2)</f>
        <v>Y</v>
      </c>
      <c r="G43" s="42" t="str">
        <f>VLOOKUP(A43,_Holidays!A43:C2148,3)</f>
        <v>N</v>
      </c>
      <c r="H43">
        <v>18.100000000000001</v>
      </c>
      <c r="I43">
        <v>26.8</v>
      </c>
      <c r="J43">
        <v>24.1</v>
      </c>
      <c r="K43">
        <v>0</v>
      </c>
      <c r="L43" s="94">
        <v>149322.85</v>
      </c>
      <c r="M43" s="97">
        <v>32.655454300000002</v>
      </c>
      <c r="N43" s="87">
        <f t="shared" si="3"/>
        <v>4876205.5041207559</v>
      </c>
    </row>
    <row r="44" spans="1:14" x14ac:dyDescent="0.3">
      <c r="A44" s="58">
        <v>42047</v>
      </c>
      <c r="B44" s="61" t="str">
        <f t="shared" si="4"/>
        <v>Thursday</v>
      </c>
      <c r="C44" s="42" t="str">
        <f t="shared" si="0"/>
        <v>February</v>
      </c>
      <c r="D44" s="42" t="str">
        <f t="shared" si="1"/>
        <v>2015</v>
      </c>
      <c r="E44" s="42">
        <f t="shared" si="2"/>
        <v>7</v>
      </c>
      <c r="F44" s="42" t="str">
        <f>VLOOKUP(A44,_Holidays!A43:C2149,2)</f>
        <v>Y</v>
      </c>
      <c r="G44" s="42" t="str">
        <f>VLOOKUP(A44,_Holidays!A44:C2149,3)</f>
        <v>N</v>
      </c>
      <c r="H44">
        <v>17.8</v>
      </c>
      <c r="I44">
        <v>21.9</v>
      </c>
      <c r="J44">
        <v>23.8</v>
      </c>
      <c r="K44">
        <v>0</v>
      </c>
      <c r="L44" s="94">
        <v>131376.78</v>
      </c>
      <c r="M44" s="97">
        <v>26.576634940000002</v>
      </c>
      <c r="N44" s="87">
        <f t="shared" si="3"/>
        <v>3491552.7216526936</v>
      </c>
    </row>
    <row r="45" spans="1:14" x14ac:dyDescent="0.3">
      <c r="A45" s="58">
        <v>42048</v>
      </c>
      <c r="B45" s="61" t="str">
        <f t="shared" si="4"/>
        <v>Friday</v>
      </c>
      <c r="C45" s="42" t="str">
        <f t="shared" si="0"/>
        <v>February</v>
      </c>
      <c r="D45" s="42" t="str">
        <f t="shared" si="1"/>
        <v>2015</v>
      </c>
      <c r="E45" s="42">
        <f t="shared" si="2"/>
        <v>7</v>
      </c>
      <c r="F45" s="42" t="str">
        <f>VLOOKUP(A45,_Holidays!A44:C2150,2)</f>
        <v>Y</v>
      </c>
      <c r="G45" s="42" t="str">
        <f>VLOOKUP(A45,_Holidays!A45:C2150,3)</f>
        <v>N</v>
      </c>
      <c r="H45">
        <v>16.100000000000001</v>
      </c>
      <c r="I45">
        <v>32.4</v>
      </c>
      <c r="J45">
        <v>14.9</v>
      </c>
      <c r="K45">
        <v>0</v>
      </c>
      <c r="L45" s="94">
        <v>136070.62</v>
      </c>
      <c r="M45" s="97">
        <v>18.73697061</v>
      </c>
      <c r="N45" s="87">
        <f t="shared" si="3"/>
        <v>2549551.2078244779</v>
      </c>
    </row>
    <row r="46" spans="1:14" x14ac:dyDescent="0.3">
      <c r="A46" s="58">
        <v>42049</v>
      </c>
      <c r="B46" s="61" t="str">
        <f t="shared" si="4"/>
        <v>Saturday</v>
      </c>
      <c r="C46" s="42" t="str">
        <f t="shared" si="0"/>
        <v>February</v>
      </c>
      <c r="D46" s="42" t="str">
        <f t="shared" si="1"/>
        <v>2015</v>
      </c>
      <c r="E46" s="42">
        <f t="shared" si="2"/>
        <v>7</v>
      </c>
      <c r="F46" s="42" t="str">
        <f>VLOOKUP(A46,_Holidays!A45:C2151,2)</f>
        <v>Y</v>
      </c>
      <c r="G46" s="42" t="str">
        <f>VLOOKUP(A46,_Holidays!A46:C2151,3)</f>
        <v>N</v>
      </c>
      <c r="H46">
        <v>19</v>
      </c>
      <c r="I46">
        <v>25.1</v>
      </c>
      <c r="J46">
        <v>20.8</v>
      </c>
      <c r="K46">
        <v>19.600000000000001</v>
      </c>
      <c r="L46" s="94">
        <v>119692.02499999999</v>
      </c>
      <c r="M46" s="97">
        <v>20.240103229999999</v>
      </c>
      <c r="N46" s="87">
        <f t="shared" si="3"/>
        <v>2422578.9418077404</v>
      </c>
    </row>
    <row r="47" spans="1:14" x14ac:dyDescent="0.3">
      <c r="A47" s="58">
        <v>42050</v>
      </c>
      <c r="B47" s="61" t="str">
        <f t="shared" si="4"/>
        <v>Sunday</v>
      </c>
      <c r="C47" s="42" t="str">
        <f t="shared" si="0"/>
        <v>February</v>
      </c>
      <c r="D47" s="42" t="str">
        <f t="shared" si="1"/>
        <v>2015</v>
      </c>
      <c r="E47" s="42">
        <f t="shared" si="2"/>
        <v>8</v>
      </c>
      <c r="F47" s="42" t="str">
        <f>VLOOKUP(A47,_Holidays!A46:C2152,2)</f>
        <v>Y</v>
      </c>
      <c r="G47" s="42" t="str">
        <f>VLOOKUP(A47,_Holidays!A47:C2152,3)</f>
        <v>N</v>
      </c>
      <c r="H47">
        <v>18.2</v>
      </c>
      <c r="I47">
        <v>34.4</v>
      </c>
      <c r="J47">
        <v>25.7</v>
      </c>
      <c r="K47">
        <v>0.4</v>
      </c>
      <c r="L47" s="94">
        <v>125287.71</v>
      </c>
      <c r="M47" s="97">
        <v>24.584186939999999</v>
      </c>
      <c r="N47" s="87">
        <f t="shared" si="3"/>
        <v>3080096.4839245072</v>
      </c>
    </row>
    <row r="48" spans="1:14" x14ac:dyDescent="0.3">
      <c r="A48" s="58">
        <v>42051</v>
      </c>
      <c r="B48" s="61" t="str">
        <f t="shared" si="4"/>
        <v>Monday</v>
      </c>
      <c r="C48" s="42" t="str">
        <f t="shared" si="0"/>
        <v>February</v>
      </c>
      <c r="D48" s="42" t="str">
        <f t="shared" si="1"/>
        <v>2015</v>
      </c>
      <c r="E48" s="42">
        <f t="shared" si="2"/>
        <v>8</v>
      </c>
      <c r="F48" s="42" t="str">
        <f>VLOOKUP(A48,_Holidays!A47:C2153,2)</f>
        <v>Y</v>
      </c>
      <c r="G48" s="42" t="str">
        <f>VLOOKUP(A48,_Holidays!A48:C2153,3)</f>
        <v>N</v>
      </c>
      <c r="H48">
        <v>17.399999999999999</v>
      </c>
      <c r="I48">
        <v>24.6</v>
      </c>
      <c r="J48">
        <v>26.3</v>
      </c>
      <c r="K48">
        <v>0</v>
      </c>
      <c r="L48" s="94">
        <v>131832.63</v>
      </c>
      <c r="M48" s="97">
        <v>31.9490406</v>
      </c>
      <c r="N48" s="87">
        <f t="shared" si="3"/>
        <v>4211926.0482747778</v>
      </c>
    </row>
    <row r="49" spans="1:14" x14ac:dyDescent="0.3">
      <c r="A49" s="58">
        <v>42052</v>
      </c>
      <c r="B49" s="61" t="str">
        <f t="shared" si="4"/>
        <v>Tuesday</v>
      </c>
      <c r="C49" s="42" t="str">
        <f t="shared" si="0"/>
        <v>February</v>
      </c>
      <c r="D49" s="42" t="str">
        <f t="shared" si="1"/>
        <v>2015</v>
      </c>
      <c r="E49" s="42">
        <f t="shared" si="2"/>
        <v>8</v>
      </c>
      <c r="F49" s="42" t="str">
        <f>VLOOKUP(A49,_Holidays!A48:C2154,2)</f>
        <v>Y</v>
      </c>
      <c r="G49" s="42" t="str">
        <f>VLOOKUP(A49,_Holidays!A49:C2154,3)</f>
        <v>N</v>
      </c>
      <c r="H49">
        <v>17.600000000000001</v>
      </c>
      <c r="I49">
        <v>20.6</v>
      </c>
      <c r="J49">
        <v>8.3000000000000007</v>
      </c>
      <c r="K49">
        <v>0</v>
      </c>
      <c r="L49" s="94">
        <v>127666.01</v>
      </c>
      <c r="M49" s="97">
        <v>30.250149390000001</v>
      </c>
      <c r="N49" s="87">
        <f t="shared" si="3"/>
        <v>3861915.8745252336</v>
      </c>
    </row>
    <row r="50" spans="1:14" x14ac:dyDescent="0.3">
      <c r="A50" s="58">
        <v>42053</v>
      </c>
      <c r="B50" s="61" t="str">
        <f t="shared" si="4"/>
        <v>Wednesday</v>
      </c>
      <c r="C50" s="42" t="str">
        <f t="shared" si="0"/>
        <v>February</v>
      </c>
      <c r="D50" s="42" t="str">
        <f t="shared" si="1"/>
        <v>2015</v>
      </c>
      <c r="E50" s="42">
        <f t="shared" si="2"/>
        <v>8</v>
      </c>
      <c r="F50" s="42" t="str">
        <f>VLOOKUP(A50,_Holidays!A49:C2155,2)</f>
        <v>Y</v>
      </c>
      <c r="G50" s="42" t="str">
        <f>VLOOKUP(A50,_Holidays!A50:C2155,3)</f>
        <v>N</v>
      </c>
      <c r="H50">
        <v>17.7</v>
      </c>
      <c r="I50">
        <v>21.2</v>
      </c>
      <c r="J50">
        <v>7.8</v>
      </c>
      <c r="K50">
        <v>0</v>
      </c>
      <c r="L50" s="94">
        <v>125972.765</v>
      </c>
      <c r="M50" s="97">
        <v>30.235792750000002</v>
      </c>
      <c r="N50" s="87">
        <f t="shared" si="3"/>
        <v>3808886.414684454</v>
      </c>
    </row>
    <row r="51" spans="1:14" x14ac:dyDescent="0.3">
      <c r="A51" s="58">
        <v>42054</v>
      </c>
      <c r="B51" s="61" t="str">
        <f t="shared" si="4"/>
        <v>Thursday</v>
      </c>
      <c r="C51" s="42" t="str">
        <f t="shared" si="0"/>
        <v>February</v>
      </c>
      <c r="D51" s="42" t="str">
        <f t="shared" si="1"/>
        <v>2015</v>
      </c>
      <c r="E51" s="42">
        <f t="shared" si="2"/>
        <v>8</v>
      </c>
      <c r="F51" s="42" t="str">
        <f>VLOOKUP(A51,_Holidays!A50:C2156,2)</f>
        <v>Y</v>
      </c>
      <c r="G51" s="42" t="str">
        <f>VLOOKUP(A51,_Holidays!A51:C2156,3)</f>
        <v>N</v>
      </c>
      <c r="H51">
        <v>18.2</v>
      </c>
      <c r="I51">
        <v>26.9</v>
      </c>
      <c r="J51">
        <v>24.7</v>
      </c>
      <c r="K51">
        <v>0</v>
      </c>
      <c r="L51" s="94">
        <v>139399.69</v>
      </c>
      <c r="M51" s="97">
        <v>33.598960679999998</v>
      </c>
      <c r="N51" s="87">
        <f t="shared" si="3"/>
        <v>4683684.7031141892</v>
      </c>
    </row>
    <row r="52" spans="1:14" x14ac:dyDescent="0.3">
      <c r="A52" s="58">
        <v>42055</v>
      </c>
      <c r="B52" s="61" t="str">
        <f t="shared" si="4"/>
        <v>Friday</v>
      </c>
      <c r="C52" s="42" t="str">
        <f t="shared" si="0"/>
        <v>February</v>
      </c>
      <c r="D52" s="42" t="str">
        <f t="shared" si="1"/>
        <v>2015</v>
      </c>
      <c r="E52" s="42">
        <f t="shared" si="2"/>
        <v>8</v>
      </c>
      <c r="F52" s="42" t="str">
        <f>VLOOKUP(A52,_Holidays!A51:C2157,2)</f>
        <v>Y</v>
      </c>
      <c r="G52" s="42" t="str">
        <f>VLOOKUP(A52,_Holidays!A52:C2157,3)</f>
        <v>N</v>
      </c>
      <c r="H52">
        <v>17.399999999999999</v>
      </c>
      <c r="I52">
        <v>25.3</v>
      </c>
      <c r="J52">
        <v>24.7</v>
      </c>
      <c r="K52">
        <v>0</v>
      </c>
      <c r="L52" s="94">
        <v>139465.67499999999</v>
      </c>
      <c r="M52" s="97">
        <v>33.538671530000002</v>
      </c>
      <c r="N52" s="87">
        <f t="shared" si="3"/>
        <v>4677493.4635347323</v>
      </c>
    </row>
    <row r="53" spans="1:14" x14ac:dyDescent="0.3">
      <c r="A53" s="58">
        <v>42056</v>
      </c>
      <c r="B53" s="61" t="str">
        <f t="shared" si="4"/>
        <v>Saturday</v>
      </c>
      <c r="C53" s="42" t="str">
        <f t="shared" si="0"/>
        <v>February</v>
      </c>
      <c r="D53" s="42" t="str">
        <f t="shared" si="1"/>
        <v>2015</v>
      </c>
      <c r="E53" s="42">
        <f t="shared" si="2"/>
        <v>8</v>
      </c>
      <c r="F53" s="42" t="str">
        <f>VLOOKUP(A53,_Holidays!A52:C2158,2)</f>
        <v>Y</v>
      </c>
      <c r="G53" s="42" t="str">
        <f>VLOOKUP(A53,_Holidays!A53:C2158,3)</f>
        <v>N</v>
      </c>
      <c r="H53">
        <v>18.100000000000001</v>
      </c>
      <c r="I53">
        <v>36.1</v>
      </c>
      <c r="J53">
        <v>20</v>
      </c>
      <c r="K53">
        <v>0</v>
      </c>
      <c r="L53" s="94">
        <v>136283.03</v>
      </c>
      <c r="M53" s="97">
        <v>31.252819840000001</v>
      </c>
      <c r="N53" s="87">
        <f t="shared" si="3"/>
        <v>4259228.9838393154</v>
      </c>
    </row>
    <row r="54" spans="1:14" x14ac:dyDescent="0.3">
      <c r="A54" s="58">
        <v>42057</v>
      </c>
      <c r="B54" s="61" t="str">
        <f t="shared" si="4"/>
        <v>Sunday</v>
      </c>
      <c r="C54" s="42" t="str">
        <f t="shared" si="0"/>
        <v>February</v>
      </c>
      <c r="D54" s="42" t="str">
        <f t="shared" si="1"/>
        <v>2015</v>
      </c>
      <c r="E54" s="42">
        <f t="shared" si="2"/>
        <v>9</v>
      </c>
      <c r="F54" s="42" t="str">
        <f>VLOOKUP(A54,_Holidays!A53:C2159,2)</f>
        <v>Y</v>
      </c>
      <c r="G54" s="42" t="str">
        <f>VLOOKUP(A54,_Holidays!A54:C2159,3)</f>
        <v>N</v>
      </c>
      <c r="H54">
        <v>20.3</v>
      </c>
      <c r="I54">
        <v>35.299999999999997</v>
      </c>
      <c r="J54">
        <v>11.7</v>
      </c>
      <c r="K54">
        <v>1.6</v>
      </c>
      <c r="L54" s="94">
        <v>138016.35</v>
      </c>
      <c r="M54" s="97">
        <v>32.40972721</v>
      </c>
      <c r="N54" s="87">
        <f t="shared" si="3"/>
        <v>4473072.2540198835</v>
      </c>
    </row>
    <row r="55" spans="1:14" x14ac:dyDescent="0.3">
      <c r="A55" s="58">
        <v>42058</v>
      </c>
      <c r="B55" s="61" t="str">
        <f t="shared" si="4"/>
        <v>Monday</v>
      </c>
      <c r="C55" s="42" t="str">
        <f t="shared" si="0"/>
        <v>February</v>
      </c>
      <c r="D55" s="42" t="str">
        <f t="shared" si="1"/>
        <v>2015</v>
      </c>
      <c r="E55" s="42">
        <f t="shared" si="2"/>
        <v>9</v>
      </c>
      <c r="F55" s="42" t="str">
        <f>VLOOKUP(A55,_Holidays!A54:C2160,2)</f>
        <v>Y</v>
      </c>
      <c r="G55" s="42" t="str">
        <f>VLOOKUP(A55,_Holidays!A55:C2160,3)</f>
        <v>N</v>
      </c>
      <c r="H55">
        <v>21.1</v>
      </c>
      <c r="I55">
        <v>29.3</v>
      </c>
      <c r="J55">
        <v>4.7</v>
      </c>
      <c r="K55">
        <v>0</v>
      </c>
      <c r="L55" s="94">
        <v>135255.815</v>
      </c>
      <c r="M55" s="97">
        <v>28.417229129999999</v>
      </c>
      <c r="N55" s="87">
        <f t="shared" si="3"/>
        <v>3843595.4860198908</v>
      </c>
    </row>
    <row r="56" spans="1:14" x14ac:dyDescent="0.3">
      <c r="A56" s="58">
        <v>42059</v>
      </c>
      <c r="B56" s="61" t="str">
        <f t="shared" si="4"/>
        <v>Tuesday</v>
      </c>
      <c r="C56" s="42" t="str">
        <f t="shared" si="0"/>
        <v>February</v>
      </c>
      <c r="D56" s="42" t="str">
        <f t="shared" si="1"/>
        <v>2015</v>
      </c>
      <c r="E56" s="42">
        <f t="shared" si="2"/>
        <v>9</v>
      </c>
      <c r="F56" s="42" t="str">
        <f>VLOOKUP(A56,_Holidays!A55:C2161,2)</f>
        <v>Y</v>
      </c>
      <c r="G56" s="42" t="str">
        <f>VLOOKUP(A56,_Holidays!A56:C2161,3)</f>
        <v>N</v>
      </c>
      <c r="H56">
        <v>15.9</v>
      </c>
      <c r="I56">
        <v>20.100000000000001</v>
      </c>
      <c r="J56">
        <v>21.4</v>
      </c>
      <c r="K56">
        <v>3.2</v>
      </c>
      <c r="L56" s="94">
        <v>120263.515</v>
      </c>
      <c r="M56" s="97">
        <v>26.559011900000002</v>
      </c>
      <c r="N56" s="87">
        <f t="shared" si="3"/>
        <v>3194080.1260208287</v>
      </c>
    </row>
    <row r="57" spans="1:14" x14ac:dyDescent="0.3">
      <c r="A57" s="58">
        <v>42060</v>
      </c>
      <c r="B57" s="61" t="str">
        <f t="shared" si="4"/>
        <v>Wednesday</v>
      </c>
      <c r="C57" s="42" t="str">
        <f t="shared" si="0"/>
        <v>February</v>
      </c>
      <c r="D57" s="42" t="str">
        <f t="shared" si="1"/>
        <v>2015</v>
      </c>
      <c r="E57" s="42">
        <f t="shared" si="2"/>
        <v>9</v>
      </c>
      <c r="F57" s="42" t="str">
        <f>VLOOKUP(A57,_Holidays!A56:C2162,2)</f>
        <v>Y</v>
      </c>
      <c r="G57" s="42" t="str">
        <f>VLOOKUP(A57,_Holidays!A57:C2162,3)</f>
        <v>N</v>
      </c>
      <c r="H57">
        <v>14</v>
      </c>
      <c r="I57">
        <v>27</v>
      </c>
      <c r="J57">
        <v>24.1</v>
      </c>
      <c r="K57">
        <v>0</v>
      </c>
      <c r="L57" s="94">
        <v>130062.755</v>
      </c>
      <c r="M57" s="97">
        <v>33.323249590000003</v>
      </c>
      <c r="N57" s="87">
        <f t="shared" si="3"/>
        <v>4334113.6472280212</v>
      </c>
    </row>
    <row r="58" spans="1:14" x14ac:dyDescent="0.3">
      <c r="A58" s="58">
        <v>42061</v>
      </c>
      <c r="B58" s="61" t="str">
        <f t="shared" si="4"/>
        <v>Thursday</v>
      </c>
      <c r="C58" s="42" t="str">
        <f t="shared" si="0"/>
        <v>February</v>
      </c>
      <c r="D58" s="42" t="str">
        <f t="shared" si="1"/>
        <v>2015</v>
      </c>
      <c r="E58" s="42">
        <f t="shared" si="2"/>
        <v>9</v>
      </c>
      <c r="F58" s="42" t="str">
        <f>VLOOKUP(A58,_Holidays!A57:C2163,2)</f>
        <v>Y</v>
      </c>
      <c r="G58" s="42" t="str">
        <f>VLOOKUP(A58,_Holidays!A58:C2163,3)</f>
        <v>N</v>
      </c>
      <c r="H58">
        <v>16</v>
      </c>
      <c r="I58">
        <v>23.2</v>
      </c>
      <c r="J58">
        <v>18.5</v>
      </c>
      <c r="K58">
        <v>0</v>
      </c>
      <c r="L58" s="94">
        <v>131525.85500000001</v>
      </c>
      <c r="M58" s="97">
        <v>39.086578340000003</v>
      </c>
      <c r="N58" s="87">
        <f t="shared" si="3"/>
        <v>5140895.6351929819</v>
      </c>
    </row>
    <row r="59" spans="1:14" x14ac:dyDescent="0.3">
      <c r="A59" s="58">
        <v>42062</v>
      </c>
      <c r="B59" s="61" t="str">
        <f t="shared" si="4"/>
        <v>Friday</v>
      </c>
      <c r="C59" s="42" t="str">
        <f t="shared" si="0"/>
        <v>February</v>
      </c>
      <c r="D59" s="42" t="str">
        <f t="shared" si="1"/>
        <v>2015</v>
      </c>
      <c r="E59" s="42">
        <f t="shared" si="2"/>
        <v>9</v>
      </c>
      <c r="F59" s="42" t="str">
        <f>VLOOKUP(A59,_Holidays!A58:C2164,2)</f>
        <v>Y</v>
      </c>
      <c r="G59" s="42" t="str">
        <f>VLOOKUP(A59,_Holidays!A59:C2164,3)</f>
        <v>N</v>
      </c>
      <c r="H59">
        <v>14.8</v>
      </c>
      <c r="I59">
        <v>24.3</v>
      </c>
      <c r="J59">
        <v>21.7</v>
      </c>
      <c r="K59">
        <v>0</v>
      </c>
      <c r="L59" s="94">
        <v>131069.4</v>
      </c>
      <c r="M59" s="97">
        <v>36.339011550000002</v>
      </c>
      <c r="N59" s="87">
        <f t="shared" si="3"/>
        <v>4762932.4404515699</v>
      </c>
    </row>
    <row r="60" spans="1:14" x14ac:dyDescent="0.3">
      <c r="A60" s="58">
        <v>42063</v>
      </c>
      <c r="B60" s="61" t="str">
        <f t="shared" si="4"/>
        <v>Saturday</v>
      </c>
      <c r="C60" s="42" t="str">
        <f t="shared" si="0"/>
        <v>February</v>
      </c>
      <c r="D60" s="42" t="str">
        <f t="shared" si="1"/>
        <v>2015</v>
      </c>
      <c r="E60" s="42">
        <f t="shared" si="2"/>
        <v>9</v>
      </c>
      <c r="F60" s="42" t="str">
        <f>VLOOKUP(A60,_Holidays!A59:C2165,2)</f>
        <v>Y</v>
      </c>
      <c r="G60" s="42" t="str">
        <f>VLOOKUP(A60,_Holidays!A60:C2165,3)</f>
        <v>N</v>
      </c>
      <c r="H60">
        <v>17.899999999999999</v>
      </c>
      <c r="I60">
        <v>32.299999999999997</v>
      </c>
      <c r="J60">
        <v>6.9</v>
      </c>
      <c r="K60">
        <v>0</v>
      </c>
      <c r="L60" s="94">
        <v>116275.73</v>
      </c>
      <c r="M60" s="97">
        <v>25.143130729999999</v>
      </c>
      <c r="N60" s="87">
        <f t="shared" si="3"/>
        <v>2923535.8801161828</v>
      </c>
    </row>
    <row r="61" spans="1:14" x14ac:dyDescent="0.3">
      <c r="A61" s="58">
        <v>42064</v>
      </c>
      <c r="B61" s="61" t="str">
        <f t="shared" si="4"/>
        <v>Sunday</v>
      </c>
      <c r="C61" s="42" t="str">
        <f t="shared" si="0"/>
        <v>March</v>
      </c>
      <c r="D61" s="42" t="str">
        <f t="shared" si="1"/>
        <v>2015</v>
      </c>
      <c r="E61" s="42">
        <f t="shared" si="2"/>
        <v>10</v>
      </c>
      <c r="F61" s="42" t="str">
        <f>VLOOKUP(A61,_Holidays!A60:C2166,2)</f>
        <v>Y</v>
      </c>
      <c r="G61" s="42" t="str">
        <f>VLOOKUP(A61,_Holidays!A61:C2166,3)</f>
        <v>N</v>
      </c>
      <c r="H61">
        <v>15.2</v>
      </c>
      <c r="I61">
        <v>20.8</v>
      </c>
      <c r="J61">
        <v>23.3</v>
      </c>
      <c r="K61">
        <v>15.8</v>
      </c>
      <c r="L61" s="94">
        <v>103462.78</v>
      </c>
      <c r="M61" s="97">
        <v>24.58614815</v>
      </c>
      <c r="N61" s="87">
        <f t="shared" si="3"/>
        <v>2543751.2370908568</v>
      </c>
    </row>
    <row r="62" spans="1:14" x14ac:dyDescent="0.3">
      <c r="A62" s="58">
        <v>42065</v>
      </c>
      <c r="B62" s="61" t="str">
        <f t="shared" si="4"/>
        <v>Monday</v>
      </c>
      <c r="C62" s="42" t="str">
        <f t="shared" si="0"/>
        <v>March</v>
      </c>
      <c r="D62" s="42" t="str">
        <f t="shared" si="1"/>
        <v>2015</v>
      </c>
      <c r="E62" s="42">
        <f t="shared" si="2"/>
        <v>10</v>
      </c>
      <c r="F62" s="42" t="str">
        <f>VLOOKUP(A62,_Holidays!A61:C2167,2)</f>
        <v>Y</v>
      </c>
      <c r="G62" s="42" t="str">
        <f>VLOOKUP(A62,_Holidays!A62:C2167,3)</f>
        <v>N</v>
      </c>
      <c r="H62">
        <v>11.6</v>
      </c>
      <c r="I62">
        <v>23</v>
      </c>
      <c r="J62">
        <v>22</v>
      </c>
      <c r="K62">
        <v>0</v>
      </c>
      <c r="L62" s="94">
        <v>123301.83500000001</v>
      </c>
      <c r="M62" s="97">
        <v>33.166526230000002</v>
      </c>
      <c r="N62" s="87">
        <f t="shared" si="3"/>
        <v>4089493.5447346326</v>
      </c>
    </row>
    <row r="63" spans="1:14" x14ac:dyDescent="0.3">
      <c r="A63" s="58">
        <v>42066</v>
      </c>
      <c r="B63" s="61" t="str">
        <f t="shared" si="4"/>
        <v>Tuesday</v>
      </c>
      <c r="C63" s="42" t="str">
        <f t="shared" si="0"/>
        <v>March</v>
      </c>
      <c r="D63" s="42" t="str">
        <f t="shared" si="1"/>
        <v>2015</v>
      </c>
      <c r="E63" s="42">
        <f t="shared" si="2"/>
        <v>10</v>
      </c>
      <c r="F63" s="42" t="str">
        <f>VLOOKUP(A63,_Holidays!A62:C2168,2)</f>
        <v>Y</v>
      </c>
      <c r="G63" s="42" t="str">
        <f>VLOOKUP(A63,_Holidays!A63:C2168,3)</f>
        <v>N</v>
      </c>
      <c r="H63">
        <v>15.5</v>
      </c>
      <c r="I63">
        <v>22.7</v>
      </c>
      <c r="J63">
        <v>21.2</v>
      </c>
      <c r="K63">
        <v>0</v>
      </c>
      <c r="L63" s="94">
        <v>126750.29</v>
      </c>
      <c r="M63" s="97">
        <v>43.739457139999999</v>
      </c>
      <c r="N63" s="87">
        <f t="shared" si="3"/>
        <v>5543988.8769375701</v>
      </c>
    </row>
    <row r="64" spans="1:14" x14ac:dyDescent="0.3">
      <c r="A64" s="58">
        <v>42067</v>
      </c>
      <c r="B64" s="61" t="str">
        <f t="shared" si="4"/>
        <v>Wednesday</v>
      </c>
      <c r="C64" s="42" t="str">
        <f t="shared" si="0"/>
        <v>March</v>
      </c>
      <c r="D64" s="42" t="str">
        <f t="shared" si="1"/>
        <v>2015</v>
      </c>
      <c r="E64" s="42">
        <f t="shared" si="2"/>
        <v>10</v>
      </c>
      <c r="F64" s="42" t="str">
        <f>VLOOKUP(A64,_Holidays!A63:C2169,2)</f>
        <v>Y</v>
      </c>
      <c r="G64" s="42" t="str">
        <f>VLOOKUP(A64,_Holidays!A64:C2169,3)</f>
        <v>N</v>
      </c>
      <c r="H64">
        <v>15.4</v>
      </c>
      <c r="I64">
        <v>23.5</v>
      </c>
      <c r="J64">
        <v>23</v>
      </c>
      <c r="K64">
        <v>0</v>
      </c>
      <c r="L64" s="94">
        <v>120764.185</v>
      </c>
      <c r="M64" s="97">
        <v>37.252483910000002</v>
      </c>
      <c r="N64" s="87">
        <f t="shared" si="3"/>
        <v>4498765.8586167637</v>
      </c>
    </row>
    <row r="65" spans="1:14" x14ac:dyDescent="0.3">
      <c r="A65" s="58">
        <v>42068</v>
      </c>
      <c r="B65" s="61" t="str">
        <f t="shared" si="4"/>
        <v>Thursday</v>
      </c>
      <c r="C65" s="42" t="str">
        <f t="shared" si="0"/>
        <v>March</v>
      </c>
      <c r="D65" s="42" t="str">
        <f t="shared" si="1"/>
        <v>2015</v>
      </c>
      <c r="E65" s="42">
        <f t="shared" si="2"/>
        <v>10</v>
      </c>
      <c r="F65" s="42" t="str">
        <f>VLOOKUP(A65,_Holidays!A64:C2170,2)</f>
        <v>Y</v>
      </c>
      <c r="G65" s="42" t="str">
        <f>VLOOKUP(A65,_Holidays!A65:C2170,3)</f>
        <v>N</v>
      </c>
      <c r="H65">
        <v>12.6</v>
      </c>
      <c r="I65">
        <v>18.600000000000001</v>
      </c>
      <c r="J65">
        <v>22.5</v>
      </c>
      <c r="K65">
        <v>0.8</v>
      </c>
      <c r="L65" s="94">
        <v>114967.345</v>
      </c>
      <c r="M65" s="97">
        <v>25.322828099999999</v>
      </c>
      <c r="N65" s="87">
        <f t="shared" si="3"/>
        <v>2911298.3145483942</v>
      </c>
    </row>
    <row r="66" spans="1:14" x14ac:dyDescent="0.3">
      <c r="A66" s="58">
        <v>42069</v>
      </c>
      <c r="B66" s="61" t="str">
        <f t="shared" si="4"/>
        <v>Friday</v>
      </c>
      <c r="C66" s="42" t="str">
        <f t="shared" ref="C66:C129" si="5">TEXT(A66,"mmmm")</f>
        <v>March</v>
      </c>
      <c r="D66" s="42" t="str">
        <f t="shared" ref="D66:D129" si="6">TEXT(A66,"yyyy")</f>
        <v>2015</v>
      </c>
      <c r="E66" s="42">
        <f t="shared" ref="E66:E129" si="7">WEEKNUM(A66)</f>
        <v>10</v>
      </c>
      <c r="F66" s="42" t="str">
        <f>VLOOKUP(A66,_Holidays!A65:C2171,2)</f>
        <v>Y</v>
      </c>
      <c r="G66" s="42" t="str">
        <f>VLOOKUP(A66,_Holidays!A66:C2171,3)</f>
        <v>N</v>
      </c>
      <c r="H66">
        <v>14.1</v>
      </c>
      <c r="I66">
        <v>21.1</v>
      </c>
      <c r="J66">
        <v>10.8</v>
      </c>
      <c r="K66">
        <v>0.2</v>
      </c>
      <c r="L66" s="94">
        <v>117053.75</v>
      </c>
      <c r="M66" s="97">
        <v>27.750521689999999</v>
      </c>
      <c r="N66" s="87">
        <f t="shared" ref="N66:N129" si="8">L66*M66</f>
        <v>3248302.6282708375</v>
      </c>
    </row>
    <row r="67" spans="1:14" x14ac:dyDescent="0.3">
      <c r="A67" s="58">
        <v>42070</v>
      </c>
      <c r="B67" s="61" t="str">
        <f t="shared" ref="B67:B130" si="9">TEXT(A67,"dddd")</f>
        <v>Saturday</v>
      </c>
      <c r="C67" s="42" t="str">
        <f t="shared" si="5"/>
        <v>March</v>
      </c>
      <c r="D67" s="42" t="str">
        <f t="shared" si="6"/>
        <v>2015</v>
      </c>
      <c r="E67" s="42">
        <f t="shared" si="7"/>
        <v>10</v>
      </c>
      <c r="F67" s="42" t="str">
        <f>VLOOKUP(A67,_Holidays!A66:C2172,2)</f>
        <v>Y</v>
      </c>
      <c r="G67" s="42" t="str">
        <f>VLOOKUP(A67,_Holidays!A67:C2172,3)</f>
        <v>N</v>
      </c>
      <c r="H67">
        <v>15.4</v>
      </c>
      <c r="I67">
        <v>22.6</v>
      </c>
      <c r="J67">
        <v>10.8</v>
      </c>
      <c r="K67">
        <v>0.2</v>
      </c>
      <c r="L67" s="94">
        <v>108344.575</v>
      </c>
      <c r="M67" s="97">
        <v>22.113214540000001</v>
      </c>
      <c r="N67" s="87">
        <f t="shared" si="8"/>
        <v>2395846.8312201207</v>
      </c>
    </row>
    <row r="68" spans="1:14" x14ac:dyDescent="0.3">
      <c r="A68" s="58">
        <v>42071</v>
      </c>
      <c r="B68" s="61" t="str">
        <f t="shared" si="9"/>
        <v>Sunday</v>
      </c>
      <c r="C68" s="42" t="str">
        <f t="shared" si="5"/>
        <v>March</v>
      </c>
      <c r="D68" s="42" t="str">
        <f t="shared" si="6"/>
        <v>2015</v>
      </c>
      <c r="E68" s="42">
        <f t="shared" si="7"/>
        <v>11</v>
      </c>
      <c r="F68" s="42" t="str">
        <f>VLOOKUP(A68,_Holidays!A67:C2173,2)</f>
        <v>Y</v>
      </c>
      <c r="G68" s="42" t="str">
        <f>VLOOKUP(A68,_Holidays!A68:C2173,3)</f>
        <v>N</v>
      </c>
      <c r="H68">
        <v>16.2</v>
      </c>
      <c r="I68">
        <v>24.4</v>
      </c>
      <c r="J68">
        <v>20.399999999999999</v>
      </c>
      <c r="K68">
        <v>0</v>
      </c>
      <c r="L68" s="94">
        <v>106348.78</v>
      </c>
      <c r="M68" s="97">
        <v>20.57443413</v>
      </c>
      <c r="N68" s="87">
        <f t="shared" si="8"/>
        <v>2188065.9689158616</v>
      </c>
    </row>
    <row r="69" spans="1:14" x14ac:dyDescent="0.3">
      <c r="A69" s="58">
        <v>42072</v>
      </c>
      <c r="B69" s="61" t="str">
        <f t="shared" si="9"/>
        <v>Monday</v>
      </c>
      <c r="C69" s="42" t="str">
        <f t="shared" si="5"/>
        <v>March</v>
      </c>
      <c r="D69" s="42" t="str">
        <f t="shared" si="6"/>
        <v>2015</v>
      </c>
      <c r="E69" s="42">
        <f t="shared" si="7"/>
        <v>11</v>
      </c>
      <c r="F69" s="42" t="str">
        <f>VLOOKUP(A69,_Holidays!A68:C2174,2)</f>
        <v>Y</v>
      </c>
      <c r="G69" s="42" t="str">
        <f>VLOOKUP(A69,_Holidays!A69:C2174,3)</f>
        <v>Y</v>
      </c>
      <c r="H69">
        <v>14.4</v>
      </c>
      <c r="I69">
        <v>23.8</v>
      </c>
      <c r="J69">
        <v>18.600000000000001</v>
      </c>
      <c r="K69">
        <v>0</v>
      </c>
      <c r="L69" s="94">
        <v>108282.48</v>
      </c>
      <c r="M69" s="97">
        <v>23.80806827</v>
      </c>
      <c r="N69" s="87">
        <f t="shared" si="8"/>
        <v>2577996.6762849092</v>
      </c>
    </row>
    <row r="70" spans="1:14" x14ac:dyDescent="0.3">
      <c r="A70" s="58">
        <v>42073</v>
      </c>
      <c r="B70" s="61" t="str">
        <f t="shared" si="9"/>
        <v>Tuesday</v>
      </c>
      <c r="C70" s="42" t="str">
        <f t="shared" si="5"/>
        <v>March</v>
      </c>
      <c r="D70" s="42" t="str">
        <f t="shared" si="6"/>
        <v>2015</v>
      </c>
      <c r="E70" s="42">
        <f t="shared" si="7"/>
        <v>11</v>
      </c>
      <c r="F70" s="42" t="str">
        <f>VLOOKUP(A70,_Holidays!A69:C2175,2)</f>
        <v>Y</v>
      </c>
      <c r="G70" s="42" t="str">
        <f>VLOOKUP(A70,_Holidays!A70:C2175,3)</f>
        <v>N</v>
      </c>
      <c r="H70">
        <v>16.2</v>
      </c>
      <c r="I70">
        <v>21.7</v>
      </c>
      <c r="J70">
        <v>22.1</v>
      </c>
      <c r="K70">
        <v>0</v>
      </c>
      <c r="L70" s="94">
        <v>125828.53</v>
      </c>
      <c r="M70" s="97">
        <v>31.763749180000001</v>
      </c>
      <c r="N70" s="87">
        <f t="shared" si="8"/>
        <v>3996785.8666081056</v>
      </c>
    </row>
    <row r="71" spans="1:14" x14ac:dyDescent="0.3">
      <c r="A71" s="58">
        <v>42074</v>
      </c>
      <c r="B71" s="61" t="str">
        <f t="shared" si="9"/>
        <v>Wednesday</v>
      </c>
      <c r="C71" s="42" t="str">
        <f t="shared" si="5"/>
        <v>March</v>
      </c>
      <c r="D71" s="42" t="str">
        <f t="shared" si="6"/>
        <v>2015</v>
      </c>
      <c r="E71" s="42">
        <f t="shared" si="7"/>
        <v>11</v>
      </c>
      <c r="F71" s="42" t="str">
        <f>VLOOKUP(A71,_Holidays!A70:C2176,2)</f>
        <v>Y</v>
      </c>
      <c r="G71" s="42" t="str">
        <f>VLOOKUP(A71,_Holidays!A71:C2176,3)</f>
        <v>N</v>
      </c>
      <c r="H71">
        <v>11.2</v>
      </c>
      <c r="I71">
        <v>23.8</v>
      </c>
      <c r="J71">
        <v>22.3</v>
      </c>
      <c r="K71">
        <v>0</v>
      </c>
      <c r="L71" s="94">
        <v>124418.41499999999</v>
      </c>
      <c r="M71" s="97">
        <v>33.59649288</v>
      </c>
      <c r="N71" s="87">
        <f t="shared" si="8"/>
        <v>4180022.3936883849</v>
      </c>
    </row>
    <row r="72" spans="1:14" x14ac:dyDescent="0.3">
      <c r="A72" s="58">
        <v>42075</v>
      </c>
      <c r="B72" s="61" t="str">
        <f t="shared" si="9"/>
        <v>Thursday</v>
      </c>
      <c r="C72" s="42" t="str">
        <f t="shared" si="5"/>
        <v>March</v>
      </c>
      <c r="D72" s="42" t="str">
        <f t="shared" si="6"/>
        <v>2015</v>
      </c>
      <c r="E72" s="42">
        <f t="shared" si="7"/>
        <v>11</v>
      </c>
      <c r="F72" s="42" t="str">
        <f>VLOOKUP(A72,_Holidays!A71:C2177,2)</f>
        <v>Y</v>
      </c>
      <c r="G72" s="42" t="str">
        <f>VLOOKUP(A72,_Holidays!A72:C2177,3)</f>
        <v>N</v>
      </c>
      <c r="H72">
        <v>13</v>
      </c>
      <c r="I72">
        <v>19.899999999999999</v>
      </c>
      <c r="J72">
        <v>18.7</v>
      </c>
      <c r="K72">
        <v>0</v>
      </c>
      <c r="L72" s="94">
        <v>121683.65</v>
      </c>
      <c r="M72" s="97">
        <v>26.040505889999999</v>
      </c>
      <c r="N72" s="87">
        <f t="shared" si="8"/>
        <v>3168703.8045416982</v>
      </c>
    </row>
    <row r="73" spans="1:14" x14ac:dyDescent="0.3">
      <c r="A73" s="58">
        <v>42076</v>
      </c>
      <c r="B73" s="61" t="str">
        <f t="shared" si="9"/>
        <v>Friday</v>
      </c>
      <c r="C73" s="42" t="str">
        <f t="shared" si="5"/>
        <v>March</v>
      </c>
      <c r="D73" s="42" t="str">
        <f t="shared" si="6"/>
        <v>2015</v>
      </c>
      <c r="E73" s="42">
        <f t="shared" si="7"/>
        <v>11</v>
      </c>
      <c r="F73" s="42" t="str">
        <f>VLOOKUP(A73,_Holidays!A72:C2178,2)</f>
        <v>Y</v>
      </c>
      <c r="G73" s="42" t="str">
        <f>VLOOKUP(A73,_Holidays!A73:C2178,3)</f>
        <v>N</v>
      </c>
      <c r="H73">
        <v>14.4</v>
      </c>
      <c r="I73">
        <v>20.399999999999999</v>
      </c>
      <c r="J73">
        <v>21.2</v>
      </c>
      <c r="K73">
        <v>0</v>
      </c>
      <c r="L73" s="94">
        <v>120929.815</v>
      </c>
      <c r="M73" s="97">
        <v>24.195363230000002</v>
      </c>
      <c r="N73" s="87">
        <f t="shared" si="8"/>
        <v>2925940.7992617027</v>
      </c>
    </row>
    <row r="74" spans="1:14" x14ac:dyDescent="0.3">
      <c r="A74" s="58">
        <v>42077</v>
      </c>
      <c r="B74" s="61" t="str">
        <f t="shared" si="9"/>
        <v>Saturday</v>
      </c>
      <c r="C74" s="42" t="str">
        <f t="shared" si="5"/>
        <v>March</v>
      </c>
      <c r="D74" s="42" t="str">
        <f t="shared" si="6"/>
        <v>2015</v>
      </c>
      <c r="E74" s="42">
        <f t="shared" si="7"/>
        <v>11</v>
      </c>
      <c r="F74" s="42" t="str">
        <f>VLOOKUP(A74,_Holidays!A73:C2179,2)</f>
        <v>Y</v>
      </c>
      <c r="G74" s="42" t="str">
        <f>VLOOKUP(A74,_Holidays!A74:C2179,3)</f>
        <v>N</v>
      </c>
      <c r="H74">
        <v>9.4</v>
      </c>
      <c r="I74">
        <v>30.1</v>
      </c>
      <c r="J74">
        <v>20</v>
      </c>
      <c r="K74">
        <v>0</v>
      </c>
      <c r="L74" s="94">
        <v>108738.82</v>
      </c>
      <c r="M74" s="97">
        <v>17.394529559999999</v>
      </c>
      <c r="N74" s="87">
        <f t="shared" si="8"/>
        <v>1891460.6188095191</v>
      </c>
    </row>
    <row r="75" spans="1:14" x14ac:dyDescent="0.3">
      <c r="A75" s="58">
        <v>42078</v>
      </c>
      <c r="B75" s="61" t="str">
        <f t="shared" si="9"/>
        <v>Sunday</v>
      </c>
      <c r="C75" s="42" t="str">
        <f t="shared" si="5"/>
        <v>March</v>
      </c>
      <c r="D75" s="42" t="str">
        <f t="shared" si="6"/>
        <v>2015</v>
      </c>
      <c r="E75" s="42">
        <f t="shared" si="7"/>
        <v>12</v>
      </c>
      <c r="F75" s="42" t="str">
        <f>VLOOKUP(A75,_Holidays!A74:C2180,2)</f>
        <v>Y</v>
      </c>
      <c r="G75" s="42" t="str">
        <f>VLOOKUP(A75,_Holidays!A75:C2180,3)</f>
        <v>N</v>
      </c>
      <c r="H75">
        <v>13.1</v>
      </c>
      <c r="I75">
        <v>18.3</v>
      </c>
      <c r="J75">
        <v>17.5</v>
      </c>
      <c r="K75">
        <v>2.2000000000000002</v>
      </c>
      <c r="L75" s="94">
        <v>100170.295</v>
      </c>
      <c r="M75" s="97">
        <v>14.373099399999999</v>
      </c>
      <c r="N75" s="87">
        <f t="shared" si="8"/>
        <v>1439757.606962323</v>
      </c>
    </row>
    <row r="76" spans="1:14" x14ac:dyDescent="0.3">
      <c r="A76" s="58">
        <v>42079</v>
      </c>
      <c r="B76" s="61" t="str">
        <f t="shared" si="9"/>
        <v>Monday</v>
      </c>
      <c r="C76" s="42" t="str">
        <f t="shared" si="5"/>
        <v>March</v>
      </c>
      <c r="D76" s="42" t="str">
        <f t="shared" si="6"/>
        <v>2015</v>
      </c>
      <c r="E76" s="42">
        <f t="shared" si="7"/>
        <v>12</v>
      </c>
      <c r="F76" s="42" t="str">
        <f>VLOOKUP(A76,_Holidays!A75:C2181,2)</f>
        <v>Y</v>
      </c>
      <c r="G76" s="42" t="str">
        <f>VLOOKUP(A76,_Holidays!A76:C2181,3)</f>
        <v>N</v>
      </c>
      <c r="H76">
        <v>10.5</v>
      </c>
      <c r="I76">
        <v>25.5</v>
      </c>
      <c r="J76">
        <v>14.5</v>
      </c>
      <c r="K76">
        <v>0</v>
      </c>
      <c r="L76" s="94">
        <v>123787.075</v>
      </c>
      <c r="M76" s="97">
        <v>22.66079993</v>
      </c>
      <c r="N76" s="87">
        <f t="shared" si="8"/>
        <v>2805114.1404949045</v>
      </c>
    </row>
    <row r="77" spans="1:14" x14ac:dyDescent="0.3">
      <c r="A77" s="58">
        <v>42080</v>
      </c>
      <c r="B77" s="61" t="str">
        <f t="shared" si="9"/>
        <v>Tuesday</v>
      </c>
      <c r="C77" s="42" t="str">
        <f t="shared" si="5"/>
        <v>March</v>
      </c>
      <c r="D77" s="42" t="str">
        <f t="shared" si="6"/>
        <v>2015</v>
      </c>
      <c r="E77" s="42">
        <f t="shared" si="7"/>
        <v>12</v>
      </c>
      <c r="F77" s="42" t="str">
        <f>VLOOKUP(A77,_Holidays!A76:C2182,2)</f>
        <v>Y</v>
      </c>
      <c r="G77" s="42" t="str">
        <f>VLOOKUP(A77,_Holidays!A77:C2182,3)</f>
        <v>N</v>
      </c>
      <c r="H77">
        <v>13</v>
      </c>
      <c r="I77">
        <v>26.2</v>
      </c>
      <c r="J77">
        <v>4.8</v>
      </c>
      <c r="K77">
        <v>0</v>
      </c>
      <c r="L77" s="94">
        <v>125600.86</v>
      </c>
      <c r="M77" s="97">
        <v>21.38556947</v>
      </c>
      <c r="N77" s="87">
        <f t="shared" si="8"/>
        <v>2686045.9170217444</v>
      </c>
    </row>
    <row r="78" spans="1:14" x14ac:dyDescent="0.3">
      <c r="A78" s="58">
        <v>42081</v>
      </c>
      <c r="B78" s="61" t="str">
        <f t="shared" si="9"/>
        <v>Wednesday</v>
      </c>
      <c r="C78" s="42" t="str">
        <f t="shared" si="5"/>
        <v>March</v>
      </c>
      <c r="D78" s="42" t="str">
        <f t="shared" si="6"/>
        <v>2015</v>
      </c>
      <c r="E78" s="42">
        <f t="shared" si="7"/>
        <v>12</v>
      </c>
      <c r="F78" s="42" t="str">
        <f>VLOOKUP(A78,_Holidays!A77:C2183,2)</f>
        <v>Y</v>
      </c>
      <c r="G78" s="42" t="str">
        <f>VLOOKUP(A78,_Holidays!A78:C2183,3)</f>
        <v>N</v>
      </c>
      <c r="H78">
        <v>17.8</v>
      </c>
      <c r="I78">
        <v>24.4</v>
      </c>
      <c r="J78">
        <v>9.4</v>
      </c>
      <c r="K78">
        <v>1.4</v>
      </c>
      <c r="L78" s="94">
        <v>127975.815</v>
      </c>
      <c r="M78" s="97">
        <v>24.43863773</v>
      </c>
      <c r="N78" s="87">
        <f t="shared" si="8"/>
        <v>3127554.5809864998</v>
      </c>
    </row>
    <row r="79" spans="1:14" x14ac:dyDescent="0.3">
      <c r="A79" s="58">
        <v>42082</v>
      </c>
      <c r="B79" s="61" t="str">
        <f t="shared" si="9"/>
        <v>Thursday</v>
      </c>
      <c r="C79" s="42" t="str">
        <f t="shared" si="5"/>
        <v>March</v>
      </c>
      <c r="D79" s="42" t="str">
        <f t="shared" si="6"/>
        <v>2015</v>
      </c>
      <c r="E79" s="42">
        <f t="shared" si="7"/>
        <v>12</v>
      </c>
      <c r="F79" s="42" t="str">
        <f>VLOOKUP(A79,_Holidays!A78:C2184,2)</f>
        <v>Y</v>
      </c>
      <c r="G79" s="42" t="str">
        <f>VLOOKUP(A79,_Holidays!A79:C2184,3)</f>
        <v>N</v>
      </c>
      <c r="H79">
        <v>16.5</v>
      </c>
      <c r="I79">
        <v>33.5</v>
      </c>
      <c r="J79">
        <v>15.1</v>
      </c>
      <c r="K79">
        <v>0</v>
      </c>
      <c r="L79" s="94">
        <v>128319.45</v>
      </c>
      <c r="M79" s="97">
        <v>24.568240979999999</v>
      </c>
      <c r="N79" s="87">
        <f t="shared" si="8"/>
        <v>3152583.1700210609</v>
      </c>
    </row>
    <row r="80" spans="1:14" x14ac:dyDescent="0.3">
      <c r="A80" s="58">
        <v>42083</v>
      </c>
      <c r="B80" s="61" t="str">
        <f t="shared" si="9"/>
        <v>Friday</v>
      </c>
      <c r="C80" s="42" t="str">
        <f t="shared" si="5"/>
        <v>March</v>
      </c>
      <c r="D80" s="42" t="str">
        <f t="shared" si="6"/>
        <v>2015</v>
      </c>
      <c r="E80" s="42">
        <f t="shared" si="7"/>
        <v>12</v>
      </c>
      <c r="F80" s="42" t="str">
        <f>VLOOKUP(A80,_Holidays!A79:C2185,2)</f>
        <v>Y</v>
      </c>
      <c r="G80" s="42" t="str">
        <f>VLOOKUP(A80,_Holidays!A80:C2185,3)</f>
        <v>N</v>
      </c>
      <c r="H80">
        <v>14.2</v>
      </c>
      <c r="I80">
        <v>19.600000000000001</v>
      </c>
      <c r="J80">
        <v>19.899999999999999</v>
      </c>
      <c r="K80">
        <v>0</v>
      </c>
      <c r="L80" s="94">
        <v>119491.32</v>
      </c>
      <c r="M80" s="97">
        <v>24.06816285</v>
      </c>
      <c r="N80" s="87">
        <f t="shared" si="8"/>
        <v>2875936.5489214621</v>
      </c>
    </row>
    <row r="81" spans="1:14" x14ac:dyDescent="0.3">
      <c r="A81" s="58">
        <v>42084</v>
      </c>
      <c r="B81" s="61" t="str">
        <f t="shared" si="9"/>
        <v>Saturday</v>
      </c>
      <c r="C81" s="42" t="str">
        <f t="shared" si="5"/>
        <v>March</v>
      </c>
      <c r="D81" s="42" t="str">
        <f t="shared" si="6"/>
        <v>2015</v>
      </c>
      <c r="E81" s="42">
        <f t="shared" si="7"/>
        <v>12</v>
      </c>
      <c r="F81" s="42" t="str">
        <f>VLOOKUP(A81,_Holidays!A80:C2186,2)</f>
        <v>Y</v>
      </c>
      <c r="G81" s="42" t="str">
        <f>VLOOKUP(A81,_Holidays!A81:C2186,3)</f>
        <v>N</v>
      </c>
      <c r="H81">
        <v>11.9</v>
      </c>
      <c r="I81">
        <v>22.7</v>
      </c>
      <c r="J81">
        <v>20.8</v>
      </c>
      <c r="K81">
        <v>0</v>
      </c>
      <c r="L81" s="94">
        <v>106754.8</v>
      </c>
      <c r="M81" s="97">
        <v>20.473714609999998</v>
      </c>
      <c r="N81" s="87">
        <f t="shared" si="8"/>
        <v>2185667.3084476278</v>
      </c>
    </row>
    <row r="82" spans="1:14" x14ac:dyDescent="0.3">
      <c r="A82" s="58">
        <v>42085</v>
      </c>
      <c r="B82" s="61" t="str">
        <f t="shared" si="9"/>
        <v>Sunday</v>
      </c>
      <c r="C82" s="42" t="str">
        <f t="shared" si="5"/>
        <v>March</v>
      </c>
      <c r="D82" s="42" t="str">
        <f t="shared" si="6"/>
        <v>2015</v>
      </c>
      <c r="E82" s="42">
        <f t="shared" si="7"/>
        <v>13</v>
      </c>
      <c r="F82" s="42" t="str">
        <f>VLOOKUP(A82,_Holidays!A81:C2187,2)</f>
        <v>Y</v>
      </c>
      <c r="G82" s="42" t="str">
        <f>VLOOKUP(A82,_Holidays!A82:C2187,3)</f>
        <v>N</v>
      </c>
      <c r="H82">
        <v>11.3</v>
      </c>
      <c r="I82">
        <v>28.8</v>
      </c>
      <c r="J82">
        <v>19.899999999999999</v>
      </c>
      <c r="K82">
        <v>0</v>
      </c>
      <c r="L82" s="94">
        <v>106555.03</v>
      </c>
      <c r="M82" s="97">
        <v>18.918695589999999</v>
      </c>
      <c r="N82" s="87">
        <f t="shared" si="8"/>
        <v>2015882.1761533176</v>
      </c>
    </row>
    <row r="83" spans="1:14" x14ac:dyDescent="0.3">
      <c r="A83" s="58">
        <v>42086</v>
      </c>
      <c r="B83" s="61" t="str">
        <f t="shared" si="9"/>
        <v>Monday</v>
      </c>
      <c r="C83" s="42" t="str">
        <f t="shared" si="5"/>
        <v>March</v>
      </c>
      <c r="D83" s="42" t="str">
        <f t="shared" si="6"/>
        <v>2015</v>
      </c>
      <c r="E83" s="42">
        <f t="shared" si="7"/>
        <v>13</v>
      </c>
      <c r="F83" s="42" t="str">
        <f>VLOOKUP(A83,_Holidays!A82:C2188,2)</f>
        <v>Y</v>
      </c>
      <c r="G83" s="42" t="str">
        <f>VLOOKUP(A83,_Holidays!A83:C2188,3)</f>
        <v>N</v>
      </c>
      <c r="H83">
        <v>13.6</v>
      </c>
      <c r="I83">
        <v>27</v>
      </c>
      <c r="J83">
        <v>3.9</v>
      </c>
      <c r="K83">
        <v>0</v>
      </c>
      <c r="L83" s="94">
        <v>122810.05</v>
      </c>
      <c r="M83" s="97">
        <v>26.68562798</v>
      </c>
      <c r="N83" s="87">
        <f t="shared" si="8"/>
        <v>3277263.3065051991</v>
      </c>
    </row>
    <row r="84" spans="1:14" x14ac:dyDescent="0.3">
      <c r="A84" s="58">
        <v>42087</v>
      </c>
      <c r="B84" s="61" t="str">
        <f t="shared" si="9"/>
        <v>Tuesday</v>
      </c>
      <c r="C84" s="42" t="str">
        <f t="shared" si="5"/>
        <v>March</v>
      </c>
      <c r="D84" s="42" t="str">
        <f t="shared" si="6"/>
        <v>2015</v>
      </c>
      <c r="E84" s="42">
        <f t="shared" si="7"/>
        <v>13</v>
      </c>
      <c r="F84" s="42" t="str">
        <f>VLOOKUP(A84,_Holidays!A83:C2189,2)</f>
        <v>Y</v>
      </c>
      <c r="G84" s="42" t="str">
        <f>VLOOKUP(A84,_Holidays!A84:C2189,3)</f>
        <v>N</v>
      </c>
      <c r="H84">
        <v>12.6</v>
      </c>
      <c r="I84">
        <v>15.3</v>
      </c>
      <c r="J84">
        <v>3.8</v>
      </c>
      <c r="K84">
        <v>1.4</v>
      </c>
      <c r="L84" s="94">
        <v>123234.935</v>
      </c>
      <c r="M84" s="97">
        <v>34.05849946</v>
      </c>
      <c r="N84" s="87">
        <f t="shared" si="8"/>
        <v>4197196.9671506351</v>
      </c>
    </row>
    <row r="85" spans="1:14" x14ac:dyDescent="0.3">
      <c r="A85" s="58">
        <v>42088</v>
      </c>
      <c r="B85" s="61" t="str">
        <f t="shared" si="9"/>
        <v>Wednesday</v>
      </c>
      <c r="C85" s="42" t="str">
        <f t="shared" si="5"/>
        <v>March</v>
      </c>
      <c r="D85" s="42" t="str">
        <f t="shared" si="6"/>
        <v>2015</v>
      </c>
      <c r="E85" s="42">
        <f t="shared" si="7"/>
        <v>13</v>
      </c>
      <c r="F85" s="42" t="str">
        <f>VLOOKUP(A85,_Holidays!A84:C2190,2)</f>
        <v>Y</v>
      </c>
      <c r="G85" s="42" t="str">
        <f>VLOOKUP(A85,_Holidays!A85:C2190,3)</f>
        <v>N</v>
      </c>
      <c r="H85">
        <v>13</v>
      </c>
      <c r="I85">
        <v>20.399999999999999</v>
      </c>
      <c r="J85">
        <v>13.8</v>
      </c>
      <c r="K85">
        <v>0.4</v>
      </c>
      <c r="L85" s="94">
        <v>122268.86</v>
      </c>
      <c r="M85" s="97">
        <v>28.548754240000001</v>
      </c>
      <c r="N85" s="87">
        <f t="shared" si="8"/>
        <v>3490623.6353449663</v>
      </c>
    </row>
    <row r="86" spans="1:14" x14ac:dyDescent="0.3">
      <c r="A86" s="58">
        <v>42089</v>
      </c>
      <c r="B86" s="61" t="str">
        <f t="shared" si="9"/>
        <v>Thursday</v>
      </c>
      <c r="C86" s="42" t="str">
        <f t="shared" si="5"/>
        <v>March</v>
      </c>
      <c r="D86" s="42" t="str">
        <f t="shared" si="6"/>
        <v>2015</v>
      </c>
      <c r="E86" s="42">
        <f t="shared" si="7"/>
        <v>13</v>
      </c>
      <c r="F86" s="42" t="str">
        <f>VLOOKUP(A86,_Holidays!A85:C2191,2)</f>
        <v>Y</v>
      </c>
      <c r="G86" s="42" t="str">
        <f>VLOOKUP(A86,_Holidays!A86:C2191,3)</f>
        <v>N</v>
      </c>
      <c r="H86">
        <v>9.8000000000000007</v>
      </c>
      <c r="I86">
        <v>18</v>
      </c>
      <c r="J86">
        <v>9.9</v>
      </c>
      <c r="K86">
        <v>0.4</v>
      </c>
      <c r="L86" s="94">
        <v>121998.2</v>
      </c>
      <c r="M86" s="97">
        <v>21.971362899999999</v>
      </c>
      <c r="N86" s="87">
        <f t="shared" si="8"/>
        <v>2680466.7253467799</v>
      </c>
    </row>
    <row r="87" spans="1:14" x14ac:dyDescent="0.3">
      <c r="A87" s="58">
        <v>42090</v>
      </c>
      <c r="B87" s="61" t="str">
        <f t="shared" si="9"/>
        <v>Friday</v>
      </c>
      <c r="C87" s="42" t="str">
        <f t="shared" si="5"/>
        <v>March</v>
      </c>
      <c r="D87" s="42" t="str">
        <f t="shared" si="6"/>
        <v>2015</v>
      </c>
      <c r="E87" s="42">
        <f t="shared" si="7"/>
        <v>13</v>
      </c>
      <c r="F87" s="42" t="str">
        <f>VLOOKUP(A87,_Holidays!A86:C2192,2)</f>
        <v>N</v>
      </c>
      <c r="G87" s="42" t="str">
        <f>VLOOKUP(A87,_Holidays!A87:C2192,3)</f>
        <v>N</v>
      </c>
      <c r="H87">
        <v>11.6</v>
      </c>
      <c r="I87">
        <v>18.100000000000001</v>
      </c>
      <c r="J87">
        <v>11.2</v>
      </c>
      <c r="K87">
        <v>0.2</v>
      </c>
      <c r="L87" s="94">
        <v>122346.33500000001</v>
      </c>
      <c r="M87" s="97">
        <v>25.771600379999999</v>
      </c>
      <c r="N87" s="87">
        <f t="shared" si="8"/>
        <v>3153060.8535776073</v>
      </c>
    </row>
    <row r="88" spans="1:14" x14ac:dyDescent="0.3">
      <c r="A88" s="58">
        <v>42091</v>
      </c>
      <c r="B88" s="61" t="str">
        <f t="shared" si="9"/>
        <v>Saturday</v>
      </c>
      <c r="C88" s="42" t="str">
        <f t="shared" si="5"/>
        <v>March</v>
      </c>
      <c r="D88" s="42" t="str">
        <f t="shared" si="6"/>
        <v>2015</v>
      </c>
      <c r="E88" s="42">
        <f t="shared" si="7"/>
        <v>13</v>
      </c>
      <c r="F88" s="42" t="str">
        <f>VLOOKUP(A88,_Holidays!A87:C2193,2)</f>
        <v>N</v>
      </c>
      <c r="G88" s="42" t="str">
        <f>VLOOKUP(A88,_Holidays!A88:C2193,3)</f>
        <v>N</v>
      </c>
      <c r="H88">
        <v>12.7</v>
      </c>
      <c r="I88">
        <v>19.100000000000001</v>
      </c>
      <c r="J88">
        <v>14.4</v>
      </c>
      <c r="K88">
        <v>0</v>
      </c>
      <c r="L88" s="94">
        <v>112187.715</v>
      </c>
      <c r="M88" s="97">
        <v>29.271368689999999</v>
      </c>
      <c r="N88" s="87">
        <f t="shared" si="8"/>
        <v>3283887.9682536433</v>
      </c>
    </row>
    <row r="89" spans="1:14" x14ac:dyDescent="0.3">
      <c r="A89" s="58">
        <v>42092</v>
      </c>
      <c r="B89" s="61" t="str">
        <f t="shared" si="9"/>
        <v>Sunday</v>
      </c>
      <c r="C89" s="42" t="str">
        <f t="shared" si="5"/>
        <v>March</v>
      </c>
      <c r="D89" s="42" t="str">
        <f t="shared" si="6"/>
        <v>2015</v>
      </c>
      <c r="E89" s="42">
        <f t="shared" si="7"/>
        <v>14</v>
      </c>
      <c r="F89" s="42" t="str">
        <f>VLOOKUP(A89,_Holidays!A88:C2194,2)</f>
        <v>N</v>
      </c>
      <c r="G89" s="42" t="str">
        <f>VLOOKUP(A89,_Holidays!A89:C2194,3)</f>
        <v>N</v>
      </c>
      <c r="H89">
        <v>8.5</v>
      </c>
      <c r="I89">
        <v>22.7</v>
      </c>
      <c r="J89">
        <v>18.600000000000001</v>
      </c>
      <c r="K89">
        <v>0</v>
      </c>
      <c r="L89" s="94">
        <v>106418.66499999999</v>
      </c>
      <c r="M89" s="97">
        <v>24.672716350000002</v>
      </c>
      <c r="N89" s="87">
        <f t="shared" si="8"/>
        <v>2625637.5358906728</v>
      </c>
    </row>
    <row r="90" spans="1:14" x14ac:dyDescent="0.3">
      <c r="A90" s="58">
        <v>42093</v>
      </c>
      <c r="B90" s="61" t="str">
        <f t="shared" si="9"/>
        <v>Monday</v>
      </c>
      <c r="C90" s="42" t="str">
        <f t="shared" si="5"/>
        <v>March</v>
      </c>
      <c r="D90" s="42" t="str">
        <f t="shared" si="6"/>
        <v>2015</v>
      </c>
      <c r="E90" s="42">
        <f t="shared" si="7"/>
        <v>14</v>
      </c>
      <c r="F90" s="42" t="str">
        <f>VLOOKUP(A90,_Holidays!A89:C2195,2)</f>
        <v>N</v>
      </c>
      <c r="G90" s="42" t="str">
        <f>VLOOKUP(A90,_Holidays!A90:C2195,3)</f>
        <v>N</v>
      </c>
      <c r="H90">
        <v>10.6</v>
      </c>
      <c r="I90">
        <v>23.1</v>
      </c>
      <c r="J90">
        <v>18.100000000000001</v>
      </c>
      <c r="K90">
        <v>0</v>
      </c>
      <c r="L90" s="94">
        <v>123061.87</v>
      </c>
      <c r="M90" s="97">
        <v>33.750362699999997</v>
      </c>
      <c r="N90" s="87">
        <f t="shared" si="8"/>
        <v>4153382.7470402485</v>
      </c>
    </row>
    <row r="91" spans="1:14" x14ac:dyDescent="0.3">
      <c r="A91" s="58">
        <v>42094</v>
      </c>
      <c r="B91" s="61" t="str">
        <f t="shared" si="9"/>
        <v>Tuesday</v>
      </c>
      <c r="C91" s="42" t="str">
        <f t="shared" si="5"/>
        <v>March</v>
      </c>
      <c r="D91" s="42" t="str">
        <f t="shared" si="6"/>
        <v>2015</v>
      </c>
      <c r="E91" s="42">
        <f t="shared" si="7"/>
        <v>14</v>
      </c>
      <c r="F91" s="42" t="str">
        <f>VLOOKUP(A91,_Holidays!A90:C2196,2)</f>
        <v>N</v>
      </c>
      <c r="G91" s="42" t="str">
        <f>VLOOKUP(A91,_Holidays!A91:C2196,3)</f>
        <v>N</v>
      </c>
      <c r="H91">
        <v>11.2</v>
      </c>
      <c r="I91">
        <v>25.3</v>
      </c>
      <c r="J91">
        <v>18.100000000000001</v>
      </c>
      <c r="K91">
        <v>0</v>
      </c>
      <c r="L91" s="94">
        <v>125795.325</v>
      </c>
      <c r="M91" s="97">
        <v>31.836569579999999</v>
      </c>
      <c r="N91" s="87">
        <f t="shared" si="8"/>
        <v>4004891.6172012133</v>
      </c>
    </row>
    <row r="92" spans="1:14" x14ac:dyDescent="0.3">
      <c r="A92" s="58">
        <v>42095</v>
      </c>
      <c r="B92" s="61" t="str">
        <f t="shared" si="9"/>
        <v>Wednesday</v>
      </c>
      <c r="C92" s="42" t="str">
        <f t="shared" si="5"/>
        <v>April</v>
      </c>
      <c r="D92" s="42" t="str">
        <f t="shared" si="6"/>
        <v>2015</v>
      </c>
      <c r="E92" s="42">
        <f t="shared" si="7"/>
        <v>14</v>
      </c>
      <c r="F92" s="42" t="str">
        <f>VLOOKUP(A92,_Holidays!A91:C2197,2)</f>
        <v>N</v>
      </c>
      <c r="G92" s="42" t="str">
        <f>VLOOKUP(A92,_Holidays!A92:C2197,3)</f>
        <v>N</v>
      </c>
      <c r="H92">
        <v>13.3</v>
      </c>
      <c r="I92">
        <v>29</v>
      </c>
      <c r="J92">
        <v>10.7</v>
      </c>
      <c r="K92">
        <v>0</v>
      </c>
      <c r="L92" s="94">
        <v>122042.265</v>
      </c>
      <c r="M92" s="97">
        <v>26.167805860000001</v>
      </c>
      <c r="N92" s="87">
        <f t="shared" si="8"/>
        <v>3193578.2972346731</v>
      </c>
    </row>
    <row r="93" spans="1:14" x14ac:dyDescent="0.3">
      <c r="A93" s="58">
        <v>42096</v>
      </c>
      <c r="B93" s="61" t="str">
        <f t="shared" si="9"/>
        <v>Thursday</v>
      </c>
      <c r="C93" s="42" t="str">
        <f t="shared" si="5"/>
        <v>April</v>
      </c>
      <c r="D93" s="42" t="str">
        <f t="shared" si="6"/>
        <v>2015</v>
      </c>
      <c r="E93" s="42">
        <f t="shared" si="7"/>
        <v>14</v>
      </c>
      <c r="F93" s="42" t="str">
        <f>VLOOKUP(A93,_Holidays!A92:C2198,2)</f>
        <v>N</v>
      </c>
      <c r="G93" s="42" t="str">
        <f>VLOOKUP(A93,_Holidays!A93:C2198,3)</f>
        <v>N</v>
      </c>
      <c r="H93">
        <v>12.8</v>
      </c>
      <c r="I93">
        <v>17.2</v>
      </c>
      <c r="J93">
        <v>17.5</v>
      </c>
      <c r="K93">
        <v>0.2</v>
      </c>
      <c r="L93" s="94">
        <v>113838.41</v>
      </c>
      <c r="M93" s="97">
        <v>23.46025058</v>
      </c>
      <c r="N93" s="87">
        <f t="shared" si="8"/>
        <v>2670677.6242287778</v>
      </c>
    </row>
    <row r="94" spans="1:14" x14ac:dyDescent="0.3">
      <c r="A94" s="58">
        <v>42097</v>
      </c>
      <c r="B94" s="61" t="str">
        <f t="shared" si="9"/>
        <v>Friday</v>
      </c>
      <c r="C94" s="42" t="str">
        <f t="shared" si="5"/>
        <v>April</v>
      </c>
      <c r="D94" s="42" t="str">
        <f t="shared" si="6"/>
        <v>2015</v>
      </c>
      <c r="E94" s="42">
        <f t="shared" si="7"/>
        <v>14</v>
      </c>
      <c r="F94" s="42" t="str">
        <f>VLOOKUP(A94,_Holidays!A93:C2199,2)</f>
        <v>N</v>
      </c>
      <c r="G94" s="42" t="str">
        <f>VLOOKUP(A94,_Holidays!A94:C2199,3)</f>
        <v>Y</v>
      </c>
      <c r="H94">
        <v>8</v>
      </c>
      <c r="I94">
        <v>20.9</v>
      </c>
      <c r="J94">
        <v>17.399999999999999</v>
      </c>
      <c r="K94">
        <v>0</v>
      </c>
      <c r="L94" s="94">
        <v>98891.06</v>
      </c>
      <c r="M94" s="97">
        <v>20.9393785</v>
      </c>
      <c r="N94" s="87">
        <f t="shared" si="8"/>
        <v>2070717.3356062099</v>
      </c>
    </row>
    <row r="95" spans="1:14" x14ac:dyDescent="0.3">
      <c r="A95" s="58">
        <v>42098</v>
      </c>
      <c r="B95" s="61" t="str">
        <f t="shared" si="9"/>
        <v>Saturday</v>
      </c>
      <c r="C95" s="42" t="str">
        <f t="shared" si="5"/>
        <v>April</v>
      </c>
      <c r="D95" s="42" t="str">
        <f t="shared" si="6"/>
        <v>2015</v>
      </c>
      <c r="E95" s="42">
        <f t="shared" si="7"/>
        <v>14</v>
      </c>
      <c r="F95" s="42" t="str">
        <f>VLOOKUP(A95,_Holidays!A94:C2200,2)</f>
        <v>N</v>
      </c>
      <c r="G95" s="42" t="str">
        <f>VLOOKUP(A95,_Holidays!A95:C2200,3)</f>
        <v>Y</v>
      </c>
      <c r="H95">
        <v>8.5</v>
      </c>
      <c r="I95">
        <v>23.5</v>
      </c>
      <c r="J95">
        <v>16.2</v>
      </c>
      <c r="K95">
        <v>0</v>
      </c>
      <c r="L95" s="94">
        <v>103999.17</v>
      </c>
      <c r="M95" s="97">
        <v>23.188056169999999</v>
      </c>
      <c r="N95" s="87">
        <f t="shared" si="8"/>
        <v>2411538.5955933789</v>
      </c>
    </row>
    <row r="96" spans="1:14" x14ac:dyDescent="0.3">
      <c r="A96" s="58">
        <v>42099</v>
      </c>
      <c r="B96" s="61" t="str">
        <f t="shared" si="9"/>
        <v>Sunday</v>
      </c>
      <c r="C96" s="42" t="str">
        <f t="shared" si="5"/>
        <v>April</v>
      </c>
      <c r="D96" s="42" t="str">
        <f t="shared" si="6"/>
        <v>2015</v>
      </c>
      <c r="E96" s="42">
        <f t="shared" si="7"/>
        <v>15</v>
      </c>
      <c r="F96" s="42" t="str">
        <f>VLOOKUP(A96,_Holidays!A95:C2201,2)</f>
        <v>N</v>
      </c>
      <c r="G96" s="42" t="str">
        <f>VLOOKUP(A96,_Holidays!A96:C2201,3)</f>
        <v>N</v>
      </c>
      <c r="H96">
        <v>10.199999999999999</v>
      </c>
      <c r="I96">
        <v>18.5</v>
      </c>
      <c r="J96">
        <v>9.8000000000000007</v>
      </c>
      <c r="K96">
        <v>0</v>
      </c>
      <c r="L96" s="94">
        <v>103685.45</v>
      </c>
      <c r="M96" s="97">
        <v>20.508650379999999</v>
      </c>
      <c r="N96" s="87">
        <f t="shared" si="8"/>
        <v>2126448.643542971</v>
      </c>
    </row>
    <row r="97" spans="1:14" x14ac:dyDescent="0.3">
      <c r="A97" s="58">
        <v>42100</v>
      </c>
      <c r="B97" s="61" t="str">
        <f t="shared" si="9"/>
        <v>Monday</v>
      </c>
      <c r="C97" s="42" t="str">
        <f t="shared" si="5"/>
        <v>April</v>
      </c>
      <c r="D97" s="42" t="str">
        <f t="shared" si="6"/>
        <v>2015</v>
      </c>
      <c r="E97" s="42">
        <f t="shared" si="7"/>
        <v>15</v>
      </c>
      <c r="F97" s="42" t="str">
        <f>VLOOKUP(A97,_Holidays!A96:C2202,2)</f>
        <v>N</v>
      </c>
      <c r="G97" s="42" t="str">
        <f>VLOOKUP(A97,_Holidays!A97:C2202,3)</f>
        <v>Y</v>
      </c>
      <c r="H97">
        <v>11.2</v>
      </c>
      <c r="I97">
        <v>18.399999999999999</v>
      </c>
      <c r="J97">
        <v>13</v>
      </c>
      <c r="K97">
        <v>0</v>
      </c>
      <c r="L97" s="94">
        <v>107383.37</v>
      </c>
      <c r="M97" s="97">
        <v>17.04855264</v>
      </c>
      <c r="N97" s="87">
        <f t="shared" si="8"/>
        <v>1830731.0361055967</v>
      </c>
    </row>
    <row r="98" spans="1:14" x14ac:dyDescent="0.3">
      <c r="A98" s="58">
        <v>42101</v>
      </c>
      <c r="B98" s="61" t="str">
        <f t="shared" si="9"/>
        <v>Tuesday</v>
      </c>
      <c r="C98" s="42" t="str">
        <f t="shared" si="5"/>
        <v>April</v>
      </c>
      <c r="D98" s="42" t="str">
        <f t="shared" si="6"/>
        <v>2015</v>
      </c>
      <c r="E98" s="42">
        <f t="shared" si="7"/>
        <v>15</v>
      </c>
      <c r="F98" s="42" t="str">
        <f>VLOOKUP(A98,_Holidays!A97:C2203,2)</f>
        <v>N</v>
      </c>
      <c r="G98" s="42" t="str">
        <f>VLOOKUP(A98,_Holidays!A98:C2203,3)</f>
        <v>N</v>
      </c>
      <c r="H98">
        <v>12.4</v>
      </c>
      <c r="I98">
        <v>17.3</v>
      </c>
      <c r="J98">
        <v>3.9</v>
      </c>
      <c r="K98">
        <v>0</v>
      </c>
      <c r="L98" s="94">
        <v>120235.505</v>
      </c>
      <c r="M98" s="97">
        <v>21.359459990000001</v>
      </c>
      <c r="N98" s="87">
        <f t="shared" si="8"/>
        <v>2568165.4584249454</v>
      </c>
    </row>
    <row r="99" spans="1:14" x14ac:dyDescent="0.3">
      <c r="A99" s="58">
        <v>42102</v>
      </c>
      <c r="B99" s="61" t="str">
        <f t="shared" si="9"/>
        <v>Wednesday</v>
      </c>
      <c r="C99" s="42" t="str">
        <f t="shared" si="5"/>
        <v>April</v>
      </c>
      <c r="D99" s="42" t="str">
        <f t="shared" si="6"/>
        <v>2015</v>
      </c>
      <c r="E99" s="42">
        <f t="shared" si="7"/>
        <v>15</v>
      </c>
      <c r="F99" s="42" t="str">
        <f>VLOOKUP(A99,_Holidays!A98:C2204,2)</f>
        <v>N</v>
      </c>
      <c r="G99" s="42" t="str">
        <f>VLOOKUP(A99,_Holidays!A99:C2204,3)</f>
        <v>N</v>
      </c>
      <c r="H99">
        <v>13.3</v>
      </c>
      <c r="I99">
        <v>17.7</v>
      </c>
      <c r="J99">
        <v>12.6</v>
      </c>
      <c r="K99">
        <v>5.6</v>
      </c>
      <c r="L99" s="94">
        <v>122129.77499999999</v>
      </c>
      <c r="M99" s="97">
        <v>25.208016520000001</v>
      </c>
      <c r="N99" s="87">
        <f t="shared" si="8"/>
        <v>3078649.3857838828</v>
      </c>
    </row>
    <row r="100" spans="1:14" x14ac:dyDescent="0.3">
      <c r="A100" s="58">
        <v>42103</v>
      </c>
      <c r="B100" s="61" t="str">
        <f t="shared" si="9"/>
        <v>Thursday</v>
      </c>
      <c r="C100" s="42" t="str">
        <f t="shared" si="5"/>
        <v>April</v>
      </c>
      <c r="D100" s="42" t="str">
        <f t="shared" si="6"/>
        <v>2015</v>
      </c>
      <c r="E100" s="42">
        <f t="shared" si="7"/>
        <v>15</v>
      </c>
      <c r="F100" s="42" t="str">
        <f>VLOOKUP(A100,_Holidays!A99:C2205,2)</f>
        <v>N</v>
      </c>
      <c r="G100" s="42" t="str">
        <f>VLOOKUP(A100,_Holidays!A100:C2205,3)</f>
        <v>N</v>
      </c>
      <c r="H100">
        <v>8.6999999999999993</v>
      </c>
      <c r="I100">
        <v>19.100000000000001</v>
      </c>
      <c r="J100">
        <v>10.9</v>
      </c>
      <c r="K100">
        <v>0</v>
      </c>
      <c r="L100" s="94">
        <v>123990.76</v>
      </c>
      <c r="M100" s="97">
        <v>25.207800370000001</v>
      </c>
      <c r="N100" s="87">
        <f t="shared" si="8"/>
        <v>3125534.3258045814</v>
      </c>
    </row>
    <row r="101" spans="1:14" x14ac:dyDescent="0.3">
      <c r="A101" s="58">
        <v>42104</v>
      </c>
      <c r="B101" s="61" t="str">
        <f t="shared" si="9"/>
        <v>Friday</v>
      </c>
      <c r="C101" s="42" t="str">
        <f t="shared" si="5"/>
        <v>April</v>
      </c>
      <c r="D101" s="42" t="str">
        <f t="shared" si="6"/>
        <v>2015</v>
      </c>
      <c r="E101" s="42">
        <f t="shared" si="7"/>
        <v>15</v>
      </c>
      <c r="F101" s="42" t="str">
        <f>VLOOKUP(A101,_Holidays!A100:C2206,2)</f>
        <v>N</v>
      </c>
      <c r="G101" s="42" t="str">
        <f>VLOOKUP(A101,_Holidays!A101:C2206,3)</f>
        <v>N</v>
      </c>
      <c r="H101">
        <v>8.6</v>
      </c>
      <c r="I101">
        <v>18.7</v>
      </c>
      <c r="J101">
        <v>15.9</v>
      </c>
      <c r="K101">
        <v>0</v>
      </c>
      <c r="L101" s="94">
        <v>121753.11500000001</v>
      </c>
      <c r="M101" s="97">
        <v>25.677110800000001</v>
      </c>
      <c r="N101" s="87">
        <f t="shared" si="8"/>
        <v>3126268.2241001423</v>
      </c>
    </row>
    <row r="102" spans="1:14" x14ac:dyDescent="0.3">
      <c r="A102" s="58">
        <v>42105</v>
      </c>
      <c r="B102" s="61" t="str">
        <f t="shared" si="9"/>
        <v>Saturday</v>
      </c>
      <c r="C102" s="42" t="str">
        <f t="shared" si="5"/>
        <v>April</v>
      </c>
      <c r="D102" s="42" t="str">
        <f t="shared" si="6"/>
        <v>2015</v>
      </c>
      <c r="E102" s="42">
        <f t="shared" si="7"/>
        <v>15</v>
      </c>
      <c r="F102" s="42" t="str">
        <f>VLOOKUP(A102,_Holidays!A101:C2207,2)</f>
        <v>N</v>
      </c>
      <c r="G102" s="42" t="str">
        <f>VLOOKUP(A102,_Holidays!A102:C2207,3)</f>
        <v>N</v>
      </c>
      <c r="H102">
        <v>11.6</v>
      </c>
      <c r="I102">
        <v>23.7</v>
      </c>
      <c r="J102">
        <v>14.9</v>
      </c>
      <c r="K102">
        <v>0</v>
      </c>
      <c r="L102" s="94">
        <v>110034.16499999999</v>
      </c>
      <c r="M102" s="97">
        <v>23.05591231</v>
      </c>
      <c r="N102" s="87">
        <f t="shared" si="8"/>
        <v>2536938.059344071</v>
      </c>
    </row>
    <row r="103" spans="1:14" x14ac:dyDescent="0.3">
      <c r="A103" s="58">
        <v>42106</v>
      </c>
      <c r="B103" s="61" t="str">
        <f t="shared" si="9"/>
        <v>Sunday</v>
      </c>
      <c r="C103" s="42" t="str">
        <f t="shared" si="5"/>
        <v>April</v>
      </c>
      <c r="D103" s="42" t="str">
        <f t="shared" si="6"/>
        <v>2015</v>
      </c>
      <c r="E103" s="42">
        <f t="shared" si="7"/>
        <v>16</v>
      </c>
      <c r="F103" s="42" t="str">
        <f>VLOOKUP(A103,_Holidays!A102:C2208,2)</f>
        <v>N</v>
      </c>
      <c r="G103" s="42" t="str">
        <f>VLOOKUP(A103,_Holidays!A103:C2208,3)</f>
        <v>N</v>
      </c>
      <c r="H103">
        <v>12.1</v>
      </c>
      <c r="I103">
        <v>18.3</v>
      </c>
      <c r="J103">
        <v>13.4</v>
      </c>
      <c r="K103">
        <v>0</v>
      </c>
      <c r="L103" s="94">
        <v>103760.22500000001</v>
      </c>
      <c r="M103" s="97">
        <v>22.053037190000001</v>
      </c>
      <c r="N103" s="87">
        <f t="shared" si="8"/>
        <v>2288228.100767768</v>
      </c>
    </row>
    <row r="104" spans="1:14" x14ac:dyDescent="0.3">
      <c r="A104" s="58">
        <v>42107</v>
      </c>
      <c r="B104" s="61" t="str">
        <f t="shared" si="9"/>
        <v>Monday</v>
      </c>
      <c r="C104" s="42" t="str">
        <f t="shared" si="5"/>
        <v>April</v>
      </c>
      <c r="D104" s="42" t="str">
        <f t="shared" si="6"/>
        <v>2015</v>
      </c>
      <c r="E104" s="42">
        <f t="shared" si="7"/>
        <v>16</v>
      </c>
      <c r="F104" s="42" t="str">
        <f>VLOOKUP(A104,_Holidays!A103:C2209,2)</f>
        <v>N</v>
      </c>
      <c r="G104" s="42" t="str">
        <f>VLOOKUP(A104,_Holidays!A104:C2209,3)</f>
        <v>N</v>
      </c>
      <c r="H104">
        <v>7.3</v>
      </c>
      <c r="I104">
        <v>19.100000000000001</v>
      </c>
      <c r="J104">
        <v>14.9</v>
      </c>
      <c r="K104">
        <v>0</v>
      </c>
      <c r="L104" s="94">
        <v>125107.78</v>
      </c>
      <c r="M104" s="97">
        <v>29.408289079999999</v>
      </c>
      <c r="N104" s="87">
        <f t="shared" si="8"/>
        <v>3679205.7603970421</v>
      </c>
    </row>
    <row r="105" spans="1:14" x14ac:dyDescent="0.3">
      <c r="A105" s="58">
        <v>42108</v>
      </c>
      <c r="B105" s="61" t="str">
        <f t="shared" si="9"/>
        <v>Tuesday</v>
      </c>
      <c r="C105" s="42" t="str">
        <f t="shared" si="5"/>
        <v>April</v>
      </c>
      <c r="D105" s="42" t="str">
        <f t="shared" si="6"/>
        <v>2015</v>
      </c>
      <c r="E105" s="42">
        <f t="shared" si="7"/>
        <v>16</v>
      </c>
      <c r="F105" s="42" t="str">
        <f>VLOOKUP(A105,_Holidays!A104:C2210,2)</f>
        <v>Y</v>
      </c>
      <c r="G105" s="42" t="str">
        <f>VLOOKUP(A105,_Holidays!A105:C2210,3)</f>
        <v>N</v>
      </c>
      <c r="H105">
        <v>10.5</v>
      </c>
      <c r="I105">
        <v>24.7</v>
      </c>
      <c r="J105">
        <v>8.4</v>
      </c>
      <c r="K105">
        <v>1.6</v>
      </c>
      <c r="L105" s="94">
        <v>127793.38</v>
      </c>
      <c r="M105" s="97">
        <v>30.995175629999999</v>
      </c>
      <c r="N105" s="87">
        <f t="shared" si="8"/>
        <v>3960978.2574513294</v>
      </c>
    </row>
    <row r="106" spans="1:14" x14ac:dyDescent="0.3">
      <c r="A106" s="58">
        <v>42109</v>
      </c>
      <c r="B106" s="61" t="str">
        <f t="shared" si="9"/>
        <v>Wednesday</v>
      </c>
      <c r="C106" s="42" t="str">
        <f t="shared" si="5"/>
        <v>April</v>
      </c>
      <c r="D106" s="42" t="str">
        <f t="shared" si="6"/>
        <v>2015</v>
      </c>
      <c r="E106" s="42">
        <f t="shared" si="7"/>
        <v>16</v>
      </c>
      <c r="F106" s="42" t="str">
        <f>VLOOKUP(A106,_Holidays!A105:C2211,2)</f>
        <v>Y</v>
      </c>
      <c r="G106" s="42" t="str">
        <f>VLOOKUP(A106,_Holidays!A106:C2211,3)</f>
        <v>N</v>
      </c>
      <c r="H106">
        <v>13.9</v>
      </c>
      <c r="I106">
        <v>27.6</v>
      </c>
      <c r="J106">
        <v>12.8</v>
      </c>
      <c r="K106">
        <v>2.4</v>
      </c>
      <c r="L106" s="94">
        <v>126673.935</v>
      </c>
      <c r="M106" s="97">
        <v>31.090558479999999</v>
      </c>
      <c r="N106" s="87">
        <f t="shared" si="8"/>
        <v>3938363.3840092188</v>
      </c>
    </row>
    <row r="107" spans="1:14" x14ac:dyDescent="0.3">
      <c r="A107" s="58">
        <v>42110</v>
      </c>
      <c r="B107" s="61" t="str">
        <f t="shared" si="9"/>
        <v>Thursday</v>
      </c>
      <c r="C107" s="42" t="str">
        <f t="shared" si="5"/>
        <v>April</v>
      </c>
      <c r="D107" s="42" t="str">
        <f t="shared" si="6"/>
        <v>2015</v>
      </c>
      <c r="E107" s="42">
        <f t="shared" si="7"/>
        <v>16</v>
      </c>
      <c r="F107" s="42" t="str">
        <f>VLOOKUP(A107,_Holidays!A106:C2212,2)</f>
        <v>Y</v>
      </c>
      <c r="G107" s="42" t="str">
        <f>VLOOKUP(A107,_Holidays!A107:C2212,3)</f>
        <v>N</v>
      </c>
      <c r="H107">
        <v>15.6</v>
      </c>
      <c r="I107">
        <v>17.8</v>
      </c>
      <c r="J107">
        <v>10.9</v>
      </c>
      <c r="K107">
        <v>0</v>
      </c>
      <c r="L107" s="94">
        <v>126937.94</v>
      </c>
      <c r="M107" s="97">
        <v>40.68150885</v>
      </c>
      <c r="N107" s="87">
        <f t="shared" si="8"/>
        <v>5164026.9295107694</v>
      </c>
    </row>
    <row r="108" spans="1:14" x14ac:dyDescent="0.3">
      <c r="A108" s="58">
        <v>42111</v>
      </c>
      <c r="B108" s="61" t="str">
        <f t="shared" si="9"/>
        <v>Friday</v>
      </c>
      <c r="C108" s="42" t="str">
        <f t="shared" si="5"/>
        <v>April</v>
      </c>
      <c r="D108" s="42" t="str">
        <f t="shared" si="6"/>
        <v>2015</v>
      </c>
      <c r="E108" s="42">
        <f t="shared" si="7"/>
        <v>16</v>
      </c>
      <c r="F108" s="42" t="str">
        <f>VLOOKUP(A108,_Holidays!A107:C2213,2)</f>
        <v>Y</v>
      </c>
      <c r="G108" s="42" t="str">
        <f>VLOOKUP(A108,_Holidays!A108:C2213,3)</f>
        <v>N</v>
      </c>
      <c r="H108">
        <v>10.1</v>
      </c>
      <c r="I108">
        <v>17.100000000000001</v>
      </c>
      <c r="J108">
        <v>7.5</v>
      </c>
      <c r="K108">
        <v>0</v>
      </c>
      <c r="L108" s="94">
        <v>131031.41499999999</v>
      </c>
      <c r="M108" s="97">
        <v>33.987504819999998</v>
      </c>
      <c r="N108" s="87">
        <f t="shared" si="8"/>
        <v>4453430.8488839194</v>
      </c>
    </row>
    <row r="109" spans="1:14" x14ac:dyDescent="0.3">
      <c r="A109" s="58">
        <v>42112</v>
      </c>
      <c r="B109" s="61" t="str">
        <f t="shared" si="9"/>
        <v>Saturday</v>
      </c>
      <c r="C109" s="42" t="str">
        <f t="shared" si="5"/>
        <v>April</v>
      </c>
      <c r="D109" s="42" t="str">
        <f t="shared" si="6"/>
        <v>2015</v>
      </c>
      <c r="E109" s="42">
        <f t="shared" si="7"/>
        <v>16</v>
      </c>
      <c r="F109" s="42" t="str">
        <f>VLOOKUP(A109,_Holidays!A108:C2214,2)</f>
        <v>Y</v>
      </c>
      <c r="G109" s="42" t="str">
        <f>VLOOKUP(A109,_Holidays!A109:C2214,3)</f>
        <v>N</v>
      </c>
      <c r="H109">
        <v>13.5</v>
      </c>
      <c r="I109">
        <v>21.9</v>
      </c>
      <c r="J109">
        <v>9.9</v>
      </c>
      <c r="K109">
        <v>3.6</v>
      </c>
      <c r="L109" s="94">
        <v>109763.985</v>
      </c>
      <c r="M109" s="97">
        <v>26.14012894</v>
      </c>
      <c r="N109" s="87">
        <f t="shared" si="8"/>
        <v>2869244.7208682261</v>
      </c>
    </row>
    <row r="110" spans="1:14" x14ac:dyDescent="0.3">
      <c r="A110" s="58">
        <v>42113</v>
      </c>
      <c r="B110" s="61" t="str">
        <f t="shared" si="9"/>
        <v>Sunday</v>
      </c>
      <c r="C110" s="42" t="str">
        <f t="shared" si="5"/>
        <v>April</v>
      </c>
      <c r="D110" s="42" t="str">
        <f t="shared" si="6"/>
        <v>2015</v>
      </c>
      <c r="E110" s="42">
        <f t="shared" si="7"/>
        <v>17</v>
      </c>
      <c r="F110" s="42" t="str">
        <f>VLOOKUP(A110,_Holidays!A109:C2215,2)</f>
        <v>Y</v>
      </c>
      <c r="G110" s="42" t="str">
        <f>VLOOKUP(A110,_Holidays!A110:C2215,3)</f>
        <v>N</v>
      </c>
      <c r="H110">
        <v>9.6999999999999993</v>
      </c>
      <c r="I110">
        <v>14.7</v>
      </c>
      <c r="J110">
        <v>11</v>
      </c>
      <c r="K110">
        <v>6.4</v>
      </c>
      <c r="L110" s="94">
        <v>107160.54</v>
      </c>
      <c r="M110" s="97">
        <v>24.540694439999999</v>
      </c>
      <c r="N110" s="87">
        <f t="shared" si="8"/>
        <v>2629794.0681653973</v>
      </c>
    </row>
    <row r="111" spans="1:14" x14ac:dyDescent="0.3">
      <c r="A111" s="58">
        <v>42114</v>
      </c>
      <c r="B111" s="61" t="str">
        <f t="shared" si="9"/>
        <v>Monday</v>
      </c>
      <c r="C111" s="42" t="str">
        <f t="shared" si="5"/>
        <v>April</v>
      </c>
      <c r="D111" s="42" t="str">
        <f t="shared" si="6"/>
        <v>2015</v>
      </c>
      <c r="E111" s="42">
        <f t="shared" si="7"/>
        <v>17</v>
      </c>
      <c r="F111" s="42" t="str">
        <f>VLOOKUP(A111,_Holidays!A110:C2216,2)</f>
        <v>Y</v>
      </c>
      <c r="G111" s="42" t="str">
        <f>VLOOKUP(A111,_Holidays!A111:C2216,3)</f>
        <v>N</v>
      </c>
      <c r="H111">
        <v>7</v>
      </c>
      <c r="I111">
        <v>16.2</v>
      </c>
      <c r="J111">
        <v>12.7</v>
      </c>
      <c r="K111">
        <v>1.4</v>
      </c>
      <c r="L111" s="94">
        <v>126696.19</v>
      </c>
      <c r="M111" s="97">
        <v>33.677175830000003</v>
      </c>
      <c r="N111" s="87">
        <f t="shared" si="8"/>
        <v>4266769.8676210884</v>
      </c>
    </row>
    <row r="112" spans="1:14" x14ac:dyDescent="0.3">
      <c r="A112" s="58">
        <v>42115</v>
      </c>
      <c r="B112" s="61" t="str">
        <f t="shared" si="9"/>
        <v>Tuesday</v>
      </c>
      <c r="C112" s="42" t="str">
        <f t="shared" si="5"/>
        <v>April</v>
      </c>
      <c r="D112" s="42" t="str">
        <f t="shared" si="6"/>
        <v>2015</v>
      </c>
      <c r="E112" s="42">
        <f t="shared" si="7"/>
        <v>17</v>
      </c>
      <c r="F112" s="42" t="str">
        <f>VLOOKUP(A112,_Holidays!A111:C2217,2)</f>
        <v>Y</v>
      </c>
      <c r="G112" s="42" t="str">
        <f>VLOOKUP(A112,_Holidays!A112:C2217,3)</f>
        <v>N</v>
      </c>
      <c r="H112">
        <v>6.5</v>
      </c>
      <c r="I112">
        <v>17.7</v>
      </c>
      <c r="J112">
        <v>13.8</v>
      </c>
      <c r="K112">
        <v>0</v>
      </c>
      <c r="L112" s="94">
        <v>127973.58500000001</v>
      </c>
      <c r="M112" s="97">
        <v>30.473156899999999</v>
      </c>
      <c r="N112" s="87">
        <f t="shared" si="8"/>
        <v>3899759.1347604864</v>
      </c>
    </row>
    <row r="113" spans="1:14" x14ac:dyDescent="0.3">
      <c r="A113" s="58">
        <v>42116</v>
      </c>
      <c r="B113" s="61" t="str">
        <f t="shared" si="9"/>
        <v>Wednesday</v>
      </c>
      <c r="C113" s="42" t="str">
        <f t="shared" si="5"/>
        <v>April</v>
      </c>
      <c r="D113" s="42" t="str">
        <f t="shared" si="6"/>
        <v>2015</v>
      </c>
      <c r="E113" s="42">
        <f t="shared" si="7"/>
        <v>17</v>
      </c>
      <c r="F113" s="42" t="str">
        <f>VLOOKUP(A113,_Holidays!A112:C2218,2)</f>
        <v>Y</v>
      </c>
      <c r="G113" s="42" t="str">
        <f>VLOOKUP(A113,_Holidays!A113:C2218,3)</f>
        <v>N</v>
      </c>
      <c r="H113">
        <v>9.1</v>
      </c>
      <c r="I113">
        <v>19.5</v>
      </c>
      <c r="J113">
        <v>7.1</v>
      </c>
      <c r="K113">
        <v>0</v>
      </c>
      <c r="L113" s="94">
        <v>128598.495</v>
      </c>
      <c r="M113" s="97">
        <v>36.695283570000001</v>
      </c>
      <c r="N113" s="87">
        <f t="shared" si="8"/>
        <v>4718958.2407002272</v>
      </c>
    </row>
    <row r="114" spans="1:14" x14ac:dyDescent="0.3">
      <c r="A114" s="58">
        <v>42117</v>
      </c>
      <c r="B114" s="61" t="str">
        <f t="shared" si="9"/>
        <v>Thursday</v>
      </c>
      <c r="C114" s="42" t="str">
        <f t="shared" si="5"/>
        <v>April</v>
      </c>
      <c r="D114" s="42" t="str">
        <f t="shared" si="6"/>
        <v>2015</v>
      </c>
      <c r="E114" s="42">
        <f t="shared" si="7"/>
        <v>17</v>
      </c>
      <c r="F114" s="42" t="str">
        <f>VLOOKUP(A114,_Holidays!A113:C2219,2)</f>
        <v>Y</v>
      </c>
      <c r="G114" s="42" t="str">
        <f>VLOOKUP(A114,_Holidays!A114:C2219,3)</f>
        <v>N</v>
      </c>
      <c r="H114">
        <v>12.2</v>
      </c>
      <c r="I114">
        <v>19.2</v>
      </c>
      <c r="J114">
        <v>7.5</v>
      </c>
      <c r="K114">
        <v>0</v>
      </c>
      <c r="L114" s="94">
        <v>126483.80499999999</v>
      </c>
      <c r="M114" s="97">
        <v>35.422484740000002</v>
      </c>
      <c r="N114" s="87">
        <f t="shared" si="8"/>
        <v>4480370.6524696359</v>
      </c>
    </row>
    <row r="115" spans="1:14" x14ac:dyDescent="0.3">
      <c r="A115" s="58">
        <v>42118</v>
      </c>
      <c r="B115" s="61" t="str">
        <f t="shared" si="9"/>
        <v>Friday</v>
      </c>
      <c r="C115" s="42" t="str">
        <f t="shared" si="5"/>
        <v>April</v>
      </c>
      <c r="D115" s="42" t="str">
        <f t="shared" si="6"/>
        <v>2015</v>
      </c>
      <c r="E115" s="42">
        <f t="shared" si="7"/>
        <v>17</v>
      </c>
      <c r="F115" s="42" t="str">
        <f>VLOOKUP(A115,_Holidays!A114:C2220,2)</f>
        <v>Y</v>
      </c>
      <c r="G115" s="42" t="str">
        <f>VLOOKUP(A115,_Holidays!A115:C2220,3)</f>
        <v>N</v>
      </c>
      <c r="H115">
        <v>14.4</v>
      </c>
      <c r="I115">
        <v>21.1</v>
      </c>
      <c r="J115">
        <v>7.8</v>
      </c>
      <c r="K115">
        <v>0</v>
      </c>
      <c r="L115" s="94">
        <v>126230.785</v>
      </c>
      <c r="M115" s="97">
        <v>36.497936299999999</v>
      </c>
      <c r="N115" s="87">
        <f t="shared" si="8"/>
        <v>4607163.1500289952</v>
      </c>
    </row>
    <row r="116" spans="1:14" x14ac:dyDescent="0.3">
      <c r="A116" s="58">
        <v>42119</v>
      </c>
      <c r="B116" s="61" t="str">
        <f t="shared" si="9"/>
        <v>Saturday</v>
      </c>
      <c r="C116" s="42" t="str">
        <f t="shared" si="5"/>
        <v>April</v>
      </c>
      <c r="D116" s="42" t="str">
        <f t="shared" si="6"/>
        <v>2015</v>
      </c>
      <c r="E116" s="42">
        <f t="shared" si="7"/>
        <v>17</v>
      </c>
      <c r="F116" s="42" t="str">
        <f>VLOOKUP(A116,_Holidays!A115:C2221,2)</f>
        <v>Y</v>
      </c>
      <c r="G116" s="42" t="str">
        <f>VLOOKUP(A116,_Holidays!A116:C2221,3)</f>
        <v>Y</v>
      </c>
      <c r="H116">
        <v>11.6</v>
      </c>
      <c r="I116">
        <v>15</v>
      </c>
      <c r="J116">
        <v>3.5</v>
      </c>
      <c r="K116">
        <v>3</v>
      </c>
      <c r="L116" s="94">
        <v>111803.625</v>
      </c>
      <c r="M116" s="97">
        <v>25.97830858</v>
      </c>
      <c r="N116" s="87">
        <f t="shared" si="8"/>
        <v>2904469.0706126024</v>
      </c>
    </row>
    <row r="117" spans="1:14" x14ac:dyDescent="0.3">
      <c r="A117" s="58">
        <v>42120</v>
      </c>
      <c r="B117" s="61" t="str">
        <f t="shared" si="9"/>
        <v>Sunday</v>
      </c>
      <c r="C117" s="42" t="str">
        <f t="shared" si="5"/>
        <v>April</v>
      </c>
      <c r="D117" s="42" t="str">
        <f t="shared" si="6"/>
        <v>2015</v>
      </c>
      <c r="E117" s="42">
        <f t="shared" si="7"/>
        <v>18</v>
      </c>
      <c r="F117" s="42" t="str">
        <f>VLOOKUP(A117,_Holidays!A116:C2222,2)</f>
        <v>Y</v>
      </c>
      <c r="G117" s="42" t="str">
        <f>VLOOKUP(A117,_Holidays!A117:C2222,3)</f>
        <v>N</v>
      </c>
      <c r="H117">
        <v>10.4</v>
      </c>
      <c r="I117">
        <v>15.4</v>
      </c>
      <c r="J117">
        <v>5.9</v>
      </c>
      <c r="K117">
        <v>7</v>
      </c>
      <c r="L117" s="94">
        <v>108217.82</v>
      </c>
      <c r="M117" s="97">
        <v>28.955419760000002</v>
      </c>
      <c r="N117" s="87">
        <f t="shared" si="8"/>
        <v>3133492.4036121238</v>
      </c>
    </row>
    <row r="118" spans="1:14" x14ac:dyDescent="0.3">
      <c r="A118" s="58">
        <v>42121</v>
      </c>
      <c r="B118" s="61" t="str">
        <f t="shared" si="9"/>
        <v>Monday</v>
      </c>
      <c r="C118" s="42" t="str">
        <f t="shared" si="5"/>
        <v>April</v>
      </c>
      <c r="D118" s="42" t="str">
        <f t="shared" si="6"/>
        <v>2015</v>
      </c>
      <c r="E118" s="42">
        <f t="shared" si="7"/>
        <v>18</v>
      </c>
      <c r="F118" s="42" t="str">
        <f>VLOOKUP(A118,_Holidays!A117:C2223,2)</f>
        <v>Y</v>
      </c>
      <c r="G118" s="42" t="str">
        <f>VLOOKUP(A118,_Holidays!A118:C2223,3)</f>
        <v>N</v>
      </c>
      <c r="H118">
        <v>10.5</v>
      </c>
      <c r="I118">
        <v>15.1</v>
      </c>
      <c r="J118">
        <v>8.3000000000000007</v>
      </c>
      <c r="K118">
        <v>4</v>
      </c>
      <c r="L118" s="94">
        <v>127855.22</v>
      </c>
      <c r="M118" s="97">
        <v>48.673068360000002</v>
      </c>
      <c r="N118" s="87">
        <f t="shared" si="8"/>
        <v>6223105.8632428395</v>
      </c>
    </row>
    <row r="119" spans="1:14" x14ac:dyDescent="0.3">
      <c r="A119" s="58">
        <v>42122</v>
      </c>
      <c r="B119" s="61" t="str">
        <f t="shared" si="9"/>
        <v>Tuesday</v>
      </c>
      <c r="C119" s="42" t="str">
        <f t="shared" si="5"/>
        <v>April</v>
      </c>
      <c r="D119" s="42" t="str">
        <f t="shared" si="6"/>
        <v>2015</v>
      </c>
      <c r="E119" s="42">
        <f t="shared" si="7"/>
        <v>18</v>
      </c>
      <c r="F119" s="42" t="str">
        <f>VLOOKUP(A119,_Holidays!A118:C2224,2)</f>
        <v>Y</v>
      </c>
      <c r="G119" s="42" t="str">
        <f>VLOOKUP(A119,_Holidays!A119:C2224,3)</f>
        <v>N</v>
      </c>
      <c r="H119">
        <v>10.1</v>
      </c>
      <c r="I119">
        <v>16</v>
      </c>
      <c r="J119">
        <v>8.9</v>
      </c>
      <c r="K119">
        <v>1.6</v>
      </c>
      <c r="L119" s="94">
        <v>132642.14000000001</v>
      </c>
      <c r="M119" s="97">
        <v>46.268034399999998</v>
      </c>
      <c r="N119" s="87">
        <f t="shared" si="8"/>
        <v>6137091.0964096161</v>
      </c>
    </row>
    <row r="120" spans="1:14" x14ac:dyDescent="0.3">
      <c r="A120" s="58">
        <v>42123</v>
      </c>
      <c r="B120" s="61" t="str">
        <f t="shared" si="9"/>
        <v>Wednesday</v>
      </c>
      <c r="C120" s="42" t="str">
        <f t="shared" si="5"/>
        <v>April</v>
      </c>
      <c r="D120" s="42" t="str">
        <f t="shared" si="6"/>
        <v>2015</v>
      </c>
      <c r="E120" s="42">
        <f t="shared" si="7"/>
        <v>18</v>
      </c>
      <c r="F120" s="42" t="str">
        <f>VLOOKUP(A120,_Holidays!A119:C2225,2)</f>
        <v>Y</v>
      </c>
      <c r="G120" s="42" t="str">
        <f>VLOOKUP(A120,_Holidays!A120:C2225,3)</f>
        <v>N</v>
      </c>
      <c r="H120">
        <v>7.4</v>
      </c>
      <c r="I120">
        <v>17.100000000000001</v>
      </c>
      <c r="J120">
        <v>12.6</v>
      </c>
      <c r="K120">
        <v>0</v>
      </c>
      <c r="L120" s="94">
        <v>132814.61499999999</v>
      </c>
      <c r="M120" s="97">
        <v>39.829820890000001</v>
      </c>
      <c r="N120" s="87">
        <f t="shared" si="8"/>
        <v>5289982.3270243071</v>
      </c>
    </row>
    <row r="121" spans="1:14" x14ac:dyDescent="0.3">
      <c r="A121" s="58">
        <v>42124</v>
      </c>
      <c r="B121" s="61" t="str">
        <f t="shared" si="9"/>
        <v>Thursday</v>
      </c>
      <c r="C121" s="42" t="str">
        <f t="shared" si="5"/>
        <v>April</v>
      </c>
      <c r="D121" s="42" t="str">
        <f t="shared" si="6"/>
        <v>2015</v>
      </c>
      <c r="E121" s="42">
        <f t="shared" si="7"/>
        <v>18</v>
      </c>
      <c r="F121" s="42" t="str">
        <f>VLOOKUP(A121,_Holidays!A120:C2226,2)</f>
        <v>Y</v>
      </c>
      <c r="G121" s="42" t="str">
        <f>VLOOKUP(A121,_Holidays!A121:C2226,3)</f>
        <v>N</v>
      </c>
      <c r="H121">
        <v>6.4</v>
      </c>
      <c r="I121">
        <v>19.600000000000001</v>
      </c>
      <c r="J121">
        <v>12.3</v>
      </c>
      <c r="K121">
        <v>0</v>
      </c>
      <c r="L121" s="94">
        <v>132669.57999999999</v>
      </c>
      <c r="M121" s="97">
        <v>39.092652309999998</v>
      </c>
      <c r="N121" s="87">
        <f t="shared" si="8"/>
        <v>5186405.7630537292</v>
      </c>
    </row>
    <row r="122" spans="1:14" x14ac:dyDescent="0.3">
      <c r="A122" s="58">
        <v>42125</v>
      </c>
      <c r="B122" s="61" t="str">
        <f t="shared" si="9"/>
        <v>Friday</v>
      </c>
      <c r="C122" s="42" t="str">
        <f t="shared" si="5"/>
        <v>May</v>
      </c>
      <c r="D122" s="42" t="str">
        <f t="shared" si="6"/>
        <v>2015</v>
      </c>
      <c r="E122" s="42">
        <f t="shared" si="7"/>
        <v>18</v>
      </c>
      <c r="F122" s="42" t="str">
        <f>VLOOKUP(A122,_Holidays!A121:C2227,2)</f>
        <v>Y</v>
      </c>
      <c r="G122" s="42" t="str">
        <f>VLOOKUP(A122,_Holidays!A122:C2227,3)</f>
        <v>N</v>
      </c>
      <c r="H122">
        <v>7.9</v>
      </c>
      <c r="I122">
        <v>23.1</v>
      </c>
      <c r="J122">
        <v>12.1</v>
      </c>
      <c r="K122">
        <v>0</v>
      </c>
      <c r="L122" s="94">
        <v>126304.44500000001</v>
      </c>
      <c r="M122" s="97">
        <v>47.474462099999997</v>
      </c>
      <c r="N122" s="87">
        <f t="shared" si="8"/>
        <v>5996235.5872140341</v>
      </c>
    </row>
    <row r="123" spans="1:14" x14ac:dyDescent="0.3">
      <c r="A123" s="58">
        <v>42126</v>
      </c>
      <c r="B123" s="61" t="str">
        <f t="shared" si="9"/>
        <v>Saturday</v>
      </c>
      <c r="C123" s="42" t="str">
        <f t="shared" si="5"/>
        <v>May</v>
      </c>
      <c r="D123" s="42" t="str">
        <f t="shared" si="6"/>
        <v>2015</v>
      </c>
      <c r="E123" s="42">
        <f t="shared" si="7"/>
        <v>18</v>
      </c>
      <c r="F123" s="42" t="str">
        <f>VLOOKUP(A123,_Holidays!A122:C2228,2)</f>
        <v>Y</v>
      </c>
      <c r="G123" s="42" t="str">
        <f>VLOOKUP(A123,_Holidays!A123:C2228,3)</f>
        <v>N</v>
      </c>
      <c r="H123">
        <v>11.6</v>
      </c>
      <c r="I123">
        <v>22.2</v>
      </c>
      <c r="J123">
        <v>6.1</v>
      </c>
      <c r="K123">
        <v>0</v>
      </c>
      <c r="L123" s="94">
        <v>108487.97500000001</v>
      </c>
      <c r="M123" s="97">
        <v>25.852039900000001</v>
      </c>
      <c r="N123" s="87">
        <f t="shared" si="8"/>
        <v>2804635.4583702027</v>
      </c>
    </row>
    <row r="124" spans="1:14" x14ac:dyDescent="0.3">
      <c r="A124" s="58">
        <v>42127</v>
      </c>
      <c r="B124" s="61" t="str">
        <f t="shared" si="9"/>
        <v>Sunday</v>
      </c>
      <c r="C124" s="42" t="str">
        <f t="shared" si="5"/>
        <v>May</v>
      </c>
      <c r="D124" s="42" t="str">
        <f t="shared" si="6"/>
        <v>2015</v>
      </c>
      <c r="E124" s="42">
        <f t="shared" si="7"/>
        <v>19</v>
      </c>
      <c r="F124" s="42" t="str">
        <f>VLOOKUP(A124,_Holidays!A123:C2229,2)</f>
        <v>Y</v>
      </c>
      <c r="G124" s="42" t="str">
        <f>VLOOKUP(A124,_Holidays!A124:C2229,3)</f>
        <v>N</v>
      </c>
      <c r="H124">
        <v>9.6999999999999993</v>
      </c>
      <c r="I124">
        <v>18.2</v>
      </c>
      <c r="J124">
        <v>11.2</v>
      </c>
      <c r="K124">
        <v>0</v>
      </c>
      <c r="L124" s="94">
        <v>109233.34</v>
      </c>
      <c r="M124" s="97">
        <v>30.627063069999998</v>
      </c>
      <c r="N124" s="87">
        <f t="shared" si="8"/>
        <v>3345496.3935267534</v>
      </c>
    </row>
    <row r="125" spans="1:14" x14ac:dyDescent="0.3">
      <c r="A125" s="58">
        <v>42128</v>
      </c>
      <c r="B125" s="61" t="str">
        <f t="shared" si="9"/>
        <v>Monday</v>
      </c>
      <c r="C125" s="42" t="str">
        <f t="shared" si="5"/>
        <v>May</v>
      </c>
      <c r="D125" s="42" t="str">
        <f t="shared" si="6"/>
        <v>2015</v>
      </c>
      <c r="E125" s="42">
        <f t="shared" si="7"/>
        <v>19</v>
      </c>
      <c r="F125" s="42" t="str">
        <f>VLOOKUP(A125,_Holidays!A124:C2230,2)</f>
        <v>Y</v>
      </c>
      <c r="G125" s="42" t="str">
        <f>VLOOKUP(A125,_Holidays!A125:C2230,3)</f>
        <v>N</v>
      </c>
      <c r="H125">
        <v>7.5</v>
      </c>
      <c r="I125">
        <v>22.3</v>
      </c>
      <c r="J125">
        <v>11.6</v>
      </c>
      <c r="K125">
        <v>0</v>
      </c>
      <c r="L125" s="94">
        <v>122375.47</v>
      </c>
      <c r="M125" s="97">
        <v>28.803037939999999</v>
      </c>
      <c r="N125" s="87">
        <f t="shared" si="8"/>
        <v>3524785.3053353317</v>
      </c>
    </row>
    <row r="126" spans="1:14" x14ac:dyDescent="0.3">
      <c r="A126" s="58">
        <v>42129</v>
      </c>
      <c r="B126" s="61" t="str">
        <f t="shared" si="9"/>
        <v>Tuesday</v>
      </c>
      <c r="C126" s="42" t="str">
        <f t="shared" si="5"/>
        <v>May</v>
      </c>
      <c r="D126" s="42" t="str">
        <f t="shared" si="6"/>
        <v>2015</v>
      </c>
      <c r="E126" s="42">
        <f t="shared" si="7"/>
        <v>19</v>
      </c>
      <c r="F126" s="42" t="str">
        <f>VLOOKUP(A126,_Holidays!A125:C2231,2)</f>
        <v>Y</v>
      </c>
      <c r="G126" s="42" t="str">
        <f>VLOOKUP(A126,_Holidays!A126:C2231,3)</f>
        <v>N</v>
      </c>
      <c r="H126">
        <v>9.1999999999999993</v>
      </c>
      <c r="I126">
        <v>18.100000000000001</v>
      </c>
      <c r="J126">
        <v>7.1</v>
      </c>
      <c r="K126">
        <v>0.6</v>
      </c>
      <c r="L126" s="94">
        <v>123734.86500000001</v>
      </c>
      <c r="M126" s="97">
        <v>27.383343969999999</v>
      </c>
      <c r="N126" s="87">
        <f t="shared" si="8"/>
        <v>3388274.3693765141</v>
      </c>
    </row>
    <row r="127" spans="1:14" x14ac:dyDescent="0.3">
      <c r="A127" s="58">
        <v>42130</v>
      </c>
      <c r="B127" s="61" t="str">
        <f t="shared" si="9"/>
        <v>Wednesday</v>
      </c>
      <c r="C127" s="42" t="str">
        <f t="shared" si="5"/>
        <v>May</v>
      </c>
      <c r="D127" s="42" t="str">
        <f t="shared" si="6"/>
        <v>2015</v>
      </c>
      <c r="E127" s="42">
        <f t="shared" si="7"/>
        <v>19</v>
      </c>
      <c r="F127" s="42" t="str">
        <f>VLOOKUP(A127,_Holidays!A126:C2232,2)</f>
        <v>Y</v>
      </c>
      <c r="G127" s="42" t="str">
        <f>VLOOKUP(A127,_Holidays!A127:C2232,3)</f>
        <v>N</v>
      </c>
      <c r="H127">
        <v>9.5</v>
      </c>
      <c r="I127">
        <v>16.2</v>
      </c>
      <c r="J127">
        <v>7.6</v>
      </c>
      <c r="K127">
        <v>1.4</v>
      </c>
      <c r="L127" s="94">
        <v>129121.86</v>
      </c>
      <c r="M127" s="97">
        <v>26.022589379999999</v>
      </c>
      <c r="N127" s="87">
        <f t="shared" si="8"/>
        <v>3360085.1427618465</v>
      </c>
    </row>
    <row r="128" spans="1:14" x14ac:dyDescent="0.3">
      <c r="A128" s="58">
        <v>42131</v>
      </c>
      <c r="B128" s="61" t="str">
        <f t="shared" si="9"/>
        <v>Thursday</v>
      </c>
      <c r="C128" s="42" t="str">
        <f t="shared" si="5"/>
        <v>May</v>
      </c>
      <c r="D128" s="42" t="str">
        <f t="shared" si="6"/>
        <v>2015</v>
      </c>
      <c r="E128" s="42">
        <f t="shared" si="7"/>
        <v>19</v>
      </c>
      <c r="F128" s="42" t="str">
        <f>VLOOKUP(A128,_Holidays!A127:C2233,2)</f>
        <v>Y</v>
      </c>
      <c r="G128" s="42" t="str">
        <f>VLOOKUP(A128,_Holidays!A128:C2233,3)</f>
        <v>N</v>
      </c>
      <c r="H128">
        <v>10.3</v>
      </c>
      <c r="I128">
        <v>15.6</v>
      </c>
      <c r="J128">
        <v>6.9</v>
      </c>
      <c r="K128">
        <v>2.2000000000000002</v>
      </c>
      <c r="L128" s="94">
        <v>131237.185</v>
      </c>
      <c r="M128" s="97">
        <v>29.082030029999999</v>
      </c>
      <c r="N128" s="87">
        <f t="shared" si="8"/>
        <v>3816643.7552226651</v>
      </c>
    </row>
    <row r="129" spans="1:14" x14ac:dyDescent="0.3">
      <c r="A129" s="58">
        <v>42132</v>
      </c>
      <c r="B129" s="61" t="str">
        <f t="shared" si="9"/>
        <v>Friday</v>
      </c>
      <c r="C129" s="42" t="str">
        <f t="shared" si="5"/>
        <v>May</v>
      </c>
      <c r="D129" s="42" t="str">
        <f t="shared" si="6"/>
        <v>2015</v>
      </c>
      <c r="E129" s="42">
        <f t="shared" si="7"/>
        <v>19</v>
      </c>
      <c r="F129" s="42" t="str">
        <f>VLOOKUP(A129,_Holidays!A128:C2234,2)</f>
        <v>Y</v>
      </c>
      <c r="G129" s="42" t="str">
        <f>VLOOKUP(A129,_Holidays!A129:C2234,3)</f>
        <v>N</v>
      </c>
      <c r="H129">
        <v>10.5</v>
      </c>
      <c r="I129">
        <v>15.9</v>
      </c>
      <c r="J129">
        <v>5.9</v>
      </c>
      <c r="K129">
        <v>0.2</v>
      </c>
      <c r="L129" s="94">
        <v>131138.73000000001</v>
      </c>
      <c r="M129" s="97">
        <v>29.075609050000001</v>
      </c>
      <c r="N129" s="87">
        <f t="shared" si="8"/>
        <v>3812938.444793507</v>
      </c>
    </row>
    <row r="130" spans="1:14" x14ac:dyDescent="0.3">
      <c r="A130" s="58">
        <v>42133</v>
      </c>
      <c r="B130" s="61" t="str">
        <f t="shared" si="9"/>
        <v>Saturday</v>
      </c>
      <c r="C130" s="42" t="str">
        <f t="shared" ref="C130:C193" si="10">TEXT(A130,"mmmm")</f>
        <v>May</v>
      </c>
      <c r="D130" s="42" t="str">
        <f t="shared" ref="D130:D193" si="11">TEXT(A130,"yyyy")</f>
        <v>2015</v>
      </c>
      <c r="E130" s="42">
        <f t="shared" ref="E130:E193" si="12">WEEKNUM(A130)</f>
        <v>19</v>
      </c>
      <c r="F130" s="42" t="str">
        <f>VLOOKUP(A130,_Holidays!A129:C2235,2)</f>
        <v>Y</v>
      </c>
      <c r="G130" s="42" t="str">
        <f>VLOOKUP(A130,_Holidays!A130:C2235,3)</f>
        <v>N</v>
      </c>
      <c r="H130">
        <v>12.8</v>
      </c>
      <c r="I130">
        <v>18.7</v>
      </c>
      <c r="J130">
        <v>7.3</v>
      </c>
      <c r="K130">
        <v>0</v>
      </c>
      <c r="L130" s="94">
        <v>108377.05</v>
      </c>
      <c r="M130" s="97">
        <v>19.602360470000001</v>
      </c>
      <c r="N130" s="87">
        <f t="shared" ref="N130:N193" si="13">L130*M130</f>
        <v>2124446.0007752138</v>
      </c>
    </row>
    <row r="131" spans="1:14" x14ac:dyDescent="0.3">
      <c r="A131" s="58">
        <v>42134</v>
      </c>
      <c r="B131" s="61" t="str">
        <f t="shared" ref="B131:B194" si="14">TEXT(A131,"dddd")</f>
        <v>Sunday</v>
      </c>
      <c r="C131" s="42" t="str">
        <f t="shared" si="10"/>
        <v>May</v>
      </c>
      <c r="D131" s="42" t="str">
        <f t="shared" si="11"/>
        <v>2015</v>
      </c>
      <c r="E131" s="42">
        <f t="shared" si="12"/>
        <v>20</v>
      </c>
      <c r="F131" s="42" t="str">
        <f>VLOOKUP(A131,_Holidays!A130:C2236,2)</f>
        <v>Y</v>
      </c>
      <c r="G131" s="42" t="str">
        <f>VLOOKUP(A131,_Holidays!A131:C2236,3)</f>
        <v>N</v>
      </c>
      <c r="H131">
        <v>12.8</v>
      </c>
      <c r="I131">
        <v>16.600000000000001</v>
      </c>
      <c r="J131">
        <v>5.9</v>
      </c>
      <c r="K131">
        <v>8.6</v>
      </c>
      <c r="L131" s="94">
        <v>103811.28</v>
      </c>
      <c r="M131" s="97">
        <v>13.279840760000001</v>
      </c>
      <c r="N131" s="87">
        <f t="shared" si="13"/>
        <v>1378597.2674917728</v>
      </c>
    </row>
    <row r="132" spans="1:14" x14ac:dyDescent="0.3">
      <c r="A132" s="58">
        <v>42135</v>
      </c>
      <c r="B132" s="61" t="str">
        <f t="shared" si="14"/>
        <v>Monday</v>
      </c>
      <c r="C132" s="42" t="str">
        <f t="shared" si="10"/>
        <v>May</v>
      </c>
      <c r="D132" s="42" t="str">
        <f t="shared" si="11"/>
        <v>2015</v>
      </c>
      <c r="E132" s="42">
        <f t="shared" si="12"/>
        <v>20</v>
      </c>
      <c r="F132" s="42" t="str">
        <f>VLOOKUP(A132,_Holidays!A131:C2237,2)</f>
        <v>Y</v>
      </c>
      <c r="G132" s="42" t="str">
        <f>VLOOKUP(A132,_Holidays!A132:C2237,3)</f>
        <v>N</v>
      </c>
      <c r="H132">
        <v>12.4</v>
      </c>
      <c r="I132">
        <v>15.9</v>
      </c>
      <c r="J132">
        <v>7.9</v>
      </c>
      <c r="K132">
        <v>2.6</v>
      </c>
      <c r="L132" s="94">
        <v>123740.245</v>
      </c>
      <c r="M132" s="97">
        <v>28.475489379999999</v>
      </c>
      <c r="N132" s="87">
        <f t="shared" si="13"/>
        <v>3523564.032376098</v>
      </c>
    </row>
    <row r="133" spans="1:14" x14ac:dyDescent="0.3">
      <c r="A133" s="58">
        <v>42136</v>
      </c>
      <c r="B133" s="61" t="str">
        <f t="shared" si="14"/>
        <v>Tuesday</v>
      </c>
      <c r="C133" s="42" t="str">
        <f t="shared" si="10"/>
        <v>May</v>
      </c>
      <c r="D133" s="42" t="str">
        <f t="shared" si="11"/>
        <v>2015</v>
      </c>
      <c r="E133" s="42">
        <f t="shared" si="12"/>
        <v>20</v>
      </c>
      <c r="F133" s="42" t="str">
        <f>VLOOKUP(A133,_Holidays!A132:C2238,2)</f>
        <v>Y</v>
      </c>
      <c r="G133" s="42" t="str">
        <f>VLOOKUP(A133,_Holidays!A133:C2238,3)</f>
        <v>N</v>
      </c>
      <c r="H133">
        <v>12.8</v>
      </c>
      <c r="I133">
        <v>17.399999999999999</v>
      </c>
      <c r="J133">
        <v>5.9</v>
      </c>
      <c r="K133">
        <v>0</v>
      </c>
      <c r="L133" s="94">
        <v>129312.58</v>
      </c>
      <c r="M133" s="97">
        <v>28.355358970000001</v>
      </c>
      <c r="N133" s="87">
        <f t="shared" si="13"/>
        <v>3666704.6252368428</v>
      </c>
    </row>
    <row r="134" spans="1:14" x14ac:dyDescent="0.3">
      <c r="A134" s="58">
        <v>42137</v>
      </c>
      <c r="B134" s="61" t="str">
        <f t="shared" si="14"/>
        <v>Wednesday</v>
      </c>
      <c r="C134" s="42" t="str">
        <f t="shared" si="10"/>
        <v>May</v>
      </c>
      <c r="D134" s="42" t="str">
        <f t="shared" si="11"/>
        <v>2015</v>
      </c>
      <c r="E134" s="42">
        <f t="shared" si="12"/>
        <v>20</v>
      </c>
      <c r="F134" s="42" t="str">
        <f>VLOOKUP(A134,_Holidays!A133:C2239,2)</f>
        <v>Y</v>
      </c>
      <c r="G134" s="42" t="str">
        <f>VLOOKUP(A134,_Holidays!A134:C2239,3)</f>
        <v>N</v>
      </c>
      <c r="H134">
        <v>6.3</v>
      </c>
      <c r="I134">
        <v>12.8</v>
      </c>
      <c r="J134">
        <v>8.6999999999999993</v>
      </c>
      <c r="K134">
        <v>6.8</v>
      </c>
      <c r="L134" s="94">
        <v>136903.26999999999</v>
      </c>
      <c r="M134" s="97">
        <v>33.602901799999998</v>
      </c>
      <c r="N134" s="87">
        <f t="shared" si="13"/>
        <v>4600347.1379088853</v>
      </c>
    </row>
    <row r="135" spans="1:14" x14ac:dyDescent="0.3">
      <c r="A135" s="58">
        <v>42138</v>
      </c>
      <c r="B135" s="61" t="str">
        <f t="shared" si="14"/>
        <v>Thursday</v>
      </c>
      <c r="C135" s="42" t="str">
        <f t="shared" si="10"/>
        <v>May</v>
      </c>
      <c r="D135" s="42" t="str">
        <f t="shared" si="11"/>
        <v>2015</v>
      </c>
      <c r="E135" s="42">
        <f t="shared" si="12"/>
        <v>20</v>
      </c>
      <c r="F135" s="42" t="str">
        <f>VLOOKUP(A135,_Holidays!A134:C2240,2)</f>
        <v>Y</v>
      </c>
      <c r="G135" s="42" t="str">
        <f>VLOOKUP(A135,_Holidays!A135:C2240,3)</f>
        <v>N</v>
      </c>
      <c r="H135">
        <v>7.3</v>
      </c>
      <c r="I135">
        <v>14.6</v>
      </c>
      <c r="J135">
        <v>6.7</v>
      </c>
      <c r="K135">
        <v>4.4000000000000004</v>
      </c>
      <c r="L135" s="94">
        <v>135217.65</v>
      </c>
      <c r="M135" s="97">
        <v>36.084976089999998</v>
      </c>
      <c r="N135" s="87">
        <f t="shared" si="13"/>
        <v>4879325.6671959879</v>
      </c>
    </row>
    <row r="136" spans="1:14" x14ac:dyDescent="0.3">
      <c r="A136" s="58">
        <v>42139</v>
      </c>
      <c r="B136" s="61" t="str">
        <f t="shared" si="14"/>
        <v>Friday</v>
      </c>
      <c r="C136" s="42" t="str">
        <f t="shared" si="10"/>
        <v>May</v>
      </c>
      <c r="D136" s="42" t="str">
        <f t="shared" si="11"/>
        <v>2015</v>
      </c>
      <c r="E136" s="42">
        <f t="shared" si="12"/>
        <v>20</v>
      </c>
      <c r="F136" s="42" t="str">
        <f>VLOOKUP(A136,_Holidays!A135:C2241,2)</f>
        <v>Y</v>
      </c>
      <c r="G136" s="42" t="str">
        <f>VLOOKUP(A136,_Holidays!A136:C2241,3)</f>
        <v>N</v>
      </c>
      <c r="H136">
        <v>11.5</v>
      </c>
      <c r="I136">
        <v>14.5</v>
      </c>
      <c r="J136">
        <v>6.2</v>
      </c>
      <c r="K136">
        <v>1.8</v>
      </c>
      <c r="L136" s="94">
        <v>135172.41</v>
      </c>
      <c r="M136" s="97">
        <v>32.888201889999998</v>
      </c>
      <c r="N136" s="87">
        <f t="shared" si="13"/>
        <v>4445577.5100378543</v>
      </c>
    </row>
    <row r="137" spans="1:14" x14ac:dyDescent="0.3">
      <c r="A137" s="58">
        <v>42140</v>
      </c>
      <c r="B137" s="61" t="str">
        <f t="shared" si="14"/>
        <v>Saturday</v>
      </c>
      <c r="C137" s="42" t="str">
        <f t="shared" si="10"/>
        <v>May</v>
      </c>
      <c r="D137" s="42" t="str">
        <f t="shared" si="11"/>
        <v>2015</v>
      </c>
      <c r="E137" s="42">
        <f t="shared" si="12"/>
        <v>20</v>
      </c>
      <c r="F137" s="42" t="str">
        <f>VLOOKUP(A137,_Holidays!A136:C2242,2)</f>
        <v>Y</v>
      </c>
      <c r="G137" s="42" t="str">
        <f>VLOOKUP(A137,_Holidays!A137:C2242,3)</f>
        <v>N</v>
      </c>
      <c r="H137">
        <v>11.3</v>
      </c>
      <c r="I137">
        <v>16.2</v>
      </c>
      <c r="J137">
        <v>10.4</v>
      </c>
      <c r="K137">
        <v>0</v>
      </c>
      <c r="L137" s="94">
        <v>117136.63</v>
      </c>
      <c r="M137" s="97">
        <v>35.11935553</v>
      </c>
      <c r="N137" s="87">
        <f t="shared" si="13"/>
        <v>4113762.9545560642</v>
      </c>
    </row>
    <row r="138" spans="1:14" x14ac:dyDescent="0.3">
      <c r="A138" s="58">
        <v>42141</v>
      </c>
      <c r="B138" s="61" t="str">
        <f t="shared" si="14"/>
        <v>Sunday</v>
      </c>
      <c r="C138" s="42" t="str">
        <f t="shared" si="10"/>
        <v>May</v>
      </c>
      <c r="D138" s="42" t="str">
        <f t="shared" si="11"/>
        <v>2015</v>
      </c>
      <c r="E138" s="42">
        <f t="shared" si="12"/>
        <v>21</v>
      </c>
      <c r="F138" s="42" t="str">
        <f>VLOOKUP(A138,_Holidays!A137:C2243,2)</f>
        <v>Y</v>
      </c>
      <c r="G138" s="42" t="str">
        <f>VLOOKUP(A138,_Holidays!A138:C2243,3)</f>
        <v>N</v>
      </c>
      <c r="H138">
        <v>7.4</v>
      </c>
      <c r="I138">
        <v>20.5</v>
      </c>
      <c r="J138">
        <v>10.3</v>
      </c>
      <c r="K138">
        <v>0</v>
      </c>
      <c r="L138" s="94">
        <v>111897.08500000001</v>
      </c>
      <c r="M138" s="97">
        <v>30.547599470000002</v>
      </c>
      <c r="N138" s="87">
        <f t="shared" si="13"/>
        <v>3418187.3344405452</v>
      </c>
    </row>
    <row r="139" spans="1:14" x14ac:dyDescent="0.3">
      <c r="A139" s="58">
        <v>42142</v>
      </c>
      <c r="B139" s="61" t="str">
        <f t="shared" si="14"/>
        <v>Monday</v>
      </c>
      <c r="C139" s="42" t="str">
        <f t="shared" si="10"/>
        <v>May</v>
      </c>
      <c r="D139" s="42" t="str">
        <f t="shared" si="11"/>
        <v>2015</v>
      </c>
      <c r="E139" s="42">
        <f t="shared" si="12"/>
        <v>21</v>
      </c>
      <c r="F139" s="42" t="str">
        <f>VLOOKUP(A139,_Holidays!A138:C2244,2)</f>
        <v>Y</v>
      </c>
      <c r="G139" s="42" t="str">
        <f>VLOOKUP(A139,_Holidays!A139:C2244,3)</f>
        <v>N</v>
      </c>
      <c r="H139">
        <v>7.2</v>
      </c>
      <c r="I139">
        <v>20.399999999999999</v>
      </c>
      <c r="J139">
        <v>10.199999999999999</v>
      </c>
      <c r="K139">
        <v>0</v>
      </c>
      <c r="L139" s="94">
        <v>127524.8</v>
      </c>
      <c r="M139" s="97">
        <v>39.33371288</v>
      </c>
      <c r="N139" s="87">
        <f t="shared" si="13"/>
        <v>5016023.8682794245</v>
      </c>
    </row>
    <row r="140" spans="1:14" x14ac:dyDescent="0.3">
      <c r="A140" s="58">
        <v>42143</v>
      </c>
      <c r="B140" s="61" t="str">
        <f t="shared" si="14"/>
        <v>Tuesday</v>
      </c>
      <c r="C140" s="42" t="str">
        <f t="shared" si="10"/>
        <v>May</v>
      </c>
      <c r="D140" s="42" t="str">
        <f t="shared" si="11"/>
        <v>2015</v>
      </c>
      <c r="E140" s="42">
        <f t="shared" si="12"/>
        <v>21</v>
      </c>
      <c r="F140" s="42" t="str">
        <f>VLOOKUP(A140,_Holidays!A139:C2245,2)</f>
        <v>Y</v>
      </c>
      <c r="G140" s="42" t="str">
        <f>VLOOKUP(A140,_Holidays!A140:C2245,3)</f>
        <v>N</v>
      </c>
      <c r="H140">
        <v>9.9</v>
      </c>
      <c r="I140">
        <v>16.2</v>
      </c>
      <c r="J140">
        <v>3.2</v>
      </c>
      <c r="K140">
        <v>0</v>
      </c>
      <c r="L140" s="94">
        <v>133235.48000000001</v>
      </c>
      <c r="M140" s="97">
        <v>34.038317739999997</v>
      </c>
      <c r="N140" s="87">
        <f t="shared" si="13"/>
        <v>4535111.6024814155</v>
      </c>
    </row>
    <row r="141" spans="1:14" x14ac:dyDescent="0.3">
      <c r="A141" s="58">
        <v>42144</v>
      </c>
      <c r="B141" s="61" t="str">
        <f t="shared" si="14"/>
        <v>Wednesday</v>
      </c>
      <c r="C141" s="42" t="str">
        <f t="shared" si="10"/>
        <v>May</v>
      </c>
      <c r="D141" s="42" t="str">
        <f t="shared" si="11"/>
        <v>2015</v>
      </c>
      <c r="E141" s="42">
        <f t="shared" si="12"/>
        <v>21</v>
      </c>
      <c r="F141" s="42" t="str">
        <f>VLOOKUP(A141,_Holidays!A140:C2246,2)</f>
        <v>Y</v>
      </c>
      <c r="G141" s="42" t="str">
        <f>VLOOKUP(A141,_Holidays!A141:C2246,3)</f>
        <v>N</v>
      </c>
      <c r="H141">
        <v>13.6</v>
      </c>
      <c r="I141">
        <v>18.100000000000001</v>
      </c>
      <c r="J141">
        <v>6</v>
      </c>
      <c r="K141">
        <v>2.4</v>
      </c>
      <c r="L141" s="94">
        <v>127522.71</v>
      </c>
      <c r="M141" s="97">
        <v>30.976086030000001</v>
      </c>
      <c r="N141" s="87">
        <f t="shared" si="13"/>
        <v>3950154.4357387414</v>
      </c>
    </row>
    <row r="142" spans="1:14" x14ac:dyDescent="0.3">
      <c r="A142" s="58">
        <v>42145</v>
      </c>
      <c r="B142" s="61" t="str">
        <f t="shared" si="14"/>
        <v>Thursday</v>
      </c>
      <c r="C142" s="42" t="str">
        <f t="shared" si="10"/>
        <v>May</v>
      </c>
      <c r="D142" s="42" t="str">
        <f t="shared" si="11"/>
        <v>2015</v>
      </c>
      <c r="E142" s="42">
        <f t="shared" si="12"/>
        <v>21</v>
      </c>
      <c r="F142" s="42" t="str">
        <f>VLOOKUP(A142,_Holidays!A141:C2247,2)</f>
        <v>Y</v>
      </c>
      <c r="G142" s="42" t="str">
        <f>VLOOKUP(A142,_Holidays!A142:C2247,3)</f>
        <v>N</v>
      </c>
      <c r="H142">
        <v>10.3</v>
      </c>
      <c r="I142">
        <v>13.6</v>
      </c>
      <c r="J142">
        <v>3.5</v>
      </c>
      <c r="K142">
        <v>6.2</v>
      </c>
      <c r="L142" s="94">
        <v>135361.19500000001</v>
      </c>
      <c r="M142" s="97">
        <v>35.621998429999998</v>
      </c>
      <c r="N142" s="87">
        <f t="shared" si="13"/>
        <v>4821836.2757729236</v>
      </c>
    </row>
    <row r="143" spans="1:14" x14ac:dyDescent="0.3">
      <c r="A143" s="58">
        <v>42146</v>
      </c>
      <c r="B143" s="61" t="str">
        <f t="shared" si="14"/>
        <v>Friday</v>
      </c>
      <c r="C143" s="42" t="str">
        <f t="shared" si="10"/>
        <v>May</v>
      </c>
      <c r="D143" s="42" t="str">
        <f t="shared" si="11"/>
        <v>2015</v>
      </c>
      <c r="E143" s="42">
        <f t="shared" si="12"/>
        <v>21</v>
      </c>
      <c r="F143" s="42" t="str">
        <f>VLOOKUP(A143,_Holidays!A142:C2248,2)</f>
        <v>Y</v>
      </c>
      <c r="G143" s="42" t="str">
        <f>VLOOKUP(A143,_Holidays!A143:C2248,3)</f>
        <v>N</v>
      </c>
      <c r="H143">
        <v>9.1</v>
      </c>
      <c r="I143">
        <v>14.1</v>
      </c>
      <c r="J143">
        <v>6.7</v>
      </c>
      <c r="K143">
        <v>0.4</v>
      </c>
      <c r="L143" s="94">
        <v>133422.46</v>
      </c>
      <c r="M143" s="97">
        <v>34.614105330000001</v>
      </c>
      <c r="N143" s="87">
        <f t="shared" si="13"/>
        <v>4618299.0838277116</v>
      </c>
    </row>
    <row r="144" spans="1:14" x14ac:dyDescent="0.3">
      <c r="A144" s="58">
        <v>42147</v>
      </c>
      <c r="B144" s="61" t="str">
        <f t="shared" si="14"/>
        <v>Saturday</v>
      </c>
      <c r="C144" s="42" t="str">
        <f t="shared" si="10"/>
        <v>May</v>
      </c>
      <c r="D144" s="42" t="str">
        <f t="shared" si="11"/>
        <v>2015</v>
      </c>
      <c r="E144" s="42">
        <f t="shared" si="12"/>
        <v>21</v>
      </c>
      <c r="F144" s="42" t="str">
        <f>VLOOKUP(A144,_Holidays!A143:C2249,2)</f>
        <v>Y</v>
      </c>
      <c r="G144" s="42" t="str">
        <f>VLOOKUP(A144,_Holidays!A144:C2249,3)</f>
        <v>N</v>
      </c>
      <c r="H144">
        <v>10.4</v>
      </c>
      <c r="I144">
        <v>13.3</v>
      </c>
      <c r="J144">
        <v>7.7</v>
      </c>
      <c r="K144">
        <v>0</v>
      </c>
      <c r="L144" s="94">
        <v>119331.85</v>
      </c>
      <c r="M144" s="97">
        <v>31.22698432</v>
      </c>
      <c r="N144" s="87">
        <f t="shared" si="13"/>
        <v>3726373.8088265923</v>
      </c>
    </row>
    <row r="145" spans="1:14" x14ac:dyDescent="0.3">
      <c r="A145" s="58">
        <v>42148</v>
      </c>
      <c r="B145" s="61" t="str">
        <f t="shared" si="14"/>
        <v>Sunday</v>
      </c>
      <c r="C145" s="42" t="str">
        <f t="shared" si="10"/>
        <v>May</v>
      </c>
      <c r="D145" s="42" t="str">
        <f t="shared" si="11"/>
        <v>2015</v>
      </c>
      <c r="E145" s="42">
        <f t="shared" si="12"/>
        <v>22</v>
      </c>
      <c r="F145" s="42" t="str">
        <f>VLOOKUP(A145,_Holidays!A144:C2250,2)</f>
        <v>Y</v>
      </c>
      <c r="G145" s="42" t="str">
        <f>VLOOKUP(A145,_Holidays!A145:C2250,3)</f>
        <v>N</v>
      </c>
      <c r="H145">
        <v>6</v>
      </c>
      <c r="I145">
        <v>15.6</v>
      </c>
      <c r="J145">
        <v>8.6</v>
      </c>
      <c r="K145">
        <v>0</v>
      </c>
      <c r="L145" s="94">
        <v>118783.08500000001</v>
      </c>
      <c r="M145" s="97">
        <v>31.493258560000001</v>
      </c>
      <c r="N145" s="87">
        <f t="shared" si="13"/>
        <v>3740866.408459458</v>
      </c>
    </row>
    <row r="146" spans="1:14" x14ac:dyDescent="0.3">
      <c r="A146" s="58">
        <v>42149</v>
      </c>
      <c r="B146" s="61" t="str">
        <f t="shared" si="14"/>
        <v>Monday</v>
      </c>
      <c r="C146" s="42" t="str">
        <f t="shared" si="10"/>
        <v>May</v>
      </c>
      <c r="D146" s="42" t="str">
        <f t="shared" si="11"/>
        <v>2015</v>
      </c>
      <c r="E146" s="42">
        <f t="shared" si="12"/>
        <v>22</v>
      </c>
      <c r="F146" s="42" t="str">
        <f>VLOOKUP(A146,_Holidays!A145:C2251,2)</f>
        <v>Y</v>
      </c>
      <c r="G146" s="42" t="str">
        <f>VLOOKUP(A146,_Holidays!A146:C2251,3)</f>
        <v>N</v>
      </c>
      <c r="H146">
        <v>7.4</v>
      </c>
      <c r="I146">
        <v>17.100000000000001</v>
      </c>
      <c r="J146">
        <v>8.1</v>
      </c>
      <c r="K146">
        <v>0</v>
      </c>
      <c r="L146" s="94">
        <v>136690.92000000001</v>
      </c>
      <c r="M146" s="97">
        <v>51.610330150000003</v>
      </c>
      <c r="N146" s="87">
        <f t="shared" si="13"/>
        <v>7054663.5097072395</v>
      </c>
    </row>
    <row r="147" spans="1:14" x14ac:dyDescent="0.3">
      <c r="A147" s="58">
        <v>42150</v>
      </c>
      <c r="B147" s="61" t="str">
        <f t="shared" si="14"/>
        <v>Tuesday</v>
      </c>
      <c r="C147" s="42" t="str">
        <f t="shared" si="10"/>
        <v>May</v>
      </c>
      <c r="D147" s="42" t="str">
        <f t="shared" si="11"/>
        <v>2015</v>
      </c>
      <c r="E147" s="42">
        <f t="shared" si="12"/>
        <v>22</v>
      </c>
      <c r="F147" s="42" t="str">
        <f>VLOOKUP(A147,_Holidays!A146:C2252,2)</f>
        <v>Y</v>
      </c>
      <c r="G147" s="42" t="str">
        <f>VLOOKUP(A147,_Holidays!A147:C2252,3)</f>
        <v>N</v>
      </c>
      <c r="H147">
        <v>5.4</v>
      </c>
      <c r="I147">
        <v>15.6</v>
      </c>
      <c r="J147">
        <v>6.8</v>
      </c>
      <c r="K147">
        <v>0</v>
      </c>
      <c r="L147" s="94">
        <v>140886.995</v>
      </c>
      <c r="M147" s="97">
        <v>46.401813629999999</v>
      </c>
      <c r="N147" s="87">
        <f t="shared" si="13"/>
        <v>6537412.0848807413</v>
      </c>
    </row>
    <row r="148" spans="1:14" x14ac:dyDescent="0.3">
      <c r="A148" s="58">
        <v>42151</v>
      </c>
      <c r="B148" s="61" t="str">
        <f t="shared" si="14"/>
        <v>Wednesday</v>
      </c>
      <c r="C148" s="42" t="str">
        <f t="shared" si="10"/>
        <v>May</v>
      </c>
      <c r="D148" s="42" t="str">
        <f t="shared" si="11"/>
        <v>2015</v>
      </c>
      <c r="E148" s="42">
        <f t="shared" si="12"/>
        <v>22</v>
      </c>
      <c r="F148" s="42" t="str">
        <f>VLOOKUP(A148,_Holidays!A147:C2253,2)</f>
        <v>Y</v>
      </c>
      <c r="G148" s="42" t="str">
        <f>VLOOKUP(A148,_Holidays!A148:C2253,3)</f>
        <v>N</v>
      </c>
      <c r="H148">
        <v>7.9</v>
      </c>
      <c r="I148">
        <v>18.7</v>
      </c>
      <c r="J148">
        <v>7.4</v>
      </c>
      <c r="K148">
        <v>0</v>
      </c>
      <c r="L148" s="94">
        <v>133103.37</v>
      </c>
      <c r="M148" s="97">
        <v>29.884071370000001</v>
      </c>
      <c r="N148" s="87">
        <f t="shared" si="13"/>
        <v>3977670.6086675171</v>
      </c>
    </row>
    <row r="149" spans="1:14" x14ac:dyDescent="0.3">
      <c r="A149" s="58">
        <v>42152</v>
      </c>
      <c r="B149" s="61" t="str">
        <f t="shared" si="14"/>
        <v>Thursday</v>
      </c>
      <c r="C149" s="42" t="str">
        <f t="shared" si="10"/>
        <v>May</v>
      </c>
      <c r="D149" s="42" t="str">
        <f t="shared" si="11"/>
        <v>2015</v>
      </c>
      <c r="E149" s="42">
        <f t="shared" si="12"/>
        <v>22</v>
      </c>
      <c r="F149" s="42" t="str">
        <f>VLOOKUP(A149,_Holidays!A148:C2254,2)</f>
        <v>Y</v>
      </c>
      <c r="G149" s="42" t="str">
        <f>VLOOKUP(A149,_Holidays!A149:C2254,3)</f>
        <v>N</v>
      </c>
      <c r="H149">
        <v>13.1</v>
      </c>
      <c r="I149">
        <v>19.7</v>
      </c>
      <c r="J149">
        <v>8.4</v>
      </c>
      <c r="K149">
        <v>0</v>
      </c>
      <c r="L149" s="94">
        <v>127900.235</v>
      </c>
      <c r="M149" s="97">
        <v>26.09688903</v>
      </c>
      <c r="N149" s="87">
        <f t="shared" si="13"/>
        <v>3337798.2397059221</v>
      </c>
    </row>
    <row r="150" spans="1:14" x14ac:dyDescent="0.3">
      <c r="A150" s="58">
        <v>42153</v>
      </c>
      <c r="B150" s="61" t="str">
        <f t="shared" si="14"/>
        <v>Friday</v>
      </c>
      <c r="C150" s="42" t="str">
        <f t="shared" si="10"/>
        <v>May</v>
      </c>
      <c r="D150" s="42" t="str">
        <f t="shared" si="11"/>
        <v>2015</v>
      </c>
      <c r="E150" s="42">
        <f t="shared" si="12"/>
        <v>22</v>
      </c>
      <c r="F150" s="42" t="str">
        <f>VLOOKUP(A150,_Holidays!A149:C2255,2)</f>
        <v>Y</v>
      </c>
      <c r="G150" s="42" t="str">
        <f>VLOOKUP(A150,_Holidays!A150:C2255,3)</f>
        <v>N</v>
      </c>
      <c r="H150">
        <v>9.5</v>
      </c>
      <c r="I150">
        <v>15.8</v>
      </c>
      <c r="J150">
        <v>6.6</v>
      </c>
      <c r="K150">
        <v>0</v>
      </c>
      <c r="L150" s="94">
        <v>132338.94</v>
      </c>
      <c r="M150" s="97">
        <v>29.803580050000001</v>
      </c>
      <c r="N150" s="87">
        <f t="shared" si="13"/>
        <v>3944174.1920221471</v>
      </c>
    </row>
    <row r="151" spans="1:14" x14ac:dyDescent="0.3">
      <c r="A151" s="58">
        <v>42154</v>
      </c>
      <c r="B151" s="61" t="str">
        <f t="shared" si="14"/>
        <v>Saturday</v>
      </c>
      <c r="C151" s="42" t="str">
        <f t="shared" si="10"/>
        <v>May</v>
      </c>
      <c r="D151" s="42" t="str">
        <f t="shared" si="11"/>
        <v>2015</v>
      </c>
      <c r="E151" s="42">
        <f t="shared" si="12"/>
        <v>22</v>
      </c>
      <c r="F151" s="42" t="str">
        <f>VLOOKUP(A151,_Holidays!A150:C2256,2)</f>
        <v>Y</v>
      </c>
      <c r="G151" s="42" t="str">
        <f>VLOOKUP(A151,_Holidays!A151:C2256,3)</f>
        <v>N</v>
      </c>
      <c r="H151">
        <v>11</v>
      </c>
      <c r="I151">
        <v>17.3</v>
      </c>
      <c r="J151">
        <v>8</v>
      </c>
      <c r="K151">
        <v>0</v>
      </c>
      <c r="L151" s="94">
        <v>114669.79</v>
      </c>
      <c r="M151" s="97">
        <v>19.048825789999999</v>
      </c>
      <c r="N151" s="87">
        <f t="shared" si="13"/>
        <v>2184324.8530858839</v>
      </c>
    </row>
    <row r="152" spans="1:14" x14ac:dyDescent="0.3">
      <c r="A152" s="58">
        <v>42155</v>
      </c>
      <c r="B152" s="61" t="str">
        <f t="shared" si="14"/>
        <v>Sunday</v>
      </c>
      <c r="C152" s="42" t="str">
        <f t="shared" si="10"/>
        <v>May</v>
      </c>
      <c r="D152" s="42" t="str">
        <f t="shared" si="11"/>
        <v>2015</v>
      </c>
      <c r="E152" s="42">
        <f t="shared" si="12"/>
        <v>23</v>
      </c>
      <c r="F152" s="42" t="str">
        <f>VLOOKUP(A152,_Holidays!A151:C2257,2)</f>
        <v>Y</v>
      </c>
      <c r="G152" s="42" t="str">
        <f>VLOOKUP(A152,_Holidays!A152:C2257,3)</f>
        <v>N</v>
      </c>
      <c r="H152">
        <v>12.3</v>
      </c>
      <c r="I152">
        <v>16.8</v>
      </c>
      <c r="J152">
        <v>4.9000000000000004</v>
      </c>
      <c r="K152">
        <v>0</v>
      </c>
      <c r="L152" s="94">
        <v>113261.26</v>
      </c>
      <c r="M152" s="97">
        <v>18.572714080000001</v>
      </c>
      <c r="N152" s="87">
        <f t="shared" si="13"/>
        <v>2103568.9983205409</v>
      </c>
    </row>
    <row r="153" spans="1:14" x14ac:dyDescent="0.3">
      <c r="A153" s="58">
        <v>42156</v>
      </c>
      <c r="B153" s="61" t="str">
        <f t="shared" si="14"/>
        <v>Monday</v>
      </c>
      <c r="C153" s="42" t="str">
        <f t="shared" si="10"/>
        <v>June</v>
      </c>
      <c r="D153" s="42" t="str">
        <f t="shared" si="11"/>
        <v>2015</v>
      </c>
      <c r="E153" s="42">
        <f t="shared" si="12"/>
        <v>23</v>
      </c>
      <c r="F153" s="42" t="str">
        <f>VLOOKUP(A153,_Holidays!A152:C2258,2)</f>
        <v>Y</v>
      </c>
      <c r="G153" s="42" t="str">
        <f>VLOOKUP(A153,_Holidays!A153:C2258,3)</f>
        <v>N</v>
      </c>
      <c r="H153">
        <v>5.2</v>
      </c>
      <c r="I153">
        <v>12.2</v>
      </c>
      <c r="J153">
        <v>8.1</v>
      </c>
      <c r="K153">
        <v>8.1999999999999993</v>
      </c>
      <c r="L153" s="94">
        <v>140919.995</v>
      </c>
      <c r="M153" s="97">
        <v>36.928126640000002</v>
      </c>
      <c r="N153" s="87">
        <f t="shared" si="13"/>
        <v>5203911.4214681666</v>
      </c>
    </row>
    <row r="154" spans="1:14" x14ac:dyDescent="0.3">
      <c r="A154" s="58">
        <v>42157</v>
      </c>
      <c r="B154" s="61" t="str">
        <f t="shared" si="14"/>
        <v>Tuesday</v>
      </c>
      <c r="C154" s="42" t="str">
        <f t="shared" si="10"/>
        <v>June</v>
      </c>
      <c r="D154" s="42" t="str">
        <f t="shared" si="11"/>
        <v>2015</v>
      </c>
      <c r="E154" s="42">
        <f t="shared" si="12"/>
        <v>23</v>
      </c>
      <c r="F154" s="42" t="str">
        <f>VLOOKUP(A154,_Holidays!A153:C2259,2)</f>
        <v>Y</v>
      </c>
      <c r="G154" s="42" t="str">
        <f>VLOOKUP(A154,_Holidays!A154:C2259,3)</f>
        <v>N</v>
      </c>
      <c r="H154">
        <v>7.1</v>
      </c>
      <c r="I154">
        <v>11.4</v>
      </c>
      <c r="J154">
        <v>4.5999999999999996</v>
      </c>
      <c r="K154">
        <v>4.2</v>
      </c>
      <c r="L154" s="94">
        <v>148534.505</v>
      </c>
      <c r="M154" s="97">
        <v>59.85603338</v>
      </c>
      <c r="N154" s="87">
        <f t="shared" si="13"/>
        <v>8890686.2893617768</v>
      </c>
    </row>
    <row r="155" spans="1:14" x14ac:dyDescent="0.3">
      <c r="A155" s="58">
        <v>42158</v>
      </c>
      <c r="B155" s="61" t="str">
        <f t="shared" si="14"/>
        <v>Wednesday</v>
      </c>
      <c r="C155" s="42" t="str">
        <f t="shared" si="10"/>
        <v>June</v>
      </c>
      <c r="D155" s="42" t="str">
        <f t="shared" si="11"/>
        <v>2015</v>
      </c>
      <c r="E155" s="42">
        <f t="shared" si="12"/>
        <v>23</v>
      </c>
      <c r="F155" s="42" t="str">
        <f>VLOOKUP(A155,_Holidays!A154:C2260,2)</f>
        <v>Y</v>
      </c>
      <c r="G155" s="42" t="str">
        <f>VLOOKUP(A155,_Holidays!A155:C2260,3)</f>
        <v>N</v>
      </c>
      <c r="H155">
        <v>8.1</v>
      </c>
      <c r="I155">
        <v>13.6</v>
      </c>
      <c r="J155">
        <v>8.1999999999999993</v>
      </c>
      <c r="K155">
        <v>0.8</v>
      </c>
      <c r="L155" s="94">
        <v>146902.95000000001</v>
      </c>
      <c r="M155" s="97">
        <v>50.5626836</v>
      </c>
      <c r="N155" s="87">
        <f t="shared" si="13"/>
        <v>7427807.3807566203</v>
      </c>
    </row>
    <row r="156" spans="1:14" x14ac:dyDescent="0.3">
      <c r="A156" s="58">
        <v>42159</v>
      </c>
      <c r="B156" s="61" t="str">
        <f t="shared" si="14"/>
        <v>Thursday</v>
      </c>
      <c r="C156" s="42" t="str">
        <f t="shared" si="10"/>
        <v>June</v>
      </c>
      <c r="D156" s="42" t="str">
        <f t="shared" si="11"/>
        <v>2015</v>
      </c>
      <c r="E156" s="42">
        <f t="shared" si="12"/>
        <v>23</v>
      </c>
      <c r="F156" s="42" t="str">
        <f>VLOOKUP(A156,_Holidays!A155:C2261,2)</f>
        <v>Y</v>
      </c>
      <c r="G156" s="42" t="str">
        <f>VLOOKUP(A156,_Holidays!A156:C2261,3)</f>
        <v>N</v>
      </c>
      <c r="H156">
        <v>4.4000000000000004</v>
      </c>
      <c r="I156">
        <v>11.3</v>
      </c>
      <c r="J156">
        <v>5.5</v>
      </c>
      <c r="K156">
        <v>0</v>
      </c>
      <c r="L156" s="94">
        <v>147155.26500000001</v>
      </c>
      <c r="M156" s="97">
        <v>33.050284789999999</v>
      </c>
      <c r="N156" s="87">
        <f t="shared" si="13"/>
        <v>4863523.4165979195</v>
      </c>
    </row>
    <row r="157" spans="1:14" x14ac:dyDescent="0.3">
      <c r="A157" s="58">
        <v>42160</v>
      </c>
      <c r="B157" s="61" t="str">
        <f t="shared" si="14"/>
        <v>Friday</v>
      </c>
      <c r="C157" s="42" t="str">
        <f t="shared" si="10"/>
        <v>June</v>
      </c>
      <c r="D157" s="42" t="str">
        <f t="shared" si="11"/>
        <v>2015</v>
      </c>
      <c r="E157" s="42">
        <f t="shared" si="12"/>
        <v>23</v>
      </c>
      <c r="F157" s="42" t="str">
        <f>VLOOKUP(A157,_Holidays!A156:C2262,2)</f>
        <v>Y</v>
      </c>
      <c r="G157" s="42" t="str">
        <f>VLOOKUP(A157,_Holidays!A157:C2262,3)</f>
        <v>N</v>
      </c>
      <c r="H157">
        <v>7</v>
      </c>
      <c r="I157">
        <v>15</v>
      </c>
      <c r="J157">
        <v>7</v>
      </c>
      <c r="K157">
        <v>4.2</v>
      </c>
      <c r="L157" s="94">
        <v>142625.035</v>
      </c>
      <c r="M157" s="97">
        <v>37.966538890000002</v>
      </c>
      <c r="N157" s="87">
        <f t="shared" si="13"/>
        <v>5414978.9380151117</v>
      </c>
    </row>
    <row r="158" spans="1:14" x14ac:dyDescent="0.3">
      <c r="A158" s="58">
        <v>42161</v>
      </c>
      <c r="B158" s="61" t="str">
        <f t="shared" si="14"/>
        <v>Saturday</v>
      </c>
      <c r="C158" s="42" t="str">
        <f t="shared" si="10"/>
        <v>June</v>
      </c>
      <c r="D158" s="42" t="str">
        <f t="shared" si="11"/>
        <v>2015</v>
      </c>
      <c r="E158" s="42">
        <f t="shared" si="12"/>
        <v>23</v>
      </c>
      <c r="F158" s="42" t="str">
        <f>VLOOKUP(A158,_Holidays!A157:C2263,2)</f>
        <v>Y</v>
      </c>
      <c r="G158" s="42" t="str">
        <f>VLOOKUP(A158,_Holidays!A158:C2263,3)</f>
        <v>N</v>
      </c>
      <c r="H158">
        <v>9.1999999999999993</v>
      </c>
      <c r="I158">
        <v>16.600000000000001</v>
      </c>
      <c r="J158">
        <v>6.4</v>
      </c>
      <c r="K158">
        <v>0.2</v>
      </c>
      <c r="L158" s="94">
        <v>120128.295</v>
      </c>
      <c r="M158" s="97">
        <v>30.181346850000001</v>
      </c>
      <c r="N158" s="87">
        <f t="shared" si="13"/>
        <v>3625633.7378941206</v>
      </c>
    </row>
    <row r="159" spans="1:14" x14ac:dyDescent="0.3">
      <c r="A159" s="58">
        <v>42162</v>
      </c>
      <c r="B159" s="61" t="str">
        <f t="shared" si="14"/>
        <v>Sunday</v>
      </c>
      <c r="C159" s="42" t="str">
        <f t="shared" si="10"/>
        <v>June</v>
      </c>
      <c r="D159" s="42" t="str">
        <f t="shared" si="11"/>
        <v>2015</v>
      </c>
      <c r="E159" s="42">
        <f t="shared" si="12"/>
        <v>24</v>
      </c>
      <c r="F159" s="42" t="str">
        <f>VLOOKUP(A159,_Holidays!A158:C2264,2)</f>
        <v>Y</v>
      </c>
      <c r="G159" s="42" t="str">
        <f>VLOOKUP(A159,_Holidays!A159:C2264,3)</f>
        <v>N</v>
      </c>
      <c r="H159">
        <v>11.2</v>
      </c>
      <c r="I159">
        <v>14.5</v>
      </c>
      <c r="J159">
        <v>6.9</v>
      </c>
      <c r="K159">
        <v>0</v>
      </c>
      <c r="L159" s="94">
        <v>109609.685</v>
      </c>
      <c r="M159" s="97">
        <v>23.380384849999999</v>
      </c>
      <c r="N159" s="87">
        <f t="shared" si="13"/>
        <v>2562716.6185872722</v>
      </c>
    </row>
    <row r="160" spans="1:14" x14ac:dyDescent="0.3">
      <c r="A160" s="58">
        <v>42163</v>
      </c>
      <c r="B160" s="61" t="str">
        <f t="shared" si="14"/>
        <v>Monday</v>
      </c>
      <c r="C160" s="42" t="str">
        <f t="shared" si="10"/>
        <v>June</v>
      </c>
      <c r="D160" s="42" t="str">
        <f t="shared" si="11"/>
        <v>2015</v>
      </c>
      <c r="E160" s="42">
        <f t="shared" si="12"/>
        <v>24</v>
      </c>
      <c r="F160" s="42" t="str">
        <f>VLOOKUP(A160,_Holidays!A159:C2265,2)</f>
        <v>Y</v>
      </c>
      <c r="G160" s="42" t="str">
        <f>VLOOKUP(A160,_Holidays!A160:C2265,3)</f>
        <v>Y</v>
      </c>
      <c r="H160">
        <v>11.1</v>
      </c>
      <c r="I160">
        <v>18.5</v>
      </c>
      <c r="J160">
        <v>8.1999999999999993</v>
      </c>
      <c r="K160">
        <v>0</v>
      </c>
      <c r="L160" s="94">
        <v>110715.815</v>
      </c>
      <c r="M160" s="97">
        <v>24.357636500000002</v>
      </c>
      <c r="N160" s="87">
        <f t="shared" si="13"/>
        <v>2696775.5765712475</v>
      </c>
    </row>
    <row r="161" spans="1:14" x14ac:dyDescent="0.3">
      <c r="A161" s="58">
        <v>42164</v>
      </c>
      <c r="B161" s="61" t="str">
        <f t="shared" si="14"/>
        <v>Tuesday</v>
      </c>
      <c r="C161" s="42" t="str">
        <f t="shared" si="10"/>
        <v>June</v>
      </c>
      <c r="D161" s="42" t="str">
        <f t="shared" si="11"/>
        <v>2015</v>
      </c>
      <c r="E161" s="42">
        <f t="shared" si="12"/>
        <v>24</v>
      </c>
      <c r="F161" s="42" t="str">
        <f>VLOOKUP(A161,_Holidays!A160:C2266,2)</f>
        <v>Y</v>
      </c>
      <c r="G161" s="42" t="str">
        <f>VLOOKUP(A161,_Holidays!A161:C2266,3)</f>
        <v>N</v>
      </c>
      <c r="H161">
        <v>10.3</v>
      </c>
      <c r="I161">
        <v>13.5</v>
      </c>
      <c r="J161">
        <v>8.6</v>
      </c>
      <c r="K161">
        <v>4</v>
      </c>
      <c r="L161" s="94">
        <v>132854.13500000001</v>
      </c>
      <c r="M161" s="97">
        <v>36.714275120000003</v>
      </c>
      <c r="N161" s="87">
        <f t="shared" si="13"/>
        <v>4877643.263219622</v>
      </c>
    </row>
    <row r="162" spans="1:14" x14ac:dyDescent="0.3">
      <c r="A162" s="58">
        <v>42165</v>
      </c>
      <c r="B162" s="61" t="str">
        <f t="shared" si="14"/>
        <v>Wednesday</v>
      </c>
      <c r="C162" s="42" t="str">
        <f t="shared" si="10"/>
        <v>June</v>
      </c>
      <c r="D162" s="42" t="str">
        <f t="shared" si="11"/>
        <v>2015</v>
      </c>
      <c r="E162" s="42">
        <f t="shared" si="12"/>
        <v>24</v>
      </c>
      <c r="F162" s="42" t="str">
        <f>VLOOKUP(A162,_Holidays!A161:C2267,2)</f>
        <v>Y</v>
      </c>
      <c r="G162" s="42" t="str">
        <f>VLOOKUP(A162,_Holidays!A162:C2267,3)</f>
        <v>N</v>
      </c>
      <c r="H162">
        <v>7.5</v>
      </c>
      <c r="I162">
        <v>13.4</v>
      </c>
      <c r="J162">
        <v>7.1</v>
      </c>
      <c r="K162">
        <v>0</v>
      </c>
      <c r="L162" s="94">
        <v>144125.52499999999</v>
      </c>
      <c r="M162" s="97">
        <v>39.766137469999997</v>
      </c>
      <c r="N162" s="87">
        <f t="shared" si="13"/>
        <v>5731315.4400859214</v>
      </c>
    </row>
    <row r="163" spans="1:14" x14ac:dyDescent="0.3">
      <c r="A163" s="58">
        <v>42166</v>
      </c>
      <c r="B163" s="61" t="str">
        <f t="shared" si="14"/>
        <v>Thursday</v>
      </c>
      <c r="C163" s="42" t="str">
        <f t="shared" si="10"/>
        <v>June</v>
      </c>
      <c r="D163" s="42" t="str">
        <f t="shared" si="11"/>
        <v>2015</v>
      </c>
      <c r="E163" s="42">
        <f t="shared" si="12"/>
        <v>24</v>
      </c>
      <c r="F163" s="42" t="str">
        <f>VLOOKUP(A163,_Holidays!A162:C2268,2)</f>
        <v>Y</v>
      </c>
      <c r="G163" s="42" t="str">
        <f>VLOOKUP(A163,_Holidays!A163:C2268,3)</f>
        <v>N</v>
      </c>
      <c r="H163">
        <v>5.7</v>
      </c>
      <c r="I163">
        <v>14</v>
      </c>
      <c r="J163">
        <v>8.3000000000000007</v>
      </c>
      <c r="L163" s="94">
        <v>143465.44500000001</v>
      </c>
      <c r="M163" s="97">
        <v>37.481829380000001</v>
      </c>
      <c r="N163" s="87">
        <f t="shared" si="13"/>
        <v>5377347.3314157743</v>
      </c>
    </row>
    <row r="164" spans="1:14" x14ac:dyDescent="0.3">
      <c r="A164" s="58">
        <v>42167</v>
      </c>
      <c r="B164" s="61" t="str">
        <f t="shared" si="14"/>
        <v>Friday</v>
      </c>
      <c r="C164" s="42" t="str">
        <f t="shared" si="10"/>
        <v>June</v>
      </c>
      <c r="D164" s="42" t="str">
        <f t="shared" si="11"/>
        <v>2015</v>
      </c>
      <c r="E164" s="42">
        <f t="shared" si="12"/>
        <v>24</v>
      </c>
      <c r="F164" s="42" t="str">
        <f>VLOOKUP(A164,_Holidays!A163:C2269,2)</f>
        <v>Y</v>
      </c>
      <c r="G164" s="42" t="str">
        <f>VLOOKUP(A164,_Holidays!A164:C2269,3)</f>
        <v>N</v>
      </c>
      <c r="H164">
        <v>5.2</v>
      </c>
      <c r="I164">
        <v>13.1</v>
      </c>
      <c r="J164">
        <v>6.9</v>
      </c>
      <c r="K164">
        <v>0</v>
      </c>
      <c r="L164" s="94">
        <v>145005.62</v>
      </c>
      <c r="M164" s="97">
        <v>37.539372819999997</v>
      </c>
      <c r="N164" s="87">
        <f t="shared" si="13"/>
        <v>5443420.0301752482</v>
      </c>
    </row>
    <row r="165" spans="1:14" x14ac:dyDescent="0.3">
      <c r="A165" s="58">
        <v>42168</v>
      </c>
      <c r="B165" s="61" t="str">
        <f t="shared" si="14"/>
        <v>Saturday</v>
      </c>
      <c r="C165" s="42" t="str">
        <f t="shared" si="10"/>
        <v>June</v>
      </c>
      <c r="D165" s="42" t="str">
        <f t="shared" si="11"/>
        <v>2015</v>
      </c>
      <c r="E165" s="42">
        <f t="shared" si="12"/>
        <v>24</v>
      </c>
      <c r="F165" s="42" t="str">
        <f>VLOOKUP(A165,_Holidays!A164:C2270,2)</f>
        <v>Y</v>
      </c>
      <c r="G165" s="42" t="str">
        <f>VLOOKUP(A165,_Holidays!A165:C2270,3)</f>
        <v>N</v>
      </c>
      <c r="H165">
        <v>6</v>
      </c>
      <c r="I165">
        <v>18.2</v>
      </c>
      <c r="J165">
        <v>8</v>
      </c>
      <c r="K165">
        <v>0</v>
      </c>
      <c r="L165" s="94">
        <v>123754.55</v>
      </c>
      <c r="M165" s="97">
        <v>29.868588150000001</v>
      </c>
      <c r="N165" s="87">
        <f t="shared" si="13"/>
        <v>3696373.6856385828</v>
      </c>
    </row>
    <row r="166" spans="1:14" x14ac:dyDescent="0.3">
      <c r="A166" s="58">
        <v>42169</v>
      </c>
      <c r="B166" s="61" t="str">
        <f t="shared" si="14"/>
        <v>Sunday</v>
      </c>
      <c r="C166" s="42" t="str">
        <f t="shared" si="10"/>
        <v>June</v>
      </c>
      <c r="D166" s="42" t="str">
        <f t="shared" si="11"/>
        <v>2015</v>
      </c>
      <c r="E166" s="42">
        <f t="shared" si="12"/>
        <v>25</v>
      </c>
      <c r="F166" s="42" t="str">
        <f>VLOOKUP(A166,_Holidays!A165:C2271,2)</f>
        <v>Y</v>
      </c>
      <c r="G166" s="42" t="str">
        <f>VLOOKUP(A166,_Holidays!A166:C2271,3)</f>
        <v>N</v>
      </c>
      <c r="H166">
        <v>5.8</v>
      </c>
      <c r="I166">
        <v>17.399999999999999</v>
      </c>
      <c r="J166">
        <v>8</v>
      </c>
      <c r="K166">
        <v>0</v>
      </c>
      <c r="L166" s="94">
        <v>119125.62</v>
      </c>
      <c r="M166" s="97">
        <v>31.598182309999999</v>
      </c>
      <c r="N166" s="87">
        <f t="shared" si="13"/>
        <v>3764153.0585517818</v>
      </c>
    </row>
    <row r="167" spans="1:14" x14ac:dyDescent="0.3">
      <c r="A167" s="58">
        <v>42170</v>
      </c>
      <c r="B167" s="61" t="str">
        <f t="shared" si="14"/>
        <v>Monday</v>
      </c>
      <c r="C167" s="42" t="str">
        <f t="shared" si="10"/>
        <v>June</v>
      </c>
      <c r="D167" s="42" t="str">
        <f t="shared" si="11"/>
        <v>2015</v>
      </c>
      <c r="E167" s="42">
        <f t="shared" si="12"/>
        <v>25</v>
      </c>
      <c r="F167" s="42" t="str">
        <f>VLOOKUP(A167,_Holidays!A166:C2272,2)</f>
        <v>Y</v>
      </c>
      <c r="G167" s="42" t="str">
        <f>VLOOKUP(A167,_Holidays!A167:C2272,3)</f>
        <v>N</v>
      </c>
      <c r="H167">
        <v>7.1</v>
      </c>
      <c r="I167">
        <v>16.899999999999999</v>
      </c>
      <c r="J167">
        <v>6.6</v>
      </c>
      <c r="K167">
        <v>0</v>
      </c>
      <c r="L167" s="94">
        <v>136054.14499999999</v>
      </c>
      <c r="M167" s="97">
        <v>36.010981530000002</v>
      </c>
      <c r="N167" s="87">
        <f t="shared" si="13"/>
        <v>4899443.3026749417</v>
      </c>
    </row>
    <row r="168" spans="1:14" x14ac:dyDescent="0.3">
      <c r="A168" s="58">
        <v>42171</v>
      </c>
      <c r="B168" s="61" t="str">
        <f t="shared" si="14"/>
        <v>Tuesday</v>
      </c>
      <c r="C168" s="42" t="str">
        <f t="shared" si="10"/>
        <v>June</v>
      </c>
      <c r="D168" s="42" t="str">
        <f t="shared" si="11"/>
        <v>2015</v>
      </c>
      <c r="E168" s="42">
        <f t="shared" si="12"/>
        <v>25</v>
      </c>
      <c r="F168" s="42" t="str">
        <f>VLOOKUP(A168,_Holidays!A167:C2273,2)</f>
        <v>Y</v>
      </c>
      <c r="G168" s="42" t="str">
        <f>VLOOKUP(A168,_Holidays!A168:C2273,3)</f>
        <v>N</v>
      </c>
      <c r="H168">
        <v>9.5</v>
      </c>
      <c r="I168">
        <v>16.100000000000001</v>
      </c>
      <c r="J168">
        <v>3.3</v>
      </c>
      <c r="K168">
        <v>5</v>
      </c>
      <c r="L168" s="94">
        <v>139073.785</v>
      </c>
      <c r="M168" s="97">
        <v>36.942819380000003</v>
      </c>
      <c r="N168" s="87">
        <f t="shared" si="13"/>
        <v>5137777.719747954</v>
      </c>
    </row>
    <row r="169" spans="1:14" x14ac:dyDescent="0.3">
      <c r="A169" s="58">
        <v>42172</v>
      </c>
      <c r="B169" s="61" t="str">
        <f t="shared" si="14"/>
        <v>Wednesday</v>
      </c>
      <c r="C169" s="42" t="str">
        <f t="shared" si="10"/>
        <v>June</v>
      </c>
      <c r="D169" s="42" t="str">
        <f t="shared" si="11"/>
        <v>2015</v>
      </c>
      <c r="E169" s="42">
        <f t="shared" si="12"/>
        <v>25</v>
      </c>
      <c r="F169" s="42" t="str">
        <f>VLOOKUP(A169,_Holidays!A168:C2274,2)</f>
        <v>Y</v>
      </c>
      <c r="G169" s="42" t="str">
        <f>VLOOKUP(A169,_Holidays!A169:C2274,3)</f>
        <v>N</v>
      </c>
      <c r="H169">
        <v>11.7</v>
      </c>
      <c r="I169">
        <v>13.8</v>
      </c>
      <c r="J169">
        <v>4.7</v>
      </c>
      <c r="K169">
        <v>0</v>
      </c>
      <c r="L169" s="94">
        <v>134290.46</v>
      </c>
      <c r="M169" s="97">
        <v>39.278599130000003</v>
      </c>
      <c r="N169" s="87">
        <f t="shared" si="13"/>
        <v>5274741.1453232998</v>
      </c>
    </row>
    <row r="170" spans="1:14" x14ac:dyDescent="0.3">
      <c r="A170" s="58">
        <v>42173</v>
      </c>
      <c r="B170" s="61" t="str">
        <f t="shared" si="14"/>
        <v>Thursday</v>
      </c>
      <c r="C170" s="42" t="str">
        <f t="shared" si="10"/>
        <v>June</v>
      </c>
      <c r="D170" s="42" t="str">
        <f t="shared" si="11"/>
        <v>2015</v>
      </c>
      <c r="E170" s="42">
        <f t="shared" si="12"/>
        <v>25</v>
      </c>
      <c r="F170" s="42" t="str">
        <f>VLOOKUP(A170,_Holidays!A169:C2275,2)</f>
        <v>Y</v>
      </c>
      <c r="G170" s="42" t="str">
        <f>VLOOKUP(A170,_Holidays!A170:C2275,3)</f>
        <v>N</v>
      </c>
      <c r="H170">
        <v>10.7</v>
      </c>
      <c r="I170">
        <v>12.7</v>
      </c>
      <c r="J170">
        <v>4.2</v>
      </c>
      <c r="K170">
        <v>1</v>
      </c>
      <c r="L170" s="94">
        <v>137073.77499999999</v>
      </c>
      <c r="M170" s="97">
        <v>37.45776352</v>
      </c>
      <c r="N170" s="87">
        <f t="shared" si="13"/>
        <v>5134477.0487436876</v>
      </c>
    </row>
    <row r="171" spans="1:14" x14ac:dyDescent="0.3">
      <c r="A171" s="58">
        <v>42174</v>
      </c>
      <c r="B171" s="61" t="str">
        <f t="shared" si="14"/>
        <v>Friday</v>
      </c>
      <c r="C171" s="42" t="str">
        <f t="shared" si="10"/>
        <v>June</v>
      </c>
      <c r="D171" s="42" t="str">
        <f t="shared" si="11"/>
        <v>2015</v>
      </c>
      <c r="E171" s="42">
        <f t="shared" si="12"/>
        <v>25</v>
      </c>
      <c r="F171" s="42" t="str">
        <f>VLOOKUP(A171,_Holidays!A170:C2276,2)</f>
        <v>Y</v>
      </c>
      <c r="G171" s="42" t="str">
        <f>VLOOKUP(A171,_Holidays!A171:C2276,3)</f>
        <v>N</v>
      </c>
      <c r="H171">
        <v>7</v>
      </c>
      <c r="I171">
        <v>12.4</v>
      </c>
      <c r="J171">
        <v>7.9</v>
      </c>
      <c r="K171">
        <v>0.2</v>
      </c>
      <c r="L171" s="94">
        <v>139781.245</v>
      </c>
      <c r="M171" s="97">
        <v>38.550713739999999</v>
      </c>
      <c r="N171" s="87">
        <f t="shared" si="13"/>
        <v>5388666.7622158062</v>
      </c>
    </row>
    <row r="172" spans="1:14" x14ac:dyDescent="0.3">
      <c r="A172" s="58">
        <v>42175</v>
      </c>
      <c r="B172" s="61" t="str">
        <f t="shared" si="14"/>
        <v>Saturday</v>
      </c>
      <c r="C172" s="42" t="str">
        <f t="shared" si="10"/>
        <v>June</v>
      </c>
      <c r="D172" s="42" t="str">
        <f t="shared" si="11"/>
        <v>2015</v>
      </c>
      <c r="E172" s="42">
        <f t="shared" si="12"/>
        <v>25</v>
      </c>
      <c r="F172" s="42" t="str">
        <f>VLOOKUP(A172,_Holidays!A171:C2277,2)</f>
        <v>Y</v>
      </c>
      <c r="G172" s="42" t="str">
        <f>VLOOKUP(A172,_Holidays!A172:C2277,3)</f>
        <v>N</v>
      </c>
      <c r="H172">
        <v>4.0999999999999996</v>
      </c>
      <c r="I172">
        <v>11.6</v>
      </c>
      <c r="J172">
        <v>7.1</v>
      </c>
      <c r="K172">
        <v>0</v>
      </c>
      <c r="L172" s="94">
        <v>129576.36</v>
      </c>
      <c r="M172" s="97">
        <v>41.097683109999998</v>
      </c>
      <c r="N172" s="87">
        <f t="shared" si="13"/>
        <v>5325288.1818272797</v>
      </c>
    </row>
    <row r="173" spans="1:14" x14ac:dyDescent="0.3">
      <c r="A173" s="58">
        <v>42176</v>
      </c>
      <c r="B173" s="61" t="str">
        <f t="shared" si="14"/>
        <v>Sunday</v>
      </c>
      <c r="C173" s="42" t="str">
        <f t="shared" si="10"/>
        <v>June</v>
      </c>
      <c r="D173" s="42" t="str">
        <f t="shared" si="11"/>
        <v>2015</v>
      </c>
      <c r="E173" s="42">
        <f t="shared" si="12"/>
        <v>26</v>
      </c>
      <c r="F173" s="42" t="str">
        <f>VLOOKUP(A173,_Holidays!A172:C2278,2)</f>
        <v>Y</v>
      </c>
      <c r="G173" s="42" t="str">
        <f>VLOOKUP(A173,_Holidays!A173:C2278,3)</f>
        <v>N</v>
      </c>
      <c r="H173">
        <v>2.2000000000000002</v>
      </c>
      <c r="I173">
        <v>12.9</v>
      </c>
      <c r="J173">
        <v>8.6</v>
      </c>
      <c r="K173">
        <v>0</v>
      </c>
      <c r="L173" s="94">
        <v>124910.57</v>
      </c>
      <c r="M173" s="97">
        <v>33.902389839999998</v>
      </c>
      <c r="N173" s="87">
        <f t="shared" si="13"/>
        <v>4234766.839276609</v>
      </c>
    </row>
    <row r="174" spans="1:14" x14ac:dyDescent="0.3">
      <c r="A174" s="58">
        <v>42177</v>
      </c>
      <c r="B174" s="61" t="str">
        <f t="shared" si="14"/>
        <v>Monday</v>
      </c>
      <c r="C174" s="42" t="str">
        <f t="shared" si="10"/>
        <v>June</v>
      </c>
      <c r="D174" s="42" t="str">
        <f t="shared" si="11"/>
        <v>2015</v>
      </c>
      <c r="E174" s="42">
        <f t="shared" si="12"/>
        <v>26</v>
      </c>
      <c r="F174" s="42" t="str">
        <f>VLOOKUP(A174,_Holidays!A173:C2279,2)</f>
        <v>Y</v>
      </c>
      <c r="G174" s="42" t="str">
        <f>VLOOKUP(A174,_Holidays!A174:C2279,3)</f>
        <v>N</v>
      </c>
      <c r="H174">
        <v>3.6</v>
      </c>
      <c r="I174">
        <v>14.1</v>
      </c>
      <c r="J174">
        <v>6.2</v>
      </c>
      <c r="K174">
        <v>0</v>
      </c>
      <c r="L174" s="94">
        <v>140431.35999999999</v>
      </c>
      <c r="M174" s="97">
        <v>30.477831179999999</v>
      </c>
      <c r="N174" s="87">
        <f t="shared" si="13"/>
        <v>4280043.2824578043</v>
      </c>
    </row>
    <row r="175" spans="1:14" x14ac:dyDescent="0.3">
      <c r="A175" s="58">
        <v>42178</v>
      </c>
      <c r="B175" s="61" t="str">
        <f t="shared" si="14"/>
        <v>Tuesday</v>
      </c>
      <c r="C175" s="42" t="str">
        <f t="shared" si="10"/>
        <v>June</v>
      </c>
      <c r="D175" s="42" t="str">
        <f t="shared" si="11"/>
        <v>2015</v>
      </c>
      <c r="E175" s="42">
        <f t="shared" si="12"/>
        <v>26</v>
      </c>
      <c r="F175" s="42" t="str">
        <f>VLOOKUP(A175,_Holidays!A174:C2280,2)</f>
        <v>Y</v>
      </c>
      <c r="G175" s="42" t="str">
        <f>VLOOKUP(A175,_Holidays!A175:C2280,3)</f>
        <v>N</v>
      </c>
      <c r="H175">
        <v>9.6</v>
      </c>
      <c r="I175">
        <v>17.600000000000001</v>
      </c>
      <c r="J175">
        <v>5.8</v>
      </c>
      <c r="K175">
        <v>0</v>
      </c>
      <c r="L175" s="94">
        <v>133171.4</v>
      </c>
      <c r="M175" s="97">
        <v>30.238061600000002</v>
      </c>
      <c r="N175" s="87">
        <f t="shared" si="13"/>
        <v>4026844.9965582401</v>
      </c>
    </row>
    <row r="176" spans="1:14" x14ac:dyDescent="0.3">
      <c r="A176" s="58">
        <v>42179</v>
      </c>
      <c r="B176" s="61" t="str">
        <f t="shared" si="14"/>
        <v>Wednesday</v>
      </c>
      <c r="C176" s="42" t="str">
        <f t="shared" si="10"/>
        <v>June</v>
      </c>
      <c r="D176" s="42" t="str">
        <f t="shared" si="11"/>
        <v>2015</v>
      </c>
      <c r="E176" s="42">
        <f t="shared" si="12"/>
        <v>26</v>
      </c>
      <c r="F176" s="42" t="str">
        <f>VLOOKUP(A176,_Holidays!A175:C2281,2)</f>
        <v>Y</v>
      </c>
      <c r="G176" s="42" t="str">
        <f>VLOOKUP(A176,_Holidays!A176:C2281,3)</f>
        <v>N</v>
      </c>
      <c r="H176">
        <v>12.2</v>
      </c>
      <c r="I176">
        <v>16</v>
      </c>
      <c r="J176">
        <v>7.7</v>
      </c>
      <c r="K176">
        <v>0</v>
      </c>
      <c r="L176" s="94">
        <v>135407.57</v>
      </c>
      <c r="M176" s="97">
        <v>32.217778950000003</v>
      </c>
      <c r="N176" s="87">
        <f t="shared" si="13"/>
        <v>4362531.1584166521</v>
      </c>
    </row>
    <row r="177" spans="1:14" x14ac:dyDescent="0.3">
      <c r="A177" s="58">
        <v>42180</v>
      </c>
      <c r="B177" s="61" t="str">
        <f t="shared" si="14"/>
        <v>Thursday</v>
      </c>
      <c r="C177" s="42" t="str">
        <f t="shared" si="10"/>
        <v>June</v>
      </c>
      <c r="D177" s="42" t="str">
        <f t="shared" si="11"/>
        <v>2015</v>
      </c>
      <c r="E177" s="42">
        <f t="shared" si="12"/>
        <v>26</v>
      </c>
      <c r="F177" s="42" t="str">
        <f>VLOOKUP(A177,_Holidays!A176:C2282,2)</f>
        <v>Y</v>
      </c>
      <c r="G177" s="42" t="str">
        <f>VLOOKUP(A177,_Holidays!A177:C2282,3)</f>
        <v>N</v>
      </c>
      <c r="H177">
        <v>9.6</v>
      </c>
      <c r="I177">
        <v>14</v>
      </c>
      <c r="J177">
        <v>6.3</v>
      </c>
      <c r="K177">
        <v>0</v>
      </c>
      <c r="L177" s="94">
        <v>137379.23000000001</v>
      </c>
      <c r="M177" s="97">
        <v>33.054838169999996</v>
      </c>
      <c r="N177" s="87">
        <f t="shared" si="13"/>
        <v>4541048.2155692093</v>
      </c>
    </row>
    <row r="178" spans="1:14" x14ac:dyDescent="0.3">
      <c r="A178" s="58">
        <v>42181</v>
      </c>
      <c r="B178" s="61" t="str">
        <f t="shared" si="14"/>
        <v>Friday</v>
      </c>
      <c r="C178" s="42" t="str">
        <f t="shared" si="10"/>
        <v>June</v>
      </c>
      <c r="D178" s="42" t="str">
        <f t="shared" si="11"/>
        <v>2015</v>
      </c>
      <c r="E178" s="42">
        <f t="shared" si="12"/>
        <v>26</v>
      </c>
      <c r="F178" s="42" t="str">
        <f>VLOOKUP(A178,_Holidays!A177:C2283,2)</f>
        <v>N</v>
      </c>
      <c r="G178" s="42" t="str">
        <f>VLOOKUP(A178,_Holidays!A178:C2283,3)</f>
        <v>N</v>
      </c>
      <c r="H178">
        <v>10.5</v>
      </c>
      <c r="I178">
        <v>16.899999999999999</v>
      </c>
      <c r="J178">
        <v>7.1</v>
      </c>
      <c r="K178">
        <v>0</v>
      </c>
      <c r="L178" s="94">
        <v>135562.07500000001</v>
      </c>
      <c r="M178" s="97">
        <v>31.92862512</v>
      </c>
      <c r="N178" s="87">
        <f t="shared" si="13"/>
        <v>4328310.6731643239</v>
      </c>
    </row>
    <row r="179" spans="1:14" x14ac:dyDescent="0.3">
      <c r="A179" s="58">
        <v>42182</v>
      </c>
      <c r="B179" s="61" t="str">
        <f t="shared" si="14"/>
        <v>Saturday</v>
      </c>
      <c r="C179" s="42" t="str">
        <f t="shared" si="10"/>
        <v>June</v>
      </c>
      <c r="D179" s="42" t="str">
        <f t="shared" si="11"/>
        <v>2015</v>
      </c>
      <c r="E179" s="42">
        <f t="shared" si="12"/>
        <v>26</v>
      </c>
      <c r="F179" s="42" t="str">
        <f>VLOOKUP(A179,_Holidays!A178:C2284,2)</f>
        <v>N</v>
      </c>
      <c r="G179" s="42" t="str">
        <f>VLOOKUP(A179,_Holidays!A179:C2284,3)</f>
        <v>N</v>
      </c>
      <c r="H179">
        <v>8</v>
      </c>
      <c r="I179">
        <v>14.1</v>
      </c>
      <c r="J179">
        <v>5</v>
      </c>
      <c r="K179">
        <v>0</v>
      </c>
      <c r="L179" s="94">
        <v>124587.43</v>
      </c>
      <c r="M179" s="97">
        <v>28.292540349999999</v>
      </c>
      <c r="N179" s="87">
        <f t="shared" si="13"/>
        <v>3524894.8903778004</v>
      </c>
    </row>
    <row r="180" spans="1:14" x14ac:dyDescent="0.3">
      <c r="A180" s="58">
        <v>42183</v>
      </c>
      <c r="B180" s="61" t="str">
        <f t="shared" si="14"/>
        <v>Sunday</v>
      </c>
      <c r="C180" s="42" t="str">
        <f t="shared" si="10"/>
        <v>June</v>
      </c>
      <c r="D180" s="42" t="str">
        <f t="shared" si="11"/>
        <v>2015</v>
      </c>
      <c r="E180" s="42">
        <f t="shared" si="12"/>
        <v>27</v>
      </c>
      <c r="F180" s="42" t="str">
        <f>VLOOKUP(A180,_Holidays!A179:C2285,2)</f>
        <v>N</v>
      </c>
      <c r="G180" s="42" t="str">
        <f>VLOOKUP(A180,_Holidays!A180:C2285,3)</f>
        <v>N</v>
      </c>
      <c r="H180">
        <v>9.6</v>
      </c>
      <c r="I180">
        <v>14.5</v>
      </c>
      <c r="J180">
        <v>4.0999999999999996</v>
      </c>
      <c r="K180">
        <v>0</v>
      </c>
      <c r="L180" s="94">
        <v>119277.48</v>
      </c>
      <c r="M180" s="97">
        <v>31.00149176</v>
      </c>
      <c r="N180" s="87">
        <f t="shared" si="13"/>
        <v>3697779.8133735647</v>
      </c>
    </row>
    <row r="181" spans="1:14" x14ac:dyDescent="0.3">
      <c r="A181" s="58">
        <v>42184</v>
      </c>
      <c r="B181" s="61" t="str">
        <f t="shared" si="14"/>
        <v>Monday</v>
      </c>
      <c r="C181" s="42" t="str">
        <f t="shared" si="10"/>
        <v>June</v>
      </c>
      <c r="D181" s="42" t="str">
        <f t="shared" si="11"/>
        <v>2015</v>
      </c>
      <c r="E181" s="42">
        <f t="shared" si="12"/>
        <v>27</v>
      </c>
      <c r="F181" s="42" t="str">
        <f>VLOOKUP(A181,_Holidays!A180:C2286,2)</f>
        <v>N</v>
      </c>
      <c r="G181" s="42" t="str">
        <f>VLOOKUP(A181,_Holidays!A181:C2286,3)</f>
        <v>N</v>
      </c>
      <c r="H181">
        <v>6.9</v>
      </c>
      <c r="I181">
        <v>12.3</v>
      </c>
      <c r="J181">
        <v>5.6</v>
      </c>
      <c r="K181">
        <v>0</v>
      </c>
      <c r="L181" s="94">
        <v>139468.155</v>
      </c>
      <c r="M181" s="97">
        <v>35.775398760000002</v>
      </c>
      <c r="N181" s="87">
        <f t="shared" si="13"/>
        <v>4989528.8594464883</v>
      </c>
    </row>
    <row r="182" spans="1:14" x14ac:dyDescent="0.3">
      <c r="A182" s="58">
        <v>42185</v>
      </c>
      <c r="B182" s="61" t="str">
        <f t="shared" si="14"/>
        <v>Tuesday</v>
      </c>
      <c r="C182" s="42" t="str">
        <f t="shared" si="10"/>
        <v>June</v>
      </c>
      <c r="D182" s="42" t="str">
        <f t="shared" si="11"/>
        <v>2015</v>
      </c>
      <c r="E182" s="42">
        <f t="shared" si="12"/>
        <v>27</v>
      </c>
      <c r="F182" s="42" t="str">
        <f>VLOOKUP(A182,_Holidays!A181:C2287,2)</f>
        <v>N</v>
      </c>
      <c r="G182" s="42" t="str">
        <f>VLOOKUP(A182,_Holidays!A182:C2287,3)</f>
        <v>N</v>
      </c>
      <c r="H182">
        <v>5</v>
      </c>
      <c r="I182">
        <v>14.2</v>
      </c>
      <c r="J182">
        <v>7.9</v>
      </c>
      <c r="K182">
        <v>0</v>
      </c>
      <c r="L182" s="94">
        <v>143170.05499999999</v>
      </c>
      <c r="M182" s="97">
        <v>37.625258199999998</v>
      </c>
      <c r="N182" s="87">
        <f t="shared" si="13"/>
        <v>5386810.2858832004</v>
      </c>
    </row>
    <row r="183" spans="1:14" x14ac:dyDescent="0.3">
      <c r="A183" s="58">
        <v>42186</v>
      </c>
      <c r="B183" s="61" t="str">
        <f t="shared" si="14"/>
        <v>Wednesday</v>
      </c>
      <c r="C183" s="42" t="str">
        <f t="shared" si="10"/>
        <v>July</v>
      </c>
      <c r="D183" s="42" t="str">
        <f t="shared" si="11"/>
        <v>2015</v>
      </c>
      <c r="E183" s="42">
        <f t="shared" si="12"/>
        <v>27</v>
      </c>
      <c r="F183" s="42" t="str">
        <f>VLOOKUP(A183,_Holidays!A182:C2288,2)</f>
        <v>N</v>
      </c>
      <c r="G183" s="42" t="str">
        <f>VLOOKUP(A183,_Holidays!A183:C2288,3)</f>
        <v>N</v>
      </c>
      <c r="H183">
        <v>7.4</v>
      </c>
      <c r="I183">
        <v>15</v>
      </c>
      <c r="J183">
        <v>6.9</v>
      </c>
      <c r="K183">
        <v>0</v>
      </c>
      <c r="L183" s="94">
        <v>138931</v>
      </c>
      <c r="M183" s="97">
        <v>29.520946160000001</v>
      </c>
      <c r="N183" s="87">
        <f t="shared" si="13"/>
        <v>4101374.5709549603</v>
      </c>
    </row>
    <row r="184" spans="1:14" x14ac:dyDescent="0.3">
      <c r="A184" s="58">
        <v>42187</v>
      </c>
      <c r="B184" s="61" t="str">
        <f t="shared" si="14"/>
        <v>Thursday</v>
      </c>
      <c r="C184" s="42" t="str">
        <f t="shared" si="10"/>
        <v>July</v>
      </c>
      <c r="D184" s="42" t="str">
        <f t="shared" si="11"/>
        <v>2015</v>
      </c>
      <c r="E184" s="42">
        <f t="shared" si="12"/>
        <v>27</v>
      </c>
      <c r="F184" s="42" t="str">
        <f>VLOOKUP(A184,_Holidays!A183:C2289,2)</f>
        <v>N</v>
      </c>
      <c r="G184" s="42" t="str">
        <f>VLOOKUP(A184,_Holidays!A184:C2289,3)</f>
        <v>N</v>
      </c>
      <c r="H184">
        <v>10.3</v>
      </c>
      <c r="I184">
        <v>11.9</v>
      </c>
      <c r="J184">
        <v>7</v>
      </c>
      <c r="K184">
        <v>0.6</v>
      </c>
      <c r="L184" s="94">
        <v>138972.42499999999</v>
      </c>
      <c r="M184" s="97">
        <v>35.618313800000003</v>
      </c>
      <c r="N184" s="87">
        <f t="shared" si="13"/>
        <v>4949963.4431969654</v>
      </c>
    </row>
    <row r="185" spans="1:14" x14ac:dyDescent="0.3">
      <c r="A185" s="58">
        <v>42188</v>
      </c>
      <c r="B185" s="61" t="str">
        <f t="shared" si="14"/>
        <v>Friday</v>
      </c>
      <c r="C185" s="42" t="str">
        <f t="shared" si="10"/>
        <v>July</v>
      </c>
      <c r="D185" s="42" t="str">
        <f t="shared" si="11"/>
        <v>2015</v>
      </c>
      <c r="E185" s="42">
        <f t="shared" si="12"/>
        <v>27</v>
      </c>
      <c r="F185" s="42" t="str">
        <f>VLOOKUP(A185,_Holidays!A184:C2290,2)</f>
        <v>N</v>
      </c>
      <c r="G185" s="42" t="str">
        <f>VLOOKUP(A185,_Holidays!A185:C2290,3)</f>
        <v>N</v>
      </c>
      <c r="H185">
        <v>5.9</v>
      </c>
      <c r="I185">
        <v>12</v>
      </c>
      <c r="J185">
        <v>5</v>
      </c>
      <c r="K185">
        <v>2.6</v>
      </c>
      <c r="L185" s="94">
        <v>145713.81</v>
      </c>
      <c r="M185" s="97">
        <v>42.629576239999999</v>
      </c>
      <c r="N185" s="87">
        <f t="shared" si="13"/>
        <v>6211717.9726158744</v>
      </c>
    </row>
    <row r="186" spans="1:14" x14ac:dyDescent="0.3">
      <c r="A186" s="58">
        <v>42189</v>
      </c>
      <c r="B186" s="61" t="str">
        <f t="shared" si="14"/>
        <v>Saturday</v>
      </c>
      <c r="C186" s="42" t="str">
        <f t="shared" si="10"/>
        <v>July</v>
      </c>
      <c r="D186" s="42" t="str">
        <f t="shared" si="11"/>
        <v>2015</v>
      </c>
      <c r="E186" s="42">
        <f t="shared" si="12"/>
        <v>27</v>
      </c>
      <c r="F186" s="42" t="str">
        <f>VLOOKUP(A186,_Holidays!A185:C2291,2)</f>
        <v>N</v>
      </c>
      <c r="G186" s="42" t="str">
        <f>VLOOKUP(A186,_Holidays!A186:C2291,3)</f>
        <v>N</v>
      </c>
      <c r="H186">
        <v>7.3</v>
      </c>
      <c r="I186">
        <v>10.6</v>
      </c>
      <c r="J186">
        <v>2.8</v>
      </c>
      <c r="K186">
        <v>0</v>
      </c>
      <c r="L186" s="94">
        <v>130073.27</v>
      </c>
      <c r="M186" s="97">
        <v>29.127825269999999</v>
      </c>
      <c r="N186" s="87">
        <f t="shared" si="13"/>
        <v>3788751.4808575329</v>
      </c>
    </row>
    <row r="187" spans="1:14" x14ac:dyDescent="0.3">
      <c r="A187" s="58">
        <v>42190</v>
      </c>
      <c r="B187" s="61" t="str">
        <f t="shared" si="14"/>
        <v>Sunday</v>
      </c>
      <c r="C187" s="42" t="str">
        <f t="shared" si="10"/>
        <v>July</v>
      </c>
      <c r="D187" s="42" t="str">
        <f t="shared" si="11"/>
        <v>2015</v>
      </c>
      <c r="E187" s="42">
        <f t="shared" si="12"/>
        <v>28</v>
      </c>
      <c r="F187" s="42" t="str">
        <f>VLOOKUP(A187,_Holidays!A186:C2292,2)</f>
        <v>N</v>
      </c>
      <c r="G187" s="42" t="str">
        <f>VLOOKUP(A187,_Holidays!A187:C2292,3)</f>
        <v>N</v>
      </c>
      <c r="H187">
        <v>8.1999999999999993</v>
      </c>
      <c r="I187">
        <v>14.9</v>
      </c>
      <c r="J187">
        <v>8.1999999999999993</v>
      </c>
      <c r="K187">
        <v>2</v>
      </c>
      <c r="L187" s="94">
        <v>117312.925</v>
      </c>
      <c r="M187" s="97">
        <v>24.00328983</v>
      </c>
      <c r="N187" s="87">
        <f t="shared" si="13"/>
        <v>2815896.1395800528</v>
      </c>
    </row>
    <row r="188" spans="1:14" x14ac:dyDescent="0.3">
      <c r="A188" s="58">
        <v>42191</v>
      </c>
      <c r="B188" s="61" t="str">
        <f t="shared" si="14"/>
        <v>Monday</v>
      </c>
      <c r="C188" s="42" t="str">
        <f t="shared" si="10"/>
        <v>July</v>
      </c>
      <c r="D188" s="42" t="str">
        <f t="shared" si="11"/>
        <v>2015</v>
      </c>
      <c r="E188" s="42">
        <f t="shared" si="12"/>
        <v>28</v>
      </c>
      <c r="F188" s="42" t="str">
        <f>VLOOKUP(A188,_Holidays!A187:C2293,2)</f>
        <v>N</v>
      </c>
      <c r="G188" s="42" t="str">
        <f>VLOOKUP(A188,_Holidays!A188:C2293,3)</f>
        <v>N</v>
      </c>
      <c r="H188">
        <v>7.5</v>
      </c>
      <c r="I188">
        <v>11.5</v>
      </c>
      <c r="J188">
        <v>4.4000000000000004</v>
      </c>
      <c r="K188">
        <v>1.6</v>
      </c>
      <c r="L188" s="94">
        <v>143176.33499999999</v>
      </c>
      <c r="M188" s="97">
        <v>36.041788840000002</v>
      </c>
      <c r="N188" s="87">
        <f t="shared" si="13"/>
        <v>5160331.2329551019</v>
      </c>
    </row>
    <row r="189" spans="1:14" x14ac:dyDescent="0.3">
      <c r="A189" s="58">
        <v>42192</v>
      </c>
      <c r="B189" s="61" t="str">
        <f t="shared" si="14"/>
        <v>Tuesday</v>
      </c>
      <c r="C189" s="42" t="str">
        <f t="shared" si="10"/>
        <v>July</v>
      </c>
      <c r="D189" s="42" t="str">
        <f t="shared" si="11"/>
        <v>2015</v>
      </c>
      <c r="E189" s="42">
        <f t="shared" si="12"/>
        <v>28</v>
      </c>
      <c r="F189" s="42" t="str">
        <f>VLOOKUP(A189,_Holidays!A188:C2294,2)</f>
        <v>N</v>
      </c>
      <c r="G189" s="42" t="str">
        <f>VLOOKUP(A189,_Holidays!A189:C2294,3)</f>
        <v>N</v>
      </c>
      <c r="H189">
        <v>7.4</v>
      </c>
      <c r="I189">
        <v>14.2</v>
      </c>
      <c r="J189">
        <v>7</v>
      </c>
      <c r="K189">
        <v>2.2000000000000002</v>
      </c>
      <c r="L189" s="94">
        <v>143984.39000000001</v>
      </c>
      <c r="M189" s="97">
        <v>37.297517450000001</v>
      </c>
      <c r="N189" s="87">
        <f t="shared" si="13"/>
        <v>5370260.2985526063</v>
      </c>
    </row>
    <row r="190" spans="1:14" x14ac:dyDescent="0.3">
      <c r="A190" s="58">
        <v>42193</v>
      </c>
      <c r="B190" s="61" t="str">
        <f t="shared" si="14"/>
        <v>Wednesday</v>
      </c>
      <c r="C190" s="42" t="str">
        <f t="shared" si="10"/>
        <v>July</v>
      </c>
      <c r="D190" s="42" t="str">
        <f t="shared" si="11"/>
        <v>2015</v>
      </c>
      <c r="E190" s="42">
        <f t="shared" si="12"/>
        <v>28</v>
      </c>
      <c r="F190" s="42" t="str">
        <f>VLOOKUP(A190,_Holidays!A189:C2295,2)</f>
        <v>N</v>
      </c>
      <c r="G190" s="42" t="str">
        <f>VLOOKUP(A190,_Holidays!A190:C2295,3)</f>
        <v>N</v>
      </c>
      <c r="H190">
        <v>4.9000000000000004</v>
      </c>
      <c r="I190">
        <v>14.8</v>
      </c>
      <c r="J190">
        <v>8.5</v>
      </c>
      <c r="K190">
        <v>0.2</v>
      </c>
      <c r="L190" s="94">
        <v>141696.29500000001</v>
      </c>
      <c r="M190" s="97">
        <v>40.583806850000002</v>
      </c>
      <c r="N190" s="87">
        <f t="shared" si="13"/>
        <v>5750575.0676406212</v>
      </c>
    </row>
    <row r="191" spans="1:14" x14ac:dyDescent="0.3">
      <c r="A191" s="58">
        <v>42194</v>
      </c>
      <c r="B191" s="61" t="str">
        <f t="shared" si="14"/>
        <v>Thursday</v>
      </c>
      <c r="C191" s="42" t="str">
        <f t="shared" si="10"/>
        <v>July</v>
      </c>
      <c r="D191" s="42" t="str">
        <f t="shared" si="11"/>
        <v>2015</v>
      </c>
      <c r="E191" s="42">
        <f t="shared" si="12"/>
        <v>28</v>
      </c>
      <c r="F191" s="42" t="str">
        <f>VLOOKUP(A191,_Holidays!A190:C2296,2)</f>
        <v>N</v>
      </c>
      <c r="G191" s="42" t="str">
        <f>VLOOKUP(A191,_Holidays!A191:C2296,3)</f>
        <v>N</v>
      </c>
      <c r="H191">
        <v>6.5</v>
      </c>
      <c r="I191">
        <v>13.4</v>
      </c>
      <c r="J191">
        <v>3.5</v>
      </c>
      <c r="K191">
        <v>0</v>
      </c>
      <c r="L191" s="94">
        <v>141994.375</v>
      </c>
      <c r="M191" s="97">
        <v>38.517273539999998</v>
      </c>
      <c r="N191" s="87">
        <f t="shared" si="13"/>
        <v>5469236.1830163375</v>
      </c>
    </row>
    <row r="192" spans="1:14" x14ac:dyDescent="0.3">
      <c r="A192" s="58">
        <v>42195</v>
      </c>
      <c r="B192" s="61" t="str">
        <f t="shared" si="14"/>
        <v>Friday</v>
      </c>
      <c r="C192" s="42" t="str">
        <f t="shared" si="10"/>
        <v>July</v>
      </c>
      <c r="D192" s="42" t="str">
        <f t="shared" si="11"/>
        <v>2015</v>
      </c>
      <c r="E192" s="42">
        <f t="shared" si="12"/>
        <v>28</v>
      </c>
      <c r="F192" s="42" t="str">
        <f>VLOOKUP(A192,_Holidays!A191:C2297,2)</f>
        <v>N</v>
      </c>
      <c r="G192" s="42" t="str">
        <f>VLOOKUP(A192,_Holidays!A192:C2297,3)</f>
        <v>N</v>
      </c>
      <c r="H192">
        <v>7.6</v>
      </c>
      <c r="I192">
        <v>14.3</v>
      </c>
      <c r="J192">
        <v>5.8</v>
      </c>
      <c r="K192">
        <v>0</v>
      </c>
      <c r="L192" s="94">
        <v>136884.095</v>
      </c>
      <c r="M192" s="97">
        <v>32.288455370000001</v>
      </c>
      <c r="N192" s="87">
        <f t="shared" si="13"/>
        <v>4419775.9922703402</v>
      </c>
    </row>
    <row r="193" spans="1:14" x14ac:dyDescent="0.3">
      <c r="A193" s="58">
        <v>42196</v>
      </c>
      <c r="B193" s="61" t="str">
        <f t="shared" si="14"/>
        <v>Saturday</v>
      </c>
      <c r="C193" s="42" t="str">
        <f t="shared" si="10"/>
        <v>July</v>
      </c>
      <c r="D193" s="42" t="str">
        <f t="shared" si="11"/>
        <v>2015</v>
      </c>
      <c r="E193" s="42">
        <f t="shared" si="12"/>
        <v>28</v>
      </c>
      <c r="F193" s="42" t="str">
        <f>VLOOKUP(A193,_Holidays!A192:C2298,2)</f>
        <v>N</v>
      </c>
      <c r="G193" s="42" t="str">
        <f>VLOOKUP(A193,_Holidays!A193:C2298,3)</f>
        <v>N</v>
      </c>
      <c r="H193">
        <v>10.9</v>
      </c>
      <c r="I193">
        <v>13.1</v>
      </c>
      <c r="J193">
        <v>3.7</v>
      </c>
      <c r="K193">
        <v>0.2</v>
      </c>
      <c r="L193" s="94">
        <v>123971.705</v>
      </c>
      <c r="M193" s="97">
        <v>30.621819909999999</v>
      </c>
      <c r="N193" s="87">
        <f t="shared" si="13"/>
        <v>3796239.2244456466</v>
      </c>
    </row>
    <row r="194" spans="1:14" x14ac:dyDescent="0.3">
      <c r="A194" s="58">
        <v>42197</v>
      </c>
      <c r="B194" s="61" t="str">
        <f t="shared" si="14"/>
        <v>Sunday</v>
      </c>
      <c r="C194" s="42" t="str">
        <f t="shared" ref="C194:C257" si="15">TEXT(A194,"mmmm")</f>
        <v>July</v>
      </c>
      <c r="D194" s="42" t="str">
        <f t="shared" ref="D194:D257" si="16">TEXT(A194,"yyyy")</f>
        <v>2015</v>
      </c>
      <c r="E194" s="42">
        <f t="shared" ref="E194:E257" si="17">WEEKNUM(A194)</f>
        <v>29</v>
      </c>
      <c r="F194" s="42" t="str">
        <f>VLOOKUP(A194,_Holidays!A193:C2299,2)</f>
        <v>N</v>
      </c>
      <c r="G194" s="42" t="str">
        <f>VLOOKUP(A194,_Holidays!A194:C2299,3)</f>
        <v>N</v>
      </c>
      <c r="H194">
        <v>3.4</v>
      </c>
      <c r="I194">
        <v>12.3</v>
      </c>
      <c r="J194">
        <v>2.9</v>
      </c>
      <c r="K194">
        <v>1.6</v>
      </c>
      <c r="L194" s="94">
        <v>124790.69500000001</v>
      </c>
      <c r="M194" s="97">
        <v>33.152119050000003</v>
      </c>
      <c r="N194" s="87">
        <f t="shared" ref="N194:N257" si="18">L194*M194</f>
        <v>4137075.9769722405</v>
      </c>
    </row>
    <row r="195" spans="1:14" x14ac:dyDescent="0.3">
      <c r="A195" s="58">
        <v>42198</v>
      </c>
      <c r="B195" s="61" t="str">
        <f t="shared" ref="B195:B258" si="19">TEXT(A195,"dddd")</f>
        <v>Monday</v>
      </c>
      <c r="C195" s="42" t="str">
        <f t="shared" si="15"/>
        <v>July</v>
      </c>
      <c r="D195" s="42" t="str">
        <f t="shared" si="16"/>
        <v>2015</v>
      </c>
      <c r="E195" s="42">
        <f t="shared" si="17"/>
        <v>29</v>
      </c>
      <c r="F195" s="42" t="str">
        <f>VLOOKUP(A195,_Holidays!A194:C2300,2)</f>
        <v>N</v>
      </c>
      <c r="G195" s="42" t="str">
        <f>VLOOKUP(A195,_Holidays!A195:C2300,3)</f>
        <v>N</v>
      </c>
      <c r="H195">
        <v>6.1</v>
      </c>
      <c r="I195">
        <v>12.7</v>
      </c>
      <c r="J195">
        <v>4.2</v>
      </c>
      <c r="K195">
        <v>28.4</v>
      </c>
      <c r="L195" s="94">
        <v>138680.33499999999</v>
      </c>
      <c r="M195" s="97">
        <v>47.526301529999998</v>
      </c>
      <c r="N195" s="87">
        <f t="shared" si="18"/>
        <v>6590963.4174914118</v>
      </c>
    </row>
    <row r="196" spans="1:14" x14ac:dyDescent="0.3">
      <c r="A196" s="58">
        <v>42199</v>
      </c>
      <c r="B196" s="61" t="str">
        <f t="shared" si="19"/>
        <v>Tuesday</v>
      </c>
      <c r="C196" s="42" t="str">
        <f t="shared" si="15"/>
        <v>July</v>
      </c>
      <c r="D196" s="42" t="str">
        <f t="shared" si="16"/>
        <v>2015</v>
      </c>
      <c r="E196" s="42">
        <f t="shared" si="17"/>
        <v>29</v>
      </c>
      <c r="F196" s="42" t="str">
        <f>VLOOKUP(A196,_Holidays!A195:C2301,2)</f>
        <v>Y</v>
      </c>
      <c r="G196" s="42" t="str">
        <f>VLOOKUP(A196,_Holidays!A196:C2301,3)</f>
        <v>N</v>
      </c>
      <c r="H196">
        <v>8.1</v>
      </c>
      <c r="I196">
        <v>9.8000000000000007</v>
      </c>
      <c r="J196">
        <v>4.8</v>
      </c>
      <c r="K196">
        <v>3.8</v>
      </c>
      <c r="L196" s="94">
        <v>150671.10500000001</v>
      </c>
      <c r="M196" s="97">
        <v>45.25558281</v>
      </c>
      <c r="N196" s="87">
        <f t="shared" si="18"/>
        <v>6818708.6694017053</v>
      </c>
    </row>
    <row r="197" spans="1:14" x14ac:dyDescent="0.3">
      <c r="A197" s="58">
        <v>42200</v>
      </c>
      <c r="B197" s="61" t="str">
        <f t="shared" si="19"/>
        <v>Wednesday</v>
      </c>
      <c r="C197" s="42" t="str">
        <f t="shared" si="15"/>
        <v>July</v>
      </c>
      <c r="D197" s="42" t="str">
        <f t="shared" si="16"/>
        <v>2015</v>
      </c>
      <c r="E197" s="42">
        <f t="shared" si="17"/>
        <v>29</v>
      </c>
      <c r="F197" s="42" t="str">
        <f>VLOOKUP(A197,_Holidays!A196:C2302,2)</f>
        <v>Y</v>
      </c>
      <c r="G197" s="42" t="str">
        <f>VLOOKUP(A197,_Holidays!A197:C2302,3)</f>
        <v>N</v>
      </c>
      <c r="H197">
        <v>5.8</v>
      </c>
      <c r="I197">
        <v>10.5</v>
      </c>
      <c r="J197">
        <v>7.4</v>
      </c>
      <c r="K197">
        <v>3.6</v>
      </c>
      <c r="L197" s="94">
        <v>151270.54</v>
      </c>
      <c r="M197" s="97">
        <v>50.497418199999998</v>
      </c>
      <c r="N197" s="87">
        <f t="shared" si="18"/>
        <v>7638771.7197198281</v>
      </c>
    </row>
    <row r="198" spans="1:14" x14ac:dyDescent="0.3">
      <c r="A198" s="58">
        <v>42201</v>
      </c>
      <c r="B198" s="61" t="str">
        <f t="shared" si="19"/>
        <v>Thursday</v>
      </c>
      <c r="C198" s="42" t="str">
        <f t="shared" si="15"/>
        <v>July</v>
      </c>
      <c r="D198" s="42" t="str">
        <f t="shared" si="16"/>
        <v>2015</v>
      </c>
      <c r="E198" s="42">
        <f t="shared" si="17"/>
        <v>29</v>
      </c>
      <c r="F198" s="42" t="str">
        <f>VLOOKUP(A198,_Holidays!A197:C2303,2)</f>
        <v>Y</v>
      </c>
      <c r="G198" s="42" t="str">
        <f>VLOOKUP(A198,_Holidays!A198:C2303,3)</f>
        <v>N</v>
      </c>
      <c r="H198">
        <v>6.6</v>
      </c>
      <c r="I198">
        <v>12.3</v>
      </c>
      <c r="J198">
        <v>8.1</v>
      </c>
      <c r="K198">
        <v>0.2</v>
      </c>
      <c r="L198" s="94">
        <v>144797.98000000001</v>
      </c>
      <c r="M198" s="97">
        <v>40.471707639999998</v>
      </c>
      <c r="N198" s="87">
        <f t="shared" si="18"/>
        <v>5860221.5134225674</v>
      </c>
    </row>
    <row r="199" spans="1:14" x14ac:dyDescent="0.3">
      <c r="A199" s="58">
        <v>42202</v>
      </c>
      <c r="B199" s="61" t="str">
        <f t="shared" si="19"/>
        <v>Friday</v>
      </c>
      <c r="C199" s="42" t="str">
        <f t="shared" si="15"/>
        <v>July</v>
      </c>
      <c r="D199" s="42" t="str">
        <f t="shared" si="16"/>
        <v>2015</v>
      </c>
      <c r="E199" s="42">
        <f t="shared" si="17"/>
        <v>29</v>
      </c>
      <c r="F199" s="42" t="str">
        <f>VLOOKUP(A199,_Holidays!A198:C2304,2)</f>
        <v>Y</v>
      </c>
      <c r="G199" s="42" t="str">
        <f>VLOOKUP(A199,_Holidays!A199:C2304,3)</f>
        <v>N</v>
      </c>
      <c r="H199">
        <v>7.3</v>
      </c>
      <c r="I199">
        <v>12.3</v>
      </c>
      <c r="J199">
        <v>6.5</v>
      </c>
      <c r="K199">
        <v>2.4</v>
      </c>
      <c r="L199" s="94">
        <v>142965.48000000001</v>
      </c>
      <c r="M199" s="97">
        <v>49.218506959999999</v>
      </c>
      <c r="N199" s="87">
        <f t="shared" si="18"/>
        <v>7036547.4724197416</v>
      </c>
    </row>
    <row r="200" spans="1:14" x14ac:dyDescent="0.3">
      <c r="A200" s="58">
        <v>42203</v>
      </c>
      <c r="B200" s="61" t="str">
        <f t="shared" si="19"/>
        <v>Saturday</v>
      </c>
      <c r="C200" s="42" t="str">
        <f t="shared" si="15"/>
        <v>July</v>
      </c>
      <c r="D200" s="42" t="str">
        <f t="shared" si="16"/>
        <v>2015</v>
      </c>
      <c r="E200" s="42">
        <f t="shared" si="17"/>
        <v>29</v>
      </c>
      <c r="F200" s="42" t="str">
        <f>VLOOKUP(A200,_Holidays!A199:C2305,2)</f>
        <v>Y</v>
      </c>
      <c r="G200" s="42" t="str">
        <f>VLOOKUP(A200,_Holidays!A200:C2305,3)</f>
        <v>N</v>
      </c>
      <c r="H200">
        <v>6.1</v>
      </c>
      <c r="I200">
        <v>11.5</v>
      </c>
      <c r="J200">
        <v>9.5</v>
      </c>
      <c r="K200">
        <v>0.4</v>
      </c>
      <c r="L200" s="94">
        <v>130187.44500000001</v>
      </c>
      <c r="M200" s="97">
        <v>44.097767079999997</v>
      </c>
      <c r="N200" s="87">
        <f t="shared" si="18"/>
        <v>5740975.6263503106</v>
      </c>
    </row>
    <row r="201" spans="1:14" x14ac:dyDescent="0.3">
      <c r="A201" s="58">
        <v>42204</v>
      </c>
      <c r="B201" s="61" t="str">
        <f t="shared" si="19"/>
        <v>Sunday</v>
      </c>
      <c r="C201" s="42" t="str">
        <f t="shared" si="15"/>
        <v>July</v>
      </c>
      <c r="D201" s="42" t="str">
        <f t="shared" si="16"/>
        <v>2015</v>
      </c>
      <c r="E201" s="42">
        <f t="shared" si="17"/>
        <v>30</v>
      </c>
      <c r="F201" s="42" t="str">
        <f>VLOOKUP(A201,_Holidays!A200:C2306,2)</f>
        <v>Y</v>
      </c>
      <c r="G201" s="42" t="str">
        <f>VLOOKUP(A201,_Holidays!A201:C2306,3)</f>
        <v>N</v>
      </c>
      <c r="H201">
        <v>0.6</v>
      </c>
      <c r="I201">
        <v>12.1</v>
      </c>
      <c r="J201">
        <v>9.6999999999999993</v>
      </c>
      <c r="K201">
        <v>0</v>
      </c>
      <c r="L201" s="94">
        <v>131141.35500000001</v>
      </c>
      <c r="M201" s="97">
        <v>43.573422479999998</v>
      </c>
      <c r="N201" s="87">
        <f t="shared" si="18"/>
        <v>5714277.6660146601</v>
      </c>
    </row>
    <row r="202" spans="1:14" x14ac:dyDescent="0.3">
      <c r="A202" s="58">
        <v>42205</v>
      </c>
      <c r="B202" s="61" t="str">
        <f t="shared" si="19"/>
        <v>Monday</v>
      </c>
      <c r="C202" s="42" t="str">
        <f t="shared" si="15"/>
        <v>July</v>
      </c>
      <c r="D202" s="42" t="str">
        <f t="shared" si="16"/>
        <v>2015</v>
      </c>
      <c r="E202" s="42">
        <f t="shared" si="17"/>
        <v>30</v>
      </c>
      <c r="F202" s="42" t="str">
        <f>VLOOKUP(A202,_Holidays!A201:C2307,2)</f>
        <v>Y</v>
      </c>
      <c r="G202" s="42" t="str">
        <f>VLOOKUP(A202,_Holidays!A202:C2307,3)</f>
        <v>N</v>
      </c>
      <c r="H202">
        <v>1.8</v>
      </c>
      <c r="I202">
        <v>14.7</v>
      </c>
      <c r="J202">
        <v>9.6999999999999993</v>
      </c>
      <c r="K202">
        <v>0</v>
      </c>
      <c r="L202" s="94">
        <v>146154.37</v>
      </c>
      <c r="M202" s="97">
        <v>41.79671269</v>
      </c>
      <c r="N202" s="87">
        <f t="shared" si="18"/>
        <v>6108772.2112779552</v>
      </c>
    </row>
    <row r="203" spans="1:14" x14ac:dyDescent="0.3">
      <c r="A203" s="58">
        <v>42206</v>
      </c>
      <c r="B203" s="61" t="str">
        <f t="shared" si="19"/>
        <v>Tuesday</v>
      </c>
      <c r="C203" s="42" t="str">
        <f t="shared" si="15"/>
        <v>July</v>
      </c>
      <c r="D203" s="42" t="str">
        <f t="shared" si="16"/>
        <v>2015</v>
      </c>
      <c r="E203" s="42">
        <f t="shared" si="17"/>
        <v>30</v>
      </c>
      <c r="F203" s="42" t="str">
        <f>VLOOKUP(A203,_Holidays!A202:C2308,2)</f>
        <v>Y</v>
      </c>
      <c r="G203" s="42" t="str">
        <f>VLOOKUP(A203,_Holidays!A203:C2308,3)</f>
        <v>N</v>
      </c>
      <c r="H203">
        <v>4.2</v>
      </c>
      <c r="I203">
        <v>17</v>
      </c>
      <c r="J203">
        <v>8.6</v>
      </c>
      <c r="K203">
        <v>0</v>
      </c>
      <c r="L203" s="94">
        <v>138931.81</v>
      </c>
      <c r="M203" s="97">
        <v>28.895489680000001</v>
      </c>
      <c r="N203" s="87">
        <f t="shared" si="18"/>
        <v>4014502.682078721</v>
      </c>
    </row>
    <row r="204" spans="1:14" x14ac:dyDescent="0.3">
      <c r="A204" s="58">
        <v>42207</v>
      </c>
      <c r="B204" s="61" t="str">
        <f t="shared" si="19"/>
        <v>Wednesday</v>
      </c>
      <c r="C204" s="42" t="str">
        <f t="shared" si="15"/>
        <v>July</v>
      </c>
      <c r="D204" s="42" t="str">
        <f t="shared" si="16"/>
        <v>2015</v>
      </c>
      <c r="E204" s="42">
        <f t="shared" si="17"/>
        <v>30</v>
      </c>
      <c r="F204" s="42" t="str">
        <f>VLOOKUP(A204,_Holidays!A203:C2309,2)</f>
        <v>Y</v>
      </c>
      <c r="G204" s="42" t="str">
        <f>VLOOKUP(A204,_Holidays!A204:C2309,3)</f>
        <v>N</v>
      </c>
      <c r="H204">
        <v>11.4</v>
      </c>
      <c r="I204">
        <v>16.600000000000001</v>
      </c>
      <c r="J204">
        <v>6</v>
      </c>
      <c r="K204">
        <v>1.6</v>
      </c>
      <c r="L204" s="94">
        <v>138418.83499999999</v>
      </c>
      <c r="M204" s="97">
        <v>33.707277519999998</v>
      </c>
      <c r="N204" s="87">
        <f t="shared" si="18"/>
        <v>4665722.0853400882</v>
      </c>
    </row>
    <row r="205" spans="1:14" x14ac:dyDescent="0.3">
      <c r="A205" s="58">
        <v>42208</v>
      </c>
      <c r="B205" s="61" t="str">
        <f t="shared" si="19"/>
        <v>Thursday</v>
      </c>
      <c r="C205" s="42" t="str">
        <f t="shared" si="15"/>
        <v>July</v>
      </c>
      <c r="D205" s="42" t="str">
        <f t="shared" si="16"/>
        <v>2015</v>
      </c>
      <c r="E205" s="42">
        <f t="shared" si="17"/>
        <v>30</v>
      </c>
      <c r="F205" s="42" t="str">
        <f>VLOOKUP(A205,_Holidays!A204:C2310,2)</f>
        <v>Y</v>
      </c>
      <c r="G205" s="42" t="str">
        <f>VLOOKUP(A205,_Holidays!A205:C2310,3)</f>
        <v>N</v>
      </c>
      <c r="H205">
        <v>5.0999999999999996</v>
      </c>
      <c r="I205">
        <v>16.100000000000001</v>
      </c>
      <c r="J205">
        <v>9.5</v>
      </c>
      <c r="K205">
        <v>0</v>
      </c>
      <c r="L205" s="94">
        <v>142316.29500000001</v>
      </c>
      <c r="M205" s="97">
        <v>33.975184839999997</v>
      </c>
      <c r="N205" s="87">
        <f t="shared" si="18"/>
        <v>4835222.428368968</v>
      </c>
    </row>
    <row r="206" spans="1:14" x14ac:dyDescent="0.3">
      <c r="A206" s="58">
        <v>42209</v>
      </c>
      <c r="B206" s="61" t="str">
        <f t="shared" si="19"/>
        <v>Friday</v>
      </c>
      <c r="C206" s="42" t="str">
        <f t="shared" si="15"/>
        <v>July</v>
      </c>
      <c r="D206" s="42" t="str">
        <f t="shared" si="16"/>
        <v>2015</v>
      </c>
      <c r="E206" s="42">
        <f t="shared" si="17"/>
        <v>30</v>
      </c>
      <c r="F206" s="42" t="str">
        <f>VLOOKUP(A206,_Holidays!A205:C2311,2)</f>
        <v>Y</v>
      </c>
      <c r="G206" s="42" t="str">
        <f>VLOOKUP(A206,_Holidays!A206:C2311,3)</f>
        <v>N</v>
      </c>
      <c r="H206">
        <v>7.6</v>
      </c>
      <c r="I206">
        <v>15</v>
      </c>
      <c r="J206">
        <v>4.4000000000000004</v>
      </c>
      <c r="K206">
        <v>1.2</v>
      </c>
      <c r="L206" s="94">
        <v>136837.155</v>
      </c>
      <c r="M206" s="97">
        <v>27.669824500000001</v>
      </c>
      <c r="N206" s="87">
        <f t="shared" si="18"/>
        <v>3786260.0639292975</v>
      </c>
    </row>
    <row r="207" spans="1:14" x14ac:dyDescent="0.3">
      <c r="A207" s="58">
        <v>42210</v>
      </c>
      <c r="B207" s="61" t="str">
        <f t="shared" si="19"/>
        <v>Saturday</v>
      </c>
      <c r="C207" s="42" t="str">
        <f t="shared" si="15"/>
        <v>July</v>
      </c>
      <c r="D207" s="42" t="str">
        <f t="shared" si="16"/>
        <v>2015</v>
      </c>
      <c r="E207" s="42">
        <f t="shared" si="17"/>
        <v>30</v>
      </c>
      <c r="F207" s="42" t="str">
        <f>VLOOKUP(A207,_Holidays!A206:C2312,2)</f>
        <v>Y</v>
      </c>
      <c r="G207" s="42" t="str">
        <f>VLOOKUP(A207,_Holidays!A207:C2312,3)</f>
        <v>N</v>
      </c>
      <c r="H207">
        <v>9.4</v>
      </c>
      <c r="I207">
        <v>13.3</v>
      </c>
      <c r="J207">
        <v>7.7</v>
      </c>
      <c r="K207">
        <v>0.8</v>
      </c>
      <c r="L207" s="94">
        <v>121021.425</v>
      </c>
      <c r="M207" s="97">
        <v>22.239188500000001</v>
      </c>
      <c r="N207" s="87">
        <f t="shared" si="18"/>
        <v>2691418.2831136128</v>
      </c>
    </row>
    <row r="208" spans="1:14" x14ac:dyDescent="0.3">
      <c r="A208" s="58">
        <v>42211</v>
      </c>
      <c r="B208" s="61" t="str">
        <f t="shared" si="19"/>
        <v>Sunday</v>
      </c>
      <c r="C208" s="42" t="str">
        <f t="shared" si="15"/>
        <v>July</v>
      </c>
      <c r="D208" s="42" t="str">
        <f t="shared" si="16"/>
        <v>2015</v>
      </c>
      <c r="E208" s="42">
        <f t="shared" si="17"/>
        <v>31</v>
      </c>
      <c r="F208" s="42" t="str">
        <f>VLOOKUP(A208,_Holidays!A207:C2313,2)</f>
        <v>Y</v>
      </c>
      <c r="G208" s="42" t="str">
        <f>VLOOKUP(A208,_Holidays!A208:C2313,3)</f>
        <v>N</v>
      </c>
      <c r="H208">
        <v>8.1</v>
      </c>
      <c r="I208">
        <v>11.6</v>
      </c>
      <c r="J208">
        <v>8.5</v>
      </c>
      <c r="K208">
        <v>3.2</v>
      </c>
      <c r="L208" s="94">
        <v>120396.735</v>
      </c>
      <c r="M208" s="97">
        <v>22.384246220000001</v>
      </c>
      <c r="N208" s="87">
        <f t="shared" si="18"/>
        <v>2694990.160324092</v>
      </c>
    </row>
    <row r="209" spans="1:14" x14ac:dyDescent="0.3">
      <c r="A209" s="58">
        <v>42212</v>
      </c>
      <c r="B209" s="61" t="str">
        <f t="shared" si="19"/>
        <v>Monday</v>
      </c>
      <c r="C209" s="42" t="str">
        <f t="shared" si="15"/>
        <v>July</v>
      </c>
      <c r="D209" s="42" t="str">
        <f t="shared" si="16"/>
        <v>2015</v>
      </c>
      <c r="E209" s="42">
        <f t="shared" si="17"/>
        <v>31</v>
      </c>
      <c r="F209" s="42" t="str">
        <f>VLOOKUP(A209,_Holidays!A208:C2314,2)</f>
        <v>Y</v>
      </c>
      <c r="G209" s="42" t="str">
        <f>VLOOKUP(A209,_Holidays!A209:C2314,3)</f>
        <v>N</v>
      </c>
      <c r="H209">
        <v>6.2</v>
      </c>
      <c r="I209">
        <v>13.9</v>
      </c>
      <c r="J209">
        <v>9.6</v>
      </c>
      <c r="K209">
        <v>0.8</v>
      </c>
      <c r="L209" s="94">
        <v>142470.43</v>
      </c>
      <c r="M209" s="97">
        <v>35.176217450000003</v>
      </c>
      <c r="N209" s="87">
        <f t="shared" si="18"/>
        <v>5011570.8258750038</v>
      </c>
    </row>
    <row r="210" spans="1:14" x14ac:dyDescent="0.3">
      <c r="A210" s="58">
        <v>42213</v>
      </c>
      <c r="B210" s="61" t="str">
        <f t="shared" si="19"/>
        <v>Tuesday</v>
      </c>
      <c r="C210" s="42" t="str">
        <f t="shared" si="15"/>
        <v>July</v>
      </c>
      <c r="D210" s="42" t="str">
        <f t="shared" si="16"/>
        <v>2015</v>
      </c>
      <c r="E210" s="42">
        <f t="shared" si="17"/>
        <v>31</v>
      </c>
      <c r="F210" s="42" t="str">
        <f>VLOOKUP(A210,_Holidays!A209:C2315,2)</f>
        <v>Y</v>
      </c>
      <c r="G210" s="42" t="str">
        <f>VLOOKUP(A210,_Holidays!A210:C2315,3)</f>
        <v>N</v>
      </c>
      <c r="H210">
        <v>7.9</v>
      </c>
      <c r="I210">
        <v>14.4</v>
      </c>
      <c r="J210">
        <v>10.199999999999999</v>
      </c>
      <c r="K210">
        <v>0</v>
      </c>
      <c r="L210" s="94">
        <v>144008.37</v>
      </c>
      <c r="M210" s="97">
        <v>40.752987930000003</v>
      </c>
      <c r="N210" s="87">
        <f t="shared" si="18"/>
        <v>5868771.3644289747</v>
      </c>
    </row>
    <row r="211" spans="1:14" x14ac:dyDescent="0.3">
      <c r="A211" s="58">
        <v>42214</v>
      </c>
      <c r="B211" s="61" t="str">
        <f t="shared" si="19"/>
        <v>Wednesday</v>
      </c>
      <c r="C211" s="42" t="str">
        <f t="shared" si="15"/>
        <v>July</v>
      </c>
      <c r="D211" s="42" t="str">
        <f t="shared" si="16"/>
        <v>2015</v>
      </c>
      <c r="E211" s="42">
        <f t="shared" si="17"/>
        <v>31</v>
      </c>
      <c r="F211" s="42" t="str">
        <f>VLOOKUP(A211,_Holidays!A210:C2316,2)</f>
        <v>Y</v>
      </c>
      <c r="G211" s="42" t="str">
        <f>VLOOKUP(A211,_Holidays!A211:C2316,3)</f>
        <v>N</v>
      </c>
      <c r="H211">
        <v>8.4</v>
      </c>
      <c r="I211">
        <v>14</v>
      </c>
      <c r="J211">
        <v>9</v>
      </c>
      <c r="K211">
        <v>0</v>
      </c>
      <c r="L211" s="94">
        <v>142637.76000000001</v>
      </c>
      <c r="M211" s="97">
        <v>37.23752124</v>
      </c>
      <c r="N211" s="87">
        <f t="shared" si="18"/>
        <v>5311476.6176260225</v>
      </c>
    </row>
    <row r="212" spans="1:14" x14ac:dyDescent="0.3">
      <c r="A212" s="58">
        <v>42215</v>
      </c>
      <c r="B212" s="61" t="str">
        <f t="shared" si="19"/>
        <v>Thursday</v>
      </c>
      <c r="C212" s="42" t="str">
        <f t="shared" si="15"/>
        <v>July</v>
      </c>
      <c r="D212" s="42" t="str">
        <f t="shared" si="16"/>
        <v>2015</v>
      </c>
      <c r="E212" s="42">
        <f t="shared" si="17"/>
        <v>31</v>
      </c>
      <c r="F212" s="42" t="str">
        <f>VLOOKUP(A212,_Holidays!A211:C2317,2)</f>
        <v>Y</v>
      </c>
      <c r="G212" s="42" t="str">
        <f>VLOOKUP(A212,_Holidays!A212:C2317,3)</f>
        <v>N</v>
      </c>
      <c r="H212">
        <v>8.6</v>
      </c>
      <c r="I212">
        <v>12.3</v>
      </c>
      <c r="J212">
        <v>4.5</v>
      </c>
      <c r="K212">
        <v>0</v>
      </c>
      <c r="L212" s="94">
        <v>143544.10999999999</v>
      </c>
      <c r="M212" s="97">
        <v>29.122837359999998</v>
      </c>
      <c r="N212" s="87">
        <f t="shared" si="18"/>
        <v>4180411.7695159488</v>
      </c>
    </row>
    <row r="213" spans="1:14" x14ac:dyDescent="0.3">
      <c r="A213" s="58">
        <v>42216</v>
      </c>
      <c r="B213" s="61" t="str">
        <f t="shared" si="19"/>
        <v>Friday</v>
      </c>
      <c r="C213" s="42" t="str">
        <f t="shared" si="15"/>
        <v>July</v>
      </c>
      <c r="D213" s="42" t="str">
        <f t="shared" si="16"/>
        <v>2015</v>
      </c>
      <c r="E213" s="42">
        <f t="shared" si="17"/>
        <v>31</v>
      </c>
      <c r="F213" s="42" t="str">
        <f>VLOOKUP(A213,_Holidays!A212:C2318,2)</f>
        <v>Y</v>
      </c>
      <c r="G213" s="42" t="str">
        <f>VLOOKUP(A213,_Holidays!A213:C2318,3)</f>
        <v>N</v>
      </c>
      <c r="H213">
        <v>4.0999999999999996</v>
      </c>
      <c r="I213">
        <v>14</v>
      </c>
      <c r="J213">
        <v>10.8</v>
      </c>
      <c r="K213">
        <v>0.6</v>
      </c>
      <c r="L213" s="94">
        <v>139584.95499999999</v>
      </c>
      <c r="M213" s="97">
        <v>35.059771089999998</v>
      </c>
      <c r="N213" s="87">
        <f t="shared" si="18"/>
        <v>4893816.5699079502</v>
      </c>
    </row>
    <row r="214" spans="1:14" x14ac:dyDescent="0.3">
      <c r="A214" s="58">
        <v>42217</v>
      </c>
      <c r="B214" s="61" t="str">
        <f t="shared" si="19"/>
        <v>Saturday</v>
      </c>
      <c r="C214" s="42" t="str">
        <f t="shared" si="15"/>
        <v>August</v>
      </c>
      <c r="D214" s="42" t="str">
        <f t="shared" si="16"/>
        <v>2015</v>
      </c>
      <c r="E214" s="42">
        <f t="shared" si="17"/>
        <v>31</v>
      </c>
      <c r="F214" s="42" t="str">
        <f>VLOOKUP(A214,_Holidays!A213:C2319,2)</f>
        <v>Y</v>
      </c>
      <c r="G214" s="42" t="str">
        <f>VLOOKUP(A214,_Holidays!A214:C2319,3)</f>
        <v>N</v>
      </c>
      <c r="H214">
        <v>6.5</v>
      </c>
      <c r="I214">
        <v>11.4</v>
      </c>
      <c r="J214">
        <v>4.2</v>
      </c>
      <c r="K214">
        <v>0.2</v>
      </c>
      <c r="L214" s="94">
        <v>125032.57</v>
      </c>
      <c r="M214" s="97">
        <v>29.880139589999999</v>
      </c>
      <c r="N214" s="87">
        <f t="shared" si="18"/>
        <v>3735990.6448964463</v>
      </c>
    </row>
    <row r="215" spans="1:14" x14ac:dyDescent="0.3">
      <c r="A215" s="58">
        <v>42218</v>
      </c>
      <c r="B215" s="61" t="str">
        <f t="shared" si="19"/>
        <v>Sunday</v>
      </c>
      <c r="C215" s="42" t="str">
        <f t="shared" si="15"/>
        <v>August</v>
      </c>
      <c r="D215" s="42" t="str">
        <f t="shared" si="16"/>
        <v>2015</v>
      </c>
      <c r="E215" s="42">
        <f t="shared" si="17"/>
        <v>32</v>
      </c>
      <c r="F215" s="42" t="str">
        <f>VLOOKUP(A215,_Holidays!A214:C2320,2)</f>
        <v>Y</v>
      </c>
      <c r="G215" s="42" t="str">
        <f>VLOOKUP(A215,_Holidays!A215:C2320,3)</f>
        <v>N</v>
      </c>
      <c r="H215">
        <v>7.8</v>
      </c>
      <c r="I215">
        <v>14.9</v>
      </c>
      <c r="J215">
        <v>8.3000000000000007</v>
      </c>
      <c r="K215">
        <v>0</v>
      </c>
      <c r="L215" s="94">
        <v>117638.065</v>
      </c>
      <c r="M215" s="97">
        <v>23.37418658</v>
      </c>
      <c r="N215" s="87">
        <f t="shared" si="18"/>
        <v>2749694.0802201675</v>
      </c>
    </row>
    <row r="216" spans="1:14" x14ac:dyDescent="0.3">
      <c r="A216" s="58">
        <v>42219</v>
      </c>
      <c r="B216" s="61" t="str">
        <f t="shared" si="19"/>
        <v>Monday</v>
      </c>
      <c r="C216" s="42" t="str">
        <f t="shared" si="15"/>
        <v>August</v>
      </c>
      <c r="D216" s="42" t="str">
        <f t="shared" si="16"/>
        <v>2015</v>
      </c>
      <c r="E216" s="42">
        <f t="shared" si="17"/>
        <v>32</v>
      </c>
      <c r="F216" s="42" t="str">
        <f>VLOOKUP(A216,_Holidays!A215:C2321,2)</f>
        <v>Y</v>
      </c>
      <c r="G216" s="42" t="str">
        <f>VLOOKUP(A216,_Holidays!A216:C2321,3)</f>
        <v>N</v>
      </c>
      <c r="H216">
        <v>7.3</v>
      </c>
      <c r="I216">
        <v>10.8</v>
      </c>
      <c r="J216">
        <v>9.4</v>
      </c>
      <c r="K216">
        <v>6.4</v>
      </c>
      <c r="L216" s="94">
        <v>141451.72500000001</v>
      </c>
      <c r="M216" s="97">
        <v>38.127978149999997</v>
      </c>
      <c r="N216" s="87">
        <f t="shared" si="18"/>
        <v>5393268.2800798081</v>
      </c>
    </row>
    <row r="217" spans="1:14" x14ac:dyDescent="0.3">
      <c r="A217" s="58">
        <v>42220</v>
      </c>
      <c r="B217" s="61" t="str">
        <f t="shared" si="19"/>
        <v>Tuesday</v>
      </c>
      <c r="C217" s="42" t="str">
        <f t="shared" si="15"/>
        <v>August</v>
      </c>
      <c r="D217" s="42" t="str">
        <f t="shared" si="16"/>
        <v>2015</v>
      </c>
      <c r="E217" s="42">
        <f t="shared" si="17"/>
        <v>32</v>
      </c>
      <c r="F217" s="42" t="str">
        <f>VLOOKUP(A217,_Holidays!A216:C2322,2)</f>
        <v>Y</v>
      </c>
      <c r="G217" s="42" t="str">
        <f>VLOOKUP(A217,_Holidays!A217:C2322,3)</f>
        <v>N</v>
      </c>
      <c r="H217">
        <v>3.5</v>
      </c>
      <c r="I217">
        <v>11.3</v>
      </c>
      <c r="J217">
        <v>7.1</v>
      </c>
      <c r="K217">
        <v>0</v>
      </c>
      <c r="L217" s="94">
        <v>147550.185</v>
      </c>
      <c r="M217" s="97">
        <v>44.673336380000002</v>
      </c>
      <c r="N217" s="87">
        <f t="shared" si="18"/>
        <v>6591559.0474362308</v>
      </c>
    </row>
    <row r="218" spans="1:14" x14ac:dyDescent="0.3">
      <c r="A218" s="58">
        <v>42221</v>
      </c>
      <c r="B218" s="61" t="str">
        <f t="shared" si="19"/>
        <v>Wednesday</v>
      </c>
      <c r="C218" s="42" t="str">
        <f t="shared" si="15"/>
        <v>August</v>
      </c>
      <c r="D218" s="42" t="str">
        <f t="shared" si="16"/>
        <v>2015</v>
      </c>
      <c r="E218" s="42">
        <f t="shared" si="17"/>
        <v>32</v>
      </c>
      <c r="F218" s="42" t="str">
        <f>VLOOKUP(A218,_Holidays!A217:C2323,2)</f>
        <v>Y</v>
      </c>
      <c r="G218" s="42" t="str">
        <f>VLOOKUP(A218,_Holidays!A218:C2323,3)</f>
        <v>N</v>
      </c>
      <c r="H218">
        <v>6.6</v>
      </c>
      <c r="I218">
        <v>10.8</v>
      </c>
      <c r="J218">
        <v>8</v>
      </c>
      <c r="K218">
        <v>1</v>
      </c>
      <c r="L218" s="94">
        <v>142325.99</v>
      </c>
      <c r="M218" s="97">
        <v>42.5957224</v>
      </c>
      <c r="N218" s="87">
        <f t="shared" si="18"/>
        <v>6062478.3603451755</v>
      </c>
    </row>
    <row r="219" spans="1:14" x14ac:dyDescent="0.3">
      <c r="A219" s="58">
        <v>42222</v>
      </c>
      <c r="B219" s="61" t="str">
        <f t="shared" si="19"/>
        <v>Thursday</v>
      </c>
      <c r="C219" s="42" t="str">
        <f t="shared" si="15"/>
        <v>August</v>
      </c>
      <c r="D219" s="42" t="str">
        <f t="shared" si="16"/>
        <v>2015</v>
      </c>
      <c r="E219" s="42">
        <f t="shared" si="17"/>
        <v>32</v>
      </c>
      <c r="F219" s="42" t="str">
        <f>VLOOKUP(A219,_Holidays!A218:C2324,2)</f>
        <v>Y</v>
      </c>
      <c r="G219" s="42" t="str">
        <f>VLOOKUP(A219,_Holidays!A219:C2324,3)</f>
        <v>N</v>
      </c>
      <c r="H219">
        <v>7.1</v>
      </c>
      <c r="I219">
        <v>12.8</v>
      </c>
      <c r="J219">
        <v>7</v>
      </c>
      <c r="K219">
        <v>1.6</v>
      </c>
      <c r="L219" s="94">
        <v>143642.35500000001</v>
      </c>
      <c r="M219" s="97">
        <v>48.945172849999999</v>
      </c>
      <c r="N219" s="87">
        <f t="shared" si="18"/>
        <v>7030599.8940560622</v>
      </c>
    </row>
    <row r="220" spans="1:14" x14ac:dyDescent="0.3">
      <c r="A220" s="58">
        <v>42223</v>
      </c>
      <c r="B220" s="61" t="str">
        <f t="shared" si="19"/>
        <v>Friday</v>
      </c>
      <c r="C220" s="42" t="str">
        <f t="shared" si="15"/>
        <v>August</v>
      </c>
      <c r="D220" s="42" t="str">
        <f t="shared" si="16"/>
        <v>2015</v>
      </c>
      <c r="E220" s="42">
        <f t="shared" si="17"/>
        <v>32</v>
      </c>
      <c r="F220" s="42" t="str">
        <f>VLOOKUP(A220,_Holidays!A219:C2325,2)</f>
        <v>Y</v>
      </c>
      <c r="G220" s="42" t="str">
        <f>VLOOKUP(A220,_Holidays!A220:C2325,3)</f>
        <v>N</v>
      </c>
      <c r="H220">
        <v>9</v>
      </c>
      <c r="I220">
        <v>13.1</v>
      </c>
      <c r="J220">
        <v>9</v>
      </c>
      <c r="K220">
        <v>1.4</v>
      </c>
      <c r="L220" s="94">
        <v>143060.32999999999</v>
      </c>
      <c r="M220" s="97">
        <v>42.78284919</v>
      </c>
      <c r="N220" s="87">
        <f t="shared" si="18"/>
        <v>6120528.5234616324</v>
      </c>
    </row>
    <row r="221" spans="1:14" x14ac:dyDescent="0.3">
      <c r="A221" s="58">
        <v>42224</v>
      </c>
      <c r="B221" s="61" t="str">
        <f t="shared" si="19"/>
        <v>Saturday</v>
      </c>
      <c r="C221" s="42" t="str">
        <f t="shared" si="15"/>
        <v>August</v>
      </c>
      <c r="D221" s="42" t="str">
        <f t="shared" si="16"/>
        <v>2015</v>
      </c>
      <c r="E221" s="42">
        <f t="shared" si="17"/>
        <v>32</v>
      </c>
      <c r="F221" s="42" t="str">
        <f>VLOOKUP(A221,_Holidays!A220:C2326,2)</f>
        <v>Y</v>
      </c>
      <c r="G221" s="42" t="str">
        <f>VLOOKUP(A221,_Holidays!A221:C2326,3)</f>
        <v>N</v>
      </c>
      <c r="H221">
        <v>8.8000000000000007</v>
      </c>
      <c r="I221">
        <v>12.6</v>
      </c>
      <c r="J221">
        <v>6.6</v>
      </c>
      <c r="K221">
        <v>0.4</v>
      </c>
      <c r="L221" s="94">
        <v>125830.535</v>
      </c>
      <c r="M221" s="97">
        <v>39.116059980000003</v>
      </c>
      <c r="N221" s="87">
        <f t="shared" si="18"/>
        <v>4921994.7543754894</v>
      </c>
    </row>
    <row r="222" spans="1:14" x14ac:dyDescent="0.3">
      <c r="A222" s="58">
        <v>42225</v>
      </c>
      <c r="B222" s="61" t="str">
        <f t="shared" si="19"/>
        <v>Sunday</v>
      </c>
      <c r="C222" s="42" t="str">
        <f t="shared" si="15"/>
        <v>August</v>
      </c>
      <c r="D222" s="42" t="str">
        <f t="shared" si="16"/>
        <v>2015</v>
      </c>
      <c r="E222" s="42">
        <f t="shared" si="17"/>
        <v>33</v>
      </c>
      <c r="F222" s="42" t="str">
        <f>VLOOKUP(A222,_Holidays!A221:C2327,2)</f>
        <v>Y</v>
      </c>
      <c r="G222" s="42" t="str">
        <f>VLOOKUP(A222,_Holidays!A222:C2327,3)</f>
        <v>N</v>
      </c>
      <c r="H222">
        <v>7.7</v>
      </c>
      <c r="I222">
        <v>13.3</v>
      </c>
      <c r="J222">
        <v>6.9</v>
      </c>
      <c r="K222">
        <v>0</v>
      </c>
      <c r="L222" s="94">
        <v>120008.455</v>
      </c>
      <c r="M222" s="97">
        <v>29.441329450000001</v>
      </c>
      <c r="N222" s="87">
        <f t="shared" si="18"/>
        <v>3533208.4604405002</v>
      </c>
    </row>
    <row r="223" spans="1:14" x14ac:dyDescent="0.3">
      <c r="A223" s="58">
        <v>42226</v>
      </c>
      <c r="B223" s="61" t="str">
        <f t="shared" si="19"/>
        <v>Monday</v>
      </c>
      <c r="C223" s="42" t="str">
        <f t="shared" si="15"/>
        <v>August</v>
      </c>
      <c r="D223" s="42" t="str">
        <f t="shared" si="16"/>
        <v>2015</v>
      </c>
      <c r="E223" s="42">
        <f t="shared" si="17"/>
        <v>33</v>
      </c>
      <c r="F223" s="42" t="str">
        <f>VLOOKUP(A223,_Holidays!A222:C2328,2)</f>
        <v>Y</v>
      </c>
      <c r="G223" s="42" t="str">
        <f>VLOOKUP(A223,_Holidays!A223:C2328,3)</f>
        <v>N</v>
      </c>
      <c r="H223">
        <v>8.3000000000000007</v>
      </c>
      <c r="I223">
        <v>16</v>
      </c>
      <c r="J223">
        <v>10.7</v>
      </c>
      <c r="K223">
        <v>0.2</v>
      </c>
      <c r="L223" s="94">
        <v>130978.095</v>
      </c>
      <c r="M223" s="97">
        <v>30.09105237</v>
      </c>
      <c r="N223" s="87">
        <f t="shared" si="18"/>
        <v>3941268.7159678354</v>
      </c>
    </row>
    <row r="224" spans="1:14" x14ac:dyDescent="0.3">
      <c r="A224" s="58">
        <v>42227</v>
      </c>
      <c r="B224" s="61" t="str">
        <f t="shared" si="19"/>
        <v>Tuesday</v>
      </c>
      <c r="C224" s="42" t="str">
        <f t="shared" si="15"/>
        <v>August</v>
      </c>
      <c r="D224" s="42" t="str">
        <f t="shared" si="16"/>
        <v>2015</v>
      </c>
      <c r="E224" s="42">
        <f t="shared" si="17"/>
        <v>33</v>
      </c>
      <c r="F224" s="42" t="str">
        <f>VLOOKUP(A224,_Holidays!A223:C2329,2)</f>
        <v>Y</v>
      </c>
      <c r="G224" s="42" t="str">
        <f>VLOOKUP(A224,_Holidays!A224:C2329,3)</f>
        <v>N</v>
      </c>
      <c r="H224">
        <v>7.8</v>
      </c>
      <c r="I224">
        <v>14.8</v>
      </c>
      <c r="J224">
        <v>11.7</v>
      </c>
      <c r="K224">
        <v>0.8</v>
      </c>
      <c r="L224" s="94">
        <v>135616.125</v>
      </c>
      <c r="M224" s="97">
        <v>31.943313530000001</v>
      </c>
      <c r="N224" s="87">
        <f t="shared" si="18"/>
        <v>4332028.4005986713</v>
      </c>
    </row>
    <row r="225" spans="1:14" x14ac:dyDescent="0.3">
      <c r="A225" s="58">
        <v>42228</v>
      </c>
      <c r="B225" s="61" t="str">
        <f t="shared" si="19"/>
        <v>Wednesday</v>
      </c>
      <c r="C225" s="42" t="str">
        <f t="shared" si="15"/>
        <v>August</v>
      </c>
      <c r="D225" s="42" t="str">
        <f t="shared" si="16"/>
        <v>2015</v>
      </c>
      <c r="E225" s="42">
        <f t="shared" si="17"/>
        <v>33</v>
      </c>
      <c r="F225" s="42" t="str">
        <f>VLOOKUP(A225,_Holidays!A224:C2330,2)</f>
        <v>Y</v>
      </c>
      <c r="G225" s="42" t="str">
        <f>VLOOKUP(A225,_Holidays!A225:C2330,3)</f>
        <v>N</v>
      </c>
      <c r="H225">
        <v>9.3000000000000007</v>
      </c>
      <c r="I225">
        <v>14.8</v>
      </c>
      <c r="J225">
        <v>9.1999999999999993</v>
      </c>
      <c r="K225">
        <v>0</v>
      </c>
      <c r="L225" s="94">
        <v>138900.5</v>
      </c>
      <c r="M225" s="97">
        <v>37.338413869999997</v>
      </c>
      <c r="N225" s="87">
        <f t="shared" si="18"/>
        <v>5186324.3557499349</v>
      </c>
    </row>
    <row r="226" spans="1:14" x14ac:dyDescent="0.3">
      <c r="A226" s="58">
        <v>42229</v>
      </c>
      <c r="B226" s="61" t="str">
        <f t="shared" si="19"/>
        <v>Thursday</v>
      </c>
      <c r="C226" s="42" t="str">
        <f t="shared" si="15"/>
        <v>August</v>
      </c>
      <c r="D226" s="42" t="str">
        <f t="shared" si="16"/>
        <v>2015</v>
      </c>
      <c r="E226" s="42">
        <f t="shared" si="17"/>
        <v>33</v>
      </c>
      <c r="F226" s="42" t="str">
        <f>VLOOKUP(A226,_Holidays!A225:C2331,2)</f>
        <v>Y</v>
      </c>
      <c r="G226" s="42" t="str">
        <f>VLOOKUP(A226,_Holidays!A226:C2331,3)</f>
        <v>N</v>
      </c>
      <c r="H226">
        <v>8.4</v>
      </c>
      <c r="I226">
        <v>13</v>
      </c>
      <c r="J226">
        <v>7</v>
      </c>
      <c r="K226">
        <v>0.2</v>
      </c>
      <c r="L226" s="94">
        <v>140905.85</v>
      </c>
      <c r="M226" s="97">
        <v>36.730540580000003</v>
      </c>
      <c r="N226" s="87">
        <f t="shared" si="18"/>
        <v>5175548.0413843933</v>
      </c>
    </row>
    <row r="227" spans="1:14" x14ac:dyDescent="0.3">
      <c r="A227" s="58">
        <v>42230</v>
      </c>
      <c r="B227" s="61" t="str">
        <f t="shared" si="19"/>
        <v>Friday</v>
      </c>
      <c r="C227" s="42" t="str">
        <f t="shared" si="15"/>
        <v>August</v>
      </c>
      <c r="D227" s="42" t="str">
        <f t="shared" si="16"/>
        <v>2015</v>
      </c>
      <c r="E227" s="42">
        <f t="shared" si="17"/>
        <v>33</v>
      </c>
      <c r="F227" s="42" t="str">
        <f>VLOOKUP(A227,_Holidays!A226:C2332,2)</f>
        <v>Y</v>
      </c>
      <c r="G227" s="42" t="str">
        <f>VLOOKUP(A227,_Holidays!A227:C2332,3)</f>
        <v>N</v>
      </c>
      <c r="H227">
        <v>10.4</v>
      </c>
      <c r="I227">
        <v>15.3</v>
      </c>
      <c r="J227">
        <v>7.3</v>
      </c>
      <c r="K227">
        <v>0</v>
      </c>
      <c r="L227" s="94">
        <v>137838.92499999999</v>
      </c>
      <c r="M227" s="97">
        <v>35.437737390000002</v>
      </c>
      <c r="N227" s="87">
        <f t="shared" si="18"/>
        <v>4884699.6262699058</v>
      </c>
    </row>
    <row r="228" spans="1:14" x14ac:dyDescent="0.3">
      <c r="A228" s="58">
        <v>42231</v>
      </c>
      <c r="B228" s="61" t="str">
        <f t="shared" si="19"/>
        <v>Saturday</v>
      </c>
      <c r="C228" s="42" t="str">
        <f t="shared" si="15"/>
        <v>August</v>
      </c>
      <c r="D228" s="42" t="str">
        <f t="shared" si="16"/>
        <v>2015</v>
      </c>
      <c r="E228" s="42">
        <f t="shared" si="17"/>
        <v>33</v>
      </c>
      <c r="F228" s="42" t="str">
        <f>VLOOKUP(A228,_Holidays!A227:C2333,2)</f>
        <v>Y</v>
      </c>
      <c r="G228" s="42" t="str">
        <f>VLOOKUP(A228,_Holidays!A228:C2333,3)</f>
        <v>N</v>
      </c>
      <c r="H228">
        <v>10</v>
      </c>
      <c r="I228">
        <v>14.9</v>
      </c>
      <c r="J228">
        <v>10.9</v>
      </c>
      <c r="K228">
        <v>0.4</v>
      </c>
      <c r="L228" s="94">
        <v>122088.76</v>
      </c>
      <c r="M228" s="97">
        <v>34.086154360000002</v>
      </c>
      <c r="N228" s="87">
        <f t="shared" si="18"/>
        <v>4161536.3189809937</v>
      </c>
    </row>
    <row r="229" spans="1:14" x14ac:dyDescent="0.3">
      <c r="A229" s="58">
        <v>42232</v>
      </c>
      <c r="B229" s="61" t="str">
        <f t="shared" si="19"/>
        <v>Sunday</v>
      </c>
      <c r="C229" s="42" t="str">
        <f t="shared" si="15"/>
        <v>August</v>
      </c>
      <c r="D229" s="42" t="str">
        <f t="shared" si="16"/>
        <v>2015</v>
      </c>
      <c r="E229" s="42">
        <f t="shared" si="17"/>
        <v>34</v>
      </c>
      <c r="F229" s="42" t="str">
        <f>VLOOKUP(A229,_Holidays!A228:C2334,2)</f>
        <v>Y</v>
      </c>
      <c r="G229" s="42" t="str">
        <f>VLOOKUP(A229,_Holidays!A229:C2334,3)</f>
        <v>N</v>
      </c>
      <c r="H229">
        <v>4.7</v>
      </c>
      <c r="I229">
        <v>17</v>
      </c>
      <c r="J229">
        <v>9.5</v>
      </c>
      <c r="K229">
        <v>0.2</v>
      </c>
      <c r="L229" s="94">
        <v>116648.77</v>
      </c>
      <c r="M229" s="97">
        <v>25.317649410000001</v>
      </c>
      <c r="N229" s="87">
        <f t="shared" si="18"/>
        <v>2953272.6629677261</v>
      </c>
    </row>
    <row r="230" spans="1:14" x14ac:dyDescent="0.3">
      <c r="A230" s="58">
        <v>42233</v>
      </c>
      <c r="B230" s="61" t="str">
        <f t="shared" si="19"/>
        <v>Monday</v>
      </c>
      <c r="C230" s="42" t="str">
        <f t="shared" si="15"/>
        <v>August</v>
      </c>
      <c r="D230" s="42" t="str">
        <f t="shared" si="16"/>
        <v>2015</v>
      </c>
      <c r="E230" s="42">
        <f t="shared" si="17"/>
        <v>34</v>
      </c>
      <c r="F230" s="42" t="str">
        <f>VLOOKUP(A230,_Holidays!A229:C2335,2)</f>
        <v>Y</v>
      </c>
      <c r="G230" s="42" t="str">
        <f>VLOOKUP(A230,_Holidays!A230:C2335,3)</f>
        <v>N</v>
      </c>
      <c r="H230">
        <v>6.8</v>
      </c>
      <c r="I230">
        <v>12.2</v>
      </c>
      <c r="J230">
        <v>9.9</v>
      </c>
      <c r="K230">
        <v>2.4</v>
      </c>
      <c r="L230" s="94">
        <v>137008.71</v>
      </c>
      <c r="M230" s="97">
        <v>31.793730230000001</v>
      </c>
      <c r="N230" s="87">
        <f t="shared" si="18"/>
        <v>4356017.9649003036</v>
      </c>
    </row>
    <row r="231" spans="1:14" x14ac:dyDescent="0.3">
      <c r="A231" s="58">
        <v>42234</v>
      </c>
      <c r="B231" s="61" t="str">
        <f t="shared" si="19"/>
        <v>Tuesday</v>
      </c>
      <c r="C231" s="42" t="str">
        <f t="shared" si="15"/>
        <v>August</v>
      </c>
      <c r="D231" s="42" t="str">
        <f t="shared" si="16"/>
        <v>2015</v>
      </c>
      <c r="E231" s="42">
        <f t="shared" si="17"/>
        <v>34</v>
      </c>
      <c r="F231" s="42" t="str">
        <f>VLOOKUP(A231,_Holidays!A230:C2336,2)</f>
        <v>Y</v>
      </c>
      <c r="G231" s="42" t="str">
        <f>VLOOKUP(A231,_Holidays!A231:C2336,3)</f>
        <v>N</v>
      </c>
      <c r="H231">
        <v>6.1</v>
      </c>
      <c r="I231">
        <v>11.1</v>
      </c>
      <c r="J231">
        <v>9.8000000000000007</v>
      </c>
      <c r="K231">
        <v>0.6</v>
      </c>
      <c r="L231" s="94">
        <v>148093.96</v>
      </c>
      <c r="M231" s="97">
        <v>45.286687059999998</v>
      </c>
      <c r="N231" s="87">
        <f t="shared" si="18"/>
        <v>6706684.8219961571</v>
      </c>
    </row>
    <row r="232" spans="1:14" x14ac:dyDescent="0.3">
      <c r="A232" s="58">
        <v>42235</v>
      </c>
      <c r="B232" s="61" t="str">
        <f t="shared" si="19"/>
        <v>Wednesday</v>
      </c>
      <c r="C232" s="42" t="str">
        <f t="shared" si="15"/>
        <v>August</v>
      </c>
      <c r="D232" s="42" t="str">
        <f t="shared" si="16"/>
        <v>2015</v>
      </c>
      <c r="E232" s="42">
        <f t="shared" si="17"/>
        <v>34</v>
      </c>
      <c r="F232" s="42" t="str">
        <f>VLOOKUP(A232,_Holidays!A231:C2337,2)</f>
        <v>Y</v>
      </c>
      <c r="G232" s="42" t="str">
        <f>VLOOKUP(A232,_Holidays!A232:C2337,3)</f>
        <v>N</v>
      </c>
      <c r="H232">
        <v>5.5</v>
      </c>
      <c r="I232">
        <v>12.7</v>
      </c>
      <c r="J232">
        <v>10.199999999999999</v>
      </c>
      <c r="K232">
        <v>0</v>
      </c>
      <c r="L232" s="94">
        <v>144024.66</v>
      </c>
      <c r="M232" s="97">
        <v>39.23515304</v>
      </c>
      <c r="N232" s="87">
        <f t="shared" si="18"/>
        <v>5650829.5766339665</v>
      </c>
    </row>
    <row r="233" spans="1:14" x14ac:dyDescent="0.3">
      <c r="A233" s="58">
        <v>42236</v>
      </c>
      <c r="B233" s="61" t="str">
        <f t="shared" si="19"/>
        <v>Thursday</v>
      </c>
      <c r="C233" s="42" t="str">
        <f t="shared" si="15"/>
        <v>August</v>
      </c>
      <c r="D233" s="42" t="str">
        <f t="shared" si="16"/>
        <v>2015</v>
      </c>
      <c r="E233" s="42">
        <f t="shared" si="17"/>
        <v>34</v>
      </c>
      <c r="F233" s="42" t="str">
        <f>VLOOKUP(A233,_Holidays!A232:C2338,2)</f>
        <v>Y</v>
      </c>
      <c r="G233" s="42" t="str">
        <f>VLOOKUP(A233,_Holidays!A233:C2338,3)</f>
        <v>N</v>
      </c>
      <c r="H233">
        <v>6.1</v>
      </c>
      <c r="I233">
        <v>17.100000000000001</v>
      </c>
      <c r="J233">
        <v>12.7</v>
      </c>
      <c r="K233">
        <v>0</v>
      </c>
      <c r="L233" s="94">
        <v>131575.79</v>
      </c>
      <c r="M233" s="97">
        <v>30.545000609999999</v>
      </c>
      <c r="N233" s="87">
        <f t="shared" si="18"/>
        <v>4018982.5858112322</v>
      </c>
    </row>
    <row r="234" spans="1:14" x14ac:dyDescent="0.3">
      <c r="A234" s="58">
        <v>42237</v>
      </c>
      <c r="B234" s="61" t="str">
        <f t="shared" si="19"/>
        <v>Friday</v>
      </c>
      <c r="C234" s="42" t="str">
        <f t="shared" si="15"/>
        <v>August</v>
      </c>
      <c r="D234" s="42" t="str">
        <f t="shared" si="16"/>
        <v>2015</v>
      </c>
      <c r="E234" s="42">
        <f t="shared" si="17"/>
        <v>34</v>
      </c>
      <c r="F234" s="42" t="str">
        <f>VLOOKUP(A234,_Holidays!A233:C2339,2)</f>
        <v>Y</v>
      </c>
      <c r="G234" s="42" t="str">
        <f>VLOOKUP(A234,_Holidays!A234:C2339,3)</f>
        <v>N</v>
      </c>
      <c r="H234">
        <v>10.9</v>
      </c>
      <c r="I234">
        <v>18.7</v>
      </c>
      <c r="J234">
        <v>4.0999999999999996</v>
      </c>
      <c r="K234">
        <v>0</v>
      </c>
      <c r="L234" s="94">
        <v>126570.47</v>
      </c>
      <c r="M234" s="97">
        <v>38.888472040000003</v>
      </c>
      <c r="N234" s="87">
        <f t="shared" si="18"/>
        <v>4922132.1836846592</v>
      </c>
    </row>
    <row r="235" spans="1:14" x14ac:dyDescent="0.3">
      <c r="A235" s="58">
        <v>42238</v>
      </c>
      <c r="B235" s="61" t="str">
        <f t="shared" si="19"/>
        <v>Saturday</v>
      </c>
      <c r="C235" s="42" t="str">
        <f t="shared" si="15"/>
        <v>August</v>
      </c>
      <c r="D235" s="42" t="str">
        <f t="shared" si="16"/>
        <v>2015</v>
      </c>
      <c r="E235" s="42">
        <f t="shared" si="17"/>
        <v>34</v>
      </c>
      <c r="F235" s="42" t="str">
        <f>VLOOKUP(A235,_Holidays!A234:C2340,2)</f>
        <v>Y</v>
      </c>
      <c r="G235" s="42" t="str">
        <f>VLOOKUP(A235,_Holidays!A235:C2340,3)</f>
        <v>N</v>
      </c>
      <c r="H235">
        <v>11.8</v>
      </c>
      <c r="I235">
        <v>18.8</v>
      </c>
      <c r="J235">
        <v>11.8</v>
      </c>
      <c r="K235">
        <v>0</v>
      </c>
      <c r="L235" s="94">
        <v>112275.15</v>
      </c>
      <c r="M235" s="97">
        <v>32.238321669999998</v>
      </c>
      <c r="N235" s="87">
        <f t="shared" si="18"/>
        <v>3619562.4012475</v>
      </c>
    </row>
    <row r="236" spans="1:14" x14ac:dyDescent="0.3">
      <c r="A236" s="58">
        <v>42239</v>
      </c>
      <c r="B236" s="61" t="str">
        <f t="shared" si="19"/>
        <v>Sunday</v>
      </c>
      <c r="C236" s="42" t="str">
        <f t="shared" si="15"/>
        <v>August</v>
      </c>
      <c r="D236" s="42" t="str">
        <f t="shared" si="16"/>
        <v>2015</v>
      </c>
      <c r="E236" s="42">
        <f t="shared" si="17"/>
        <v>35</v>
      </c>
      <c r="F236" s="42" t="str">
        <f>VLOOKUP(A236,_Holidays!A235:C2341,2)</f>
        <v>Y</v>
      </c>
      <c r="G236" s="42" t="str">
        <f>VLOOKUP(A236,_Holidays!A236:C2341,3)</f>
        <v>N</v>
      </c>
      <c r="H236">
        <v>7.9</v>
      </c>
      <c r="I236">
        <v>16.3</v>
      </c>
      <c r="J236">
        <v>13.1</v>
      </c>
      <c r="K236">
        <v>0</v>
      </c>
      <c r="L236" s="94">
        <v>111793.015</v>
      </c>
      <c r="M236" s="97">
        <v>29.441348720000001</v>
      </c>
      <c r="N236" s="87">
        <f t="shared" si="18"/>
        <v>3291337.1390751908</v>
      </c>
    </row>
    <row r="237" spans="1:14" x14ac:dyDescent="0.3">
      <c r="A237" s="58">
        <v>42240</v>
      </c>
      <c r="B237" s="61" t="str">
        <f t="shared" si="19"/>
        <v>Monday</v>
      </c>
      <c r="C237" s="42" t="str">
        <f t="shared" si="15"/>
        <v>August</v>
      </c>
      <c r="D237" s="42" t="str">
        <f t="shared" si="16"/>
        <v>2015</v>
      </c>
      <c r="E237" s="42">
        <f t="shared" si="17"/>
        <v>35</v>
      </c>
      <c r="F237" s="42" t="str">
        <f>VLOOKUP(A237,_Holidays!A236:C2342,2)</f>
        <v>Y</v>
      </c>
      <c r="G237" s="42" t="str">
        <f>VLOOKUP(A237,_Holidays!A237:C2342,3)</f>
        <v>N</v>
      </c>
      <c r="H237">
        <v>8.5</v>
      </c>
      <c r="I237">
        <v>14.5</v>
      </c>
      <c r="J237">
        <v>9.6</v>
      </c>
      <c r="K237">
        <v>0</v>
      </c>
      <c r="L237" s="94">
        <v>128868.255</v>
      </c>
      <c r="M237" s="97">
        <v>26.612662889999999</v>
      </c>
      <c r="N237" s="87">
        <f t="shared" si="18"/>
        <v>3429527.4275375572</v>
      </c>
    </row>
    <row r="238" spans="1:14" x14ac:dyDescent="0.3">
      <c r="A238" s="58">
        <v>42241</v>
      </c>
      <c r="B238" s="61" t="str">
        <f t="shared" si="19"/>
        <v>Tuesday</v>
      </c>
      <c r="C238" s="42" t="str">
        <f t="shared" si="15"/>
        <v>August</v>
      </c>
      <c r="D238" s="42" t="str">
        <f t="shared" si="16"/>
        <v>2015</v>
      </c>
      <c r="E238" s="42">
        <f t="shared" si="17"/>
        <v>35</v>
      </c>
      <c r="F238" s="42" t="str">
        <f>VLOOKUP(A238,_Holidays!A237:C2343,2)</f>
        <v>Y</v>
      </c>
      <c r="G238" s="42" t="str">
        <f>VLOOKUP(A238,_Holidays!A238:C2343,3)</f>
        <v>N</v>
      </c>
      <c r="H238">
        <v>9.5</v>
      </c>
      <c r="I238">
        <v>14.3</v>
      </c>
      <c r="J238">
        <v>8.1</v>
      </c>
      <c r="K238">
        <v>0</v>
      </c>
      <c r="L238" s="94">
        <v>135051.54500000001</v>
      </c>
      <c r="M238" s="97">
        <v>28.80467771</v>
      </c>
      <c r="N238" s="87">
        <f t="shared" si="18"/>
        <v>3890116.2279625623</v>
      </c>
    </row>
    <row r="239" spans="1:14" x14ac:dyDescent="0.3">
      <c r="A239" s="58">
        <v>42242</v>
      </c>
      <c r="B239" s="61" t="str">
        <f t="shared" si="19"/>
        <v>Wednesday</v>
      </c>
      <c r="C239" s="42" t="str">
        <f t="shared" si="15"/>
        <v>August</v>
      </c>
      <c r="D239" s="42" t="str">
        <f t="shared" si="16"/>
        <v>2015</v>
      </c>
      <c r="E239" s="42">
        <f t="shared" si="17"/>
        <v>35</v>
      </c>
      <c r="F239" s="42" t="str">
        <f>VLOOKUP(A239,_Holidays!A238:C2344,2)</f>
        <v>Y</v>
      </c>
      <c r="G239" s="42" t="str">
        <f>VLOOKUP(A239,_Holidays!A239:C2344,3)</f>
        <v>N</v>
      </c>
      <c r="H239">
        <v>9.1999999999999993</v>
      </c>
      <c r="I239">
        <v>14.6</v>
      </c>
      <c r="J239">
        <v>7.8</v>
      </c>
      <c r="K239">
        <v>0.2</v>
      </c>
      <c r="L239" s="94">
        <v>135914.68</v>
      </c>
      <c r="M239" s="97">
        <v>37.131774679999999</v>
      </c>
      <c r="N239" s="87">
        <f t="shared" si="18"/>
        <v>5046753.2734643025</v>
      </c>
    </row>
    <row r="240" spans="1:14" x14ac:dyDescent="0.3">
      <c r="A240" s="58">
        <v>42243</v>
      </c>
      <c r="B240" s="61" t="str">
        <f t="shared" si="19"/>
        <v>Thursday</v>
      </c>
      <c r="C240" s="42" t="str">
        <f t="shared" si="15"/>
        <v>August</v>
      </c>
      <c r="D240" s="42" t="str">
        <f t="shared" si="16"/>
        <v>2015</v>
      </c>
      <c r="E240" s="42">
        <f t="shared" si="17"/>
        <v>35</v>
      </c>
      <c r="F240" s="42" t="str">
        <f>VLOOKUP(A240,_Holidays!A239:C2345,2)</f>
        <v>Y</v>
      </c>
      <c r="G240" s="42" t="str">
        <f>VLOOKUP(A240,_Holidays!A240:C2345,3)</f>
        <v>N</v>
      </c>
      <c r="H240">
        <v>9.8000000000000007</v>
      </c>
      <c r="I240">
        <v>11.7</v>
      </c>
      <c r="J240">
        <v>2.7</v>
      </c>
      <c r="K240">
        <v>0.8</v>
      </c>
      <c r="L240" s="94">
        <v>141159.76999999999</v>
      </c>
      <c r="M240" s="97">
        <v>41.605335449999998</v>
      </c>
      <c r="N240" s="87">
        <f t="shared" si="18"/>
        <v>5872999.5828948459</v>
      </c>
    </row>
    <row r="241" spans="1:14" x14ac:dyDescent="0.3">
      <c r="A241" s="58">
        <v>42244</v>
      </c>
      <c r="B241" s="61" t="str">
        <f t="shared" si="19"/>
        <v>Friday</v>
      </c>
      <c r="C241" s="42" t="str">
        <f t="shared" si="15"/>
        <v>August</v>
      </c>
      <c r="D241" s="42" t="str">
        <f t="shared" si="16"/>
        <v>2015</v>
      </c>
      <c r="E241" s="42">
        <f t="shared" si="17"/>
        <v>35</v>
      </c>
      <c r="F241" s="42" t="str">
        <f>VLOOKUP(A241,_Holidays!A240:C2346,2)</f>
        <v>Y</v>
      </c>
      <c r="G241" s="42" t="str">
        <f>VLOOKUP(A241,_Holidays!A241:C2346,3)</f>
        <v>N</v>
      </c>
      <c r="H241">
        <v>8.1</v>
      </c>
      <c r="I241">
        <v>13.2</v>
      </c>
      <c r="J241">
        <v>12.2</v>
      </c>
      <c r="K241">
        <v>17.399999999999999</v>
      </c>
      <c r="L241" s="94">
        <v>134755.505</v>
      </c>
      <c r="M241" s="97">
        <v>38.179120070000003</v>
      </c>
      <c r="N241" s="87">
        <f t="shared" si="18"/>
        <v>5144846.6054884857</v>
      </c>
    </row>
    <row r="242" spans="1:14" x14ac:dyDescent="0.3">
      <c r="A242" s="58">
        <v>42245</v>
      </c>
      <c r="B242" s="61" t="str">
        <f t="shared" si="19"/>
        <v>Saturday</v>
      </c>
      <c r="C242" s="42" t="str">
        <f t="shared" si="15"/>
        <v>August</v>
      </c>
      <c r="D242" s="42" t="str">
        <f t="shared" si="16"/>
        <v>2015</v>
      </c>
      <c r="E242" s="42">
        <f t="shared" si="17"/>
        <v>35</v>
      </c>
      <c r="F242" s="42" t="str">
        <f>VLOOKUP(A242,_Holidays!A241:C2347,2)</f>
        <v>Y</v>
      </c>
      <c r="G242" s="42" t="str">
        <f>VLOOKUP(A242,_Holidays!A242:C2347,3)</f>
        <v>N</v>
      </c>
      <c r="H242">
        <v>6.3</v>
      </c>
      <c r="I242">
        <v>11.7</v>
      </c>
      <c r="J242">
        <v>9.1</v>
      </c>
      <c r="K242">
        <v>1.8</v>
      </c>
      <c r="L242" s="94">
        <v>124448.5</v>
      </c>
      <c r="M242" s="97">
        <v>35.474513610000002</v>
      </c>
      <c r="N242" s="87">
        <f t="shared" si="18"/>
        <v>4414750.0069940854</v>
      </c>
    </row>
    <row r="243" spans="1:14" x14ac:dyDescent="0.3">
      <c r="A243" s="58">
        <v>42246</v>
      </c>
      <c r="B243" s="61" t="str">
        <f t="shared" si="19"/>
        <v>Sunday</v>
      </c>
      <c r="C243" s="42" t="str">
        <f t="shared" si="15"/>
        <v>August</v>
      </c>
      <c r="D243" s="42" t="str">
        <f t="shared" si="16"/>
        <v>2015</v>
      </c>
      <c r="E243" s="42">
        <f t="shared" si="17"/>
        <v>36</v>
      </c>
      <c r="F243" s="42" t="str">
        <f>VLOOKUP(A243,_Holidays!A242:C2348,2)</f>
        <v>Y</v>
      </c>
      <c r="G243" s="42" t="str">
        <f>VLOOKUP(A243,_Holidays!A243:C2348,3)</f>
        <v>N</v>
      </c>
      <c r="H243">
        <v>7.9</v>
      </c>
      <c r="I243">
        <v>12.5</v>
      </c>
      <c r="J243">
        <v>14.3</v>
      </c>
      <c r="K243">
        <v>2.2000000000000002</v>
      </c>
      <c r="L243" s="94">
        <v>116744.215</v>
      </c>
      <c r="M243" s="97">
        <v>42.414179560000001</v>
      </c>
      <c r="N243" s="87">
        <f t="shared" si="18"/>
        <v>4951610.0976012452</v>
      </c>
    </row>
    <row r="244" spans="1:14" x14ac:dyDescent="0.3">
      <c r="A244" s="58">
        <v>42247</v>
      </c>
      <c r="B244" s="61" t="str">
        <f t="shared" si="19"/>
        <v>Monday</v>
      </c>
      <c r="C244" s="42" t="str">
        <f t="shared" si="15"/>
        <v>August</v>
      </c>
      <c r="D244" s="42" t="str">
        <f t="shared" si="16"/>
        <v>2015</v>
      </c>
      <c r="E244" s="42">
        <f t="shared" si="17"/>
        <v>36</v>
      </c>
      <c r="F244" s="42" t="str">
        <f>VLOOKUP(A244,_Holidays!A243:C2349,2)</f>
        <v>Y</v>
      </c>
      <c r="G244" s="42" t="str">
        <f>VLOOKUP(A244,_Holidays!A244:C2349,3)</f>
        <v>N</v>
      </c>
      <c r="H244">
        <v>8.1</v>
      </c>
      <c r="I244">
        <v>13</v>
      </c>
      <c r="J244">
        <v>11.5</v>
      </c>
      <c r="K244">
        <v>0</v>
      </c>
      <c r="L244" s="94">
        <v>137724.89499999999</v>
      </c>
      <c r="M244" s="97">
        <v>50.273287490000001</v>
      </c>
      <c r="N244" s="87">
        <f t="shared" si="18"/>
        <v>6923883.2408650629</v>
      </c>
    </row>
    <row r="245" spans="1:14" x14ac:dyDescent="0.3">
      <c r="A245" s="58">
        <v>42248</v>
      </c>
      <c r="B245" s="61" t="str">
        <f t="shared" si="19"/>
        <v>Tuesday</v>
      </c>
      <c r="C245" s="42" t="str">
        <f t="shared" si="15"/>
        <v>September</v>
      </c>
      <c r="D245" s="42" t="str">
        <f t="shared" si="16"/>
        <v>2015</v>
      </c>
      <c r="E245" s="42">
        <f t="shared" si="17"/>
        <v>36</v>
      </c>
      <c r="F245" s="42" t="str">
        <f>VLOOKUP(A245,_Holidays!A244:C2350,2)</f>
        <v>Y</v>
      </c>
      <c r="G245" s="42" t="str">
        <f>VLOOKUP(A245,_Holidays!A245:C2350,3)</f>
        <v>N</v>
      </c>
      <c r="H245">
        <v>5.0999999999999996</v>
      </c>
      <c r="I245">
        <v>16.2</v>
      </c>
      <c r="J245">
        <v>15.7</v>
      </c>
      <c r="K245">
        <v>0</v>
      </c>
      <c r="L245" s="94">
        <v>134116.76999999999</v>
      </c>
      <c r="M245" s="97">
        <v>50.145784390000003</v>
      </c>
      <c r="N245" s="87">
        <f t="shared" si="18"/>
        <v>6725390.6315032197</v>
      </c>
    </row>
    <row r="246" spans="1:14" x14ac:dyDescent="0.3">
      <c r="A246" s="58">
        <v>42249</v>
      </c>
      <c r="B246" s="61" t="str">
        <f t="shared" si="19"/>
        <v>Wednesday</v>
      </c>
      <c r="C246" s="42" t="str">
        <f t="shared" si="15"/>
        <v>September</v>
      </c>
      <c r="D246" s="42" t="str">
        <f t="shared" si="16"/>
        <v>2015</v>
      </c>
      <c r="E246" s="42">
        <f t="shared" si="17"/>
        <v>36</v>
      </c>
      <c r="F246" s="42" t="str">
        <f>VLOOKUP(A246,_Holidays!A245:C2351,2)</f>
        <v>Y</v>
      </c>
      <c r="G246" s="42" t="str">
        <f>VLOOKUP(A246,_Holidays!A246:C2351,3)</f>
        <v>N</v>
      </c>
      <c r="H246">
        <v>8</v>
      </c>
      <c r="I246">
        <v>18.8</v>
      </c>
      <c r="J246">
        <v>10.5</v>
      </c>
      <c r="K246">
        <v>0</v>
      </c>
      <c r="L246" s="94">
        <v>132794.715</v>
      </c>
      <c r="M246" s="97">
        <v>49.03831254</v>
      </c>
      <c r="N246" s="87">
        <f t="shared" si="18"/>
        <v>6512028.7378302263</v>
      </c>
    </row>
    <row r="247" spans="1:14" x14ac:dyDescent="0.3">
      <c r="A247" s="58">
        <v>42250</v>
      </c>
      <c r="B247" s="61" t="str">
        <f t="shared" si="19"/>
        <v>Thursday</v>
      </c>
      <c r="C247" s="42" t="str">
        <f t="shared" si="15"/>
        <v>September</v>
      </c>
      <c r="D247" s="42" t="str">
        <f t="shared" si="16"/>
        <v>2015</v>
      </c>
      <c r="E247" s="42">
        <f t="shared" si="17"/>
        <v>36</v>
      </c>
      <c r="F247" s="42" t="str">
        <f>VLOOKUP(A247,_Holidays!A246:C2352,2)</f>
        <v>Y</v>
      </c>
      <c r="G247" s="42" t="str">
        <f>VLOOKUP(A247,_Holidays!A247:C2352,3)</f>
        <v>N</v>
      </c>
      <c r="H247">
        <v>10.6</v>
      </c>
      <c r="I247">
        <v>14</v>
      </c>
      <c r="J247">
        <v>8</v>
      </c>
      <c r="K247">
        <v>4.4000000000000004</v>
      </c>
      <c r="L247" s="94">
        <v>132096.33499999999</v>
      </c>
      <c r="M247" s="97">
        <v>45.546264669999999</v>
      </c>
      <c r="N247" s="87">
        <f t="shared" si="18"/>
        <v>6016494.6358469836</v>
      </c>
    </row>
    <row r="248" spans="1:14" x14ac:dyDescent="0.3">
      <c r="A248" s="58">
        <v>42251</v>
      </c>
      <c r="B248" s="61" t="str">
        <f t="shared" si="19"/>
        <v>Friday</v>
      </c>
      <c r="C248" s="42" t="str">
        <f t="shared" si="15"/>
        <v>September</v>
      </c>
      <c r="D248" s="42" t="str">
        <f t="shared" si="16"/>
        <v>2015</v>
      </c>
      <c r="E248" s="42">
        <f t="shared" si="17"/>
        <v>36</v>
      </c>
      <c r="F248" s="42" t="str">
        <f>VLOOKUP(A248,_Holidays!A247:C2353,2)</f>
        <v>Y</v>
      </c>
      <c r="G248" s="42" t="str">
        <f>VLOOKUP(A248,_Holidays!A248:C2353,3)</f>
        <v>N</v>
      </c>
      <c r="H248">
        <v>8.6999999999999993</v>
      </c>
      <c r="I248">
        <v>13.7</v>
      </c>
      <c r="J248">
        <v>13</v>
      </c>
      <c r="K248">
        <v>0</v>
      </c>
      <c r="L248" s="94">
        <v>131384.88</v>
      </c>
      <c r="M248" s="97">
        <v>65.73690671</v>
      </c>
      <c r="N248" s="87">
        <f t="shared" si="18"/>
        <v>8636835.5996645447</v>
      </c>
    </row>
    <row r="249" spans="1:14" x14ac:dyDescent="0.3">
      <c r="A249" s="58">
        <v>42252</v>
      </c>
      <c r="B249" s="61" t="str">
        <f t="shared" si="19"/>
        <v>Saturday</v>
      </c>
      <c r="C249" s="42" t="str">
        <f t="shared" si="15"/>
        <v>September</v>
      </c>
      <c r="D249" s="42" t="str">
        <f t="shared" si="16"/>
        <v>2015</v>
      </c>
      <c r="E249" s="42">
        <f t="shared" si="17"/>
        <v>36</v>
      </c>
      <c r="F249" s="42" t="str">
        <f>VLOOKUP(A249,_Holidays!A248:C2354,2)</f>
        <v>Y</v>
      </c>
      <c r="G249" s="42" t="str">
        <f>VLOOKUP(A249,_Holidays!A249:C2354,3)</f>
        <v>N</v>
      </c>
      <c r="H249">
        <v>10.199999999999999</v>
      </c>
      <c r="I249">
        <v>14</v>
      </c>
      <c r="J249">
        <v>14.8</v>
      </c>
      <c r="K249">
        <v>0</v>
      </c>
      <c r="L249" s="94">
        <v>115799.32</v>
      </c>
      <c r="M249" s="97">
        <v>57.177569200000001</v>
      </c>
      <c r="N249" s="87">
        <f t="shared" si="18"/>
        <v>6621123.6326129446</v>
      </c>
    </row>
    <row r="250" spans="1:14" x14ac:dyDescent="0.3">
      <c r="A250" s="58">
        <v>42253</v>
      </c>
      <c r="B250" s="61" t="str">
        <f t="shared" si="19"/>
        <v>Sunday</v>
      </c>
      <c r="C250" s="42" t="str">
        <f t="shared" si="15"/>
        <v>September</v>
      </c>
      <c r="D250" s="42" t="str">
        <f t="shared" si="16"/>
        <v>2015</v>
      </c>
      <c r="E250" s="42">
        <f t="shared" si="17"/>
        <v>37</v>
      </c>
      <c r="F250" s="42" t="str">
        <f>VLOOKUP(A250,_Holidays!A249:C2355,2)</f>
        <v>Y</v>
      </c>
      <c r="G250" s="42" t="str">
        <f>VLOOKUP(A250,_Holidays!A250:C2355,3)</f>
        <v>N</v>
      </c>
      <c r="H250">
        <v>5.8</v>
      </c>
      <c r="I250">
        <v>16.600000000000001</v>
      </c>
      <c r="J250">
        <v>11.8</v>
      </c>
      <c r="K250">
        <v>0</v>
      </c>
      <c r="L250" s="94">
        <v>109641.375</v>
      </c>
      <c r="M250" s="97">
        <v>40.581765519999998</v>
      </c>
      <c r="N250" s="87">
        <f t="shared" si="18"/>
        <v>4449440.5715403901</v>
      </c>
    </row>
    <row r="251" spans="1:14" x14ac:dyDescent="0.3">
      <c r="A251" s="58">
        <v>42254</v>
      </c>
      <c r="B251" s="61" t="str">
        <f t="shared" si="19"/>
        <v>Monday</v>
      </c>
      <c r="C251" s="42" t="str">
        <f t="shared" si="15"/>
        <v>September</v>
      </c>
      <c r="D251" s="42" t="str">
        <f t="shared" si="16"/>
        <v>2015</v>
      </c>
      <c r="E251" s="42">
        <f t="shared" si="17"/>
        <v>37</v>
      </c>
      <c r="F251" s="42" t="str">
        <f>VLOOKUP(A251,_Holidays!A250:C2356,2)</f>
        <v>Y</v>
      </c>
      <c r="G251" s="42" t="str">
        <f>VLOOKUP(A251,_Holidays!A251:C2356,3)</f>
        <v>N</v>
      </c>
      <c r="H251">
        <v>8.9</v>
      </c>
      <c r="I251">
        <v>13.6</v>
      </c>
      <c r="J251">
        <v>9.1999999999999993</v>
      </c>
      <c r="K251">
        <v>3.6</v>
      </c>
      <c r="L251" s="94">
        <v>131619.36499999999</v>
      </c>
      <c r="M251" s="97">
        <v>38.52697878</v>
      </c>
      <c r="N251" s="87">
        <f t="shared" si="18"/>
        <v>5070896.4823920745</v>
      </c>
    </row>
    <row r="252" spans="1:14" x14ac:dyDescent="0.3">
      <c r="A252" s="58">
        <v>42255</v>
      </c>
      <c r="B252" s="61" t="str">
        <f t="shared" si="19"/>
        <v>Tuesday</v>
      </c>
      <c r="C252" s="42" t="str">
        <f t="shared" si="15"/>
        <v>September</v>
      </c>
      <c r="D252" s="42" t="str">
        <f t="shared" si="16"/>
        <v>2015</v>
      </c>
      <c r="E252" s="42">
        <f t="shared" si="17"/>
        <v>37</v>
      </c>
      <c r="F252" s="42" t="str">
        <f>VLOOKUP(A252,_Holidays!A251:C2357,2)</f>
        <v>Y</v>
      </c>
      <c r="G252" s="42" t="str">
        <f>VLOOKUP(A252,_Holidays!A252:C2357,3)</f>
        <v>N</v>
      </c>
      <c r="H252">
        <v>8.8000000000000007</v>
      </c>
      <c r="I252">
        <v>12.8</v>
      </c>
      <c r="J252">
        <v>11.1</v>
      </c>
      <c r="K252">
        <v>2</v>
      </c>
      <c r="L252" s="94">
        <v>136340.70000000001</v>
      </c>
      <c r="M252" s="97">
        <v>41.710381609999999</v>
      </c>
      <c r="N252" s="87">
        <f t="shared" si="18"/>
        <v>5686822.6259745276</v>
      </c>
    </row>
    <row r="253" spans="1:14" x14ac:dyDescent="0.3">
      <c r="A253" s="58">
        <v>42256</v>
      </c>
      <c r="B253" s="61" t="str">
        <f t="shared" si="19"/>
        <v>Wednesday</v>
      </c>
      <c r="C253" s="42" t="str">
        <f t="shared" si="15"/>
        <v>September</v>
      </c>
      <c r="D253" s="42" t="str">
        <f t="shared" si="16"/>
        <v>2015</v>
      </c>
      <c r="E253" s="42">
        <f t="shared" si="17"/>
        <v>37</v>
      </c>
      <c r="F253" s="42" t="str">
        <f>VLOOKUP(A253,_Holidays!A252:C2358,2)</f>
        <v>Y</v>
      </c>
      <c r="G253" s="42" t="str">
        <f>VLOOKUP(A253,_Holidays!A253:C2358,3)</f>
        <v>N</v>
      </c>
      <c r="H253">
        <v>10</v>
      </c>
      <c r="I253">
        <v>15.3</v>
      </c>
      <c r="J253">
        <v>11.4</v>
      </c>
      <c r="K253">
        <v>0</v>
      </c>
      <c r="L253" s="94">
        <v>132977.45000000001</v>
      </c>
      <c r="M253" s="97">
        <v>48.128104839999999</v>
      </c>
      <c r="N253" s="87">
        <f t="shared" si="18"/>
        <v>6399952.6549558584</v>
      </c>
    </row>
    <row r="254" spans="1:14" x14ac:dyDescent="0.3">
      <c r="A254" s="58">
        <v>42257</v>
      </c>
      <c r="B254" s="61" t="str">
        <f t="shared" si="19"/>
        <v>Thursday</v>
      </c>
      <c r="C254" s="42" t="str">
        <f t="shared" si="15"/>
        <v>September</v>
      </c>
      <c r="D254" s="42" t="str">
        <f t="shared" si="16"/>
        <v>2015</v>
      </c>
      <c r="E254" s="42">
        <f t="shared" si="17"/>
        <v>37</v>
      </c>
      <c r="F254" s="42" t="str">
        <f>VLOOKUP(A254,_Holidays!A253:C2359,2)</f>
        <v>Y</v>
      </c>
      <c r="G254" s="42" t="str">
        <f>VLOOKUP(A254,_Holidays!A254:C2359,3)</f>
        <v>N</v>
      </c>
      <c r="H254">
        <v>10</v>
      </c>
      <c r="I254">
        <v>15.7</v>
      </c>
      <c r="J254">
        <v>17.3</v>
      </c>
      <c r="K254">
        <v>0</v>
      </c>
      <c r="L254" s="94">
        <v>133541.98000000001</v>
      </c>
      <c r="M254" s="97">
        <v>48.919566619999998</v>
      </c>
      <c r="N254" s="87">
        <f t="shared" si="18"/>
        <v>6532815.7871767078</v>
      </c>
    </row>
    <row r="255" spans="1:14" x14ac:dyDescent="0.3">
      <c r="A255" s="58">
        <v>42258</v>
      </c>
      <c r="B255" s="61" t="str">
        <f t="shared" si="19"/>
        <v>Friday</v>
      </c>
      <c r="C255" s="42" t="str">
        <f t="shared" si="15"/>
        <v>September</v>
      </c>
      <c r="D255" s="42" t="str">
        <f t="shared" si="16"/>
        <v>2015</v>
      </c>
      <c r="E255" s="42">
        <f t="shared" si="17"/>
        <v>37</v>
      </c>
      <c r="F255" s="42" t="str">
        <f>VLOOKUP(A255,_Holidays!A254:C2360,2)</f>
        <v>Y</v>
      </c>
      <c r="G255" s="42" t="str">
        <f>VLOOKUP(A255,_Holidays!A255:C2360,3)</f>
        <v>N</v>
      </c>
      <c r="H255">
        <v>5.0999999999999996</v>
      </c>
      <c r="I255">
        <v>20.100000000000001</v>
      </c>
      <c r="J255">
        <v>17.7</v>
      </c>
      <c r="K255">
        <v>0</v>
      </c>
      <c r="L255" s="94">
        <v>123968.9</v>
      </c>
      <c r="M255" s="97">
        <v>36.08846518</v>
      </c>
      <c r="N255" s="87">
        <f t="shared" si="18"/>
        <v>4473847.3310529022</v>
      </c>
    </row>
    <row r="256" spans="1:14" x14ac:dyDescent="0.3">
      <c r="A256" s="58">
        <v>42259</v>
      </c>
      <c r="B256" s="61" t="str">
        <f t="shared" si="19"/>
        <v>Saturday</v>
      </c>
      <c r="C256" s="42" t="str">
        <f t="shared" si="15"/>
        <v>September</v>
      </c>
      <c r="D256" s="42" t="str">
        <f t="shared" si="16"/>
        <v>2015</v>
      </c>
      <c r="E256" s="42">
        <f t="shared" si="17"/>
        <v>37</v>
      </c>
      <c r="F256" s="42" t="str">
        <f>VLOOKUP(A256,_Holidays!A255:C2361,2)</f>
        <v>Y</v>
      </c>
      <c r="G256" s="42" t="str">
        <f>VLOOKUP(A256,_Holidays!A256:C2361,3)</f>
        <v>N</v>
      </c>
      <c r="H256">
        <v>12.2</v>
      </c>
      <c r="I256">
        <v>21.7</v>
      </c>
      <c r="J256">
        <v>10.199999999999999</v>
      </c>
      <c r="K256">
        <v>0</v>
      </c>
      <c r="L256" s="94">
        <v>108790.005</v>
      </c>
      <c r="M256" s="97">
        <v>37.654551560000002</v>
      </c>
      <c r="N256" s="87">
        <f t="shared" si="18"/>
        <v>4096438.852485158</v>
      </c>
    </row>
    <row r="257" spans="1:14" x14ac:dyDescent="0.3">
      <c r="A257" s="58">
        <v>42260</v>
      </c>
      <c r="B257" s="61" t="str">
        <f t="shared" si="19"/>
        <v>Sunday</v>
      </c>
      <c r="C257" s="42" t="str">
        <f t="shared" si="15"/>
        <v>September</v>
      </c>
      <c r="D257" s="42" t="str">
        <f t="shared" si="16"/>
        <v>2015</v>
      </c>
      <c r="E257" s="42">
        <f t="shared" si="17"/>
        <v>38</v>
      </c>
      <c r="F257" s="42" t="str">
        <f>VLOOKUP(A257,_Holidays!A256:C2362,2)</f>
        <v>Y</v>
      </c>
      <c r="G257" s="42" t="str">
        <f>VLOOKUP(A257,_Holidays!A257:C2362,3)</f>
        <v>N</v>
      </c>
      <c r="H257">
        <v>13.2</v>
      </c>
      <c r="I257">
        <v>25.5</v>
      </c>
      <c r="J257">
        <v>17.100000000000001</v>
      </c>
      <c r="K257">
        <v>0</v>
      </c>
      <c r="L257" s="94">
        <v>99161.764999999999</v>
      </c>
      <c r="M257" s="97">
        <v>30.359605869999999</v>
      </c>
      <c r="N257" s="87">
        <f t="shared" si="18"/>
        <v>3010512.1027735607</v>
      </c>
    </row>
    <row r="258" spans="1:14" x14ac:dyDescent="0.3">
      <c r="A258" s="58">
        <v>42261</v>
      </c>
      <c r="B258" s="61" t="str">
        <f t="shared" si="19"/>
        <v>Monday</v>
      </c>
      <c r="C258" s="42" t="str">
        <f t="shared" ref="C258:C321" si="20">TEXT(A258,"mmmm")</f>
        <v>September</v>
      </c>
      <c r="D258" s="42" t="str">
        <f t="shared" ref="D258:D321" si="21">TEXT(A258,"yyyy")</f>
        <v>2015</v>
      </c>
      <c r="E258" s="42">
        <f t="shared" ref="E258:E321" si="22">WEEKNUM(A258)</f>
        <v>38</v>
      </c>
      <c r="F258" s="42" t="str">
        <f>VLOOKUP(A258,_Holidays!A257:C2363,2)</f>
        <v>Y</v>
      </c>
      <c r="G258" s="42" t="str">
        <f>VLOOKUP(A258,_Holidays!A258:C2363,3)</f>
        <v>N</v>
      </c>
      <c r="H258">
        <v>15.4</v>
      </c>
      <c r="I258">
        <v>26.7</v>
      </c>
      <c r="J258">
        <v>17.8</v>
      </c>
      <c r="K258">
        <v>0</v>
      </c>
      <c r="L258" s="94">
        <v>116574.17</v>
      </c>
      <c r="M258" s="97">
        <v>32.345654209999999</v>
      </c>
      <c r="N258" s="87">
        <f t="shared" ref="N258:N321" si="23">L258*M258</f>
        <v>3770667.7926377556</v>
      </c>
    </row>
    <row r="259" spans="1:14" x14ac:dyDescent="0.3">
      <c r="A259" s="58">
        <v>42262</v>
      </c>
      <c r="B259" s="61" t="str">
        <f t="shared" ref="B259:B322" si="24">TEXT(A259,"dddd")</f>
        <v>Tuesday</v>
      </c>
      <c r="C259" s="42" t="str">
        <f t="shared" si="20"/>
        <v>September</v>
      </c>
      <c r="D259" s="42" t="str">
        <f t="shared" si="21"/>
        <v>2015</v>
      </c>
      <c r="E259" s="42">
        <f t="shared" si="22"/>
        <v>38</v>
      </c>
      <c r="F259" s="42" t="str">
        <f>VLOOKUP(A259,_Holidays!A258:C2364,2)</f>
        <v>Y</v>
      </c>
      <c r="G259" s="42" t="str">
        <f>VLOOKUP(A259,_Holidays!A259:C2364,3)</f>
        <v>N</v>
      </c>
      <c r="H259">
        <v>10.8</v>
      </c>
      <c r="I259">
        <v>15.9</v>
      </c>
      <c r="J259">
        <v>15</v>
      </c>
      <c r="K259">
        <v>15.8</v>
      </c>
      <c r="L259" s="94">
        <v>123750.5</v>
      </c>
      <c r="M259" s="97">
        <v>34.506522410000002</v>
      </c>
      <c r="N259" s="87">
        <f t="shared" si="23"/>
        <v>4270199.4014987051</v>
      </c>
    </row>
    <row r="260" spans="1:14" x14ac:dyDescent="0.3">
      <c r="A260" s="58">
        <v>42263</v>
      </c>
      <c r="B260" s="61" t="str">
        <f t="shared" si="24"/>
        <v>Wednesday</v>
      </c>
      <c r="C260" s="42" t="str">
        <f t="shared" si="20"/>
        <v>September</v>
      </c>
      <c r="D260" s="42" t="str">
        <f t="shared" si="21"/>
        <v>2015</v>
      </c>
      <c r="E260" s="42">
        <f t="shared" si="22"/>
        <v>38</v>
      </c>
      <c r="F260" s="42" t="str">
        <f>VLOOKUP(A260,_Holidays!A259:C2365,2)</f>
        <v>Y</v>
      </c>
      <c r="G260" s="42" t="str">
        <f>VLOOKUP(A260,_Holidays!A260:C2365,3)</f>
        <v>N</v>
      </c>
      <c r="H260">
        <v>8.9</v>
      </c>
      <c r="I260">
        <v>14.8</v>
      </c>
      <c r="J260">
        <v>17.600000000000001</v>
      </c>
      <c r="K260">
        <v>0</v>
      </c>
      <c r="L260" s="94">
        <v>131795.48499999999</v>
      </c>
      <c r="M260" s="97">
        <v>38.966062469999997</v>
      </c>
      <c r="N260" s="87">
        <f t="shared" si="23"/>
        <v>5135551.1017739475</v>
      </c>
    </row>
    <row r="261" spans="1:14" x14ac:dyDescent="0.3">
      <c r="A261" s="58">
        <v>42264</v>
      </c>
      <c r="B261" s="61" t="str">
        <f t="shared" si="24"/>
        <v>Thursday</v>
      </c>
      <c r="C261" s="42" t="str">
        <f t="shared" si="20"/>
        <v>September</v>
      </c>
      <c r="D261" s="42" t="str">
        <f t="shared" si="21"/>
        <v>2015</v>
      </c>
      <c r="E261" s="42">
        <f t="shared" si="22"/>
        <v>38</v>
      </c>
      <c r="F261" s="42" t="str">
        <f>VLOOKUP(A261,_Holidays!A260:C2366,2)</f>
        <v>Y</v>
      </c>
      <c r="G261" s="42" t="str">
        <f>VLOOKUP(A261,_Holidays!A261:C2366,3)</f>
        <v>N</v>
      </c>
      <c r="H261">
        <v>9</v>
      </c>
      <c r="I261">
        <v>14.3</v>
      </c>
      <c r="J261">
        <v>12.4</v>
      </c>
      <c r="K261">
        <v>0.4</v>
      </c>
      <c r="L261" s="94">
        <v>131050.675</v>
      </c>
      <c r="M261" s="97">
        <v>40.639264369999999</v>
      </c>
      <c r="N261" s="87">
        <f t="shared" si="23"/>
        <v>5325803.02719195</v>
      </c>
    </row>
    <row r="262" spans="1:14" x14ac:dyDescent="0.3">
      <c r="A262" s="58">
        <v>42265</v>
      </c>
      <c r="B262" s="61" t="str">
        <f t="shared" si="24"/>
        <v>Friday</v>
      </c>
      <c r="C262" s="42" t="str">
        <f t="shared" si="20"/>
        <v>September</v>
      </c>
      <c r="D262" s="42" t="str">
        <f t="shared" si="21"/>
        <v>2015</v>
      </c>
      <c r="E262" s="42">
        <f t="shared" si="22"/>
        <v>38</v>
      </c>
      <c r="F262" s="42" t="str">
        <f>VLOOKUP(A262,_Holidays!A261:C2367,2)</f>
        <v>N</v>
      </c>
      <c r="G262" s="42" t="str">
        <f>VLOOKUP(A262,_Holidays!A262:C2367,3)</f>
        <v>N</v>
      </c>
      <c r="H262">
        <v>10.5</v>
      </c>
      <c r="I262">
        <v>14.7</v>
      </c>
      <c r="J262">
        <v>8.1</v>
      </c>
      <c r="K262">
        <v>0</v>
      </c>
      <c r="L262" s="94">
        <v>130764.58500000001</v>
      </c>
      <c r="M262" s="97">
        <v>40.630081019999999</v>
      </c>
      <c r="N262" s="87">
        <f t="shared" si="23"/>
        <v>5312975.6830966771</v>
      </c>
    </row>
    <row r="263" spans="1:14" x14ac:dyDescent="0.3">
      <c r="A263" s="58">
        <v>42266</v>
      </c>
      <c r="B263" s="61" t="str">
        <f t="shared" si="24"/>
        <v>Saturday</v>
      </c>
      <c r="C263" s="42" t="str">
        <f t="shared" si="20"/>
        <v>September</v>
      </c>
      <c r="D263" s="42" t="str">
        <f t="shared" si="21"/>
        <v>2015</v>
      </c>
      <c r="E263" s="42">
        <f t="shared" si="22"/>
        <v>38</v>
      </c>
      <c r="F263" s="42" t="str">
        <f>VLOOKUP(A263,_Holidays!A262:C2368,2)</f>
        <v>N</v>
      </c>
      <c r="G263" s="42" t="str">
        <f>VLOOKUP(A263,_Holidays!A263:C2368,3)</f>
        <v>N</v>
      </c>
      <c r="H263">
        <v>6.5</v>
      </c>
      <c r="I263">
        <v>21.3</v>
      </c>
      <c r="J263">
        <v>17</v>
      </c>
      <c r="K263">
        <v>0</v>
      </c>
      <c r="L263" s="94">
        <v>112377.185</v>
      </c>
      <c r="M263" s="97">
        <v>47.826712030000003</v>
      </c>
      <c r="N263" s="87">
        <f t="shared" si="23"/>
        <v>5374631.2657370362</v>
      </c>
    </row>
    <row r="264" spans="1:14" x14ac:dyDescent="0.3">
      <c r="A264" s="58">
        <v>42267</v>
      </c>
      <c r="B264" s="61" t="str">
        <f t="shared" si="24"/>
        <v>Sunday</v>
      </c>
      <c r="C264" s="42" t="str">
        <f t="shared" si="20"/>
        <v>September</v>
      </c>
      <c r="D264" s="42" t="str">
        <f t="shared" si="21"/>
        <v>2015</v>
      </c>
      <c r="E264" s="42">
        <f t="shared" si="22"/>
        <v>39</v>
      </c>
      <c r="F264" s="42" t="str">
        <f>VLOOKUP(A264,_Holidays!A263:C2369,2)</f>
        <v>N</v>
      </c>
      <c r="G264" s="42" t="str">
        <f>VLOOKUP(A264,_Holidays!A264:C2369,3)</f>
        <v>N</v>
      </c>
      <c r="H264">
        <v>8.5</v>
      </c>
      <c r="I264">
        <v>22.9</v>
      </c>
      <c r="J264">
        <v>17.3</v>
      </c>
      <c r="K264">
        <v>0</v>
      </c>
      <c r="L264" s="94">
        <v>103708.925</v>
      </c>
      <c r="M264" s="97">
        <v>32.857727840000003</v>
      </c>
      <c r="N264" s="87">
        <f t="shared" si="23"/>
        <v>3407639.6322289724</v>
      </c>
    </row>
    <row r="265" spans="1:14" x14ac:dyDescent="0.3">
      <c r="A265" s="58">
        <v>42268</v>
      </c>
      <c r="B265" s="61" t="str">
        <f t="shared" si="24"/>
        <v>Monday</v>
      </c>
      <c r="C265" s="42" t="str">
        <f t="shared" si="20"/>
        <v>September</v>
      </c>
      <c r="D265" s="42" t="str">
        <f t="shared" si="21"/>
        <v>2015</v>
      </c>
      <c r="E265" s="42">
        <f t="shared" si="22"/>
        <v>39</v>
      </c>
      <c r="F265" s="42" t="str">
        <f>VLOOKUP(A265,_Holidays!A264:C2370,2)</f>
        <v>N</v>
      </c>
      <c r="G265" s="42" t="str">
        <f>VLOOKUP(A265,_Holidays!A265:C2370,3)</f>
        <v>N</v>
      </c>
      <c r="H265">
        <v>14</v>
      </c>
      <c r="I265">
        <v>18.100000000000001</v>
      </c>
      <c r="J265">
        <v>6.7</v>
      </c>
      <c r="K265">
        <v>0</v>
      </c>
      <c r="L265" s="94">
        <v>120096.71</v>
      </c>
      <c r="M265" s="97">
        <v>44.955977410000003</v>
      </c>
      <c r="N265" s="87">
        <f t="shared" si="23"/>
        <v>5399064.981775322</v>
      </c>
    </row>
    <row r="266" spans="1:14" x14ac:dyDescent="0.3">
      <c r="A266" s="58">
        <v>42269</v>
      </c>
      <c r="B266" s="61" t="str">
        <f t="shared" si="24"/>
        <v>Tuesday</v>
      </c>
      <c r="C266" s="42" t="str">
        <f t="shared" si="20"/>
        <v>September</v>
      </c>
      <c r="D266" s="42" t="str">
        <f t="shared" si="21"/>
        <v>2015</v>
      </c>
      <c r="E266" s="42">
        <f t="shared" si="22"/>
        <v>39</v>
      </c>
      <c r="F266" s="42" t="str">
        <f>VLOOKUP(A266,_Holidays!A265:C2371,2)</f>
        <v>N</v>
      </c>
      <c r="G266" s="42" t="str">
        <f>VLOOKUP(A266,_Holidays!A266:C2371,3)</f>
        <v>N</v>
      </c>
      <c r="H266">
        <v>7.6</v>
      </c>
      <c r="I266">
        <v>12.7</v>
      </c>
      <c r="J266">
        <v>17.399999999999999</v>
      </c>
      <c r="K266">
        <v>4.4000000000000004</v>
      </c>
      <c r="L266" s="94">
        <v>127755.095</v>
      </c>
      <c r="M266" s="97">
        <v>99.476166710000001</v>
      </c>
      <c r="N266" s="87">
        <f t="shared" si="23"/>
        <v>12708587.128271887</v>
      </c>
    </row>
    <row r="267" spans="1:14" x14ac:dyDescent="0.3">
      <c r="A267" s="58">
        <v>42270</v>
      </c>
      <c r="B267" s="61" t="str">
        <f t="shared" si="24"/>
        <v>Wednesday</v>
      </c>
      <c r="C267" s="42" t="str">
        <f t="shared" si="20"/>
        <v>September</v>
      </c>
      <c r="D267" s="42" t="str">
        <f t="shared" si="21"/>
        <v>2015</v>
      </c>
      <c r="E267" s="42">
        <f t="shared" si="22"/>
        <v>39</v>
      </c>
      <c r="F267" s="42" t="str">
        <f>VLOOKUP(A267,_Holidays!A266:C2372,2)</f>
        <v>N</v>
      </c>
      <c r="G267" s="42" t="str">
        <f>VLOOKUP(A267,_Holidays!A267:C2372,3)</f>
        <v>N</v>
      </c>
      <c r="H267">
        <v>8.5</v>
      </c>
      <c r="I267">
        <v>12.6</v>
      </c>
      <c r="J267">
        <v>20.3</v>
      </c>
      <c r="K267">
        <v>0</v>
      </c>
      <c r="L267" s="94">
        <v>131866.73000000001</v>
      </c>
      <c r="M267" s="97">
        <v>49.768610670000001</v>
      </c>
      <c r="N267" s="87">
        <f t="shared" si="23"/>
        <v>6562823.9456960093</v>
      </c>
    </row>
    <row r="268" spans="1:14" x14ac:dyDescent="0.3">
      <c r="A268" s="58">
        <v>42271</v>
      </c>
      <c r="B268" s="61" t="str">
        <f t="shared" si="24"/>
        <v>Thursday</v>
      </c>
      <c r="C268" s="42" t="str">
        <f t="shared" si="20"/>
        <v>September</v>
      </c>
      <c r="D268" s="42" t="str">
        <f t="shared" si="21"/>
        <v>2015</v>
      </c>
      <c r="E268" s="42">
        <f t="shared" si="22"/>
        <v>39</v>
      </c>
      <c r="F268" s="42" t="str">
        <f>VLOOKUP(A268,_Holidays!A267:C2373,2)</f>
        <v>N</v>
      </c>
      <c r="G268" s="42" t="str">
        <f>VLOOKUP(A268,_Holidays!A268:C2373,3)</f>
        <v>N</v>
      </c>
      <c r="H268">
        <v>5.0999999999999996</v>
      </c>
      <c r="I268">
        <v>14.3</v>
      </c>
      <c r="J268">
        <v>18.2</v>
      </c>
      <c r="K268">
        <v>0</v>
      </c>
      <c r="L268" s="94">
        <v>130937.625</v>
      </c>
      <c r="M268" s="97">
        <v>54.980526810000001</v>
      </c>
      <c r="N268" s="87">
        <f t="shared" si="23"/>
        <v>7199019.6017502267</v>
      </c>
    </row>
    <row r="269" spans="1:14" x14ac:dyDescent="0.3">
      <c r="A269" s="58">
        <v>42272</v>
      </c>
      <c r="B269" s="61" t="str">
        <f t="shared" si="24"/>
        <v>Friday</v>
      </c>
      <c r="C269" s="42" t="str">
        <f t="shared" si="20"/>
        <v>September</v>
      </c>
      <c r="D269" s="42" t="str">
        <f t="shared" si="21"/>
        <v>2015</v>
      </c>
      <c r="E269" s="42">
        <f t="shared" si="22"/>
        <v>39</v>
      </c>
      <c r="F269" s="42" t="str">
        <f>VLOOKUP(A269,_Holidays!A268:C2374,2)</f>
        <v>N</v>
      </c>
      <c r="G269" s="42" t="str">
        <f>VLOOKUP(A269,_Holidays!A269:C2374,3)</f>
        <v>N</v>
      </c>
      <c r="H269">
        <v>5.8</v>
      </c>
      <c r="I269">
        <v>19.100000000000001</v>
      </c>
      <c r="J269">
        <v>20.2</v>
      </c>
      <c r="K269">
        <v>0</v>
      </c>
      <c r="L269" s="94">
        <v>124278.93</v>
      </c>
      <c r="M269" s="97">
        <v>51.081001790000002</v>
      </c>
      <c r="N269" s="87">
        <f t="shared" si="23"/>
        <v>6348292.2457892848</v>
      </c>
    </row>
    <row r="270" spans="1:14" x14ac:dyDescent="0.3">
      <c r="A270" s="58">
        <v>42273</v>
      </c>
      <c r="B270" s="61" t="str">
        <f t="shared" si="24"/>
        <v>Saturday</v>
      </c>
      <c r="C270" s="42" t="str">
        <f t="shared" si="20"/>
        <v>September</v>
      </c>
      <c r="D270" s="42" t="str">
        <f t="shared" si="21"/>
        <v>2015</v>
      </c>
      <c r="E270" s="42">
        <f t="shared" si="22"/>
        <v>39</v>
      </c>
      <c r="F270" s="42" t="str">
        <f>VLOOKUP(A270,_Holidays!A269:C2375,2)</f>
        <v>N</v>
      </c>
      <c r="G270" s="42" t="str">
        <f>VLOOKUP(A270,_Holidays!A270:C2375,3)</f>
        <v>N</v>
      </c>
      <c r="H270">
        <v>6.6</v>
      </c>
      <c r="I270">
        <v>17.899999999999999</v>
      </c>
      <c r="J270">
        <v>20.100000000000001</v>
      </c>
      <c r="K270">
        <v>0</v>
      </c>
      <c r="L270" s="94">
        <v>111064.49</v>
      </c>
      <c r="M270" s="97">
        <v>48.78936994</v>
      </c>
      <c r="N270" s="87">
        <f t="shared" si="23"/>
        <v>5418766.4898074307</v>
      </c>
    </row>
    <row r="271" spans="1:14" x14ac:dyDescent="0.3">
      <c r="A271" s="58">
        <v>42274</v>
      </c>
      <c r="B271" s="61" t="str">
        <f t="shared" si="24"/>
        <v>Sunday</v>
      </c>
      <c r="C271" s="42" t="str">
        <f t="shared" si="20"/>
        <v>September</v>
      </c>
      <c r="D271" s="42" t="str">
        <f t="shared" si="21"/>
        <v>2015</v>
      </c>
      <c r="E271" s="42">
        <f t="shared" si="22"/>
        <v>40</v>
      </c>
      <c r="F271" s="42" t="str">
        <f>VLOOKUP(A271,_Holidays!A270:C2376,2)</f>
        <v>N</v>
      </c>
      <c r="G271" s="42" t="str">
        <f>VLOOKUP(A271,_Holidays!A271:C2376,3)</f>
        <v>N</v>
      </c>
      <c r="H271">
        <v>9.8000000000000007</v>
      </c>
      <c r="I271">
        <v>20.2</v>
      </c>
      <c r="J271">
        <v>19.600000000000001</v>
      </c>
      <c r="K271">
        <v>0</v>
      </c>
      <c r="L271" s="94">
        <v>106431.815</v>
      </c>
      <c r="M271" s="97">
        <v>43.931613710000001</v>
      </c>
      <c r="N271" s="87">
        <f t="shared" si="23"/>
        <v>4675721.3830341836</v>
      </c>
    </row>
    <row r="272" spans="1:14" x14ac:dyDescent="0.3">
      <c r="A272" s="58">
        <v>42275</v>
      </c>
      <c r="B272" s="61" t="str">
        <f t="shared" si="24"/>
        <v>Monday</v>
      </c>
      <c r="C272" s="42" t="str">
        <f t="shared" si="20"/>
        <v>September</v>
      </c>
      <c r="D272" s="42" t="str">
        <f t="shared" si="21"/>
        <v>2015</v>
      </c>
      <c r="E272" s="42">
        <f t="shared" si="22"/>
        <v>40</v>
      </c>
      <c r="F272" s="42" t="str">
        <f>VLOOKUP(A272,_Holidays!A271:C2377,2)</f>
        <v>N</v>
      </c>
      <c r="G272" s="42" t="str">
        <f>VLOOKUP(A272,_Holidays!A272:C2377,3)</f>
        <v>N</v>
      </c>
      <c r="H272">
        <v>8.3000000000000007</v>
      </c>
      <c r="I272">
        <v>21.4</v>
      </c>
      <c r="J272">
        <v>13.6</v>
      </c>
      <c r="K272">
        <v>0</v>
      </c>
      <c r="L272" s="94">
        <v>121796.715</v>
      </c>
      <c r="M272" s="97">
        <v>42.026015379999997</v>
      </c>
      <c r="N272" s="87">
        <f t="shared" si="23"/>
        <v>5118630.617823476</v>
      </c>
    </row>
    <row r="273" spans="1:14" x14ac:dyDescent="0.3">
      <c r="A273" s="58">
        <v>42276</v>
      </c>
      <c r="B273" s="61" t="str">
        <f t="shared" si="24"/>
        <v>Tuesday</v>
      </c>
      <c r="C273" s="42" t="str">
        <f t="shared" si="20"/>
        <v>September</v>
      </c>
      <c r="D273" s="42" t="str">
        <f t="shared" si="21"/>
        <v>2015</v>
      </c>
      <c r="E273" s="42">
        <f t="shared" si="22"/>
        <v>40</v>
      </c>
      <c r="F273" s="42" t="str">
        <f>VLOOKUP(A273,_Holidays!A272:C2378,2)</f>
        <v>N</v>
      </c>
      <c r="G273" s="42" t="str">
        <f>VLOOKUP(A273,_Holidays!A273:C2378,3)</f>
        <v>N</v>
      </c>
      <c r="H273">
        <v>9</v>
      </c>
      <c r="I273">
        <v>16.899999999999999</v>
      </c>
      <c r="J273">
        <v>13.5</v>
      </c>
      <c r="K273">
        <v>0</v>
      </c>
      <c r="L273" s="94">
        <v>126691.8</v>
      </c>
      <c r="M273" s="97">
        <v>37.640101250000001</v>
      </c>
      <c r="N273" s="87">
        <f t="shared" si="23"/>
        <v>4768692.1795447506</v>
      </c>
    </row>
    <row r="274" spans="1:14" x14ac:dyDescent="0.3">
      <c r="A274" s="58">
        <v>42277</v>
      </c>
      <c r="B274" s="61" t="str">
        <f t="shared" si="24"/>
        <v>Wednesday</v>
      </c>
      <c r="C274" s="42" t="str">
        <f t="shared" si="20"/>
        <v>September</v>
      </c>
      <c r="D274" s="42" t="str">
        <f t="shared" si="21"/>
        <v>2015</v>
      </c>
      <c r="E274" s="42">
        <f t="shared" si="22"/>
        <v>40</v>
      </c>
      <c r="F274" s="42" t="str">
        <f>VLOOKUP(A274,_Holidays!A273:C2379,2)</f>
        <v>N</v>
      </c>
      <c r="G274" s="42" t="str">
        <f>VLOOKUP(A274,_Holidays!A274:C2379,3)</f>
        <v>N</v>
      </c>
      <c r="H274">
        <v>11.5</v>
      </c>
      <c r="I274">
        <v>15.9</v>
      </c>
      <c r="J274">
        <v>16.8</v>
      </c>
      <c r="K274">
        <v>0</v>
      </c>
      <c r="L274" s="94">
        <v>129641.245</v>
      </c>
      <c r="M274" s="97">
        <v>41.98096898</v>
      </c>
      <c r="N274" s="87">
        <f t="shared" si="23"/>
        <v>5442465.0848735804</v>
      </c>
    </row>
    <row r="275" spans="1:14" x14ac:dyDescent="0.3">
      <c r="A275" s="58">
        <v>42278</v>
      </c>
      <c r="B275" s="61" t="str">
        <f t="shared" si="24"/>
        <v>Thursday</v>
      </c>
      <c r="C275" s="42" t="str">
        <f t="shared" si="20"/>
        <v>October</v>
      </c>
      <c r="D275" s="42" t="str">
        <f t="shared" si="21"/>
        <v>2015</v>
      </c>
      <c r="E275" s="42">
        <f t="shared" si="22"/>
        <v>40</v>
      </c>
      <c r="F275" s="42" t="str">
        <f>VLOOKUP(A275,_Holidays!A274:C2380,2)</f>
        <v>N</v>
      </c>
      <c r="G275" s="42" t="str">
        <f>VLOOKUP(A275,_Holidays!A275:C2380,3)</f>
        <v>N</v>
      </c>
      <c r="H275">
        <v>6</v>
      </c>
      <c r="I275">
        <v>21.6</v>
      </c>
      <c r="J275">
        <v>21.7</v>
      </c>
      <c r="K275">
        <v>0</v>
      </c>
      <c r="L275" s="94">
        <v>124356.41499999999</v>
      </c>
      <c r="M275" s="97">
        <v>34.809762990000003</v>
      </c>
      <c r="N275" s="87">
        <f t="shared" si="23"/>
        <v>4328817.332436081</v>
      </c>
    </row>
    <row r="276" spans="1:14" x14ac:dyDescent="0.3">
      <c r="A276" s="58">
        <v>42279</v>
      </c>
      <c r="B276" s="61" t="str">
        <f t="shared" si="24"/>
        <v>Friday</v>
      </c>
      <c r="C276" s="42" t="str">
        <f t="shared" si="20"/>
        <v>October</v>
      </c>
      <c r="D276" s="42" t="str">
        <f t="shared" si="21"/>
        <v>2015</v>
      </c>
      <c r="E276" s="42">
        <f t="shared" si="22"/>
        <v>40</v>
      </c>
      <c r="F276" s="42" t="str">
        <f>VLOOKUP(A276,_Holidays!A275:C2381,2)</f>
        <v>N</v>
      </c>
      <c r="G276" s="42" t="str">
        <f>VLOOKUP(A276,_Holidays!A276:C2381,3)</f>
        <v>Y</v>
      </c>
      <c r="H276">
        <v>9.9</v>
      </c>
      <c r="I276">
        <v>28.6</v>
      </c>
      <c r="J276">
        <v>21.7</v>
      </c>
      <c r="K276">
        <v>0</v>
      </c>
      <c r="L276" s="94">
        <v>107544.145</v>
      </c>
      <c r="M276" s="97">
        <v>38.306983930000001</v>
      </c>
      <c r="N276" s="87">
        <f t="shared" si="23"/>
        <v>4119691.8342805901</v>
      </c>
    </row>
    <row r="277" spans="1:14" x14ac:dyDescent="0.3">
      <c r="A277" s="58">
        <v>42280</v>
      </c>
      <c r="B277" s="61" t="str">
        <f t="shared" si="24"/>
        <v>Saturday</v>
      </c>
      <c r="C277" s="42" t="str">
        <f t="shared" si="20"/>
        <v>October</v>
      </c>
      <c r="D277" s="42" t="str">
        <f t="shared" si="21"/>
        <v>2015</v>
      </c>
      <c r="E277" s="42">
        <f t="shared" si="22"/>
        <v>40</v>
      </c>
      <c r="F277" s="42" t="str">
        <f>VLOOKUP(A277,_Holidays!A276:C2382,2)</f>
        <v>N</v>
      </c>
      <c r="G277" s="42" t="str">
        <f>VLOOKUP(A277,_Holidays!A277:C2382,3)</f>
        <v>N</v>
      </c>
      <c r="H277">
        <v>16.3</v>
      </c>
      <c r="I277">
        <v>31.3</v>
      </c>
      <c r="J277">
        <v>22.2</v>
      </c>
      <c r="K277">
        <v>0</v>
      </c>
      <c r="L277" s="94">
        <v>100598.55</v>
      </c>
      <c r="M277" s="97">
        <v>30.78069241</v>
      </c>
      <c r="N277" s="87">
        <f t="shared" si="23"/>
        <v>3096493.0244420054</v>
      </c>
    </row>
    <row r="278" spans="1:14" x14ac:dyDescent="0.3">
      <c r="A278" s="58">
        <v>42281</v>
      </c>
      <c r="B278" s="61" t="str">
        <f t="shared" si="24"/>
        <v>Sunday</v>
      </c>
      <c r="C278" s="42" t="str">
        <f t="shared" si="20"/>
        <v>October</v>
      </c>
      <c r="D278" s="42" t="str">
        <f t="shared" si="21"/>
        <v>2015</v>
      </c>
      <c r="E278" s="42">
        <f t="shared" si="22"/>
        <v>41</v>
      </c>
      <c r="F278" s="42" t="str">
        <f>VLOOKUP(A278,_Holidays!A277:C2383,2)</f>
        <v>N</v>
      </c>
      <c r="G278" s="42" t="str">
        <f>VLOOKUP(A278,_Holidays!A278:C2383,3)</f>
        <v>N</v>
      </c>
      <c r="H278">
        <v>13.9</v>
      </c>
      <c r="I278">
        <v>24.9</v>
      </c>
      <c r="J278">
        <v>22.2</v>
      </c>
      <c r="K278">
        <v>0</v>
      </c>
      <c r="L278" s="94">
        <v>103828.88</v>
      </c>
      <c r="M278" s="97">
        <v>36.56069849</v>
      </c>
      <c r="N278" s="87">
        <f t="shared" si="23"/>
        <v>3796056.3762343912</v>
      </c>
    </row>
    <row r="279" spans="1:14" x14ac:dyDescent="0.3">
      <c r="A279" s="58">
        <v>42282</v>
      </c>
      <c r="B279" s="61" t="str">
        <f t="shared" si="24"/>
        <v>Monday</v>
      </c>
      <c r="C279" s="42" t="str">
        <f t="shared" si="20"/>
        <v>October</v>
      </c>
      <c r="D279" s="42" t="str">
        <f t="shared" si="21"/>
        <v>2015</v>
      </c>
      <c r="E279" s="42">
        <f t="shared" si="22"/>
        <v>41</v>
      </c>
      <c r="F279" s="42" t="str">
        <f>VLOOKUP(A279,_Holidays!A278:C2384,2)</f>
        <v>N</v>
      </c>
      <c r="G279" s="42" t="str">
        <f>VLOOKUP(A279,_Holidays!A279:C2384,3)</f>
        <v>N</v>
      </c>
      <c r="H279">
        <v>12.7</v>
      </c>
      <c r="I279">
        <v>34.4</v>
      </c>
      <c r="J279">
        <v>22</v>
      </c>
      <c r="K279">
        <v>0</v>
      </c>
      <c r="L279" s="94">
        <v>125194.87</v>
      </c>
      <c r="M279" s="97">
        <v>38.972005189999997</v>
      </c>
      <c r="N279" s="87">
        <f t="shared" si="23"/>
        <v>4879095.1234013746</v>
      </c>
    </row>
    <row r="280" spans="1:14" x14ac:dyDescent="0.3">
      <c r="A280" s="58">
        <v>42283</v>
      </c>
      <c r="B280" s="61" t="str">
        <f t="shared" si="24"/>
        <v>Tuesday</v>
      </c>
      <c r="C280" s="42" t="str">
        <f t="shared" si="20"/>
        <v>October</v>
      </c>
      <c r="D280" s="42" t="str">
        <f t="shared" si="21"/>
        <v>2015</v>
      </c>
      <c r="E280" s="42">
        <f t="shared" si="22"/>
        <v>41</v>
      </c>
      <c r="F280" s="42" t="str">
        <f>VLOOKUP(A280,_Holidays!A279:C2385,2)</f>
        <v>Y</v>
      </c>
      <c r="G280" s="42" t="str">
        <f>VLOOKUP(A280,_Holidays!A280:C2385,3)</f>
        <v>N</v>
      </c>
      <c r="H280">
        <v>15.5</v>
      </c>
      <c r="I280">
        <v>35.799999999999997</v>
      </c>
      <c r="J280">
        <v>18.899999999999999</v>
      </c>
      <c r="K280">
        <v>0</v>
      </c>
      <c r="L280" s="94">
        <v>127225.245</v>
      </c>
      <c r="M280" s="97">
        <v>36.244451439999999</v>
      </c>
      <c r="N280" s="87">
        <f t="shared" si="23"/>
        <v>4611209.2143446021</v>
      </c>
    </row>
    <row r="281" spans="1:14" x14ac:dyDescent="0.3">
      <c r="A281" s="58">
        <v>42284</v>
      </c>
      <c r="B281" s="61" t="str">
        <f t="shared" si="24"/>
        <v>Wednesday</v>
      </c>
      <c r="C281" s="42" t="str">
        <f t="shared" si="20"/>
        <v>October</v>
      </c>
      <c r="D281" s="42" t="str">
        <f t="shared" si="21"/>
        <v>2015</v>
      </c>
      <c r="E281" s="42">
        <f t="shared" si="22"/>
        <v>41</v>
      </c>
      <c r="F281" s="42" t="str">
        <f>VLOOKUP(A281,_Holidays!A280:C2386,2)</f>
        <v>Y</v>
      </c>
      <c r="G281" s="42" t="str">
        <f>VLOOKUP(A281,_Holidays!A281:C2386,3)</f>
        <v>N</v>
      </c>
      <c r="H281">
        <v>11.8</v>
      </c>
      <c r="I281">
        <v>16.2</v>
      </c>
      <c r="J281">
        <v>23.6</v>
      </c>
      <c r="K281">
        <v>0</v>
      </c>
      <c r="L281" s="94">
        <v>117282.765</v>
      </c>
      <c r="M281" s="97">
        <v>31.596406630000001</v>
      </c>
      <c r="N281" s="87">
        <f t="shared" si="23"/>
        <v>3705713.9336307319</v>
      </c>
    </row>
    <row r="282" spans="1:14" x14ac:dyDescent="0.3">
      <c r="A282" s="58">
        <v>42285</v>
      </c>
      <c r="B282" s="61" t="str">
        <f t="shared" si="24"/>
        <v>Thursday</v>
      </c>
      <c r="C282" s="42" t="str">
        <f t="shared" si="20"/>
        <v>October</v>
      </c>
      <c r="D282" s="42" t="str">
        <f t="shared" si="21"/>
        <v>2015</v>
      </c>
      <c r="E282" s="42">
        <f t="shared" si="22"/>
        <v>41</v>
      </c>
      <c r="F282" s="42" t="str">
        <f>VLOOKUP(A282,_Holidays!A281:C2387,2)</f>
        <v>Y</v>
      </c>
      <c r="G282" s="42" t="str">
        <f>VLOOKUP(A282,_Holidays!A282:C2387,3)</f>
        <v>N</v>
      </c>
      <c r="H282">
        <v>7.6</v>
      </c>
      <c r="I282">
        <v>18.600000000000001</v>
      </c>
      <c r="J282">
        <v>23.3</v>
      </c>
      <c r="K282">
        <v>0</v>
      </c>
      <c r="L282" s="94">
        <v>122121.325</v>
      </c>
      <c r="M282" s="97">
        <v>36.140982370000003</v>
      </c>
      <c r="N282" s="87">
        <f t="shared" si="23"/>
        <v>4413584.6538260402</v>
      </c>
    </row>
    <row r="283" spans="1:14" x14ac:dyDescent="0.3">
      <c r="A283" s="58">
        <v>42286</v>
      </c>
      <c r="B283" s="61" t="str">
        <f t="shared" si="24"/>
        <v>Friday</v>
      </c>
      <c r="C283" s="42" t="str">
        <f t="shared" si="20"/>
        <v>October</v>
      </c>
      <c r="D283" s="42" t="str">
        <f t="shared" si="21"/>
        <v>2015</v>
      </c>
      <c r="E283" s="42">
        <f t="shared" si="22"/>
        <v>41</v>
      </c>
      <c r="F283" s="42" t="str">
        <f>VLOOKUP(A283,_Holidays!A282:C2388,2)</f>
        <v>Y</v>
      </c>
      <c r="G283" s="42" t="str">
        <f>VLOOKUP(A283,_Holidays!A283:C2388,3)</f>
        <v>N</v>
      </c>
      <c r="H283">
        <v>10.9</v>
      </c>
      <c r="I283">
        <v>29.9</v>
      </c>
      <c r="J283">
        <v>22</v>
      </c>
      <c r="K283">
        <v>0</v>
      </c>
      <c r="L283" s="94">
        <v>126989.905</v>
      </c>
      <c r="M283" s="97">
        <v>41.415074920000002</v>
      </c>
      <c r="N283" s="87">
        <f t="shared" si="23"/>
        <v>5259296.429658683</v>
      </c>
    </row>
    <row r="284" spans="1:14" x14ac:dyDescent="0.3">
      <c r="A284" s="58">
        <v>42287</v>
      </c>
      <c r="B284" s="61" t="str">
        <f t="shared" si="24"/>
        <v>Saturday</v>
      </c>
      <c r="C284" s="42" t="str">
        <f t="shared" si="20"/>
        <v>October</v>
      </c>
      <c r="D284" s="42" t="str">
        <f t="shared" si="21"/>
        <v>2015</v>
      </c>
      <c r="E284" s="42">
        <f t="shared" si="22"/>
        <v>41</v>
      </c>
      <c r="F284" s="42" t="str">
        <f>VLOOKUP(A284,_Holidays!A283:C2389,2)</f>
        <v>Y</v>
      </c>
      <c r="G284" s="42" t="str">
        <f>VLOOKUP(A284,_Holidays!A284:C2389,3)</f>
        <v>N</v>
      </c>
      <c r="H284">
        <v>17.5</v>
      </c>
      <c r="I284">
        <v>29.2</v>
      </c>
      <c r="J284">
        <v>11.9</v>
      </c>
      <c r="K284">
        <v>0</v>
      </c>
      <c r="L284" s="94">
        <v>112604.825</v>
      </c>
      <c r="M284" s="97">
        <v>34.803176860000001</v>
      </c>
      <c r="N284" s="87">
        <f t="shared" si="23"/>
        <v>3919005.6397643494</v>
      </c>
    </row>
    <row r="285" spans="1:14" x14ac:dyDescent="0.3">
      <c r="A285" s="58">
        <v>42288</v>
      </c>
      <c r="B285" s="61" t="str">
        <f t="shared" si="24"/>
        <v>Sunday</v>
      </c>
      <c r="C285" s="42" t="str">
        <f t="shared" si="20"/>
        <v>October</v>
      </c>
      <c r="D285" s="42" t="str">
        <f t="shared" si="21"/>
        <v>2015</v>
      </c>
      <c r="E285" s="42">
        <f t="shared" si="22"/>
        <v>42</v>
      </c>
      <c r="F285" s="42" t="str">
        <f>VLOOKUP(A285,_Holidays!A284:C2390,2)</f>
        <v>Y</v>
      </c>
      <c r="G285" s="42" t="str">
        <f>VLOOKUP(A285,_Holidays!A285:C2390,3)</f>
        <v>N</v>
      </c>
      <c r="H285">
        <v>16.899999999999999</v>
      </c>
      <c r="I285">
        <v>19.2</v>
      </c>
      <c r="J285">
        <v>19.600000000000001</v>
      </c>
      <c r="K285">
        <v>0.4</v>
      </c>
      <c r="L285" s="94">
        <v>105376.33500000001</v>
      </c>
      <c r="M285" s="97">
        <v>29.90281083</v>
      </c>
      <c r="N285" s="87">
        <f t="shared" si="23"/>
        <v>3151048.6114637083</v>
      </c>
    </row>
    <row r="286" spans="1:14" x14ac:dyDescent="0.3">
      <c r="A286" s="58">
        <v>42289</v>
      </c>
      <c r="B286" s="61" t="str">
        <f t="shared" si="24"/>
        <v>Monday</v>
      </c>
      <c r="C286" s="42" t="str">
        <f t="shared" si="20"/>
        <v>October</v>
      </c>
      <c r="D286" s="42" t="str">
        <f t="shared" si="21"/>
        <v>2015</v>
      </c>
      <c r="E286" s="42">
        <f t="shared" si="22"/>
        <v>42</v>
      </c>
      <c r="F286" s="42" t="str">
        <f>VLOOKUP(A286,_Holidays!A285:C2391,2)</f>
        <v>Y</v>
      </c>
      <c r="G286" s="42" t="str">
        <f>VLOOKUP(A286,_Holidays!A286:C2391,3)</f>
        <v>N</v>
      </c>
      <c r="H286">
        <v>11.3</v>
      </c>
      <c r="I286">
        <v>16.100000000000001</v>
      </c>
      <c r="J286">
        <v>13.4</v>
      </c>
      <c r="K286">
        <v>0.6</v>
      </c>
      <c r="L286" s="94">
        <v>120916.215</v>
      </c>
      <c r="M286" s="97">
        <v>36.353623810000002</v>
      </c>
      <c r="N286" s="87">
        <f t="shared" si="23"/>
        <v>4395742.5926390793</v>
      </c>
    </row>
    <row r="287" spans="1:14" x14ac:dyDescent="0.3">
      <c r="A287" s="58">
        <v>42290</v>
      </c>
      <c r="B287" s="61" t="str">
        <f t="shared" si="24"/>
        <v>Tuesday</v>
      </c>
      <c r="C287" s="42" t="str">
        <f t="shared" si="20"/>
        <v>October</v>
      </c>
      <c r="D287" s="42" t="str">
        <f t="shared" si="21"/>
        <v>2015</v>
      </c>
      <c r="E287" s="42">
        <f t="shared" si="22"/>
        <v>42</v>
      </c>
      <c r="F287" s="42" t="str">
        <f>VLOOKUP(A287,_Holidays!A286:C2392,2)</f>
        <v>Y</v>
      </c>
      <c r="G287" s="42" t="str">
        <f>VLOOKUP(A287,_Holidays!A287:C2392,3)</f>
        <v>N</v>
      </c>
      <c r="H287">
        <v>7.9</v>
      </c>
      <c r="I287">
        <v>17.600000000000001</v>
      </c>
      <c r="J287">
        <v>24.3</v>
      </c>
      <c r="K287">
        <v>0.4</v>
      </c>
      <c r="L287" s="94">
        <v>122830.38</v>
      </c>
      <c r="M287" s="97">
        <v>41.49816809</v>
      </c>
      <c r="N287" s="87">
        <f t="shared" si="23"/>
        <v>5097235.7557985745</v>
      </c>
    </row>
    <row r="288" spans="1:14" x14ac:dyDescent="0.3">
      <c r="A288" s="58">
        <v>42291</v>
      </c>
      <c r="B288" s="61" t="str">
        <f t="shared" si="24"/>
        <v>Wednesday</v>
      </c>
      <c r="C288" s="42" t="str">
        <f t="shared" si="20"/>
        <v>October</v>
      </c>
      <c r="D288" s="42" t="str">
        <f t="shared" si="21"/>
        <v>2015</v>
      </c>
      <c r="E288" s="42">
        <f t="shared" si="22"/>
        <v>42</v>
      </c>
      <c r="F288" s="42" t="str">
        <f>VLOOKUP(A288,_Holidays!A287:C2393,2)</f>
        <v>Y</v>
      </c>
      <c r="G288" s="42" t="str">
        <f>VLOOKUP(A288,_Holidays!A288:C2393,3)</f>
        <v>N</v>
      </c>
      <c r="H288">
        <v>11.2</v>
      </c>
      <c r="I288">
        <v>28.6</v>
      </c>
      <c r="J288">
        <v>24.4</v>
      </c>
      <c r="K288">
        <v>0</v>
      </c>
      <c r="L288" s="94">
        <v>126919.19500000001</v>
      </c>
      <c r="M288" s="97">
        <v>45.563440200000002</v>
      </c>
      <c r="N288" s="87">
        <f t="shared" si="23"/>
        <v>5782875.1516146399</v>
      </c>
    </row>
    <row r="289" spans="1:14" x14ac:dyDescent="0.3">
      <c r="A289" s="58">
        <v>42292</v>
      </c>
      <c r="B289" s="61" t="str">
        <f t="shared" si="24"/>
        <v>Thursday</v>
      </c>
      <c r="C289" s="42" t="str">
        <f t="shared" si="20"/>
        <v>October</v>
      </c>
      <c r="D289" s="42" t="str">
        <f t="shared" si="21"/>
        <v>2015</v>
      </c>
      <c r="E289" s="42">
        <f t="shared" si="22"/>
        <v>42</v>
      </c>
      <c r="F289" s="42" t="str">
        <f>VLOOKUP(A289,_Holidays!A288:C2394,2)</f>
        <v>Y</v>
      </c>
      <c r="G289" s="42" t="str">
        <f>VLOOKUP(A289,_Holidays!A289:C2394,3)</f>
        <v>N</v>
      </c>
      <c r="H289">
        <v>14.4</v>
      </c>
      <c r="I289">
        <v>34</v>
      </c>
      <c r="J289">
        <v>22.2</v>
      </c>
      <c r="K289">
        <v>0</v>
      </c>
      <c r="L289" s="94">
        <v>130260.37</v>
      </c>
      <c r="M289" s="97">
        <v>39.066948680000003</v>
      </c>
      <c r="N289" s="87">
        <f t="shared" si="23"/>
        <v>5088875.1898278119</v>
      </c>
    </row>
    <row r="290" spans="1:14" x14ac:dyDescent="0.3">
      <c r="A290" s="58">
        <v>42293</v>
      </c>
      <c r="B290" s="61" t="str">
        <f t="shared" si="24"/>
        <v>Friday</v>
      </c>
      <c r="C290" s="42" t="str">
        <f t="shared" si="20"/>
        <v>October</v>
      </c>
      <c r="D290" s="42" t="str">
        <f t="shared" si="21"/>
        <v>2015</v>
      </c>
      <c r="E290" s="42">
        <f t="shared" si="22"/>
        <v>42</v>
      </c>
      <c r="F290" s="42" t="str">
        <f>VLOOKUP(A290,_Holidays!A289:C2395,2)</f>
        <v>Y</v>
      </c>
      <c r="G290" s="42" t="str">
        <f>VLOOKUP(A290,_Holidays!A290:C2395,3)</f>
        <v>N</v>
      </c>
      <c r="H290">
        <v>17</v>
      </c>
      <c r="I290">
        <v>23.8</v>
      </c>
      <c r="J290">
        <v>8.4</v>
      </c>
      <c r="K290">
        <v>0</v>
      </c>
      <c r="L290" s="94">
        <v>123985.97</v>
      </c>
      <c r="M290" s="97">
        <v>43.80436083</v>
      </c>
      <c r="N290" s="87">
        <f t="shared" si="23"/>
        <v>5431126.1677375548</v>
      </c>
    </row>
    <row r="291" spans="1:14" x14ac:dyDescent="0.3">
      <c r="A291" s="58">
        <v>42294</v>
      </c>
      <c r="B291" s="61" t="str">
        <f t="shared" si="24"/>
        <v>Saturday</v>
      </c>
      <c r="C291" s="42" t="str">
        <f t="shared" si="20"/>
        <v>October</v>
      </c>
      <c r="D291" s="42" t="str">
        <f t="shared" si="21"/>
        <v>2015</v>
      </c>
      <c r="E291" s="42">
        <f t="shared" si="22"/>
        <v>42</v>
      </c>
      <c r="F291" s="42" t="str">
        <f>VLOOKUP(A291,_Holidays!A290:C2396,2)</f>
        <v>Y</v>
      </c>
      <c r="G291" s="42" t="str">
        <f>VLOOKUP(A291,_Holidays!A291:C2396,3)</f>
        <v>N</v>
      </c>
      <c r="H291">
        <v>11.5</v>
      </c>
      <c r="I291">
        <v>20.5</v>
      </c>
      <c r="J291">
        <v>20.399999999999999</v>
      </c>
      <c r="K291">
        <v>0</v>
      </c>
      <c r="L291" s="94">
        <v>104916.345</v>
      </c>
      <c r="M291" s="97">
        <v>29.673610060000001</v>
      </c>
      <c r="N291" s="87">
        <f t="shared" si="23"/>
        <v>3113246.7104504309</v>
      </c>
    </row>
    <row r="292" spans="1:14" x14ac:dyDescent="0.3">
      <c r="A292" s="58">
        <v>42295</v>
      </c>
      <c r="B292" s="61" t="str">
        <f t="shared" si="24"/>
        <v>Sunday</v>
      </c>
      <c r="C292" s="42" t="str">
        <f t="shared" si="20"/>
        <v>October</v>
      </c>
      <c r="D292" s="42" t="str">
        <f t="shared" si="21"/>
        <v>2015</v>
      </c>
      <c r="E292" s="42">
        <f t="shared" si="22"/>
        <v>43</v>
      </c>
      <c r="F292" s="42" t="str">
        <f>VLOOKUP(A292,_Holidays!A291:C2397,2)</f>
        <v>Y</v>
      </c>
      <c r="G292" s="42" t="str">
        <f>VLOOKUP(A292,_Holidays!A292:C2397,3)</f>
        <v>N</v>
      </c>
      <c r="H292">
        <v>12.6</v>
      </c>
      <c r="I292">
        <v>17.7</v>
      </c>
      <c r="J292">
        <v>24.2</v>
      </c>
      <c r="K292">
        <v>0</v>
      </c>
      <c r="L292" s="94">
        <v>100812.04</v>
      </c>
      <c r="M292" s="97">
        <v>29.120867570000001</v>
      </c>
      <c r="N292" s="87">
        <f t="shared" si="23"/>
        <v>2935734.0663015428</v>
      </c>
    </row>
    <row r="293" spans="1:14" x14ac:dyDescent="0.3">
      <c r="A293" s="58">
        <v>42296</v>
      </c>
      <c r="B293" s="61" t="str">
        <f t="shared" si="24"/>
        <v>Monday</v>
      </c>
      <c r="C293" s="42" t="str">
        <f t="shared" si="20"/>
        <v>October</v>
      </c>
      <c r="D293" s="42" t="str">
        <f t="shared" si="21"/>
        <v>2015</v>
      </c>
      <c r="E293" s="42">
        <f t="shared" si="22"/>
        <v>43</v>
      </c>
      <c r="F293" s="42" t="str">
        <f>VLOOKUP(A293,_Holidays!A292:C2398,2)</f>
        <v>Y</v>
      </c>
      <c r="G293" s="42" t="str">
        <f>VLOOKUP(A293,_Holidays!A293:C2398,3)</f>
        <v>N</v>
      </c>
      <c r="H293">
        <v>8.3000000000000007</v>
      </c>
      <c r="I293">
        <v>26.7</v>
      </c>
      <c r="J293">
        <v>25.8</v>
      </c>
      <c r="K293">
        <v>0</v>
      </c>
      <c r="L293" s="94">
        <v>120795</v>
      </c>
      <c r="M293" s="97">
        <v>43.510676320000002</v>
      </c>
      <c r="N293" s="87">
        <f t="shared" si="23"/>
        <v>5255872.1460744003</v>
      </c>
    </row>
    <row r="294" spans="1:14" x14ac:dyDescent="0.3">
      <c r="A294" s="58">
        <v>42297</v>
      </c>
      <c r="B294" s="61" t="str">
        <f t="shared" si="24"/>
        <v>Tuesday</v>
      </c>
      <c r="C294" s="42" t="str">
        <f t="shared" si="20"/>
        <v>October</v>
      </c>
      <c r="D294" s="42" t="str">
        <f t="shared" si="21"/>
        <v>2015</v>
      </c>
      <c r="E294" s="42">
        <f t="shared" si="22"/>
        <v>43</v>
      </c>
      <c r="F294" s="42" t="str">
        <f>VLOOKUP(A294,_Holidays!A293:C2399,2)</f>
        <v>Y</v>
      </c>
      <c r="G294" s="42" t="str">
        <f>VLOOKUP(A294,_Holidays!A294:C2399,3)</f>
        <v>N</v>
      </c>
      <c r="H294">
        <v>12.9</v>
      </c>
      <c r="I294">
        <v>31.8</v>
      </c>
      <c r="J294">
        <v>14.4</v>
      </c>
      <c r="K294">
        <v>0</v>
      </c>
      <c r="L294" s="94">
        <v>126655.49</v>
      </c>
      <c r="M294" s="97">
        <v>43.332869199999998</v>
      </c>
      <c r="N294" s="87">
        <f t="shared" si="23"/>
        <v>5488345.7816319084</v>
      </c>
    </row>
    <row r="295" spans="1:14" x14ac:dyDescent="0.3">
      <c r="A295" s="58">
        <v>42298</v>
      </c>
      <c r="B295" s="61" t="str">
        <f t="shared" si="24"/>
        <v>Wednesday</v>
      </c>
      <c r="C295" s="42" t="str">
        <f t="shared" si="20"/>
        <v>October</v>
      </c>
      <c r="D295" s="42" t="str">
        <f t="shared" si="21"/>
        <v>2015</v>
      </c>
      <c r="E295" s="42">
        <f t="shared" si="22"/>
        <v>43</v>
      </c>
      <c r="F295" s="42" t="str">
        <f>VLOOKUP(A295,_Holidays!A294:C2400,2)</f>
        <v>Y</v>
      </c>
      <c r="G295" s="42" t="str">
        <f>VLOOKUP(A295,_Holidays!A295:C2400,3)</f>
        <v>N</v>
      </c>
      <c r="H295">
        <v>17.600000000000001</v>
      </c>
      <c r="I295">
        <v>18.3</v>
      </c>
      <c r="J295">
        <v>7.3</v>
      </c>
      <c r="K295">
        <v>2.4</v>
      </c>
      <c r="L295" s="94">
        <v>122368.88499999999</v>
      </c>
      <c r="M295" s="97">
        <v>39.681894030000002</v>
      </c>
      <c r="N295" s="87">
        <f t="shared" si="23"/>
        <v>4855829.1271392563</v>
      </c>
    </row>
    <row r="296" spans="1:14" x14ac:dyDescent="0.3">
      <c r="A296" s="58">
        <v>42299</v>
      </c>
      <c r="B296" s="61" t="str">
        <f t="shared" si="24"/>
        <v>Thursday</v>
      </c>
      <c r="C296" s="42" t="str">
        <f t="shared" si="20"/>
        <v>October</v>
      </c>
      <c r="D296" s="42" t="str">
        <f t="shared" si="21"/>
        <v>2015</v>
      </c>
      <c r="E296" s="42">
        <f t="shared" si="22"/>
        <v>43</v>
      </c>
      <c r="F296" s="42" t="str">
        <f>VLOOKUP(A296,_Holidays!A295:C2401,2)</f>
        <v>Y</v>
      </c>
      <c r="G296" s="42" t="str">
        <f>VLOOKUP(A296,_Holidays!A296:C2401,3)</f>
        <v>N</v>
      </c>
      <c r="H296">
        <v>11.4</v>
      </c>
      <c r="I296">
        <v>16.7</v>
      </c>
      <c r="J296">
        <v>8.5</v>
      </c>
      <c r="K296">
        <v>7</v>
      </c>
      <c r="L296" s="94">
        <v>121471.64</v>
      </c>
      <c r="M296" s="97">
        <v>44.033046460000001</v>
      </c>
      <c r="N296" s="87">
        <f t="shared" si="23"/>
        <v>5348766.3676923942</v>
      </c>
    </row>
    <row r="297" spans="1:14" x14ac:dyDescent="0.3">
      <c r="A297" s="58">
        <v>42300</v>
      </c>
      <c r="B297" s="61" t="str">
        <f t="shared" si="24"/>
        <v>Friday</v>
      </c>
      <c r="C297" s="42" t="str">
        <f t="shared" si="20"/>
        <v>October</v>
      </c>
      <c r="D297" s="42" t="str">
        <f t="shared" si="21"/>
        <v>2015</v>
      </c>
      <c r="E297" s="42">
        <f t="shared" si="22"/>
        <v>43</v>
      </c>
      <c r="F297" s="42" t="str">
        <f>VLOOKUP(A297,_Holidays!A296:C2402,2)</f>
        <v>Y</v>
      </c>
      <c r="G297" s="42" t="str">
        <f>VLOOKUP(A297,_Holidays!A297:C2402,3)</f>
        <v>N</v>
      </c>
      <c r="H297">
        <v>11.8</v>
      </c>
      <c r="I297">
        <v>16.399999999999999</v>
      </c>
      <c r="J297">
        <v>21</v>
      </c>
      <c r="K297">
        <v>0</v>
      </c>
      <c r="L297" s="94">
        <v>120420.7</v>
      </c>
      <c r="M297" s="97">
        <v>48.169896799999997</v>
      </c>
      <c r="N297" s="87">
        <f t="shared" si="23"/>
        <v>5800652.6915837592</v>
      </c>
    </row>
    <row r="298" spans="1:14" x14ac:dyDescent="0.3">
      <c r="A298" s="58">
        <v>42301</v>
      </c>
      <c r="B298" s="61" t="str">
        <f t="shared" si="24"/>
        <v>Saturday</v>
      </c>
      <c r="C298" s="42" t="str">
        <f t="shared" si="20"/>
        <v>October</v>
      </c>
      <c r="D298" s="42" t="str">
        <f t="shared" si="21"/>
        <v>2015</v>
      </c>
      <c r="E298" s="42">
        <f t="shared" si="22"/>
        <v>43</v>
      </c>
      <c r="F298" s="42" t="str">
        <f>VLOOKUP(A298,_Holidays!A297:C2403,2)</f>
        <v>Y</v>
      </c>
      <c r="G298" s="42" t="str">
        <f>VLOOKUP(A298,_Holidays!A298:C2403,3)</f>
        <v>N</v>
      </c>
      <c r="H298">
        <v>9.1999999999999993</v>
      </c>
      <c r="I298">
        <v>19.5</v>
      </c>
      <c r="J298">
        <v>25.1</v>
      </c>
      <c r="K298">
        <v>0</v>
      </c>
      <c r="L298" s="94">
        <v>106813.03</v>
      </c>
      <c r="M298" s="97">
        <v>32.192051970000001</v>
      </c>
      <c r="N298" s="87">
        <f t="shared" si="23"/>
        <v>3438530.6128331693</v>
      </c>
    </row>
    <row r="299" spans="1:14" x14ac:dyDescent="0.3">
      <c r="A299" s="58">
        <v>42302</v>
      </c>
      <c r="B299" s="61" t="str">
        <f t="shared" si="24"/>
        <v>Sunday</v>
      </c>
      <c r="C299" s="42" t="str">
        <f t="shared" si="20"/>
        <v>October</v>
      </c>
      <c r="D299" s="42" t="str">
        <f t="shared" si="21"/>
        <v>2015</v>
      </c>
      <c r="E299" s="42">
        <f t="shared" si="22"/>
        <v>44</v>
      </c>
      <c r="F299" s="42" t="str">
        <f>VLOOKUP(A299,_Holidays!A298:C2404,2)</f>
        <v>Y</v>
      </c>
      <c r="G299" s="42" t="str">
        <f>VLOOKUP(A299,_Holidays!A299:C2404,3)</f>
        <v>N</v>
      </c>
      <c r="H299">
        <v>10.199999999999999</v>
      </c>
      <c r="I299">
        <v>31.3</v>
      </c>
      <c r="J299">
        <v>20.100000000000001</v>
      </c>
      <c r="K299">
        <v>0</v>
      </c>
      <c r="L299" s="94">
        <v>102279.745</v>
      </c>
      <c r="M299" s="97">
        <v>17.4659695</v>
      </c>
      <c r="N299" s="87">
        <f t="shared" si="23"/>
        <v>1786414.9066377773</v>
      </c>
    </row>
    <row r="300" spans="1:14" x14ac:dyDescent="0.3">
      <c r="A300" s="58">
        <v>42303</v>
      </c>
      <c r="B300" s="61" t="str">
        <f t="shared" si="24"/>
        <v>Monday</v>
      </c>
      <c r="C300" s="42" t="str">
        <f t="shared" si="20"/>
        <v>October</v>
      </c>
      <c r="D300" s="42" t="str">
        <f t="shared" si="21"/>
        <v>2015</v>
      </c>
      <c r="E300" s="42">
        <f t="shared" si="22"/>
        <v>44</v>
      </c>
      <c r="F300" s="42" t="str">
        <f>VLOOKUP(A300,_Holidays!A299:C2405,2)</f>
        <v>Y</v>
      </c>
      <c r="G300" s="42" t="str">
        <f>VLOOKUP(A300,_Holidays!A300:C2405,3)</f>
        <v>N</v>
      </c>
      <c r="H300">
        <v>14</v>
      </c>
      <c r="I300">
        <v>15.9</v>
      </c>
      <c r="J300">
        <v>14.5</v>
      </c>
      <c r="K300">
        <v>0.2</v>
      </c>
      <c r="L300" s="94">
        <v>115297.34</v>
      </c>
      <c r="M300" s="97">
        <v>29.398516279999999</v>
      </c>
      <c r="N300" s="87">
        <f t="shared" si="23"/>
        <v>3389570.727030695</v>
      </c>
    </row>
    <row r="301" spans="1:14" x14ac:dyDescent="0.3">
      <c r="A301" s="58">
        <v>42304</v>
      </c>
      <c r="B301" s="61" t="str">
        <f t="shared" si="24"/>
        <v>Tuesday</v>
      </c>
      <c r="C301" s="42" t="str">
        <f t="shared" si="20"/>
        <v>October</v>
      </c>
      <c r="D301" s="42" t="str">
        <f t="shared" si="21"/>
        <v>2015</v>
      </c>
      <c r="E301" s="42">
        <f t="shared" si="22"/>
        <v>44</v>
      </c>
      <c r="F301" s="42" t="str">
        <f>VLOOKUP(A301,_Holidays!A300:C2406,2)</f>
        <v>Y</v>
      </c>
      <c r="G301" s="42" t="str">
        <f>VLOOKUP(A301,_Holidays!A301:C2406,3)</f>
        <v>N</v>
      </c>
      <c r="H301">
        <v>10.4</v>
      </c>
      <c r="I301">
        <v>23.3</v>
      </c>
      <c r="J301">
        <v>28.1</v>
      </c>
      <c r="K301">
        <v>0.2</v>
      </c>
      <c r="L301" s="94">
        <v>116619.57</v>
      </c>
      <c r="M301" s="97">
        <v>31.32939962</v>
      </c>
      <c r="N301" s="87">
        <f t="shared" si="23"/>
        <v>3653621.1120425635</v>
      </c>
    </row>
    <row r="302" spans="1:14" x14ac:dyDescent="0.3">
      <c r="A302" s="58">
        <v>42305</v>
      </c>
      <c r="B302" s="61" t="str">
        <f t="shared" si="24"/>
        <v>Wednesday</v>
      </c>
      <c r="C302" s="42" t="str">
        <f t="shared" si="20"/>
        <v>October</v>
      </c>
      <c r="D302" s="42" t="str">
        <f t="shared" si="21"/>
        <v>2015</v>
      </c>
      <c r="E302" s="42">
        <f t="shared" si="22"/>
        <v>44</v>
      </c>
      <c r="F302" s="42" t="str">
        <f>VLOOKUP(A302,_Holidays!A301:C2407,2)</f>
        <v>Y</v>
      </c>
      <c r="G302" s="42" t="str">
        <f>VLOOKUP(A302,_Holidays!A302:C2407,3)</f>
        <v>N</v>
      </c>
      <c r="H302">
        <v>10.1</v>
      </c>
      <c r="I302">
        <v>26.8</v>
      </c>
      <c r="J302">
        <v>27.6</v>
      </c>
      <c r="K302">
        <v>0</v>
      </c>
      <c r="L302" s="94">
        <v>122887.41</v>
      </c>
      <c r="M302" s="97">
        <v>39.51380992</v>
      </c>
      <c r="N302" s="87">
        <f t="shared" si="23"/>
        <v>4855749.7603011075</v>
      </c>
    </row>
    <row r="303" spans="1:14" x14ac:dyDescent="0.3">
      <c r="A303" s="58">
        <v>42306</v>
      </c>
      <c r="B303" s="61" t="str">
        <f t="shared" si="24"/>
        <v>Thursday</v>
      </c>
      <c r="C303" s="42" t="str">
        <f t="shared" si="20"/>
        <v>October</v>
      </c>
      <c r="D303" s="42" t="str">
        <f t="shared" si="21"/>
        <v>2015</v>
      </c>
      <c r="E303" s="42">
        <f t="shared" si="22"/>
        <v>44</v>
      </c>
      <c r="F303" s="42" t="str">
        <f>VLOOKUP(A303,_Holidays!A302:C2408,2)</f>
        <v>Y</v>
      </c>
      <c r="G303" s="42" t="str">
        <f>VLOOKUP(A303,_Holidays!A303:C2408,3)</f>
        <v>N</v>
      </c>
      <c r="H303">
        <v>13.7</v>
      </c>
      <c r="I303">
        <v>26.1</v>
      </c>
      <c r="J303">
        <v>26.8</v>
      </c>
      <c r="K303">
        <v>0</v>
      </c>
      <c r="L303" s="94">
        <v>124222.935</v>
      </c>
      <c r="M303" s="97">
        <v>62.320128279999999</v>
      </c>
      <c r="N303" s="87">
        <f t="shared" si="23"/>
        <v>7741589.2445181012</v>
      </c>
    </row>
    <row r="304" spans="1:14" x14ac:dyDescent="0.3">
      <c r="A304" s="58">
        <v>42307</v>
      </c>
      <c r="B304" s="61" t="str">
        <f t="shared" si="24"/>
        <v>Friday</v>
      </c>
      <c r="C304" s="42" t="str">
        <f t="shared" si="20"/>
        <v>October</v>
      </c>
      <c r="D304" s="42" t="str">
        <f t="shared" si="21"/>
        <v>2015</v>
      </c>
      <c r="E304" s="42">
        <f t="shared" si="22"/>
        <v>44</v>
      </c>
      <c r="F304" s="42" t="str">
        <f>VLOOKUP(A304,_Holidays!A303:C2409,2)</f>
        <v>Y</v>
      </c>
      <c r="G304" s="42" t="str">
        <f>VLOOKUP(A304,_Holidays!A304:C2409,3)</f>
        <v>N</v>
      </c>
      <c r="H304">
        <v>12.6</v>
      </c>
      <c r="I304">
        <v>27.4</v>
      </c>
      <c r="J304">
        <v>22.6</v>
      </c>
      <c r="K304">
        <v>0</v>
      </c>
      <c r="L304" s="94">
        <v>121256.97</v>
      </c>
      <c r="M304" s="97">
        <v>35.875550349999997</v>
      </c>
      <c r="N304" s="87">
        <f t="shared" si="23"/>
        <v>4350160.5325234393</v>
      </c>
    </row>
    <row r="305" spans="1:14" x14ac:dyDescent="0.3">
      <c r="A305" s="58">
        <v>42308</v>
      </c>
      <c r="B305" s="61" t="str">
        <f t="shared" si="24"/>
        <v>Saturday</v>
      </c>
      <c r="C305" s="42" t="str">
        <f t="shared" si="20"/>
        <v>October</v>
      </c>
      <c r="D305" s="42" t="str">
        <f t="shared" si="21"/>
        <v>2015</v>
      </c>
      <c r="E305" s="42">
        <f t="shared" si="22"/>
        <v>44</v>
      </c>
      <c r="F305" s="42" t="str">
        <f>VLOOKUP(A305,_Holidays!A304:C2410,2)</f>
        <v>Y</v>
      </c>
      <c r="G305" s="42" t="str">
        <f>VLOOKUP(A305,_Holidays!A305:C2410,3)</f>
        <v>N</v>
      </c>
      <c r="H305">
        <v>15.7</v>
      </c>
      <c r="I305">
        <v>25.9</v>
      </c>
      <c r="J305">
        <v>13.5</v>
      </c>
      <c r="K305">
        <v>1</v>
      </c>
      <c r="L305" s="94">
        <v>106353.44</v>
      </c>
      <c r="M305" s="97">
        <v>18.374790109999999</v>
      </c>
      <c r="N305" s="87">
        <f t="shared" si="23"/>
        <v>1954222.1374764785</v>
      </c>
    </row>
    <row r="306" spans="1:14" x14ac:dyDescent="0.3">
      <c r="A306" s="58">
        <v>42309</v>
      </c>
      <c r="B306" s="61" t="str">
        <f t="shared" si="24"/>
        <v>Sunday</v>
      </c>
      <c r="C306" s="42" t="str">
        <f t="shared" si="20"/>
        <v>November</v>
      </c>
      <c r="D306" s="42" t="str">
        <f t="shared" si="21"/>
        <v>2015</v>
      </c>
      <c r="E306" s="42">
        <f t="shared" si="22"/>
        <v>45</v>
      </c>
      <c r="F306" s="42" t="str">
        <f>VLOOKUP(A306,_Holidays!A305:C2411,2)</f>
        <v>Y</v>
      </c>
      <c r="G306" s="42" t="str">
        <f>VLOOKUP(A306,_Holidays!A306:C2411,3)</f>
        <v>N</v>
      </c>
      <c r="H306">
        <v>16.399999999999999</v>
      </c>
      <c r="I306">
        <v>26</v>
      </c>
      <c r="J306">
        <v>10</v>
      </c>
      <c r="K306">
        <v>4.4000000000000004</v>
      </c>
      <c r="L306" s="94">
        <v>103629.645</v>
      </c>
      <c r="M306" s="97">
        <v>14.68483973</v>
      </c>
      <c r="N306" s="87">
        <f t="shared" si="23"/>
        <v>1521784.728101796</v>
      </c>
    </row>
    <row r="307" spans="1:14" x14ac:dyDescent="0.3">
      <c r="A307" s="58">
        <v>42310</v>
      </c>
      <c r="B307" s="61" t="str">
        <f t="shared" si="24"/>
        <v>Monday</v>
      </c>
      <c r="C307" s="42" t="str">
        <f t="shared" si="20"/>
        <v>November</v>
      </c>
      <c r="D307" s="42" t="str">
        <f t="shared" si="21"/>
        <v>2015</v>
      </c>
      <c r="E307" s="42">
        <f t="shared" si="22"/>
        <v>45</v>
      </c>
      <c r="F307" s="42" t="str">
        <f>VLOOKUP(A307,_Holidays!A306:C2412,2)</f>
        <v>Y</v>
      </c>
      <c r="G307" s="42" t="str">
        <f>VLOOKUP(A307,_Holidays!A307:C2412,3)</f>
        <v>N</v>
      </c>
      <c r="H307">
        <v>14.5</v>
      </c>
      <c r="I307">
        <v>16</v>
      </c>
      <c r="J307">
        <v>8.1999999999999993</v>
      </c>
      <c r="K307">
        <v>0</v>
      </c>
      <c r="L307" s="94">
        <v>113791.75</v>
      </c>
      <c r="M307" s="97">
        <v>25.017848959999998</v>
      </c>
      <c r="N307" s="87">
        <f t="shared" si="23"/>
        <v>2846824.8143940796</v>
      </c>
    </row>
    <row r="308" spans="1:14" x14ac:dyDescent="0.3">
      <c r="A308" s="58">
        <v>42311</v>
      </c>
      <c r="B308" s="61" t="str">
        <f t="shared" si="24"/>
        <v>Tuesday</v>
      </c>
      <c r="C308" s="42" t="str">
        <f t="shared" si="20"/>
        <v>November</v>
      </c>
      <c r="D308" s="42" t="str">
        <f t="shared" si="21"/>
        <v>2015</v>
      </c>
      <c r="E308" s="42">
        <f t="shared" si="22"/>
        <v>45</v>
      </c>
      <c r="F308" s="42" t="str">
        <f>VLOOKUP(A308,_Holidays!A307:C2413,2)</f>
        <v>Y</v>
      </c>
      <c r="G308" s="42" t="str">
        <f>VLOOKUP(A308,_Holidays!A308:C2413,3)</f>
        <v>Y</v>
      </c>
      <c r="H308">
        <v>8</v>
      </c>
      <c r="I308">
        <v>17.899999999999999</v>
      </c>
      <c r="J308">
        <v>25.4</v>
      </c>
      <c r="K308">
        <v>0.2</v>
      </c>
      <c r="L308" s="94">
        <v>101793.035</v>
      </c>
      <c r="M308" s="97">
        <v>14.15794771</v>
      </c>
      <c r="N308" s="87">
        <f t="shared" si="23"/>
        <v>1441180.4667721998</v>
      </c>
    </row>
    <row r="309" spans="1:14" x14ac:dyDescent="0.3">
      <c r="A309" s="58">
        <v>42312</v>
      </c>
      <c r="B309" s="61" t="str">
        <f t="shared" si="24"/>
        <v>Wednesday</v>
      </c>
      <c r="C309" s="42" t="str">
        <f t="shared" si="20"/>
        <v>November</v>
      </c>
      <c r="D309" s="42" t="str">
        <f t="shared" si="21"/>
        <v>2015</v>
      </c>
      <c r="E309" s="42">
        <f t="shared" si="22"/>
        <v>45</v>
      </c>
      <c r="F309" s="42" t="str">
        <f>VLOOKUP(A309,_Holidays!A308:C2414,2)</f>
        <v>Y</v>
      </c>
      <c r="G309" s="42" t="str">
        <f>VLOOKUP(A309,_Holidays!A309:C2414,3)</f>
        <v>N</v>
      </c>
      <c r="H309">
        <v>10.9</v>
      </c>
      <c r="I309">
        <v>27.2</v>
      </c>
      <c r="J309">
        <v>19.600000000000001</v>
      </c>
      <c r="K309">
        <v>0</v>
      </c>
      <c r="L309" s="94">
        <v>120177.94500000001</v>
      </c>
      <c r="M309" s="97">
        <v>29.237633089999999</v>
      </c>
      <c r="N309" s="87">
        <f t="shared" si="23"/>
        <v>3513718.6614202</v>
      </c>
    </row>
    <row r="310" spans="1:14" x14ac:dyDescent="0.3">
      <c r="A310" s="58">
        <v>42313</v>
      </c>
      <c r="B310" s="61" t="str">
        <f t="shared" si="24"/>
        <v>Thursday</v>
      </c>
      <c r="C310" s="42" t="str">
        <f t="shared" si="20"/>
        <v>November</v>
      </c>
      <c r="D310" s="42" t="str">
        <f t="shared" si="21"/>
        <v>2015</v>
      </c>
      <c r="E310" s="42">
        <f t="shared" si="22"/>
        <v>45</v>
      </c>
      <c r="F310" s="42" t="str">
        <f>VLOOKUP(A310,_Holidays!A309:C2415,2)</f>
        <v>Y</v>
      </c>
      <c r="G310" s="42" t="str">
        <f>VLOOKUP(A310,_Holidays!A310:C2415,3)</f>
        <v>N</v>
      </c>
      <c r="H310">
        <v>16.2</v>
      </c>
      <c r="I310">
        <v>24.7</v>
      </c>
      <c r="J310">
        <v>16.399999999999999</v>
      </c>
      <c r="K310">
        <v>12.2</v>
      </c>
      <c r="L310" s="94">
        <v>125985.465</v>
      </c>
      <c r="M310" s="97">
        <v>34.576790760000002</v>
      </c>
      <c r="N310" s="87">
        <f t="shared" si="23"/>
        <v>4356173.0621063039</v>
      </c>
    </row>
    <row r="311" spans="1:14" x14ac:dyDescent="0.3">
      <c r="A311" s="58">
        <v>42314</v>
      </c>
      <c r="B311" s="61" t="str">
        <f t="shared" si="24"/>
        <v>Friday</v>
      </c>
      <c r="C311" s="42" t="str">
        <f t="shared" si="20"/>
        <v>November</v>
      </c>
      <c r="D311" s="42" t="str">
        <f t="shared" si="21"/>
        <v>2015</v>
      </c>
      <c r="E311" s="42">
        <f t="shared" si="22"/>
        <v>45</v>
      </c>
      <c r="F311" s="42" t="str">
        <f>VLOOKUP(A311,_Holidays!A310:C2416,2)</f>
        <v>Y</v>
      </c>
      <c r="G311" s="42" t="str">
        <f>VLOOKUP(A311,_Holidays!A311:C2416,3)</f>
        <v>N</v>
      </c>
      <c r="H311">
        <v>16.600000000000001</v>
      </c>
      <c r="I311">
        <v>18.7</v>
      </c>
      <c r="J311">
        <v>3.7</v>
      </c>
      <c r="K311">
        <v>17.600000000000001</v>
      </c>
      <c r="L311" s="94">
        <v>120505.58500000001</v>
      </c>
      <c r="M311" s="97">
        <v>30.642866869999999</v>
      </c>
      <c r="N311" s="87">
        <f t="shared" si="23"/>
        <v>3692636.5982464692</v>
      </c>
    </row>
    <row r="312" spans="1:14" x14ac:dyDescent="0.3">
      <c r="A312" s="58">
        <v>42315</v>
      </c>
      <c r="B312" s="61" t="str">
        <f t="shared" si="24"/>
        <v>Saturday</v>
      </c>
      <c r="C312" s="42" t="str">
        <f t="shared" si="20"/>
        <v>November</v>
      </c>
      <c r="D312" s="42" t="str">
        <f t="shared" si="21"/>
        <v>2015</v>
      </c>
      <c r="E312" s="42">
        <f t="shared" si="22"/>
        <v>45</v>
      </c>
      <c r="F312" s="42" t="str">
        <f>VLOOKUP(A312,_Holidays!A311:C2417,2)</f>
        <v>Y</v>
      </c>
      <c r="G312" s="42" t="str">
        <f>VLOOKUP(A312,_Holidays!A312:C2417,3)</f>
        <v>N</v>
      </c>
      <c r="H312">
        <v>11.9</v>
      </c>
      <c r="I312">
        <v>16.8</v>
      </c>
      <c r="J312">
        <v>25.2</v>
      </c>
      <c r="K312">
        <v>1.2</v>
      </c>
      <c r="L312" s="94">
        <v>104269.79</v>
      </c>
      <c r="M312" s="97">
        <v>18.27265483</v>
      </c>
      <c r="N312" s="87">
        <f t="shared" si="23"/>
        <v>1905285.8818665857</v>
      </c>
    </row>
    <row r="313" spans="1:14" x14ac:dyDescent="0.3">
      <c r="A313" s="58">
        <v>42316</v>
      </c>
      <c r="B313" s="61" t="str">
        <f t="shared" si="24"/>
        <v>Sunday</v>
      </c>
      <c r="C313" s="42" t="str">
        <f t="shared" si="20"/>
        <v>November</v>
      </c>
      <c r="D313" s="42" t="str">
        <f t="shared" si="21"/>
        <v>2015</v>
      </c>
      <c r="E313" s="42">
        <f t="shared" si="22"/>
        <v>46</v>
      </c>
      <c r="F313" s="42" t="str">
        <f>VLOOKUP(A313,_Holidays!A312:C2418,2)</f>
        <v>Y</v>
      </c>
      <c r="G313" s="42" t="str">
        <f>VLOOKUP(A313,_Holidays!A313:C2418,3)</f>
        <v>N</v>
      </c>
      <c r="H313">
        <v>8.5</v>
      </c>
      <c r="I313">
        <v>24.8</v>
      </c>
      <c r="J313">
        <v>25.1</v>
      </c>
      <c r="K313">
        <v>0</v>
      </c>
      <c r="L313" s="94">
        <v>103793.08500000001</v>
      </c>
      <c r="M313" s="97">
        <v>21.095360379999999</v>
      </c>
      <c r="N313" s="87">
        <f t="shared" si="23"/>
        <v>2189552.5330269723</v>
      </c>
    </row>
    <row r="314" spans="1:14" x14ac:dyDescent="0.3">
      <c r="A314" s="58">
        <v>42317</v>
      </c>
      <c r="B314" s="61" t="str">
        <f t="shared" si="24"/>
        <v>Monday</v>
      </c>
      <c r="C314" s="42" t="str">
        <f t="shared" si="20"/>
        <v>November</v>
      </c>
      <c r="D314" s="42" t="str">
        <f t="shared" si="21"/>
        <v>2015</v>
      </c>
      <c r="E314" s="42">
        <f t="shared" si="22"/>
        <v>46</v>
      </c>
      <c r="F314" s="42" t="str">
        <f>VLOOKUP(A314,_Holidays!A313:C2419,2)</f>
        <v>Y</v>
      </c>
      <c r="G314" s="42" t="str">
        <f>VLOOKUP(A314,_Holidays!A314:C2419,3)</f>
        <v>N</v>
      </c>
      <c r="H314">
        <v>13.6</v>
      </c>
      <c r="I314">
        <v>33.1</v>
      </c>
      <c r="J314">
        <v>26.4</v>
      </c>
      <c r="K314">
        <v>0</v>
      </c>
      <c r="L314" s="94">
        <v>127234.72</v>
      </c>
      <c r="M314" s="97">
        <v>35.054800229999998</v>
      </c>
      <c r="N314" s="87">
        <f t="shared" si="23"/>
        <v>4460187.6919199852</v>
      </c>
    </row>
    <row r="315" spans="1:14" x14ac:dyDescent="0.3">
      <c r="A315" s="58">
        <v>42318</v>
      </c>
      <c r="B315" s="61" t="str">
        <f t="shared" si="24"/>
        <v>Tuesday</v>
      </c>
      <c r="C315" s="42" t="str">
        <f t="shared" si="20"/>
        <v>November</v>
      </c>
      <c r="D315" s="42" t="str">
        <f t="shared" si="21"/>
        <v>2015</v>
      </c>
      <c r="E315" s="42">
        <f t="shared" si="22"/>
        <v>46</v>
      </c>
      <c r="F315" s="42" t="str">
        <f>VLOOKUP(A315,_Holidays!A314:C2420,2)</f>
        <v>Y</v>
      </c>
      <c r="G315" s="42" t="str">
        <f>VLOOKUP(A315,_Holidays!A315:C2420,3)</f>
        <v>N</v>
      </c>
      <c r="H315">
        <v>15.2</v>
      </c>
      <c r="I315">
        <v>16.399999999999999</v>
      </c>
      <c r="J315">
        <v>5.3</v>
      </c>
      <c r="K315">
        <v>0</v>
      </c>
      <c r="L315" s="94">
        <v>121617.28</v>
      </c>
      <c r="M315" s="97">
        <v>32.067076479999997</v>
      </c>
      <c r="N315" s="87">
        <f t="shared" si="23"/>
        <v>3899910.6190495742</v>
      </c>
    </row>
    <row r="316" spans="1:14" x14ac:dyDescent="0.3">
      <c r="A316" s="58">
        <v>42319</v>
      </c>
      <c r="B316" s="61" t="str">
        <f t="shared" si="24"/>
        <v>Wednesday</v>
      </c>
      <c r="C316" s="42" t="str">
        <f t="shared" si="20"/>
        <v>November</v>
      </c>
      <c r="D316" s="42" t="str">
        <f t="shared" si="21"/>
        <v>2015</v>
      </c>
      <c r="E316" s="42">
        <f t="shared" si="22"/>
        <v>46</v>
      </c>
      <c r="F316" s="42" t="str">
        <f>VLOOKUP(A316,_Holidays!A315:C2421,2)</f>
        <v>Y</v>
      </c>
      <c r="G316" s="42" t="str">
        <f>VLOOKUP(A316,_Holidays!A316:C2421,3)</f>
        <v>N</v>
      </c>
      <c r="H316">
        <v>11.5</v>
      </c>
      <c r="I316">
        <v>20.100000000000001</v>
      </c>
      <c r="J316">
        <v>16</v>
      </c>
      <c r="K316">
        <v>2</v>
      </c>
      <c r="L316" s="94">
        <v>121566.645</v>
      </c>
      <c r="M316" s="97">
        <v>35.224103849999999</v>
      </c>
      <c r="N316" s="87">
        <f t="shared" si="23"/>
        <v>4282076.1281760829</v>
      </c>
    </row>
    <row r="317" spans="1:14" x14ac:dyDescent="0.3">
      <c r="A317" s="58">
        <v>42320</v>
      </c>
      <c r="B317" s="61" t="str">
        <f t="shared" si="24"/>
        <v>Thursday</v>
      </c>
      <c r="C317" s="42" t="str">
        <f t="shared" si="20"/>
        <v>November</v>
      </c>
      <c r="D317" s="42" t="str">
        <f t="shared" si="21"/>
        <v>2015</v>
      </c>
      <c r="E317" s="42">
        <f t="shared" si="22"/>
        <v>46</v>
      </c>
      <c r="F317" s="42" t="str">
        <f>VLOOKUP(A317,_Holidays!A316:C2422,2)</f>
        <v>Y</v>
      </c>
      <c r="G317" s="42" t="str">
        <f>VLOOKUP(A317,_Holidays!A317:C2422,3)</f>
        <v>N</v>
      </c>
      <c r="H317">
        <v>13.7</v>
      </c>
      <c r="I317">
        <v>21.2</v>
      </c>
      <c r="J317">
        <v>19.2</v>
      </c>
      <c r="K317">
        <v>0</v>
      </c>
      <c r="L317" s="94">
        <v>123775.16</v>
      </c>
      <c r="M317" s="97">
        <v>38.485258739999999</v>
      </c>
      <c r="N317" s="87">
        <f t="shared" si="23"/>
        <v>4763519.0581848985</v>
      </c>
    </row>
    <row r="318" spans="1:14" x14ac:dyDescent="0.3">
      <c r="A318" s="58">
        <v>42321</v>
      </c>
      <c r="B318" s="61" t="str">
        <f t="shared" si="24"/>
        <v>Friday</v>
      </c>
      <c r="C318" s="42" t="str">
        <f t="shared" si="20"/>
        <v>November</v>
      </c>
      <c r="D318" s="42" t="str">
        <f t="shared" si="21"/>
        <v>2015</v>
      </c>
      <c r="E318" s="42">
        <f t="shared" si="22"/>
        <v>46</v>
      </c>
      <c r="F318" s="42" t="str">
        <f>VLOOKUP(A318,_Holidays!A317:C2423,2)</f>
        <v>Y</v>
      </c>
      <c r="G318" s="42" t="str">
        <f>VLOOKUP(A318,_Holidays!A318:C2423,3)</f>
        <v>N</v>
      </c>
      <c r="H318">
        <v>13.5</v>
      </c>
      <c r="I318">
        <v>18.2</v>
      </c>
      <c r="J318">
        <v>26.1</v>
      </c>
      <c r="K318">
        <v>0.4</v>
      </c>
      <c r="L318" s="94">
        <v>117078.58500000001</v>
      </c>
      <c r="M318" s="97">
        <v>32.823096649999997</v>
      </c>
      <c r="N318" s="87">
        <f t="shared" si="23"/>
        <v>3842881.7111002402</v>
      </c>
    </row>
    <row r="319" spans="1:14" x14ac:dyDescent="0.3">
      <c r="A319" s="58">
        <v>42322</v>
      </c>
      <c r="B319" s="61" t="str">
        <f t="shared" si="24"/>
        <v>Saturday</v>
      </c>
      <c r="C319" s="42" t="str">
        <f t="shared" si="20"/>
        <v>November</v>
      </c>
      <c r="D319" s="42" t="str">
        <f t="shared" si="21"/>
        <v>2015</v>
      </c>
      <c r="E319" s="42">
        <f t="shared" si="22"/>
        <v>46</v>
      </c>
      <c r="F319" s="42" t="str">
        <f>VLOOKUP(A319,_Holidays!A318:C2424,2)</f>
        <v>Y</v>
      </c>
      <c r="G319" s="42" t="str">
        <f>VLOOKUP(A319,_Holidays!A319:C2424,3)</f>
        <v>N</v>
      </c>
      <c r="H319">
        <v>12.1</v>
      </c>
      <c r="I319">
        <v>18.3</v>
      </c>
      <c r="J319">
        <v>27.5</v>
      </c>
      <c r="K319">
        <v>0.2</v>
      </c>
      <c r="L319" s="94">
        <v>103646.63499999999</v>
      </c>
      <c r="M319" s="97">
        <v>33.560938610000001</v>
      </c>
      <c r="N319" s="87">
        <f t="shared" si="23"/>
        <v>3478478.3543680771</v>
      </c>
    </row>
    <row r="320" spans="1:14" x14ac:dyDescent="0.3">
      <c r="A320" s="58">
        <v>42323</v>
      </c>
      <c r="B320" s="61" t="str">
        <f t="shared" si="24"/>
        <v>Sunday</v>
      </c>
      <c r="C320" s="42" t="str">
        <f t="shared" si="20"/>
        <v>November</v>
      </c>
      <c r="D320" s="42" t="str">
        <f t="shared" si="21"/>
        <v>2015</v>
      </c>
      <c r="E320" s="42">
        <f t="shared" si="22"/>
        <v>47</v>
      </c>
      <c r="F320" s="42" t="str">
        <f>VLOOKUP(A320,_Holidays!A319:C2425,2)</f>
        <v>Y</v>
      </c>
      <c r="G320" s="42" t="str">
        <f>VLOOKUP(A320,_Holidays!A320:C2425,3)</f>
        <v>N</v>
      </c>
      <c r="H320">
        <v>13</v>
      </c>
      <c r="I320">
        <v>18.5</v>
      </c>
      <c r="J320">
        <v>27.6</v>
      </c>
      <c r="K320">
        <v>0.2</v>
      </c>
      <c r="L320" s="94">
        <v>99761.81</v>
      </c>
      <c r="M320" s="97">
        <v>28.298071060000002</v>
      </c>
      <c r="N320" s="87">
        <f t="shared" si="23"/>
        <v>2823066.7884542188</v>
      </c>
    </row>
    <row r="321" spans="1:14" x14ac:dyDescent="0.3">
      <c r="A321" s="58">
        <v>42324</v>
      </c>
      <c r="B321" s="61" t="str">
        <f t="shared" si="24"/>
        <v>Monday</v>
      </c>
      <c r="C321" s="42" t="str">
        <f t="shared" si="20"/>
        <v>November</v>
      </c>
      <c r="D321" s="42" t="str">
        <f t="shared" si="21"/>
        <v>2015</v>
      </c>
      <c r="E321" s="42">
        <f t="shared" si="22"/>
        <v>47</v>
      </c>
      <c r="F321" s="42" t="str">
        <f>VLOOKUP(A321,_Holidays!A320:C2426,2)</f>
        <v>Y</v>
      </c>
      <c r="G321" s="42" t="str">
        <f>VLOOKUP(A321,_Holidays!A321:C2426,3)</f>
        <v>N</v>
      </c>
      <c r="H321">
        <v>11.4</v>
      </c>
      <c r="I321">
        <v>26.3</v>
      </c>
      <c r="J321">
        <v>29.4</v>
      </c>
      <c r="K321">
        <v>0.2</v>
      </c>
      <c r="L321" s="94">
        <v>124557.22500000001</v>
      </c>
      <c r="M321" s="97">
        <v>39.127373740000003</v>
      </c>
      <c r="N321" s="87">
        <f t="shared" si="23"/>
        <v>4873597.0945922723</v>
      </c>
    </row>
    <row r="322" spans="1:14" x14ac:dyDescent="0.3">
      <c r="A322" s="58">
        <v>42325</v>
      </c>
      <c r="B322" s="61" t="str">
        <f t="shared" si="24"/>
        <v>Tuesday</v>
      </c>
      <c r="C322" s="42" t="str">
        <f t="shared" ref="C322:C385" si="25">TEXT(A322,"mmmm")</f>
        <v>November</v>
      </c>
      <c r="D322" s="42" t="str">
        <f t="shared" ref="D322:D385" si="26">TEXT(A322,"yyyy")</f>
        <v>2015</v>
      </c>
      <c r="E322" s="42">
        <f t="shared" ref="E322:E385" si="27">WEEKNUM(A322)</f>
        <v>47</v>
      </c>
      <c r="F322" s="42" t="str">
        <f>VLOOKUP(A322,_Holidays!A321:C2427,2)</f>
        <v>Y</v>
      </c>
      <c r="G322" s="42" t="str">
        <f>VLOOKUP(A322,_Holidays!A322:C2427,3)</f>
        <v>N</v>
      </c>
      <c r="H322">
        <v>15.7</v>
      </c>
      <c r="I322">
        <v>33.299999999999997</v>
      </c>
      <c r="J322">
        <v>24</v>
      </c>
      <c r="K322">
        <v>0</v>
      </c>
      <c r="L322" s="94">
        <v>131442.20000000001</v>
      </c>
      <c r="M322" s="97">
        <v>36.024547249999998</v>
      </c>
      <c r="N322" s="87">
        <f t="shared" ref="N322:N385" si="28">L322*M322</f>
        <v>4735145.7445439501</v>
      </c>
    </row>
    <row r="323" spans="1:14" x14ac:dyDescent="0.3">
      <c r="A323" s="58">
        <v>42326</v>
      </c>
      <c r="B323" s="61" t="str">
        <f t="shared" ref="B323:B386" si="29">TEXT(A323,"dddd")</f>
        <v>Wednesday</v>
      </c>
      <c r="C323" s="42" t="str">
        <f t="shared" si="25"/>
        <v>November</v>
      </c>
      <c r="D323" s="42" t="str">
        <f t="shared" si="26"/>
        <v>2015</v>
      </c>
      <c r="E323" s="42">
        <f t="shared" si="27"/>
        <v>47</v>
      </c>
      <c r="F323" s="42" t="str">
        <f>VLOOKUP(A323,_Holidays!A322:C2428,2)</f>
        <v>Y</v>
      </c>
      <c r="G323" s="42" t="str">
        <f>VLOOKUP(A323,_Holidays!A323:C2428,3)</f>
        <v>N</v>
      </c>
      <c r="H323">
        <v>14.7</v>
      </c>
      <c r="I323">
        <v>29.5</v>
      </c>
      <c r="J323">
        <v>29.2</v>
      </c>
      <c r="K323">
        <v>0</v>
      </c>
      <c r="L323" s="94">
        <v>132353.755</v>
      </c>
      <c r="M323" s="97">
        <v>60.680238269999997</v>
      </c>
      <c r="N323" s="87">
        <f t="shared" si="28"/>
        <v>8031257.3893292034</v>
      </c>
    </row>
    <row r="324" spans="1:14" x14ac:dyDescent="0.3">
      <c r="A324" s="58">
        <v>42327</v>
      </c>
      <c r="B324" s="61" t="str">
        <f t="shared" si="29"/>
        <v>Thursday</v>
      </c>
      <c r="C324" s="42" t="str">
        <f t="shared" si="25"/>
        <v>November</v>
      </c>
      <c r="D324" s="42" t="str">
        <f t="shared" si="26"/>
        <v>2015</v>
      </c>
      <c r="E324" s="42">
        <f t="shared" si="27"/>
        <v>47</v>
      </c>
      <c r="F324" s="42" t="str">
        <f>VLOOKUP(A324,_Holidays!A323:C2429,2)</f>
        <v>Y</v>
      </c>
      <c r="G324" s="42" t="str">
        <f>VLOOKUP(A324,_Holidays!A324:C2429,3)</f>
        <v>N</v>
      </c>
      <c r="H324">
        <v>15.6</v>
      </c>
      <c r="I324">
        <v>31.5</v>
      </c>
      <c r="J324">
        <v>20.6</v>
      </c>
      <c r="K324">
        <v>0</v>
      </c>
      <c r="L324" s="94">
        <v>138118.70499999999</v>
      </c>
      <c r="M324" s="97">
        <v>78.290968070000005</v>
      </c>
      <c r="N324" s="87">
        <f t="shared" si="28"/>
        <v>10813447.123024749</v>
      </c>
    </row>
    <row r="325" spans="1:14" x14ac:dyDescent="0.3">
      <c r="A325" s="58">
        <v>42328</v>
      </c>
      <c r="B325" s="61" t="str">
        <f t="shared" si="29"/>
        <v>Friday</v>
      </c>
      <c r="C325" s="42" t="str">
        <f t="shared" si="25"/>
        <v>November</v>
      </c>
      <c r="D325" s="42" t="str">
        <f t="shared" si="26"/>
        <v>2015</v>
      </c>
      <c r="E325" s="42">
        <f t="shared" si="27"/>
        <v>47</v>
      </c>
      <c r="F325" s="42" t="str">
        <f>VLOOKUP(A325,_Holidays!A324:C2430,2)</f>
        <v>Y</v>
      </c>
      <c r="G325" s="42" t="str">
        <f>VLOOKUP(A325,_Holidays!A325:C2430,3)</f>
        <v>N</v>
      </c>
      <c r="H325">
        <v>15.4</v>
      </c>
      <c r="I325">
        <v>19.100000000000001</v>
      </c>
      <c r="J325">
        <v>6.4</v>
      </c>
      <c r="K325">
        <v>0.4</v>
      </c>
      <c r="L325" s="94">
        <v>123412.685</v>
      </c>
      <c r="M325" s="97">
        <v>38.026497679999999</v>
      </c>
      <c r="N325" s="87">
        <f t="shared" si="28"/>
        <v>4692952.1798350709</v>
      </c>
    </row>
    <row r="326" spans="1:14" x14ac:dyDescent="0.3">
      <c r="A326" s="58">
        <v>42329</v>
      </c>
      <c r="B326" s="61" t="str">
        <f t="shared" si="29"/>
        <v>Saturday</v>
      </c>
      <c r="C326" s="42" t="str">
        <f t="shared" si="25"/>
        <v>November</v>
      </c>
      <c r="D326" s="42" t="str">
        <f t="shared" si="26"/>
        <v>2015</v>
      </c>
      <c r="E326" s="42">
        <f t="shared" si="27"/>
        <v>47</v>
      </c>
      <c r="F326" s="42" t="str">
        <f>VLOOKUP(A326,_Holidays!A325:C2431,2)</f>
        <v>Y</v>
      </c>
      <c r="G326" s="42" t="str">
        <f>VLOOKUP(A326,_Holidays!A326:C2431,3)</f>
        <v>N</v>
      </c>
      <c r="H326">
        <v>12.2</v>
      </c>
      <c r="I326">
        <v>17.5</v>
      </c>
      <c r="J326">
        <v>20.9</v>
      </c>
      <c r="K326">
        <v>3.6</v>
      </c>
      <c r="L326" s="94">
        <v>102647.905</v>
      </c>
      <c r="M326" s="97">
        <v>27.413622409999999</v>
      </c>
      <c r="N326" s="87">
        <f t="shared" si="28"/>
        <v>2813950.9088475509</v>
      </c>
    </row>
    <row r="327" spans="1:14" x14ac:dyDescent="0.3">
      <c r="A327" s="58">
        <v>42330</v>
      </c>
      <c r="B327" s="61" t="str">
        <f t="shared" si="29"/>
        <v>Sunday</v>
      </c>
      <c r="C327" s="42" t="str">
        <f t="shared" si="25"/>
        <v>November</v>
      </c>
      <c r="D327" s="42" t="str">
        <f t="shared" si="26"/>
        <v>2015</v>
      </c>
      <c r="E327" s="42">
        <f t="shared" si="27"/>
        <v>48</v>
      </c>
      <c r="F327" s="42" t="str">
        <f>VLOOKUP(A327,_Holidays!A326:C2432,2)</f>
        <v>Y</v>
      </c>
      <c r="G327" s="42" t="str">
        <f>VLOOKUP(A327,_Holidays!A327:C2432,3)</f>
        <v>N</v>
      </c>
      <c r="H327">
        <v>13.5</v>
      </c>
      <c r="I327">
        <v>20</v>
      </c>
      <c r="J327">
        <v>27.3</v>
      </c>
      <c r="K327">
        <v>0</v>
      </c>
      <c r="L327" s="94">
        <v>98621.62</v>
      </c>
      <c r="M327" s="97">
        <v>32.34590077</v>
      </c>
      <c r="N327" s="87">
        <f t="shared" si="28"/>
        <v>3190005.1342966473</v>
      </c>
    </row>
    <row r="328" spans="1:14" x14ac:dyDescent="0.3">
      <c r="A328" s="58">
        <v>42331</v>
      </c>
      <c r="B328" s="61" t="str">
        <f t="shared" si="29"/>
        <v>Monday</v>
      </c>
      <c r="C328" s="42" t="str">
        <f t="shared" si="25"/>
        <v>November</v>
      </c>
      <c r="D328" s="42" t="str">
        <f t="shared" si="26"/>
        <v>2015</v>
      </c>
      <c r="E328" s="42">
        <f t="shared" si="27"/>
        <v>48</v>
      </c>
      <c r="F328" s="42" t="str">
        <f>VLOOKUP(A328,_Holidays!A327:C2433,2)</f>
        <v>Y</v>
      </c>
      <c r="G328" s="42" t="str">
        <f>VLOOKUP(A328,_Holidays!A328:C2433,3)</f>
        <v>N</v>
      </c>
      <c r="H328">
        <v>13.8</v>
      </c>
      <c r="I328">
        <v>20.7</v>
      </c>
      <c r="J328">
        <v>27.3</v>
      </c>
      <c r="K328">
        <v>0</v>
      </c>
      <c r="L328" s="94">
        <v>114406.825</v>
      </c>
      <c r="M328" s="97">
        <v>41.368772450000002</v>
      </c>
      <c r="N328" s="87">
        <f t="shared" si="28"/>
        <v>4732869.9101519715</v>
      </c>
    </row>
    <row r="329" spans="1:14" x14ac:dyDescent="0.3">
      <c r="A329" s="58">
        <v>42332</v>
      </c>
      <c r="B329" s="61" t="str">
        <f t="shared" si="29"/>
        <v>Tuesday</v>
      </c>
      <c r="C329" s="42" t="str">
        <f t="shared" si="25"/>
        <v>November</v>
      </c>
      <c r="D329" s="42" t="str">
        <f t="shared" si="26"/>
        <v>2015</v>
      </c>
      <c r="E329" s="42">
        <f t="shared" si="27"/>
        <v>48</v>
      </c>
      <c r="F329" s="42" t="str">
        <f>VLOOKUP(A329,_Holidays!A328:C2434,2)</f>
        <v>Y</v>
      </c>
      <c r="G329" s="42" t="str">
        <f>VLOOKUP(A329,_Holidays!A329:C2434,3)</f>
        <v>N</v>
      </c>
      <c r="H329">
        <v>13.6</v>
      </c>
      <c r="I329">
        <v>24.5</v>
      </c>
      <c r="J329">
        <v>30</v>
      </c>
      <c r="K329">
        <v>0</v>
      </c>
      <c r="L329" s="94">
        <v>118894.30499999999</v>
      </c>
      <c r="M329" s="97">
        <v>48.52152976</v>
      </c>
      <c r="N329" s="87">
        <f t="shared" si="28"/>
        <v>5768933.5583520168</v>
      </c>
    </row>
    <row r="330" spans="1:14" x14ac:dyDescent="0.3">
      <c r="A330" s="58">
        <v>42333</v>
      </c>
      <c r="B330" s="61" t="str">
        <f t="shared" si="29"/>
        <v>Wednesday</v>
      </c>
      <c r="C330" s="42" t="str">
        <f t="shared" si="25"/>
        <v>November</v>
      </c>
      <c r="D330" s="42" t="str">
        <f t="shared" si="26"/>
        <v>2015</v>
      </c>
      <c r="E330" s="42">
        <f t="shared" si="27"/>
        <v>48</v>
      </c>
      <c r="F330" s="42" t="str">
        <f>VLOOKUP(A330,_Holidays!A329:C2435,2)</f>
        <v>Y</v>
      </c>
      <c r="G330" s="42" t="str">
        <f>VLOOKUP(A330,_Holidays!A330:C2435,3)</f>
        <v>N</v>
      </c>
      <c r="H330">
        <v>13.5</v>
      </c>
      <c r="I330">
        <v>33.299999999999997</v>
      </c>
      <c r="J330">
        <v>9.3000000000000007</v>
      </c>
      <c r="K330">
        <v>0</v>
      </c>
      <c r="L330" s="94">
        <v>124728.875</v>
      </c>
      <c r="M330" s="97">
        <v>60.69203392</v>
      </c>
      <c r="N330" s="87">
        <f t="shared" si="28"/>
        <v>7570049.1123034405</v>
      </c>
    </row>
    <row r="331" spans="1:14" x14ac:dyDescent="0.3">
      <c r="A331" s="58">
        <v>42334</v>
      </c>
      <c r="B331" s="61" t="str">
        <f t="shared" si="29"/>
        <v>Thursday</v>
      </c>
      <c r="C331" s="42" t="str">
        <f t="shared" si="25"/>
        <v>November</v>
      </c>
      <c r="D331" s="42" t="str">
        <f t="shared" si="26"/>
        <v>2015</v>
      </c>
      <c r="E331" s="42">
        <f t="shared" si="27"/>
        <v>48</v>
      </c>
      <c r="F331" s="42" t="str">
        <f>VLOOKUP(A331,_Holidays!A330:C2436,2)</f>
        <v>Y</v>
      </c>
      <c r="G331" s="42" t="str">
        <f>VLOOKUP(A331,_Holidays!A331:C2436,3)</f>
        <v>N</v>
      </c>
      <c r="H331">
        <v>10.8</v>
      </c>
      <c r="I331">
        <v>17.399999999999999</v>
      </c>
      <c r="J331">
        <v>23.3</v>
      </c>
      <c r="K331">
        <v>0</v>
      </c>
      <c r="L331" s="94">
        <v>112907.145</v>
      </c>
      <c r="M331" s="97">
        <v>30.494174109999999</v>
      </c>
      <c r="N331" s="87">
        <f t="shared" si="28"/>
        <v>3443010.137893016</v>
      </c>
    </row>
    <row r="332" spans="1:14" x14ac:dyDescent="0.3">
      <c r="A332" s="58">
        <v>42335</v>
      </c>
      <c r="B332" s="61" t="str">
        <f t="shared" si="29"/>
        <v>Friday</v>
      </c>
      <c r="C332" s="42" t="str">
        <f t="shared" si="25"/>
        <v>November</v>
      </c>
      <c r="D332" s="42" t="str">
        <f t="shared" si="26"/>
        <v>2015</v>
      </c>
      <c r="E332" s="42">
        <f t="shared" si="27"/>
        <v>48</v>
      </c>
      <c r="F332" s="42" t="str">
        <f>VLOOKUP(A332,_Holidays!A331:C2437,2)</f>
        <v>Y</v>
      </c>
      <c r="G332" s="42" t="str">
        <f>VLOOKUP(A332,_Holidays!A332:C2437,3)</f>
        <v>N</v>
      </c>
      <c r="H332">
        <v>9</v>
      </c>
      <c r="I332">
        <v>18.2</v>
      </c>
      <c r="J332">
        <v>16.8</v>
      </c>
      <c r="K332">
        <v>0.4</v>
      </c>
      <c r="L332" s="94">
        <v>117492.82</v>
      </c>
      <c r="M332" s="97">
        <v>40.366545459999998</v>
      </c>
      <c r="N332" s="87">
        <f t="shared" si="28"/>
        <v>4742779.259753597</v>
      </c>
    </row>
    <row r="333" spans="1:14" x14ac:dyDescent="0.3">
      <c r="A333" s="58">
        <v>42336</v>
      </c>
      <c r="B333" s="61" t="str">
        <f t="shared" si="29"/>
        <v>Saturday</v>
      </c>
      <c r="C333" s="42" t="str">
        <f t="shared" si="25"/>
        <v>November</v>
      </c>
      <c r="D333" s="42" t="str">
        <f t="shared" si="26"/>
        <v>2015</v>
      </c>
      <c r="E333" s="42">
        <f t="shared" si="27"/>
        <v>48</v>
      </c>
      <c r="F333" s="42" t="str">
        <f>VLOOKUP(A333,_Holidays!A332:C2438,2)</f>
        <v>Y</v>
      </c>
      <c r="G333" s="42" t="str">
        <f>VLOOKUP(A333,_Holidays!A333:C2438,3)</f>
        <v>N</v>
      </c>
      <c r="H333">
        <v>12</v>
      </c>
      <c r="I333">
        <v>20.100000000000001</v>
      </c>
      <c r="J333">
        <v>27.1</v>
      </c>
      <c r="K333">
        <v>0</v>
      </c>
      <c r="L333" s="94">
        <v>105011.19500000001</v>
      </c>
      <c r="M333" s="97">
        <v>43.326660840000002</v>
      </c>
      <c r="N333" s="87">
        <f t="shared" si="28"/>
        <v>4549784.4301681044</v>
      </c>
    </row>
    <row r="334" spans="1:14" x14ac:dyDescent="0.3">
      <c r="A334" s="58">
        <v>42337</v>
      </c>
      <c r="B334" s="61" t="str">
        <f t="shared" si="29"/>
        <v>Sunday</v>
      </c>
      <c r="C334" s="42" t="str">
        <f t="shared" si="25"/>
        <v>November</v>
      </c>
      <c r="D334" s="42" t="str">
        <f t="shared" si="26"/>
        <v>2015</v>
      </c>
      <c r="E334" s="42">
        <f t="shared" si="27"/>
        <v>49</v>
      </c>
      <c r="F334" s="42" t="str">
        <f>VLOOKUP(A334,_Holidays!A333:C2439,2)</f>
        <v>Y</v>
      </c>
      <c r="G334" s="42" t="str">
        <f>VLOOKUP(A334,_Holidays!A334:C2439,3)</f>
        <v>N</v>
      </c>
      <c r="H334">
        <v>12.6</v>
      </c>
      <c r="I334">
        <v>20.3</v>
      </c>
      <c r="J334">
        <v>23.4</v>
      </c>
      <c r="K334">
        <v>0</v>
      </c>
      <c r="L334" s="94">
        <v>102162.53</v>
      </c>
      <c r="M334" s="97">
        <v>39.12126473</v>
      </c>
      <c r="N334" s="87">
        <f t="shared" si="28"/>
        <v>3996727.3816165668</v>
      </c>
    </row>
    <row r="335" spans="1:14" x14ac:dyDescent="0.3">
      <c r="A335" s="58">
        <v>42338</v>
      </c>
      <c r="B335" s="61" t="str">
        <f t="shared" si="29"/>
        <v>Monday</v>
      </c>
      <c r="C335" s="42" t="str">
        <f t="shared" si="25"/>
        <v>November</v>
      </c>
      <c r="D335" s="42" t="str">
        <f t="shared" si="26"/>
        <v>2015</v>
      </c>
      <c r="E335" s="42">
        <f t="shared" si="27"/>
        <v>49</v>
      </c>
      <c r="F335" s="42" t="str">
        <f>VLOOKUP(A335,_Holidays!A334:C2440,2)</f>
        <v>Y</v>
      </c>
      <c r="G335" s="42" t="str">
        <f>VLOOKUP(A335,_Holidays!A335:C2440,3)</f>
        <v>N</v>
      </c>
      <c r="H335">
        <v>10</v>
      </c>
      <c r="I335">
        <v>32.200000000000003</v>
      </c>
      <c r="J335">
        <v>26.6</v>
      </c>
      <c r="K335">
        <v>0</v>
      </c>
      <c r="L335" s="94">
        <v>122452.41499999999</v>
      </c>
      <c r="M335" s="97">
        <v>45.57726057</v>
      </c>
      <c r="N335" s="87">
        <f t="shared" si="28"/>
        <v>5581045.625880776</v>
      </c>
    </row>
    <row r="336" spans="1:14" x14ac:dyDescent="0.3">
      <c r="A336" s="58">
        <v>42339</v>
      </c>
      <c r="B336" s="61" t="str">
        <f t="shared" si="29"/>
        <v>Tuesday</v>
      </c>
      <c r="C336" s="42" t="str">
        <f t="shared" si="25"/>
        <v>December</v>
      </c>
      <c r="D336" s="42" t="str">
        <f t="shared" si="26"/>
        <v>2015</v>
      </c>
      <c r="E336" s="42">
        <f t="shared" si="27"/>
        <v>49</v>
      </c>
      <c r="F336" s="42" t="str">
        <f>VLOOKUP(A336,_Holidays!A335:C2441,2)</f>
        <v>Y</v>
      </c>
      <c r="G336" s="42" t="str">
        <f>VLOOKUP(A336,_Holidays!A336:C2441,3)</f>
        <v>N</v>
      </c>
      <c r="H336">
        <v>14.5</v>
      </c>
      <c r="I336">
        <v>24.6</v>
      </c>
      <c r="J336">
        <v>24.4</v>
      </c>
      <c r="K336">
        <v>1.8</v>
      </c>
      <c r="L336" s="94">
        <v>117115.62</v>
      </c>
      <c r="M336" s="97">
        <v>37.920958990000003</v>
      </c>
      <c r="N336" s="87">
        <f t="shared" si="28"/>
        <v>4441136.6231084242</v>
      </c>
    </row>
    <row r="337" spans="1:14" x14ac:dyDescent="0.3">
      <c r="A337" s="58">
        <v>42340</v>
      </c>
      <c r="B337" s="61" t="str">
        <f t="shared" si="29"/>
        <v>Wednesday</v>
      </c>
      <c r="C337" s="42" t="str">
        <f t="shared" si="25"/>
        <v>December</v>
      </c>
      <c r="D337" s="42" t="str">
        <f t="shared" si="26"/>
        <v>2015</v>
      </c>
      <c r="E337" s="42">
        <f t="shared" si="27"/>
        <v>49</v>
      </c>
      <c r="F337" s="42" t="str">
        <f>VLOOKUP(A337,_Holidays!A336:C2442,2)</f>
        <v>Y</v>
      </c>
      <c r="G337" s="42" t="str">
        <f>VLOOKUP(A337,_Holidays!A337:C2442,3)</f>
        <v>N</v>
      </c>
      <c r="H337">
        <v>9.1999999999999993</v>
      </c>
      <c r="I337">
        <v>17.5</v>
      </c>
      <c r="J337">
        <v>32.4</v>
      </c>
      <c r="K337">
        <v>0</v>
      </c>
      <c r="L337" s="94">
        <v>115230.125</v>
      </c>
      <c r="M337" s="97">
        <v>37.470820799999998</v>
      </c>
      <c r="N337" s="87">
        <f t="shared" si="28"/>
        <v>4317767.3646366</v>
      </c>
    </row>
    <row r="338" spans="1:14" x14ac:dyDescent="0.3">
      <c r="A338" s="58">
        <v>42341</v>
      </c>
      <c r="B338" s="61" t="str">
        <f t="shared" si="29"/>
        <v>Thursday</v>
      </c>
      <c r="C338" s="42" t="str">
        <f t="shared" si="25"/>
        <v>December</v>
      </c>
      <c r="D338" s="42" t="str">
        <f t="shared" si="26"/>
        <v>2015</v>
      </c>
      <c r="E338" s="42">
        <f t="shared" si="27"/>
        <v>49</v>
      </c>
      <c r="F338" s="42" t="str">
        <f>VLOOKUP(A338,_Holidays!A337:C2443,2)</f>
        <v>Y</v>
      </c>
      <c r="G338" s="42" t="str">
        <f>VLOOKUP(A338,_Holidays!A338:C2443,3)</f>
        <v>N</v>
      </c>
      <c r="H338">
        <v>12.2</v>
      </c>
      <c r="I338">
        <v>21.3</v>
      </c>
      <c r="J338">
        <v>30.1</v>
      </c>
      <c r="K338">
        <v>0</v>
      </c>
      <c r="L338" s="94">
        <v>121699.425</v>
      </c>
      <c r="M338" s="97">
        <v>43.34422421</v>
      </c>
      <c r="N338" s="87">
        <f t="shared" si="28"/>
        <v>5274967.1634280793</v>
      </c>
    </row>
    <row r="339" spans="1:14" x14ac:dyDescent="0.3">
      <c r="A339" s="58">
        <v>42342</v>
      </c>
      <c r="B339" s="61" t="str">
        <f t="shared" si="29"/>
        <v>Friday</v>
      </c>
      <c r="C339" s="42" t="str">
        <f t="shared" si="25"/>
        <v>December</v>
      </c>
      <c r="D339" s="42" t="str">
        <f t="shared" si="26"/>
        <v>2015</v>
      </c>
      <c r="E339" s="42">
        <f t="shared" si="27"/>
        <v>49</v>
      </c>
      <c r="F339" s="42" t="str">
        <f>VLOOKUP(A339,_Holidays!A338:C2444,2)</f>
        <v>Y</v>
      </c>
      <c r="G339" s="42" t="str">
        <f>VLOOKUP(A339,_Holidays!A339:C2444,3)</f>
        <v>N</v>
      </c>
      <c r="H339">
        <v>11.3</v>
      </c>
      <c r="I339">
        <v>30.8</v>
      </c>
      <c r="J339">
        <v>32.200000000000003</v>
      </c>
      <c r="K339">
        <v>0</v>
      </c>
      <c r="L339" s="94">
        <v>129148.52</v>
      </c>
      <c r="M339" s="97">
        <v>66.533894050000001</v>
      </c>
      <c r="N339" s="87">
        <f t="shared" si="28"/>
        <v>8592753.9463943057</v>
      </c>
    </row>
    <row r="340" spans="1:14" x14ac:dyDescent="0.3">
      <c r="A340" s="58">
        <v>42343</v>
      </c>
      <c r="B340" s="61" t="str">
        <f t="shared" si="29"/>
        <v>Saturday</v>
      </c>
      <c r="C340" s="42" t="str">
        <f t="shared" si="25"/>
        <v>December</v>
      </c>
      <c r="D340" s="42" t="str">
        <f t="shared" si="26"/>
        <v>2015</v>
      </c>
      <c r="E340" s="42">
        <f t="shared" si="27"/>
        <v>49</v>
      </c>
      <c r="F340" s="42" t="str">
        <f>VLOOKUP(A340,_Holidays!A339:C2445,2)</f>
        <v>Y</v>
      </c>
      <c r="G340" s="42" t="str">
        <f>VLOOKUP(A340,_Holidays!A340:C2445,3)</f>
        <v>N</v>
      </c>
      <c r="H340">
        <v>15.5</v>
      </c>
      <c r="I340">
        <v>25.3</v>
      </c>
      <c r="J340">
        <v>27.9</v>
      </c>
      <c r="K340">
        <v>0</v>
      </c>
      <c r="L340" s="94">
        <v>115606.005</v>
      </c>
      <c r="M340" s="97">
        <v>36.906868619999997</v>
      </c>
      <c r="N340" s="87">
        <f t="shared" si="28"/>
        <v>4266655.6382180629</v>
      </c>
    </row>
    <row r="341" spans="1:14" x14ac:dyDescent="0.3">
      <c r="A341" s="58">
        <v>42344</v>
      </c>
      <c r="B341" s="61" t="str">
        <f t="shared" si="29"/>
        <v>Sunday</v>
      </c>
      <c r="C341" s="42" t="str">
        <f t="shared" si="25"/>
        <v>December</v>
      </c>
      <c r="D341" s="42" t="str">
        <f t="shared" si="26"/>
        <v>2015</v>
      </c>
      <c r="E341" s="42">
        <f t="shared" si="27"/>
        <v>50</v>
      </c>
      <c r="F341" s="42" t="str">
        <f>VLOOKUP(A341,_Holidays!A340:C2446,2)</f>
        <v>Y</v>
      </c>
      <c r="G341" s="42" t="str">
        <f>VLOOKUP(A341,_Holidays!A341:C2446,3)</f>
        <v>N</v>
      </c>
      <c r="H341">
        <v>15.3</v>
      </c>
      <c r="I341">
        <v>29.8</v>
      </c>
      <c r="J341">
        <v>13.5</v>
      </c>
      <c r="K341">
        <v>0</v>
      </c>
      <c r="L341" s="94">
        <v>112025.29</v>
      </c>
      <c r="M341" s="97">
        <v>36.78833221</v>
      </c>
      <c r="N341" s="87">
        <f t="shared" si="28"/>
        <v>4121223.5844415906</v>
      </c>
    </row>
    <row r="342" spans="1:14" x14ac:dyDescent="0.3">
      <c r="A342" s="58">
        <v>42345</v>
      </c>
      <c r="B342" s="61" t="str">
        <f t="shared" si="29"/>
        <v>Monday</v>
      </c>
      <c r="C342" s="42" t="str">
        <f t="shared" si="25"/>
        <v>December</v>
      </c>
      <c r="D342" s="42" t="str">
        <f t="shared" si="26"/>
        <v>2015</v>
      </c>
      <c r="E342" s="42">
        <f t="shared" si="27"/>
        <v>50</v>
      </c>
      <c r="F342" s="42" t="str">
        <f>VLOOKUP(A342,_Holidays!A341:C2447,2)</f>
        <v>Y</v>
      </c>
      <c r="G342" s="42" t="str">
        <f>VLOOKUP(A342,_Holidays!A342:C2447,3)</f>
        <v>N</v>
      </c>
      <c r="H342">
        <v>18.100000000000001</v>
      </c>
      <c r="I342">
        <v>27.3</v>
      </c>
      <c r="J342">
        <v>8.6999999999999993</v>
      </c>
      <c r="K342">
        <v>0</v>
      </c>
      <c r="L342" s="94">
        <v>129059.645</v>
      </c>
      <c r="M342" s="97">
        <v>53.369098719999997</v>
      </c>
      <c r="N342" s="87">
        <f t="shared" si="28"/>
        <v>6887796.9347731546</v>
      </c>
    </row>
    <row r="343" spans="1:14" x14ac:dyDescent="0.3">
      <c r="A343" s="58">
        <v>42346</v>
      </c>
      <c r="B343" s="61" t="str">
        <f t="shared" si="29"/>
        <v>Tuesday</v>
      </c>
      <c r="C343" s="42" t="str">
        <f t="shared" si="25"/>
        <v>December</v>
      </c>
      <c r="D343" s="42" t="str">
        <f t="shared" si="26"/>
        <v>2015</v>
      </c>
      <c r="E343" s="42">
        <f t="shared" si="27"/>
        <v>50</v>
      </c>
      <c r="F343" s="42" t="str">
        <f>VLOOKUP(A343,_Holidays!A342:C2448,2)</f>
        <v>Y</v>
      </c>
      <c r="G343" s="42" t="str">
        <f>VLOOKUP(A343,_Holidays!A343:C2448,3)</f>
        <v>N</v>
      </c>
      <c r="H343">
        <v>20.3</v>
      </c>
      <c r="I343">
        <v>35.4</v>
      </c>
      <c r="J343">
        <v>19.8</v>
      </c>
      <c r="K343">
        <v>0.8</v>
      </c>
      <c r="L343" s="94">
        <v>136800.91</v>
      </c>
      <c r="M343" s="97">
        <v>57.534246680000003</v>
      </c>
      <c r="N343" s="87">
        <f t="shared" si="28"/>
        <v>7870737.3019884797</v>
      </c>
    </row>
    <row r="344" spans="1:14" x14ac:dyDescent="0.3">
      <c r="A344" s="58">
        <v>42347</v>
      </c>
      <c r="B344" s="61" t="str">
        <f t="shared" si="29"/>
        <v>Wednesday</v>
      </c>
      <c r="C344" s="42" t="str">
        <f t="shared" si="25"/>
        <v>December</v>
      </c>
      <c r="D344" s="42" t="str">
        <f t="shared" si="26"/>
        <v>2015</v>
      </c>
      <c r="E344" s="42">
        <f t="shared" si="27"/>
        <v>50</v>
      </c>
      <c r="F344" s="42" t="str">
        <f>VLOOKUP(A344,_Holidays!A343:C2449,2)</f>
        <v>Y</v>
      </c>
      <c r="G344" s="42" t="str">
        <f>VLOOKUP(A344,_Holidays!A344:C2449,3)</f>
        <v>N</v>
      </c>
      <c r="H344">
        <v>15.4</v>
      </c>
      <c r="I344">
        <v>24.6</v>
      </c>
      <c r="J344">
        <v>27</v>
      </c>
      <c r="K344">
        <v>0</v>
      </c>
      <c r="L344" s="94">
        <v>125965.02</v>
      </c>
      <c r="M344" s="97">
        <v>49.73700573</v>
      </c>
      <c r="N344" s="87">
        <f t="shared" si="28"/>
        <v>6265122.9215195645</v>
      </c>
    </row>
    <row r="345" spans="1:14" x14ac:dyDescent="0.3">
      <c r="A345" s="58">
        <v>42348</v>
      </c>
      <c r="B345" s="61" t="str">
        <f t="shared" si="29"/>
        <v>Thursday</v>
      </c>
      <c r="C345" s="42" t="str">
        <f t="shared" si="25"/>
        <v>December</v>
      </c>
      <c r="D345" s="42" t="str">
        <f t="shared" si="26"/>
        <v>2015</v>
      </c>
      <c r="E345" s="42">
        <f t="shared" si="27"/>
        <v>50</v>
      </c>
      <c r="F345" s="42" t="str">
        <f>VLOOKUP(A345,_Holidays!A344:C2450,2)</f>
        <v>Y</v>
      </c>
      <c r="G345" s="42" t="str">
        <f>VLOOKUP(A345,_Holidays!A345:C2450,3)</f>
        <v>N</v>
      </c>
      <c r="H345">
        <v>13.1</v>
      </c>
      <c r="I345">
        <v>26</v>
      </c>
      <c r="J345">
        <v>32</v>
      </c>
      <c r="K345">
        <v>0</v>
      </c>
      <c r="L345" s="94">
        <v>125807.495</v>
      </c>
      <c r="M345" s="97">
        <v>50.806013669999999</v>
      </c>
      <c r="N345" s="87">
        <f t="shared" si="28"/>
        <v>6391777.3107584566</v>
      </c>
    </row>
    <row r="346" spans="1:14" x14ac:dyDescent="0.3">
      <c r="A346" s="58">
        <v>42349</v>
      </c>
      <c r="B346" s="61" t="str">
        <f t="shared" si="29"/>
        <v>Friday</v>
      </c>
      <c r="C346" s="42" t="str">
        <f t="shared" si="25"/>
        <v>December</v>
      </c>
      <c r="D346" s="42" t="str">
        <f t="shared" si="26"/>
        <v>2015</v>
      </c>
      <c r="E346" s="42">
        <f t="shared" si="27"/>
        <v>50</v>
      </c>
      <c r="F346" s="42" t="str">
        <f>VLOOKUP(A346,_Holidays!A345:C2451,2)</f>
        <v>Y</v>
      </c>
      <c r="G346" s="42" t="str">
        <f>VLOOKUP(A346,_Holidays!A346:C2451,3)</f>
        <v>N</v>
      </c>
      <c r="H346">
        <v>14.2</v>
      </c>
      <c r="I346">
        <v>19.2</v>
      </c>
      <c r="J346">
        <v>13</v>
      </c>
      <c r="K346">
        <v>0</v>
      </c>
      <c r="L346" s="94">
        <v>116597.81</v>
      </c>
      <c r="M346" s="97">
        <v>32.020129189999999</v>
      </c>
      <c r="N346" s="87">
        <f t="shared" si="28"/>
        <v>3733476.9394710734</v>
      </c>
    </row>
    <row r="347" spans="1:14" x14ac:dyDescent="0.3">
      <c r="A347" s="58">
        <v>42350</v>
      </c>
      <c r="B347" s="61" t="str">
        <f t="shared" si="29"/>
        <v>Saturday</v>
      </c>
      <c r="C347" s="42" t="str">
        <f t="shared" si="25"/>
        <v>December</v>
      </c>
      <c r="D347" s="42" t="str">
        <f t="shared" si="26"/>
        <v>2015</v>
      </c>
      <c r="E347" s="42">
        <f t="shared" si="27"/>
        <v>50</v>
      </c>
      <c r="F347" s="42" t="str">
        <f>VLOOKUP(A347,_Holidays!A346:C2452,2)</f>
        <v>Y</v>
      </c>
      <c r="G347" s="42" t="str">
        <f>VLOOKUP(A347,_Holidays!A347:C2452,3)</f>
        <v>N</v>
      </c>
      <c r="H347">
        <v>10.1</v>
      </c>
      <c r="I347">
        <v>18.3</v>
      </c>
      <c r="J347">
        <v>27.9</v>
      </c>
      <c r="K347">
        <v>2</v>
      </c>
      <c r="L347" s="94">
        <v>106139.41</v>
      </c>
      <c r="M347" s="97">
        <v>34.142897920000003</v>
      </c>
      <c r="N347" s="87">
        <f t="shared" si="28"/>
        <v>3623907.0409190278</v>
      </c>
    </row>
    <row r="348" spans="1:14" x14ac:dyDescent="0.3">
      <c r="A348" s="58">
        <v>42351</v>
      </c>
      <c r="B348" s="61" t="str">
        <f t="shared" si="29"/>
        <v>Sunday</v>
      </c>
      <c r="C348" s="42" t="str">
        <f t="shared" si="25"/>
        <v>December</v>
      </c>
      <c r="D348" s="42" t="str">
        <f t="shared" si="26"/>
        <v>2015</v>
      </c>
      <c r="E348" s="42">
        <f t="shared" si="27"/>
        <v>51</v>
      </c>
      <c r="F348" s="42" t="str">
        <f>VLOOKUP(A348,_Holidays!A347:C2453,2)</f>
        <v>Y</v>
      </c>
      <c r="G348" s="42" t="str">
        <f>VLOOKUP(A348,_Holidays!A348:C2453,3)</f>
        <v>N</v>
      </c>
      <c r="H348">
        <v>10.3</v>
      </c>
      <c r="I348">
        <v>28.3</v>
      </c>
      <c r="J348">
        <v>28.6</v>
      </c>
      <c r="K348">
        <v>0</v>
      </c>
      <c r="L348" s="94">
        <v>105218.515</v>
      </c>
      <c r="M348" s="97">
        <v>40.306829550000003</v>
      </c>
      <c r="N348" s="87">
        <f t="shared" si="28"/>
        <v>4241024.7496091183</v>
      </c>
    </row>
    <row r="349" spans="1:14" x14ac:dyDescent="0.3">
      <c r="A349" s="58">
        <v>42352</v>
      </c>
      <c r="B349" s="61" t="str">
        <f t="shared" si="29"/>
        <v>Monday</v>
      </c>
      <c r="C349" s="42" t="str">
        <f t="shared" si="25"/>
        <v>December</v>
      </c>
      <c r="D349" s="42" t="str">
        <f t="shared" si="26"/>
        <v>2015</v>
      </c>
      <c r="E349" s="42">
        <f t="shared" si="27"/>
        <v>51</v>
      </c>
      <c r="F349" s="42" t="str">
        <f>VLOOKUP(A349,_Holidays!A348:C2454,2)</f>
        <v>Y</v>
      </c>
      <c r="G349" s="42" t="str">
        <f>VLOOKUP(A349,_Holidays!A349:C2454,3)</f>
        <v>N</v>
      </c>
      <c r="H349">
        <v>11.9</v>
      </c>
      <c r="I349">
        <v>22.7</v>
      </c>
      <c r="J349">
        <v>31.6</v>
      </c>
      <c r="K349">
        <v>0</v>
      </c>
      <c r="L349" s="94">
        <v>125784.96000000001</v>
      </c>
      <c r="M349" s="97">
        <v>51.747829520000003</v>
      </c>
      <c r="N349" s="87">
        <f t="shared" si="28"/>
        <v>6509098.6662600199</v>
      </c>
    </row>
    <row r="350" spans="1:14" x14ac:dyDescent="0.3">
      <c r="A350" s="58">
        <v>42353</v>
      </c>
      <c r="B350" s="61" t="str">
        <f t="shared" si="29"/>
        <v>Tuesday</v>
      </c>
      <c r="C350" s="42" t="str">
        <f t="shared" si="25"/>
        <v>December</v>
      </c>
      <c r="D350" s="42" t="str">
        <f t="shared" si="26"/>
        <v>2015</v>
      </c>
      <c r="E350" s="42">
        <f t="shared" si="27"/>
        <v>51</v>
      </c>
      <c r="F350" s="42" t="str">
        <f>VLOOKUP(A350,_Holidays!A349:C2455,2)</f>
        <v>Y</v>
      </c>
      <c r="G350" s="42" t="str">
        <f>VLOOKUP(A350,_Holidays!A350:C2455,3)</f>
        <v>N</v>
      </c>
      <c r="H350">
        <v>14.4</v>
      </c>
      <c r="I350">
        <v>24.6</v>
      </c>
      <c r="J350">
        <v>30.3</v>
      </c>
      <c r="K350">
        <v>0</v>
      </c>
      <c r="L350" s="94">
        <v>129077.41</v>
      </c>
      <c r="M350" s="97">
        <v>51.660830169999997</v>
      </c>
      <c r="N350" s="87">
        <f t="shared" si="28"/>
        <v>6668246.1567934593</v>
      </c>
    </row>
    <row r="351" spans="1:14" x14ac:dyDescent="0.3">
      <c r="A351" s="58">
        <v>42354</v>
      </c>
      <c r="B351" s="61" t="str">
        <f t="shared" si="29"/>
        <v>Wednesday</v>
      </c>
      <c r="C351" s="42" t="str">
        <f t="shared" si="25"/>
        <v>December</v>
      </c>
      <c r="D351" s="42" t="str">
        <f t="shared" si="26"/>
        <v>2015</v>
      </c>
      <c r="E351" s="42">
        <f t="shared" si="27"/>
        <v>51</v>
      </c>
      <c r="F351" s="42" t="str">
        <f>VLOOKUP(A351,_Holidays!A350:C2456,2)</f>
        <v>Y</v>
      </c>
      <c r="G351" s="42" t="str">
        <f>VLOOKUP(A351,_Holidays!A351:C2456,3)</f>
        <v>N</v>
      </c>
      <c r="H351">
        <v>15.6</v>
      </c>
      <c r="I351">
        <v>27.5</v>
      </c>
      <c r="J351">
        <v>32.5</v>
      </c>
      <c r="K351">
        <v>0</v>
      </c>
      <c r="L351" s="94">
        <v>135930.07999999999</v>
      </c>
      <c r="M351" s="97">
        <v>78.645919989999996</v>
      </c>
      <c r="N351" s="87">
        <f t="shared" si="28"/>
        <v>10690346.195914298</v>
      </c>
    </row>
    <row r="352" spans="1:14" x14ac:dyDescent="0.3">
      <c r="A352" s="58">
        <v>42355</v>
      </c>
      <c r="B352" s="61" t="str">
        <f t="shared" si="29"/>
        <v>Thursday</v>
      </c>
      <c r="C352" s="42" t="str">
        <f t="shared" si="25"/>
        <v>December</v>
      </c>
      <c r="D352" s="42" t="str">
        <f t="shared" si="26"/>
        <v>2015</v>
      </c>
      <c r="E352" s="42">
        <f t="shared" si="27"/>
        <v>51</v>
      </c>
      <c r="F352" s="42" t="str">
        <f>VLOOKUP(A352,_Holidays!A351:C2457,2)</f>
        <v>Y</v>
      </c>
      <c r="G352" s="42" t="str">
        <f>VLOOKUP(A352,_Holidays!A352:C2457,3)</f>
        <v>N</v>
      </c>
      <c r="H352">
        <v>16.899999999999999</v>
      </c>
      <c r="I352">
        <v>37.200000000000003</v>
      </c>
      <c r="J352">
        <v>33.1</v>
      </c>
      <c r="K352">
        <v>0</v>
      </c>
      <c r="L352" s="94">
        <v>152366.29999999999</v>
      </c>
      <c r="M352" s="97">
        <v>188.0861252</v>
      </c>
      <c r="N352" s="87">
        <f t="shared" si="28"/>
        <v>28657986.978060756</v>
      </c>
    </row>
    <row r="353" spans="1:14" x14ac:dyDescent="0.3">
      <c r="A353" s="58">
        <v>42356</v>
      </c>
      <c r="B353" s="61" t="str">
        <f t="shared" si="29"/>
        <v>Friday</v>
      </c>
      <c r="C353" s="42" t="str">
        <f t="shared" si="25"/>
        <v>December</v>
      </c>
      <c r="D353" s="42" t="str">
        <f t="shared" si="26"/>
        <v>2015</v>
      </c>
      <c r="E353" s="42">
        <f t="shared" si="27"/>
        <v>51</v>
      </c>
      <c r="F353" s="42" t="str">
        <f>VLOOKUP(A353,_Holidays!A352:C2458,2)</f>
        <v>N</v>
      </c>
      <c r="G353" s="42" t="str">
        <f>VLOOKUP(A353,_Holidays!A353:C2458,3)</f>
        <v>N</v>
      </c>
      <c r="H353">
        <v>19.399999999999999</v>
      </c>
      <c r="I353">
        <v>35.4</v>
      </c>
      <c r="J353">
        <v>31.2</v>
      </c>
      <c r="K353">
        <v>0</v>
      </c>
      <c r="L353" s="94">
        <v>158052.89000000001</v>
      </c>
      <c r="M353" s="97">
        <v>81.192486250000002</v>
      </c>
      <c r="N353" s="87">
        <f t="shared" si="28"/>
        <v>12832707.098097764</v>
      </c>
    </row>
    <row r="354" spans="1:14" x14ac:dyDescent="0.3">
      <c r="A354" s="58">
        <v>42357</v>
      </c>
      <c r="B354" s="61" t="str">
        <f t="shared" si="29"/>
        <v>Saturday</v>
      </c>
      <c r="C354" s="42" t="str">
        <f t="shared" si="25"/>
        <v>December</v>
      </c>
      <c r="D354" s="42" t="str">
        <f t="shared" si="26"/>
        <v>2015</v>
      </c>
      <c r="E354" s="42">
        <f t="shared" si="27"/>
        <v>51</v>
      </c>
      <c r="F354" s="42" t="str">
        <f>VLOOKUP(A354,_Holidays!A353:C2459,2)</f>
        <v>N</v>
      </c>
      <c r="G354" s="42" t="str">
        <f>VLOOKUP(A354,_Holidays!A354:C2459,3)</f>
        <v>N</v>
      </c>
      <c r="H354">
        <v>19.2</v>
      </c>
      <c r="I354">
        <v>41.2</v>
      </c>
      <c r="J354">
        <v>20.5</v>
      </c>
      <c r="K354">
        <v>0</v>
      </c>
      <c r="L354" s="94">
        <v>154924.89000000001</v>
      </c>
      <c r="M354" s="97">
        <v>69.328820820000004</v>
      </c>
      <c r="N354" s="87">
        <f t="shared" si="28"/>
        <v>10740759.939368211</v>
      </c>
    </row>
    <row r="355" spans="1:14" x14ac:dyDescent="0.3">
      <c r="A355" s="58">
        <v>42358</v>
      </c>
      <c r="B355" s="61" t="str">
        <f t="shared" si="29"/>
        <v>Sunday</v>
      </c>
      <c r="C355" s="42" t="str">
        <f t="shared" si="25"/>
        <v>December</v>
      </c>
      <c r="D355" s="42" t="str">
        <f t="shared" si="26"/>
        <v>2015</v>
      </c>
      <c r="E355" s="42">
        <f t="shared" si="27"/>
        <v>52</v>
      </c>
      <c r="F355" s="42" t="str">
        <f>VLOOKUP(A355,_Holidays!A354:C2460,2)</f>
        <v>N</v>
      </c>
      <c r="G355" s="42" t="str">
        <f>VLOOKUP(A355,_Holidays!A355:C2460,3)</f>
        <v>N</v>
      </c>
      <c r="H355">
        <v>25.9</v>
      </c>
      <c r="I355">
        <v>37.799999999999997</v>
      </c>
      <c r="J355">
        <v>10.4</v>
      </c>
      <c r="K355">
        <v>0</v>
      </c>
      <c r="L355" s="94">
        <v>133421.03</v>
      </c>
      <c r="M355" s="97">
        <v>54.649804289999999</v>
      </c>
      <c r="N355" s="87">
        <f t="shared" si="28"/>
        <v>7291433.1776702181</v>
      </c>
    </row>
    <row r="356" spans="1:14" x14ac:dyDescent="0.3">
      <c r="A356" s="58">
        <v>42359</v>
      </c>
      <c r="B356" s="61" t="str">
        <f t="shared" si="29"/>
        <v>Monday</v>
      </c>
      <c r="C356" s="42" t="str">
        <f t="shared" si="25"/>
        <v>December</v>
      </c>
      <c r="D356" s="42" t="str">
        <f t="shared" si="26"/>
        <v>2015</v>
      </c>
      <c r="E356" s="42">
        <f t="shared" si="27"/>
        <v>52</v>
      </c>
      <c r="F356" s="42" t="str">
        <f>VLOOKUP(A356,_Holidays!A355:C2461,2)</f>
        <v>N</v>
      </c>
      <c r="G356" s="42" t="str">
        <f>VLOOKUP(A356,_Holidays!A356:C2461,3)</f>
        <v>N</v>
      </c>
      <c r="H356">
        <v>15</v>
      </c>
      <c r="I356">
        <v>20.2</v>
      </c>
      <c r="J356">
        <v>25.4</v>
      </c>
      <c r="K356">
        <v>6</v>
      </c>
      <c r="L356" s="94">
        <v>113802.21</v>
      </c>
      <c r="M356" s="97">
        <v>49.621251919999999</v>
      </c>
      <c r="N356" s="87">
        <f t="shared" si="28"/>
        <v>5647008.1314627435</v>
      </c>
    </row>
    <row r="357" spans="1:14" x14ac:dyDescent="0.3">
      <c r="A357" s="58">
        <v>42360</v>
      </c>
      <c r="B357" s="61" t="str">
        <f t="shared" si="29"/>
        <v>Tuesday</v>
      </c>
      <c r="C357" s="42" t="str">
        <f t="shared" si="25"/>
        <v>December</v>
      </c>
      <c r="D357" s="42" t="str">
        <f t="shared" si="26"/>
        <v>2015</v>
      </c>
      <c r="E357" s="42">
        <f t="shared" si="27"/>
        <v>52</v>
      </c>
      <c r="F357" s="42" t="str">
        <f>VLOOKUP(A357,_Holidays!A356:C2462,2)</f>
        <v>N</v>
      </c>
      <c r="G357" s="42" t="str">
        <f>VLOOKUP(A357,_Holidays!A357:C2462,3)</f>
        <v>N</v>
      </c>
      <c r="H357">
        <v>12</v>
      </c>
      <c r="I357">
        <v>22.8</v>
      </c>
      <c r="J357">
        <v>32.9</v>
      </c>
      <c r="K357">
        <v>0</v>
      </c>
      <c r="L357" s="94">
        <v>119477.515</v>
      </c>
      <c r="M357" s="97">
        <v>37.53130427</v>
      </c>
      <c r="N357" s="87">
        <f t="shared" si="28"/>
        <v>4484146.9688884886</v>
      </c>
    </row>
    <row r="358" spans="1:14" x14ac:dyDescent="0.3">
      <c r="A358" s="58">
        <v>42361</v>
      </c>
      <c r="B358" s="61" t="str">
        <f t="shared" si="29"/>
        <v>Wednesday</v>
      </c>
      <c r="C358" s="42" t="str">
        <f t="shared" si="25"/>
        <v>December</v>
      </c>
      <c r="D358" s="42" t="str">
        <f t="shared" si="26"/>
        <v>2015</v>
      </c>
      <c r="E358" s="42">
        <f t="shared" si="27"/>
        <v>52</v>
      </c>
      <c r="F358" s="42" t="str">
        <f>VLOOKUP(A358,_Holidays!A357:C2463,2)</f>
        <v>N</v>
      </c>
      <c r="G358" s="42" t="str">
        <f>VLOOKUP(A358,_Holidays!A358:C2463,3)</f>
        <v>N</v>
      </c>
      <c r="H358">
        <v>15.1</v>
      </c>
      <c r="I358">
        <v>26</v>
      </c>
      <c r="J358">
        <v>32.4</v>
      </c>
      <c r="K358">
        <v>0</v>
      </c>
      <c r="L358" s="94">
        <v>126553.11500000001</v>
      </c>
      <c r="M358" s="97">
        <v>39.138220830000002</v>
      </c>
      <c r="N358" s="87">
        <f t="shared" si="28"/>
        <v>4953063.7615943858</v>
      </c>
    </row>
    <row r="359" spans="1:14" x14ac:dyDescent="0.3">
      <c r="A359" s="58">
        <v>42362</v>
      </c>
      <c r="B359" s="61" t="str">
        <f t="shared" si="29"/>
        <v>Thursday</v>
      </c>
      <c r="C359" s="42" t="str">
        <f t="shared" si="25"/>
        <v>December</v>
      </c>
      <c r="D359" s="42" t="str">
        <f t="shared" si="26"/>
        <v>2015</v>
      </c>
      <c r="E359" s="42">
        <f t="shared" si="27"/>
        <v>52</v>
      </c>
      <c r="F359" s="42" t="str">
        <f>VLOOKUP(A359,_Holidays!A358:C2464,2)</f>
        <v>N</v>
      </c>
      <c r="G359" s="42" t="str">
        <f>VLOOKUP(A359,_Holidays!A359:C2464,3)</f>
        <v>N</v>
      </c>
      <c r="H359">
        <v>16.7</v>
      </c>
      <c r="I359">
        <v>34.6</v>
      </c>
      <c r="J359">
        <v>32.799999999999997</v>
      </c>
      <c r="K359">
        <v>0.4</v>
      </c>
      <c r="L359" s="94">
        <v>134583.25</v>
      </c>
      <c r="M359" s="97">
        <v>50.81827517</v>
      </c>
      <c r="N359" s="87">
        <f t="shared" si="28"/>
        <v>6839288.6317729028</v>
      </c>
    </row>
    <row r="360" spans="1:14" x14ac:dyDescent="0.3">
      <c r="A360" s="58">
        <v>42363</v>
      </c>
      <c r="B360" s="61" t="str">
        <f t="shared" si="29"/>
        <v>Friday</v>
      </c>
      <c r="C360" s="42" t="str">
        <f t="shared" si="25"/>
        <v>December</v>
      </c>
      <c r="D360" s="42" t="str">
        <f t="shared" si="26"/>
        <v>2015</v>
      </c>
      <c r="E360" s="42">
        <f t="shared" si="27"/>
        <v>52</v>
      </c>
      <c r="F360" s="42" t="str">
        <f>VLOOKUP(A360,_Holidays!A359:C2465,2)</f>
        <v>N</v>
      </c>
      <c r="G360" s="42" t="str">
        <f>VLOOKUP(A360,_Holidays!A360:C2465,3)</f>
        <v>Y</v>
      </c>
      <c r="H360">
        <v>21.7</v>
      </c>
      <c r="I360">
        <v>34.1</v>
      </c>
      <c r="J360">
        <v>33.299999999999997</v>
      </c>
      <c r="K360">
        <v>0</v>
      </c>
      <c r="L360" s="94">
        <v>119950.37</v>
      </c>
      <c r="M360" s="97">
        <v>22.115586239999999</v>
      </c>
      <c r="N360" s="87">
        <f t="shared" si="28"/>
        <v>2652772.7522549084</v>
      </c>
    </row>
    <row r="361" spans="1:14" x14ac:dyDescent="0.3">
      <c r="A361" s="58">
        <v>42364</v>
      </c>
      <c r="B361" s="61" t="str">
        <f t="shared" si="29"/>
        <v>Saturday</v>
      </c>
      <c r="C361" s="42" t="str">
        <f t="shared" si="25"/>
        <v>December</v>
      </c>
      <c r="D361" s="42" t="str">
        <f t="shared" si="26"/>
        <v>2015</v>
      </c>
      <c r="E361" s="42">
        <f t="shared" si="27"/>
        <v>52</v>
      </c>
      <c r="F361" s="42" t="str">
        <f>VLOOKUP(A361,_Holidays!A360:C2466,2)</f>
        <v>N</v>
      </c>
      <c r="G361" s="42" t="str">
        <f>VLOOKUP(A361,_Holidays!A361:C2466,3)</f>
        <v>Y</v>
      </c>
      <c r="H361">
        <v>12.7</v>
      </c>
      <c r="I361">
        <v>20</v>
      </c>
      <c r="J361">
        <v>19.2</v>
      </c>
      <c r="K361">
        <v>30.6</v>
      </c>
      <c r="L361" s="94">
        <v>95093.294999999998</v>
      </c>
      <c r="M361" s="97">
        <v>14.96710809</v>
      </c>
      <c r="N361" s="87">
        <f t="shared" si="28"/>
        <v>1423271.6248992565</v>
      </c>
    </row>
    <row r="362" spans="1:14" x14ac:dyDescent="0.3">
      <c r="A362" s="58">
        <v>42365</v>
      </c>
      <c r="B362" s="61" t="str">
        <f t="shared" si="29"/>
        <v>Sunday</v>
      </c>
      <c r="C362" s="42" t="str">
        <f t="shared" si="25"/>
        <v>December</v>
      </c>
      <c r="D362" s="42" t="str">
        <f t="shared" si="26"/>
        <v>2015</v>
      </c>
      <c r="E362" s="42">
        <f t="shared" si="27"/>
        <v>53</v>
      </c>
      <c r="F362" s="42" t="str">
        <f>VLOOKUP(A362,_Holidays!A361:C2467,2)</f>
        <v>N</v>
      </c>
      <c r="G362" s="42" t="str">
        <f>VLOOKUP(A362,_Holidays!A362:C2467,3)</f>
        <v>N</v>
      </c>
      <c r="H362">
        <v>11.9</v>
      </c>
      <c r="I362">
        <v>19.399999999999999</v>
      </c>
      <c r="J362">
        <v>27.6</v>
      </c>
      <c r="K362">
        <v>5.2</v>
      </c>
      <c r="L362" s="94">
        <v>96394.94</v>
      </c>
      <c r="M362" s="97">
        <v>19.823183589999999</v>
      </c>
      <c r="N362" s="87">
        <f t="shared" si="28"/>
        <v>1910854.5927670347</v>
      </c>
    </row>
    <row r="363" spans="1:14" x14ac:dyDescent="0.3">
      <c r="A363" s="58">
        <v>42366</v>
      </c>
      <c r="B363" s="61" t="str">
        <f t="shared" si="29"/>
        <v>Monday</v>
      </c>
      <c r="C363" s="42" t="str">
        <f t="shared" si="25"/>
        <v>December</v>
      </c>
      <c r="D363" s="42" t="str">
        <f t="shared" si="26"/>
        <v>2015</v>
      </c>
      <c r="E363" s="42">
        <f t="shared" si="27"/>
        <v>53</v>
      </c>
      <c r="F363" s="42" t="str">
        <f>VLOOKUP(A363,_Holidays!A362:C2468,2)</f>
        <v>N</v>
      </c>
      <c r="G363" s="42" t="str">
        <f>VLOOKUP(A363,_Holidays!A363:C2468,3)</f>
        <v>Y</v>
      </c>
      <c r="H363">
        <v>12.8</v>
      </c>
      <c r="I363">
        <v>20.8</v>
      </c>
      <c r="J363">
        <v>33.200000000000003</v>
      </c>
      <c r="K363">
        <v>0</v>
      </c>
      <c r="L363" s="94">
        <v>100048.44</v>
      </c>
      <c r="M363" s="97">
        <v>20.097539919999999</v>
      </c>
      <c r="N363" s="87">
        <f t="shared" si="28"/>
        <v>2010727.5168337247</v>
      </c>
    </row>
    <row r="364" spans="1:14" x14ac:dyDescent="0.3">
      <c r="A364" s="58">
        <v>42367</v>
      </c>
      <c r="B364" s="61" t="str">
        <f t="shared" si="29"/>
        <v>Tuesday</v>
      </c>
      <c r="C364" s="42" t="str">
        <f t="shared" si="25"/>
        <v>December</v>
      </c>
      <c r="D364" s="42" t="str">
        <f t="shared" si="26"/>
        <v>2015</v>
      </c>
      <c r="E364" s="42">
        <f t="shared" si="27"/>
        <v>53</v>
      </c>
      <c r="F364" s="42" t="str">
        <f>VLOOKUP(A364,_Holidays!A363:C2469,2)</f>
        <v>N</v>
      </c>
      <c r="G364" s="42" t="str">
        <f>VLOOKUP(A364,_Holidays!A364:C2469,3)</f>
        <v>N</v>
      </c>
      <c r="H364">
        <v>12.4</v>
      </c>
      <c r="I364">
        <v>23.9</v>
      </c>
      <c r="J364">
        <v>33</v>
      </c>
      <c r="K364">
        <v>0</v>
      </c>
      <c r="L364" s="94">
        <v>111647.54</v>
      </c>
      <c r="M364" s="97">
        <v>27.33170157</v>
      </c>
      <c r="N364" s="87">
        <f t="shared" si="28"/>
        <v>3051517.2443046374</v>
      </c>
    </row>
    <row r="365" spans="1:14" x14ac:dyDescent="0.3">
      <c r="A365" s="58">
        <v>42368</v>
      </c>
      <c r="B365" s="61" t="str">
        <f t="shared" si="29"/>
        <v>Wednesday</v>
      </c>
      <c r="C365" s="42" t="str">
        <f t="shared" si="25"/>
        <v>December</v>
      </c>
      <c r="D365" s="42" t="str">
        <f t="shared" si="26"/>
        <v>2015</v>
      </c>
      <c r="E365" s="42">
        <f t="shared" si="27"/>
        <v>53</v>
      </c>
      <c r="F365" s="42" t="str">
        <f>VLOOKUP(A365,_Holidays!A364:C2470,2)</f>
        <v>N</v>
      </c>
      <c r="G365" s="42" t="str">
        <f>VLOOKUP(A365,_Holidays!A365:C2470,3)</f>
        <v>N</v>
      </c>
      <c r="H365">
        <v>13.9</v>
      </c>
      <c r="I365">
        <v>34.700000000000003</v>
      </c>
      <c r="J365">
        <v>32.799999999999997</v>
      </c>
      <c r="K365">
        <v>0</v>
      </c>
      <c r="L365" s="94">
        <v>128552.13499999999</v>
      </c>
      <c r="M365" s="97">
        <v>43.826874789999998</v>
      </c>
      <c r="N365" s="87">
        <f t="shared" si="28"/>
        <v>5634038.3246321762</v>
      </c>
    </row>
    <row r="366" spans="1:14" x14ac:dyDescent="0.3">
      <c r="A366" s="58">
        <v>42369</v>
      </c>
      <c r="B366" s="61" t="str">
        <f t="shared" si="29"/>
        <v>Thursday</v>
      </c>
      <c r="C366" s="42" t="str">
        <f t="shared" si="25"/>
        <v>December</v>
      </c>
      <c r="D366" s="42" t="str">
        <f t="shared" si="26"/>
        <v>2015</v>
      </c>
      <c r="E366" s="42">
        <f t="shared" si="27"/>
        <v>53</v>
      </c>
      <c r="F366" s="42" t="str">
        <f>VLOOKUP(A366,_Holidays!A365:C2471,2)</f>
        <v>N</v>
      </c>
      <c r="G366" s="42" t="str">
        <f>VLOOKUP(A366,_Holidays!A366:C2471,3)</f>
        <v>N</v>
      </c>
      <c r="H366">
        <v>19.7</v>
      </c>
      <c r="I366">
        <v>39.700000000000003</v>
      </c>
      <c r="J366">
        <v>29.6</v>
      </c>
      <c r="K366">
        <v>0</v>
      </c>
      <c r="L366" s="94">
        <v>146473.83499999999</v>
      </c>
      <c r="M366" s="97">
        <v>101.99155880000001</v>
      </c>
      <c r="N366" s="87">
        <f t="shared" si="28"/>
        <v>14939094.755063998</v>
      </c>
    </row>
    <row r="367" spans="1:14" x14ac:dyDescent="0.3">
      <c r="A367" s="58">
        <v>42370</v>
      </c>
      <c r="B367" s="61" t="str">
        <f t="shared" si="29"/>
        <v>Friday</v>
      </c>
      <c r="C367" s="42" t="str">
        <f t="shared" si="25"/>
        <v>January</v>
      </c>
      <c r="D367" s="42" t="str">
        <f t="shared" si="26"/>
        <v>2016</v>
      </c>
      <c r="E367" s="42">
        <f t="shared" si="27"/>
        <v>1</v>
      </c>
      <c r="F367" s="42" t="str">
        <f>VLOOKUP(A367,_Holidays!A366:C2472,2)</f>
        <v>N</v>
      </c>
      <c r="G367" s="42" t="str">
        <f>VLOOKUP(A367,_Holidays!A367:C2472,3)</f>
        <v>Y</v>
      </c>
      <c r="H367">
        <v>19.8</v>
      </c>
      <c r="I367">
        <v>24.2</v>
      </c>
      <c r="J367">
        <v>22</v>
      </c>
      <c r="K367">
        <v>0</v>
      </c>
      <c r="L367" s="94">
        <v>116040.925</v>
      </c>
      <c r="M367" s="97">
        <v>32.527673360000001</v>
      </c>
      <c r="N367" s="87">
        <f t="shared" si="28"/>
        <v>3774541.3047922584</v>
      </c>
    </row>
    <row r="368" spans="1:14" x14ac:dyDescent="0.3">
      <c r="A368" s="58">
        <v>42371</v>
      </c>
      <c r="B368" s="61" t="str">
        <f t="shared" si="29"/>
        <v>Saturday</v>
      </c>
      <c r="C368" s="42" t="str">
        <f t="shared" si="25"/>
        <v>January</v>
      </c>
      <c r="D368" s="42" t="str">
        <f t="shared" si="26"/>
        <v>2016</v>
      </c>
      <c r="E368" s="42">
        <f t="shared" si="27"/>
        <v>1</v>
      </c>
      <c r="F368" s="42" t="str">
        <f>VLOOKUP(A368,_Holidays!A367:C2473,2)</f>
        <v>N</v>
      </c>
      <c r="G368" s="42" t="str">
        <f>VLOOKUP(A368,_Holidays!A368:C2473,3)</f>
        <v>N</v>
      </c>
      <c r="H368">
        <v>17.100000000000001</v>
      </c>
      <c r="I368">
        <v>27.6</v>
      </c>
      <c r="J368">
        <v>25.1</v>
      </c>
      <c r="K368">
        <v>0</v>
      </c>
      <c r="L368" s="94">
        <v>99622.64</v>
      </c>
      <c r="M368" s="97">
        <v>21.894560760000001</v>
      </c>
      <c r="N368" s="87">
        <f t="shared" si="28"/>
        <v>2181193.9445516067</v>
      </c>
    </row>
    <row r="369" spans="1:14" x14ac:dyDescent="0.3">
      <c r="A369" s="58">
        <v>42372</v>
      </c>
      <c r="B369" s="61" t="str">
        <f t="shared" si="29"/>
        <v>Sunday</v>
      </c>
      <c r="C369" s="42" t="str">
        <f t="shared" si="25"/>
        <v>January</v>
      </c>
      <c r="D369" s="42" t="str">
        <f t="shared" si="26"/>
        <v>2016</v>
      </c>
      <c r="E369" s="42">
        <f t="shared" si="27"/>
        <v>2</v>
      </c>
      <c r="F369" s="42" t="str">
        <f>VLOOKUP(A369,_Holidays!A368:C2474,2)</f>
        <v>N</v>
      </c>
      <c r="G369" s="42" t="str">
        <f>VLOOKUP(A369,_Holidays!A369:C2474,3)</f>
        <v>N</v>
      </c>
      <c r="H369">
        <v>17.5</v>
      </c>
      <c r="I369">
        <v>27.1</v>
      </c>
      <c r="J369">
        <v>25.7</v>
      </c>
      <c r="K369">
        <v>0</v>
      </c>
      <c r="L369" s="94">
        <v>97656.445000000007</v>
      </c>
      <c r="M369" s="97">
        <v>19.895384799999999</v>
      </c>
      <c r="N369" s="87">
        <f t="shared" si="28"/>
        <v>1942912.551475036</v>
      </c>
    </row>
    <row r="370" spans="1:14" x14ac:dyDescent="0.3">
      <c r="A370" s="58">
        <v>42373</v>
      </c>
      <c r="B370" s="61" t="str">
        <f t="shared" si="29"/>
        <v>Monday</v>
      </c>
      <c r="C370" s="42" t="str">
        <f t="shared" si="25"/>
        <v>January</v>
      </c>
      <c r="D370" s="42" t="str">
        <f t="shared" si="26"/>
        <v>2016</v>
      </c>
      <c r="E370" s="42">
        <f t="shared" si="27"/>
        <v>2</v>
      </c>
      <c r="F370" s="42" t="str">
        <f>VLOOKUP(A370,_Holidays!A369:C2475,2)</f>
        <v>N</v>
      </c>
      <c r="G370" s="42" t="str">
        <f>VLOOKUP(A370,_Holidays!A370:C2475,3)</f>
        <v>N</v>
      </c>
      <c r="H370">
        <v>16.3</v>
      </c>
      <c r="I370">
        <v>26</v>
      </c>
      <c r="J370">
        <v>15.3</v>
      </c>
      <c r="K370">
        <v>0</v>
      </c>
      <c r="L370" s="94">
        <v>110932.505</v>
      </c>
      <c r="M370" s="97">
        <v>25.443479239999998</v>
      </c>
      <c r="N370" s="87">
        <f t="shared" si="28"/>
        <v>2822508.888008696</v>
      </c>
    </row>
    <row r="371" spans="1:14" x14ac:dyDescent="0.3">
      <c r="A371" s="58">
        <v>42374</v>
      </c>
      <c r="B371" s="61" t="str">
        <f t="shared" si="29"/>
        <v>Tuesday</v>
      </c>
      <c r="C371" s="42" t="str">
        <f t="shared" si="25"/>
        <v>January</v>
      </c>
      <c r="D371" s="42" t="str">
        <f t="shared" si="26"/>
        <v>2016</v>
      </c>
      <c r="E371" s="42">
        <f t="shared" si="27"/>
        <v>2</v>
      </c>
      <c r="F371" s="42" t="str">
        <f>VLOOKUP(A371,_Holidays!A370:C2476,2)</f>
        <v>N</v>
      </c>
      <c r="G371" s="42" t="str">
        <f>VLOOKUP(A371,_Holidays!A371:C2476,3)</f>
        <v>N</v>
      </c>
      <c r="H371">
        <v>17.100000000000001</v>
      </c>
      <c r="I371">
        <v>25.7</v>
      </c>
      <c r="J371">
        <v>25.8</v>
      </c>
      <c r="K371">
        <v>0</v>
      </c>
      <c r="L371" s="94">
        <v>117873.58</v>
      </c>
      <c r="M371" s="97">
        <v>29.917187370000001</v>
      </c>
      <c r="N371" s="87">
        <f t="shared" si="28"/>
        <v>3526445.9788326849</v>
      </c>
    </row>
    <row r="372" spans="1:14" x14ac:dyDescent="0.3">
      <c r="A372" s="58">
        <v>42375</v>
      </c>
      <c r="B372" s="61" t="str">
        <f t="shared" si="29"/>
        <v>Wednesday</v>
      </c>
      <c r="C372" s="42" t="str">
        <f t="shared" si="25"/>
        <v>January</v>
      </c>
      <c r="D372" s="42" t="str">
        <f t="shared" si="26"/>
        <v>2016</v>
      </c>
      <c r="E372" s="42">
        <f t="shared" si="27"/>
        <v>2</v>
      </c>
      <c r="F372" s="42" t="str">
        <f>VLOOKUP(A372,_Holidays!A371:C2477,2)</f>
        <v>N</v>
      </c>
      <c r="G372" s="42" t="str">
        <f>VLOOKUP(A372,_Holidays!A372:C2477,3)</f>
        <v>N</v>
      </c>
      <c r="H372">
        <v>17.3</v>
      </c>
      <c r="I372">
        <v>25.7</v>
      </c>
      <c r="J372">
        <v>18.100000000000001</v>
      </c>
      <c r="K372">
        <v>0</v>
      </c>
      <c r="L372" s="94">
        <v>115064.265</v>
      </c>
      <c r="M372" s="97">
        <v>31.790252049999999</v>
      </c>
      <c r="N372" s="87">
        <f t="shared" si="28"/>
        <v>3657921.986297993</v>
      </c>
    </row>
    <row r="373" spans="1:14" x14ac:dyDescent="0.3">
      <c r="A373" s="58">
        <v>42376</v>
      </c>
      <c r="B373" s="61" t="str">
        <f t="shared" si="29"/>
        <v>Thursday</v>
      </c>
      <c r="C373" s="42" t="str">
        <f t="shared" si="25"/>
        <v>January</v>
      </c>
      <c r="D373" s="42" t="str">
        <f t="shared" si="26"/>
        <v>2016</v>
      </c>
      <c r="E373" s="42">
        <f t="shared" si="27"/>
        <v>2</v>
      </c>
      <c r="F373" s="42" t="str">
        <f>VLOOKUP(A373,_Holidays!A372:C2478,2)</f>
        <v>N</v>
      </c>
      <c r="G373" s="42" t="str">
        <f>VLOOKUP(A373,_Holidays!A373:C2478,3)</f>
        <v>N</v>
      </c>
      <c r="H373">
        <v>16.3</v>
      </c>
      <c r="I373">
        <v>21.3</v>
      </c>
      <c r="J373">
        <v>30.4</v>
      </c>
      <c r="K373">
        <v>0</v>
      </c>
      <c r="L373" s="94">
        <v>112392.69500000001</v>
      </c>
      <c r="M373" s="97">
        <v>34.445069169999996</v>
      </c>
      <c r="N373" s="87">
        <f t="shared" si="28"/>
        <v>3871374.153477713</v>
      </c>
    </row>
    <row r="374" spans="1:14" x14ac:dyDescent="0.3">
      <c r="A374" s="58">
        <v>42377</v>
      </c>
      <c r="B374" s="61" t="str">
        <f t="shared" si="29"/>
        <v>Friday</v>
      </c>
      <c r="C374" s="42" t="str">
        <f t="shared" si="25"/>
        <v>January</v>
      </c>
      <c r="D374" s="42" t="str">
        <f t="shared" si="26"/>
        <v>2016</v>
      </c>
      <c r="E374" s="42">
        <f t="shared" si="27"/>
        <v>2</v>
      </c>
      <c r="F374" s="42" t="str">
        <f>VLOOKUP(A374,_Holidays!A373:C2479,2)</f>
        <v>N</v>
      </c>
      <c r="G374" s="42" t="str">
        <f>VLOOKUP(A374,_Holidays!A374:C2479,3)</f>
        <v>N</v>
      </c>
      <c r="H374">
        <v>16.2</v>
      </c>
      <c r="I374">
        <v>20.6</v>
      </c>
      <c r="J374">
        <v>25.4</v>
      </c>
      <c r="K374">
        <v>0</v>
      </c>
      <c r="L374" s="94">
        <v>111879.54</v>
      </c>
      <c r="M374" s="97">
        <v>36.888156160000001</v>
      </c>
      <c r="N374" s="87">
        <f t="shared" si="28"/>
        <v>4127029.9426289662</v>
      </c>
    </row>
    <row r="375" spans="1:14" x14ac:dyDescent="0.3">
      <c r="A375" s="58">
        <v>42378</v>
      </c>
      <c r="B375" s="61" t="str">
        <f t="shared" si="29"/>
        <v>Saturday</v>
      </c>
      <c r="C375" s="42" t="str">
        <f t="shared" si="25"/>
        <v>January</v>
      </c>
      <c r="D375" s="42" t="str">
        <f t="shared" si="26"/>
        <v>2016</v>
      </c>
      <c r="E375" s="42">
        <f t="shared" si="27"/>
        <v>2</v>
      </c>
      <c r="F375" s="42" t="str">
        <f>VLOOKUP(A375,_Holidays!A374:C2480,2)</f>
        <v>N</v>
      </c>
      <c r="G375" s="42" t="str">
        <f>VLOOKUP(A375,_Holidays!A375:C2480,3)</f>
        <v>N</v>
      </c>
      <c r="H375">
        <v>16.8</v>
      </c>
      <c r="I375">
        <v>21.4</v>
      </c>
      <c r="J375">
        <v>21.3</v>
      </c>
      <c r="K375">
        <v>0</v>
      </c>
      <c r="L375" s="94">
        <v>105482.69500000001</v>
      </c>
      <c r="M375" s="97">
        <v>41.987823249999998</v>
      </c>
      <c r="N375" s="87">
        <f t="shared" si="28"/>
        <v>4428988.753593659</v>
      </c>
    </row>
    <row r="376" spans="1:14" x14ac:dyDescent="0.3">
      <c r="A376" s="58">
        <v>42379</v>
      </c>
      <c r="B376" s="61" t="str">
        <f t="shared" si="29"/>
        <v>Sunday</v>
      </c>
      <c r="C376" s="42" t="str">
        <f t="shared" si="25"/>
        <v>January</v>
      </c>
      <c r="D376" s="42" t="str">
        <f t="shared" si="26"/>
        <v>2016</v>
      </c>
      <c r="E376" s="42">
        <f t="shared" si="27"/>
        <v>3</v>
      </c>
      <c r="F376" s="42" t="str">
        <f>VLOOKUP(A376,_Holidays!A375:C2481,2)</f>
        <v>N</v>
      </c>
      <c r="G376" s="42" t="str">
        <f>VLOOKUP(A376,_Holidays!A376:C2481,3)</f>
        <v>N</v>
      </c>
      <c r="H376">
        <v>15.7</v>
      </c>
      <c r="I376">
        <v>31.5</v>
      </c>
      <c r="J376">
        <v>31.3</v>
      </c>
      <c r="K376">
        <v>0</v>
      </c>
      <c r="L376" s="94">
        <v>113049.145</v>
      </c>
      <c r="M376" s="97">
        <v>44.479787029999997</v>
      </c>
      <c r="N376" s="87">
        <f t="shared" si="28"/>
        <v>5028401.8935235888</v>
      </c>
    </row>
    <row r="377" spans="1:14" x14ac:dyDescent="0.3">
      <c r="A377" s="58">
        <v>42380</v>
      </c>
      <c r="B377" s="61" t="str">
        <f t="shared" si="29"/>
        <v>Monday</v>
      </c>
      <c r="C377" s="42" t="str">
        <f t="shared" si="25"/>
        <v>January</v>
      </c>
      <c r="D377" s="42" t="str">
        <f t="shared" si="26"/>
        <v>2016</v>
      </c>
      <c r="E377" s="42">
        <f t="shared" si="27"/>
        <v>3</v>
      </c>
      <c r="F377" s="42" t="str">
        <f>VLOOKUP(A377,_Holidays!A376:C2482,2)</f>
        <v>N</v>
      </c>
      <c r="G377" s="42" t="str">
        <f>VLOOKUP(A377,_Holidays!A377:C2482,3)</f>
        <v>N</v>
      </c>
      <c r="H377">
        <v>17.2</v>
      </c>
      <c r="I377">
        <v>36.4</v>
      </c>
      <c r="J377">
        <v>15.8</v>
      </c>
      <c r="K377">
        <v>0</v>
      </c>
      <c r="L377" s="94">
        <v>141133.08499999999</v>
      </c>
      <c r="M377" s="97">
        <v>88.116100790000004</v>
      </c>
      <c r="N377" s="87">
        <f t="shared" si="28"/>
        <v>12436097.142663637</v>
      </c>
    </row>
    <row r="378" spans="1:14" x14ac:dyDescent="0.3">
      <c r="A378" s="58">
        <v>42381</v>
      </c>
      <c r="B378" s="61" t="str">
        <f t="shared" si="29"/>
        <v>Tuesday</v>
      </c>
      <c r="C378" s="42" t="str">
        <f t="shared" si="25"/>
        <v>January</v>
      </c>
      <c r="D378" s="42" t="str">
        <f t="shared" si="26"/>
        <v>2016</v>
      </c>
      <c r="E378" s="42">
        <f t="shared" si="27"/>
        <v>3</v>
      </c>
      <c r="F378" s="42" t="str">
        <f>VLOOKUP(A378,_Holidays!A377:C2483,2)</f>
        <v>N</v>
      </c>
      <c r="G378" s="42" t="str">
        <f>VLOOKUP(A378,_Holidays!A378:C2483,3)</f>
        <v>N</v>
      </c>
      <c r="H378">
        <v>17.100000000000001</v>
      </c>
      <c r="I378">
        <v>24.8</v>
      </c>
      <c r="J378">
        <v>29.1</v>
      </c>
      <c r="K378">
        <v>0.8</v>
      </c>
      <c r="L378" s="94">
        <v>135006.10999999999</v>
      </c>
      <c r="M378" s="97">
        <v>62.53997502</v>
      </c>
      <c r="N378" s="87">
        <f t="shared" si="28"/>
        <v>8443278.7469473705</v>
      </c>
    </row>
    <row r="379" spans="1:14" x14ac:dyDescent="0.3">
      <c r="A379" s="58">
        <v>42382</v>
      </c>
      <c r="B379" s="61" t="str">
        <f t="shared" si="29"/>
        <v>Wednesday</v>
      </c>
      <c r="C379" s="42" t="str">
        <f t="shared" si="25"/>
        <v>January</v>
      </c>
      <c r="D379" s="42" t="str">
        <f t="shared" si="26"/>
        <v>2016</v>
      </c>
      <c r="E379" s="42">
        <f t="shared" si="27"/>
        <v>3</v>
      </c>
      <c r="F379" s="42" t="str">
        <f>VLOOKUP(A379,_Holidays!A378:C2484,2)</f>
        <v>N</v>
      </c>
      <c r="G379" s="42" t="str">
        <f>VLOOKUP(A379,_Holidays!A379:C2484,3)</f>
        <v>N</v>
      </c>
      <c r="H379">
        <v>16.8</v>
      </c>
      <c r="I379">
        <v>42.2</v>
      </c>
      <c r="J379">
        <v>25</v>
      </c>
      <c r="K379">
        <v>0.2</v>
      </c>
      <c r="L379" s="94">
        <v>160011.07500000001</v>
      </c>
      <c r="M379" s="97">
        <v>545.73781959999997</v>
      </c>
      <c r="N379" s="87">
        <f t="shared" si="28"/>
        <v>87324095.182352066</v>
      </c>
    </row>
    <row r="380" spans="1:14" x14ac:dyDescent="0.3">
      <c r="A380" s="58">
        <v>42383</v>
      </c>
      <c r="B380" s="61" t="str">
        <f t="shared" si="29"/>
        <v>Thursday</v>
      </c>
      <c r="C380" s="42" t="str">
        <f t="shared" si="25"/>
        <v>January</v>
      </c>
      <c r="D380" s="42" t="str">
        <f t="shared" si="26"/>
        <v>2016</v>
      </c>
      <c r="E380" s="42">
        <f t="shared" si="27"/>
        <v>3</v>
      </c>
      <c r="F380" s="42" t="str">
        <f>VLOOKUP(A380,_Holidays!A379:C2485,2)</f>
        <v>N</v>
      </c>
      <c r="G380" s="42" t="str">
        <f>VLOOKUP(A380,_Holidays!A380:C2485,3)</f>
        <v>N</v>
      </c>
      <c r="H380">
        <v>16.100000000000001</v>
      </c>
      <c r="I380">
        <v>18.100000000000001</v>
      </c>
      <c r="J380">
        <v>3.9</v>
      </c>
      <c r="K380">
        <v>0.4</v>
      </c>
      <c r="L380" s="94">
        <v>120396.33500000001</v>
      </c>
      <c r="M380" s="97">
        <v>36.37140419</v>
      </c>
      <c r="N380" s="87">
        <f t="shared" si="28"/>
        <v>4378983.7632796438</v>
      </c>
    </row>
    <row r="381" spans="1:14" x14ac:dyDescent="0.3">
      <c r="A381" s="58">
        <v>42384</v>
      </c>
      <c r="B381" s="61" t="str">
        <f t="shared" si="29"/>
        <v>Friday</v>
      </c>
      <c r="C381" s="42" t="str">
        <f t="shared" si="25"/>
        <v>January</v>
      </c>
      <c r="D381" s="42" t="str">
        <f t="shared" si="26"/>
        <v>2016</v>
      </c>
      <c r="E381" s="42">
        <f t="shared" si="27"/>
        <v>3</v>
      </c>
      <c r="F381" s="42" t="str">
        <f>VLOOKUP(A381,_Holidays!A380:C2486,2)</f>
        <v>N</v>
      </c>
      <c r="G381" s="42" t="str">
        <f>VLOOKUP(A381,_Holidays!A381:C2486,3)</f>
        <v>N</v>
      </c>
      <c r="H381">
        <v>13.6</v>
      </c>
      <c r="I381">
        <v>19.2</v>
      </c>
      <c r="J381">
        <v>19.7</v>
      </c>
      <c r="K381">
        <v>1</v>
      </c>
      <c r="L381" s="94">
        <v>113244.79</v>
      </c>
      <c r="M381" s="97">
        <v>30.203903069999999</v>
      </c>
      <c r="N381" s="87">
        <f t="shared" si="28"/>
        <v>3420434.6603425052</v>
      </c>
    </row>
    <row r="382" spans="1:14" x14ac:dyDescent="0.3">
      <c r="A382" s="58">
        <v>42385</v>
      </c>
      <c r="B382" s="61" t="str">
        <f t="shared" si="29"/>
        <v>Saturday</v>
      </c>
      <c r="C382" s="42" t="str">
        <f t="shared" si="25"/>
        <v>January</v>
      </c>
      <c r="D382" s="42" t="str">
        <f t="shared" si="26"/>
        <v>2016</v>
      </c>
      <c r="E382" s="42">
        <f t="shared" si="27"/>
        <v>3</v>
      </c>
      <c r="F382" s="42" t="str">
        <f>VLOOKUP(A382,_Holidays!A381:C2487,2)</f>
        <v>N</v>
      </c>
      <c r="G382" s="42" t="str">
        <f>VLOOKUP(A382,_Holidays!A382:C2487,3)</f>
        <v>N</v>
      </c>
      <c r="H382">
        <v>11.9</v>
      </c>
      <c r="I382">
        <v>22.3</v>
      </c>
      <c r="J382">
        <v>32.6</v>
      </c>
      <c r="K382">
        <v>0</v>
      </c>
      <c r="L382" s="94">
        <v>103046.17</v>
      </c>
      <c r="M382" s="97">
        <v>23.67497011</v>
      </c>
      <c r="N382" s="87">
        <f t="shared" si="28"/>
        <v>2439614.9946999787</v>
      </c>
    </row>
    <row r="383" spans="1:14" x14ac:dyDescent="0.3">
      <c r="A383" s="58">
        <v>42386</v>
      </c>
      <c r="B383" s="61" t="str">
        <f t="shared" si="29"/>
        <v>Sunday</v>
      </c>
      <c r="C383" s="42" t="str">
        <f t="shared" si="25"/>
        <v>January</v>
      </c>
      <c r="D383" s="42" t="str">
        <f t="shared" si="26"/>
        <v>2016</v>
      </c>
      <c r="E383" s="42">
        <f t="shared" si="27"/>
        <v>4</v>
      </c>
      <c r="F383" s="42" t="str">
        <f>VLOOKUP(A383,_Holidays!A382:C2488,2)</f>
        <v>N</v>
      </c>
      <c r="G383" s="42" t="str">
        <f>VLOOKUP(A383,_Holidays!A383:C2488,3)</f>
        <v>N</v>
      </c>
      <c r="H383">
        <v>14.9</v>
      </c>
      <c r="I383">
        <v>32.700000000000003</v>
      </c>
      <c r="J383">
        <v>31.5</v>
      </c>
      <c r="K383">
        <v>0</v>
      </c>
      <c r="L383" s="94">
        <v>114097.07</v>
      </c>
      <c r="M383" s="97">
        <v>29.153261950000001</v>
      </c>
      <c r="N383" s="87">
        <f t="shared" si="28"/>
        <v>3326301.7694374868</v>
      </c>
    </row>
    <row r="384" spans="1:14" x14ac:dyDescent="0.3">
      <c r="A384" s="58">
        <v>42387</v>
      </c>
      <c r="B384" s="61" t="str">
        <f t="shared" si="29"/>
        <v>Monday</v>
      </c>
      <c r="C384" s="42" t="str">
        <f t="shared" si="25"/>
        <v>January</v>
      </c>
      <c r="D384" s="42" t="str">
        <f t="shared" si="26"/>
        <v>2016</v>
      </c>
      <c r="E384" s="42">
        <f t="shared" si="27"/>
        <v>4</v>
      </c>
      <c r="F384" s="42" t="str">
        <f>VLOOKUP(A384,_Holidays!A383:C2489,2)</f>
        <v>N</v>
      </c>
      <c r="G384" s="42" t="str">
        <f>VLOOKUP(A384,_Holidays!A384:C2489,3)</f>
        <v>N</v>
      </c>
      <c r="H384">
        <v>18.600000000000001</v>
      </c>
      <c r="I384">
        <v>35.299999999999997</v>
      </c>
      <c r="J384">
        <v>30.4</v>
      </c>
      <c r="K384">
        <v>0</v>
      </c>
      <c r="L384" s="94">
        <v>147817.58499999999</v>
      </c>
      <c r="M384" s="97">
        <v>43.409358019999999</v>
      </c>
      <c r="N384" s="87">
        <f t="shared" si="28"/>
        <v>6416666.4689167812</v>
      </c>
    </row>
    <row r="385" spans="1:14" x14ac:dyDescent="0.3">
      <c r="A385" s="58">
        <v>42388</v>
      </c>
      <c r="B385" s="61" t="str">
        <f t="shared" si="29"/>
        <v>Tuesday</v>
      </c>
      <c r="C385" s="42" t="str">
        <f t="shared" si="25"/>
        <v>January</v>
      </c>
      <c r="D385" s="42" t="str">
        <f t="shared" si="26"/>
        <v>2016</v>
      </c>
      <c r="E385" s="42">
        <f t="shared" si="27"/>
        <v>4</v>
      </c>
      <c r="F385" s="42" t="str">
        <f>VLOOKUP(A385,_Holidays!A384:C2490,2)</f>
        <v>N</v>
      </c>
      <c r="G385" s="42" t="str">
        <f>VLOOKUP(A385,_Holidays!A385:C2490,3)</f>
        <v>N</v>
      </c>
      <c r="H385">
        <v>17.899999999999999</v>
      </c>
      <c r="I385">
        <v>30.9</v>
      </c>
      <c r="J385">
        <v>27.2</v>
      </c>
      <c r="K385">
        <v>0</v>
      </c>
      <c r="L385" s="94">
        <v>148612.37</v>
      </c>
      <c r="M385" s="97">
        <v>49.257935250000003</v>
      </c>
      <c r="N385" s="87">
        <f t="shared" si="28"/>
        <v>7320338.4988090424</v>
      </c>
    </row>
    <row r="386" spans="1:14" x14ac:dyDescent="0.3">
      <c r="A386" s="58">
        <v>42389</v>
      </c>
      <c r="B386" s="61" t="str">
        <f t="shared" si="29"/>
        <v>Wednesday</v>
      </c>
      <c r="C386" s="42" t="str">
        <f t="shared" ref="C386:C449" si="30">TEXT(A386,"mmmm")</f>
        <v>January</v>
      </c>
      <c r="D386" s="42" t="str">
        <f t="shared" ref="D386:D449" si="31">TEXT(A386,"yyyy")</f>
        <v>2016</v>
      </c>
      <c r="E386" s="42">
        <f t="shared" ref="E386:E449" si="32">WEEKNUM(A386)</f>
        <v>4</v>
      </c>
      <c r="F386" s="42" t="str">
        <f>VLOOKUP(A386,_Holidays!A385:C2491,2)</f>
        <v>N</v>
      </c>
      <c r="G386" s="42" t="str">
        <f>VLOOKUP(A386,_Holidays!A386:C2491,3)</f>
        <v>N</v>
      </c>
      <c r="H386">
        <v>19.3</v>
      </c>
      <c r="I386">
        <v>29.1</v>
      </c>
      <c r="J386">
        <v>18.600000000000001</v>
      </c>
      <c r="K386">
        <v>1</v>
      </c>
      <c r="L386" s="94">
        <v>142471.51</v>
      </c>
      <c r="M386" s="97">
        <v>53.300398770000001</v>
      </c>
      <c r="N386" s="87">
        <f t="shared" ref="N386:N449" si="33">L386*M386</f>
        <v>7593788.2963640429</v>
      </c>
    </row>
    <row r="387" spans="1:14" x14ac:dyDescent="0.3">
      <c r="A387" s="58">
        <v>42390</v>
      </c>
      <c r="B387" s="61" t="str">
        <f t="shared" ref="B387:B450" si="34">TEXT(A387,"dddd")</f>
        <v>Thursday</v>
      </c>
      <c r="C387" s="42" t="str">
        <f t="shared" si="30"/>
        <v>January</v>
      </c>
      <c r="D387" s="42" t="str">
        <f t="shared" si="31"/>
        <v>2016</v>
      </c>
      <c r="E387" s="42">
        <f t="shared" si="32"/>
        <v>4</v>
      </c>
      <c r="F387" s="42" t="str">
        <f>VLOOKUP(A387,_Holidays!A386:C2492,2)</f>
        <v>N</v>
      </c>
      <c r="G387" s="42" t="str">
        <f>VLOOKUP(A387,_Holidays!A387:C2492,3)</f>
        <v>N</v>
      </c>
      <c r="H387">
        <v>19</v>
      </c>
      <c r="I387">
        <v>26.7</v>
      </c>
      <c r="J387">
        <v>14.9</v>
      </c>
      <c r="K387">
        <v>0.8</v>
      </c>
      <c r="L387" s="94">
        <v>139450.61499999999</v>
      </c>
      <c r="M387" s="97">
        <v>55.470089539999996</v>
      </c>
      <c r="N387" s="87">
        <f t="shared" si="33"/>
        <v>7735338.100458066</v>
      </c>
    </row>
    <row r="388" spans="1:14" x14ac:dyDescent="0.3">
      <c r="A388" s="58">
        <v>42391</v>
      </c>
      <c r="B388" s="61" t="str">
        <f t="shared" si="34"/>
        <v>Friday</v>
      </c>
      <c r="C388" s="42" t="str">
        <f t="shared" si="30"/>
        <v>January</v>
      </c>
      <c r="D388" s="42" t="str">
        <f t="shared" si="31"/>
        <v>2016</v>
      </c>
      <c r="E388" s="42">
        <f t="shared" si="32"/>
        <v>4</v>
      </c>
      <c r="F388" s="42" t="str">
        <f>VLOOKUP(A388,_Holidays!A387:C2493,2)</f>
        <v>N</v>
      </c>
      <c r="G388" s="42" t="str">
        <f>VLOOKUP(A388,_Holidays!A388:C2493,3)</f>
        <v>N</v>
      </c>
      <c r="H388">
        <v>17.5</v>
      </c>
      <c r="I388">
        <v>22.8</v>
      </c>
      <c r="J388">
        <v>6.5</v>
      </c>
      <c r="K388">
        <v>1.6</v>
      </c>
      <c r="L388" s="94">
        <v>129135.185</v>
      </c>
      <c r="M388" s="97">
        <v>42.337732770000002</v>
      </c>
      <c r="N388" s="87">
        <f t="shared" si="33"/>
        <v>5467290.9537345124</v>
      </c>
    </row>
    <row r="389" spans="1:14" x14ac:dyDescent="0.3">
      <c r="A389" s="58">
        <v>42392</v>
      </c>
      <c r="B389" s="61" t="str">
        <f t="shared" si="34"/>
        <v>Saturday</v>
      </c>
      <c r="C389" s="42" t="str">
        <f t="shared" si="30"/>
        <v>January</v>
      </c>
      <c r="D389" s="42" t="str">
        <f t="shared" si="31"/>
        <v>2016</v>
      </c>
      <c r="E389" s="42">
        <f t="shared" si="32"/>
        <v>4</v>
      </c>
      <c r="F389" s="42" t="str">
        <f>VLOOKUP(A389,_Holidays!A388:C2494,2)</f>
        <v>N</v>
      </c>
      <c r="G389" s="42" t="str">
        <f>VLOOKUP(A389,_Holidays!A389:C2494,3)</f>
        <v>N</v>
      </c>
      <c r="H389">
        <v>17.3</v>
      </c>
      <c r="I389">
        <v>21.9</v>
      </c>
      <c r="J389">
        <v>23.2</v>
      </c>
      <c r="K389">
        <v>7</v>
      </c>
      <c r="L389" s="94">
        <v>108097.845</v>
      </c>
      <c r="M389" s="97">
        <v>26.975023329999999</v>
      </c>
      <c r="N389" s="87">
        <f t="shared" si="33"/>
        <v>2915941.8907977236</v>
      </c>
    </row>
    <row r="390" spans="1:14" x14ac:dyDescent="0.3">
      <c r="A390" s="58">
        <v>42393</v>
      </c>
      <c r="B390" s="61" t="str">
        <f t="shared" si="34"/>
        <v>Sunday</v>
      </c>
      <c r="C390" s="42" t="str">
        <f t="shared" si="30"/>
        <v>January</v>
      </c>
      <c r="D390" s="42" t="str">
        <f t="shared" si="31"/>
        <v>2016</v>
      </c>
      <c r="E390" s="42">
        <f t="shared" si="32"/>
        <v>5</v>
      </c>
      <c r="F390" s="42" t="str">
        <f>VLOOKUP(A390,_Holidays!A389:C2495,2)</f>
        <v>N</v>
      </c>
      <c r="G390" s="42" t="str">
        <f>VLOOKUP(A390,_Holidays!A390:C2495,3)</f>
        <v>N</v>
      </c>
      <c r="H390">
        <v>16.2</v>
      </c>
      <c r="I390">
        <v>22.2</v>
      </c>
      <c r="J390">
        <v>23.4</v>
      </c>
      <c r="K390">
        <v>5.2</v>
      </c>
      <c r="L390" s="94">
        <v>103396.3</v>
      </c>
      <c r="M390" s="97">
        <v>26.412209069999999</v>
      </c>
      <c r="N390" s="87">
        <f t="shared" si="33"/>
        <v>2730924.6926644412</v>
      </c>
    </row>
    <row r="391" spans="1:14" x14ac:dyDescent="0.3">
      <c r="A391" s="58">
        <v>42394</v>
      </c>
      <c r="B391" s="61" t="str">
        <f t="shared" si="34"/>
        <v>Monday</v>
      </c>
      <c r="C391" s="42" t="str">
        <f t="shared" si="30"/>
        <v>January</v>
      </c>
      <c r="D391" s="42" t="str">
        <f t="shared" si="31"/>
        <v>2016</v>
      </c>
      <c r="E391" s="42">
        <f t="shared" si="32"/>
        <v>5</v>
      </c>
      <c r="F391" s="42" t="str">
        <f>VLOOKUP(A391,_Holidays!A390:C2496,2)</f>
        <v>N</v>
      </c>
      <c r="G391" s="42" t="str">
        <f>VLOOKUP(A391,_Holidays!A391:C2496,3)</f>
        <v>N</v>
      </c>
      <c r="H391">
        <v>16.7</v>
      </c>
      <c r="I391">
        <v>20.9</v>
      </c>
      <c r="J391">
        <v>25.7</v>
      </c>
      <c r="K391">
        <v>0.4</v>
      </c>
      <c r="L391" s="94">
        <v>112649.60000000001</v>
      </c>
      <c r="M391" s="97">
        <v>27.59659014</v>
      </c>
      <c r="N391" s="87">
        <f t="shared" si="33"/>
        <v>3108744.8406349444</v>
      </c>
    </row>
    <row r="392" spans="1:14" x14ac:dyDescent="0.3">
      <c r="A392" s="58">
        <v>42395</v>
      </c>
      <c r="B392" s="61" t="str">
        <f t="shared" si="34"/>
        <v>Tuesday</v>
      </c>
      <c r="C392" s="42" t="str">
        <f t="shared" si="30"/>
        <v>January</v>
      </c>
      <c r="D392" s="42" t="str">
        <f t="shared" si="31"/>
        <v>2016</v>
      </c>
      <c r="E392" s="42">
        <f t="shared" si="32"/>
        <v>5</v>
      </c>
      <c r="F392" s="42" t="str">
        <f>VLOOKUP(A392,_Holidays!A391:C2497,2)</f>
        <v>N</v>
      </c>
      <c r="G392" s="42" t="str">
        <f>VLOOKUP(A392,_Holidays!A392:C2497,3)</f>
        <v>Y</v>
      </c>
      <c r="H392">
        <v>16.5</v>
      </c>
      <c r="I392">
        <v>29.4</v>
      </c>
      <c r="J392">
        <v>28.7</v>
      </c>
      <c r="K392">
        <v>0</v>
      </c>
      <c r="L392" s="94">
        <v>110152.815</v>
      </c>
      <c r="M392" s="97">
        <v>25.276693940000001</v>
      </c>
      <c r="N392" s="87">
        <f t="shared" si="33"/>
        <v>2784298.9913844415</v>
      </c>
    </row>
    <row r="393" spans="1:14" x14ac:dyDescent="0.3">
      <c r="A393" s="58">
        <v>42396</v>
      </c>
      <c r="B393" s="61" t="str">
        <f t="shared" si="34"/>
        <v>Wednesday</v>
      </c>
      <c r="C393" s="42" t="str">
        <f t="shared" si="30"/>
        <v>January</v>
      </c>
      <c r="D393" s="42" t="str">
        <f t="shared" si="31"/>
        <v>2016</v>
      </c>
      <c r="E393" s="42">
        <f t="shared" si="32"/>
        <v>5</v>
      </c>
      <c r="F393" s="42" t="str">
        <f>VLOOKUP(A393,_Holidays!A392:C2498,2)</f>
        <v>N</v>
      </c>
      <c r="G393" s="42" t="str">
        <f>VLOOKUP(A393,_Holidays!A393:C2498,3)</f>
        <v>N</v>
      </c>
      <c r="H393">
        <v>19.3</v>
      </c>
      <c r="I393">
        <v>29.5</v>
      </c>
      <c r="J393">
        <v>22.2</v>
      </c>
      <c r="K393">
        <v>0</v>
      </c>
      <c r="L393" s="94">
        <v>133718.035</v>
      </c>
      <c r="M393" s="97">
        <v>32.759849449999997</v>
      </c>
      <c r="N393" s="87">
        <f t="shared" si="33"/>
        <v>4380582.6953498302</v>
      </c>
    </row>
    <row r="394" spans="1:14" x14ac:dyDescent="0.3">
      <c r="A394" s="58">
        <v>42397</v>
      </c>
      <c r="B394" s="61" t="str">
        <f t="shared" si="34"/>
        <v>Thursday</v>
      </c>
      <c r="C394" s="42" t="str">
        <f t="shared" si="30"/>
        <v>January</v>
      </c>
      <c r="D394" s="42" t="str">
        <f t="shared" si="31"/>
        <v>2016</v>
      </c>
      <c r="E394" s="42">
        <f t="shared" si="32"/>
        <v>5</v>
      </c>
      <c r="F394" s="42" t="str">
        <f>VLOOKUP(A394,_Holidays!A393:C2499,2)</f>
        <v>Y</v>
      </c>
      <c r="G394" s="42" t="str">
        <f>VLOOKUP(A394,_Holidays!A394:C2499,3)</f>
        <v>N</v>
      </c>
      <c r="H394">
        <v>20.3</v>
      </c>
      <c r="I394">
        <v>27.5</v>
      </c>
      <c r="J394">
        <v>19</v>
      </c>
      <c r="K394">
        <v>3.6</v>
      </c>
      <c r="L394" s="94">
        <v>134169.82999999999</v>
      </c>
      <c r="M394" s="97">
        <v>33.324968159999997</v>
      </c>
      <c r="N394" s="87">
        <f t="shared" si="33"/>
        <v>4471205.3127826117</v>
      </c>
    </row>
    <row r="395" spans="1:14" x14ac:dyDescent="0.3">
      <c r="A395" s="58">
        <v>42398</v>
      </c>
      <c r="B395" s="61" t="str">
        <f t="shared" si="34"/>
        <v>Friday</v>
      </c>
      <c r="C395" s="42" t="str">
        <f t="shared" si="30"/>
        <v>January</v>
      </c>
      <c r="D395" s="42" t="str">
        <f t="shared" si="31"/>
        <v>2016</v>
      </c>
      <c r="E395" s="42">
        <f t="shared" si="32"/>
        <v>5</v>
      </c>
      <c r="F395" s="42" t="str">
        <f>VLOOKUP(A395,_Holidays!A394:C2500,2)</f>
        <v>Y</v>
      </c>
      <c r="G395" s="42" t="str">
        <f>VLOOKUP(A395,_Holidays!A395:C2500,3)</f>
        <v>N</v>
      </c>
      <c r="H395">
        <v>14.4</v>
      </c>
      <c r="I395">
        <v>18.3</v>
      </c>
      <c r="J395">
        <v>14.3</v>
      </c>
      <c r="K395">
        <v>14.2</v>
      </c>
      <c r="L395" s="94">
        <v>123615.21</v>
      </c>
      <c r="M395" s="97">
        <v>32.693847210000001</v>
      </c>
      <c r="N395" s="87">
        <f t="shared" si="33"/>
        <v>4041456.7885720646</v>
      </c>
    </row>
    <row r="396" spans="1:14" x14ac:dyDescent="0.3">
      <c r="A396" s="58">
        <v>42399</v>
      </c>
      <c r="B396" s="61" t="str">
        <f t="shared" si="34"/>
        <v>Saturday</v>
      </c>
      <c r="C396" s="42" t="str">
        <f t="shared" si="30"/>
        <v>January</v>
      </c>
      <c r="D396" s="42" t="str">
        <f t="shared" si="31"/>
        <v>2016</v>
      </c>
      <c r="E396" s="42">
        <f t="shared" si="32"/>
        <v>5</v>
      </c>
      <c r="F396" s="42" t="str">
        <f>VLOOKUP(A396,_Holidays!A395:C2501,2)</f>
        <v>Y</v>
      </c>
      <c r="G396" s="42" t="str">
        <f>VLOOKUP(A396,_Holidays!A396:C2501,3)</f>
        <v>N</v>
      </c>
      <c r="H396">
        <v>12.3</v>
      </c>
      <c r="I396">
        <v>22.4</v>
      </c>
      <c r="J396">
        <v>24</v>
      </c>
      <c r="K396">
        <v>1.2</v>
      </c>
      <c r="L396" s="94">
        <v>107579.345</v>
      </c>
      <c r="M396" s="97">
        <v>23.84687233</v>
      </c>
      <c r="N396" s="87">
        <f t="shared" si="33"/>
        <v>2565430.9055600241</v>
      </c>
    </row>
    <row r="397" spans="1:14" x14ac:dyDescent="0.3">
      <c r="A397" s="58">
        <v>42400</v>
      </c>
      <c r="B397" s="61" t="str">
        <f t="shared" si="34"/>
        <v>Sunday</v>
      </c>
      <c r="C397" s="42" t="str">
        <f t="shared" si="30"/>
        <v>January</v>
      </c>
      <c r="D397" s="42" t="str">
        <f t="shared" si="31"/>
        <v>2016</v>
      </c>
      <c r="E397" s="42">
        <f t="shared" si="32"/>
        <v>6</v>
      </c>
      <c r="F397" s="42" t="str">
        <f>VLOOKUP(A397,_Holidays!A396:C2502,2)</f>
        <v>Y</v>
      </c>
      <c r="G397" s="42" t="str">
        <f>VLOOKUP(A397,_Holidays!A397:C2502,3)</f>
        <v>N</v>
      </c>
      <c r="H397">
        <v>13.9</v>
      </c>
      <c r="I397">
        <v>21.8</v>
      </c>
      <c r="J397">
        <v>26.3</v>
      </c>
      <c r="K397">
        <v>10.6</v>
      </c>
      <c r="L397" s="94">
        <v>101279.65</v>
      </c>
      <c r="M397" s="97">
        <v>23.47662571</v>
      </c>
      <c r="N397" s="87">
        <f t="shared" si="33"/>
        <v>2377704.4350898014</v>
      </c>
    </row>
    <row r="398" spans="1:14" x14ac:dyDescent="0.3">
      <c r="A398" s="58">
        <v>42401</v>
      </c>
      <c r="B398" s="61" t="str">
        <f t="shared" si="34"/>
        <v>Monday</v>
      </c>
      <c r="C398" s="42" t="str">
        <f t="shared" si="30"/>
        <v>February</v>
      </c>
      <c r="D398" s="42" t="str">
        <f t="shared" si="31"/>
        <v>2016</v>
      </c>
      <c r="E398" s="42">
        <f t="shared" si="32"/>
        <v>6</v>
      </c>
      <c r="F398" s="42" t="str">
        <f>VLOOKUP(A398,_Holidays!A397:C2503,2)</f>
        <v>Y</v>
      </c>
      <c r="G398" s="42" t="str">
        <f>VLOOKUP(A398,_Holidays!A398:C2503,3)</f>
        <v>N</v>
      </c>
      <c r="H398">
        <v>12.5</v>
      </c>
      <c r="I398">
        <v>23.6</v>
      </c>
      <c r="J398">
        <v>29.4</v>
      </c>
      <c r="K398">
        <v>0</v>
      </c>
      <c r="L398" s="94">
        <v>121942.895</v>
      </c>
      <c r="M398" s="97">
        <v>31.58876665</v>
      </c>
      <c r="N398" s="87">
        <f t="shared" si="33"/>
        <v>3852025.6547804517</v>
      </c>
    </row>
    <row r="399" spans="1:14" x14ac:dyDescent="0.3">
      <c r="A399" s="58">
        <v>42402</v>
      </c>
      <c r="B399" s="61" t="str">
        <f t="shared" si="34"/>
        <v>Tuesday</v>
      </c>
      <c r="C399" s="42" t="str">
        <f t="shared" si="30"/>
        <v>February</v>
      </c>
      <c r="D399" s="42" t="str">
        <f t="shared" si="31"/>
        <v>2016</v>
      </c>
      <c r="E399" s="42">
        <f t="shared" si="32"/>
        <v>6</v>
      </c>
      <c r="F399" s="42" t="str">
        <f>VLOOKUP(A399,_Holidays!A398:C2504,2)</f>
        <v>Y</v>
      </c>
      <c r="G399" s="42" t="str">
        <f>VLOOKUP(A399,_Holidays!A399:C2504,3)</f>
        <v>N</v>
      </c>
      <c r="H399">
        <v>15.4</v>
      </c>
      <c r="I399">
        <v>31.5</v>
      </c>
      <c r="J399">
        <v>25.5</v>
      </c>
      <c r="K399">
        <v>0</v>
      </c>
      <c r="L399" s="94">
        <v>133989.155</v>
      </c>
      <c r="M399" s="97">
        <v>35.64081616</v>
      </c>
      <c r="N399" s="87">
        <f t="shared" si="33"/>
        <v>4775482.8407887444</v>
      </c>
    </row>
    <row r="400" spans="1:14" x14ac:dyDescent="0.3">
      <c r="A400" s="58">
        <v>42403</v>
      </c>
      <c r="B400" s="61" t="str">
        <f t="shared" si="34"/>
        <v>Wednesday</v>
      </c>
      <c r="C400" s="42" t="str">
        <f t="shared" si="30"/>
        <v>February</v>
      </c>
      <c r="D400" s="42" t="str">
        <f t="shared" si="31"/>
        <v>2016</v>
      </c>
      <c r="E400" s="42">
        <f t="shared" si="32"/>
        <v>6</v>
      </c>
      <c r="F400" s="42" t="str">
        <f>VLOOKUP(A400,_Holidays!A399:C2505,2)</f>
        <v>Y</v>
      </c>
      <c r="G400" s="42" t="str">
        <f>VLOOKUP(A400,_Holidays!A400:C2505,3)</f>
        <v>N</v>
      </c>
      <c r="H400">
        <v>18.100000000000001</v>
      </c>
      <c r="I400">
        <v>21</v>
      </c>
      <c r="J400">
        <v>11</v>
      </c>
      <c r="K400">
        <v>0.6</v>
      </c>
      <c r="L400" s="94">
        <v>122594.47500000001</v>
      </c>
      <c r="M400" s="97">
        <v>27.876043979999999</v>
      </c>
      <c r="N400" s="87">
        <f t="shared" si="33"/>
        <v>3417448.9768050103</v>
      </c>
    </row>
    <row r="401" spans="1:14" x14ac:dyDescent="0.3">
      <c r="A401" s="58">
        <v>42404</v>
      </c>
      <c r="B401" s="61" t="str">
        <f t="shared" si="34"/>
        <v>Thursday</v>
      </c>
      <c r="C401" s="42" t="str">
        <f t="shared" si="30"/>
        <v>February</v>
      </c>
      <c r="D401" s="42" t="str">
        <f t="shared" si="31"/>
        <v>2016</v>
      </c>
      <c r="E401" s="42">
        <f t="shared" si="32"/>
        <v>6</v>
      </c>
      <c r="F401" s="42" t="str">
        <f>VLOOKUP(A401,_Holidays!A400:C2506,2)</f>
        <v>Y</v>
      </c>
      <c r="G401" s="42" t="str">
        <f>VLOOKUP(A401,_Holidays!A401:C2506,3)</f>
        <v>N</v>
      </c>
      <c r="H401">
        <v>17.3</v>
      </c>
      <c r="I401">
        <v>20.9</v>
      </c>
      <c r="J401">
        <v>21.7</v>
      </c>
      <c r="K401">
        <v>2.4</v>
      </c>
      <c r="L401" s="94">
        <v>119919.605</v>
      </c>
      <c r="M401" s="97">
        <v>22.3923782</v>
      </c>
      <c r="N401" s="87">
        <f t="shared" si="33"/>
        <v>2685285.1487546107</v>
      </c>
    </row>
    <row r="402" spans="1:14" x14ac:dyDescent="0.3">
      <c r="A402" s="58">
        <v>42405</v>
      </c>
      <c r="B402" s="61" t="str">
        <f t="shared" si="34"/>
        <v>Friday</v>
      </c>
      <c r="C402" s="42" t="str">
        <f t="shared" si="30"/>
        <v>February</v>
      </c>
      <c r="D402" s="42" t="str">
        <f t="shared" si="31"/>
        <v>2016</v>
      </c>
      <c r="E402" s="42">
        <f t="shared" si="32"/>
        <v>6</v>
      </c>
      <c r="F402" s="42" t="str">
        <f>VLOOKUP(A402,_Holidays!A401:C2507,2)</f>
        <v>Y</v>
      </c>
      <c r="G402" s="42" t="str">
        <f>VLOOKUP(A402,_Holidays!A402:C2507,3)</f>
        <v>N</v>
      </c>
      <c r="H402">
        <v>15.3</v>
      </c>
      <c r="I402">
        <v>29.4</v>
      </c>
      <c r="J402">
        <v>29</v>
      </c>
      <c r="K402">
        <v>0</v>
      </c>
      <c r="L402" s="94">
        <v>126330.55</v>
      </c>
      <c r="M402" s="97">
        <v>26.854502199999999</v>
      </c>
      <c r="N402" s="87">
        <f t="shared" si="33"/>
        <v>3392544.03290221</v>
      </c>
    </row>
    <row r="403" spans="1:14" x14ac:dyDescent="0.3">
      <c r="A403" s="58">
        <v>42406</v>
      </c>
      <c r="B403" s="61" t="str">
        <f t="shared" si="34"/>
        <v>Saturday</v>
      </c>
      <c r="C403" s="42" t="str">
        <f t="shared" si="30"/>
        <v>February</v>
      </c>
      <c r="D403" s="42" t="str">
        <f t="shared" si="31"/>
        <v>2016</v>
      </c>
      <c r="E403" s="42">
        <f t="shared" si="32"/>
        <v>6</v>
      </c>
      <c r="F403" s="42" t="str">
        <f>VLOOKUP(A403,_Holidays!A402:C2508,2)</f>
        <v>Y</v>
      </c>
      <c r="G403" s="42" t="str">
        <f>VLOOKUP(A403,_Holidays!A403:C2508,3)</f>
        <v>N</v>
      </c>
      <c r="H403">
        <v>16.5</v>
      </c>
      <c r="I403">
        <v>32.6</v>
      </c>
      <c r="J403">
        <v>28.8</v>
      </c>
      <c r="K403">
        <v>0</v>
      </c>
      <c r="L403" s="94">
        <v>123737.01</v>
      </c>
      <c r="M403" s="97">
        <v>28.72453436</v>
      </c>
      <c r="N403" s="87">
        <f t="shared" si="33"/>
        <v>3554287.9953486635</v>
      </c>
    </row>
    <row r="404" spans="1:14" x14ac:dyDescent="0.3">
      <c r="A404" s="58">
        <v>42407</v>
      </c>
      <c r="B404" s="61" t="str">
        <f t="shared" si="34"/>
        <v>Sunday</v>
      </c>
      <c r="C404" s="42" t="str">
        <f t="shared" si="30"/>
        <v>February</v>
      </c>
      <c r="D404" s="42" t="str">
        <f t="shared" si="31"/>
        <v>2016</v>
      </c>
      <c r="E404" s="42">
        <f t="shared" si="32"/>
        <v>7</v>
      </c>
      <c r="F404" s="42" t="str">
        <f>VLOOKUP(A404,_Holidays!A403:C2509,2)</f>
        <v>Y</v>
      </c>
      <c r="G404" s="42" t="str">
        <f>VLOOKUP(A404,_Holidays!A404:C2509,3)</f>
        <v>N</v>
      </c>
      <c r="H404">
        <v>19.100000000000001</v>
      </c>
      <c r="I404">
        <v>27.7</v>
      </c>
      <c r="J404">
        <v>28.5</v>
      </c>
      <c r="K404">
        <v>0</v>
      </c>
      <c r="L404" s="94">
        <v>124436.81</v>
      </c>
      <c r="M404" s="97">
        <v>33.49284634</v>
      </c>
      <c r="N404" s="87">
        <f t="shared" si="33"/>
        <v>4167742.9563697753</v>
      </c>
    </row>
    <row r="405" spans="1:14" x14ac:dyDescent="0.3">
      <c r="A405" s="58">
        <v>42408</v>
      </c>
      <c r="B405" s="61" t="str">
        <f t="shared" si="34"/>
        <v>Monday</v>
      </c>
      <c r="C405" s="42" t="str">
        <f t="shared" si="30"/>
        <v>February</v>
      </c>
      <c r="D405" s="42" t="str">
        <f t="shared" si="31"/>
        <v>2016</v>
      </c>
      <c r="E405" s="42">
        <f t="shared" si="32"/>
        <v>7</v>
      </c>
      <c r="F405" s="42" t="str">
        <f>VLOOKUP(A405,_Holidays!A404:C2510,2)</f>
        <v>Y</v>
      </c>
      <c r="G405" s="42" t="str">
        <f>VLOOKUP(A405,_Holidays!A405:C2510,3)</f>
        <v>N</v>
      </c>
      <c r="H405">
        <v>19.2</v>
      </c>
      <c r="I405">
        <v>22.9</v>
      </c>
      <c r="J405">
        <v>23.3</v>
      </c>
      <c r="K405">
        <v>0</v>
      </c>
      <c r="L405" s="94">
        <v>129327.22500000001</v>
      </c>
      <c r="M405" s="97">
        <v>33.908603100000001</v>
      </c>
      <c r="N405" s="87">
        <f t="shared" si="33"/>
        <v>4385305.5425493978</v>
      </c>
    </row>
    <row r="406" spans="1:14" x14ac:dyDescent="0.3">
      <c r="A406" s="58">
        <v>42409</v>
      </c>
      <c r="B406" s="61" t="str">
        <f t="shared" si="34"/>
        <v>Tuesday</v>
      </c>
      <c r="C406" s="42" t="str">
        <f t="shared" si="30"/>
        <v>February</v>
      </c>
      <c r="D406" s="42" t="str">
        <f t="shared" si="31"/>
        <v>2016</v>
      </c>
      <c r="E406" s="42">
        <f t="shared" si="32"/>
        <v>7</v>
      </c>
      <c r="F406" s="42" t="str">
        <f>VLOOKUP(A406,_Holidays!A405:C2511,2)</f>
        <v>Y</v>
      </c>
      <c r="G406" s="42" t="str">
        <f>VLOOKUP(A406,_Holidays!A406:C2511,3)</f>
        <v>N</v>
      </c>
      <c r="H406">
        <v>17.399999999999999</v>
      </c>
      <c r="I406">
        <v>22.7</v>
      </c>
      <c r="J406">
        <v>27.7</v>
      </c>
      <c r="K406">
        <v>0</v>
      </c>
      <c r="L406" s="94">
        <v>131271.26500000001</v>
      </c>
      <c r="M406" s="97">
        <v>38.705675849999999</v>
      </c>
      <c r="N406" s="87">
        <f t="shared" si="33"/>
        <v>5080943.0315094506</v>
      </c>
    </row>
    <row r="407" spans="1:14" x14ac:dyDescent="0.3">
      <c r="A407" s="58">
        <v>42410</v>
      </c>
      <c r="B407" s="61" t="str">
        <f t="shared" si="34"/>
        <v>Wednesday</v>
      </c>
      <c r="C407" s="42" t="str">
        <f t="shared" si="30"/>
        <v>February</v>
      </c>
      <c r="D407" s="42" t="str">
        <f t="shared" si="31"/>
        <v>2016</v>
      </c>
      <c r="E407" s="42">
        <f t="shared" si="32"/>
        <v>7</v>
      </c>
      <c r="F407" s="42" t="str">
        <f>VLOOKUP(A407,_Holidays!A406:C2512,2)</f>
        <v>Y</v>
      </c>
      <c r="G407" s="42" t="str">
        <f>VLOOKUP(A407,_Holidays!A407:C2512,3)</f>
        <v>N</v>
      </c>
      <c r="H407">
        <v>17.399999999999999</v>
      </c>
      <c r="I407">
        <v>23.3</v>
      </c>
      <c r="J407">
        <v>25.3</v>
      </c>
      <c r="K407">
        <v>0</v>
      </c>
      <c r="L407" s="94">
        <v>132265.005</v>
      </c>
      <c r="M407" s="97">
        <v>41.376079619999999</v>
      </c>
      <c r="N407" s="87">
        <f t="shared" si="33"/>
        <v>5472607.3778196983</v>
      </c>
    </row>
    <row r="408" spans="1:14" x14ac:dyDescent="0.3">
      <c r="A408" s="58">
        <v>42411</v>
      </c>
      <c r="B408" s="61" t="str">
        <f t="shared" si="34"/>
        <v>Thursday</v>
      </c>
      <c r="C408" s="42" t="str">
        <f t="shared" si="30"/>
        <v>February</v>
      </c>
      <c r="D408" s="42" t="str">
        <f t="shared" si="31"/>
        <v>2016</v>
      </c>
      <c r="E408" s="42">
        <f t="shared" si="32"/>
        <v>7</v>
      </c>
      <c r="F408" s="42" t="str">
        <f>VLOOKUP(A408,_Holidays!A407:C2513,2)</f>
        <v>Y</v>
      </c>
      <c r="G408" s="42" t="str">
        <f>VLOOKUP(A408,_Holidays!A408:C2513,3)</f>
        <v>N</v>
      </c>
      <c r="H408">
        <v>18</v>
      </c>
      <c r="I408">
        <v>23.8</v>
      </c>
      <c r="J408">
        <v>27.6</v>
      </c>
      <c r="K408">
        <v>0</v>
      </c>
      <c r="L408" s="94">
        <v>131003.79</v>
      </c>
      <c r="M408" s="97">
        <v>34.389933720000002</v>
      </c>
      <c r="N408" s="87">
        <f t="shared" si="33"/>
        <v>4505211.6551687988</v>
      </c>
    </row>
    <row r="409" spans="1:14" x14ac:dyDescent="0.3">
      <c r="A409" s="58">
        <v>42412</v>
      </c>
      <c r="B409" s="61" t="str">
        <f t="shared" si="34"/>
        <v>Friday</v>
      </c>
      <c r="C409" s="42" t="str">
        <f t="shared" si="30"/>
        <v>February</v>
      </c>
      <c r="D409" s="42" t="str">
        <f t="shared" si="31"/>
        <v>2016</v>
      </c>
      <c r="E409" s="42">
        <f t="shared" si="32"/>
        <v>7</v>
      </c>
      <c r="F409" s="42" t="str">
        <f>VLOOKUP(A409,_Holidays!A408:C2514,2)</f>
        <v>Y</v>
      </c>
      <c r="G409" s="42" t="str">
        <f>VLOOKUP(A409,_Holidays!A409:C2514,3)</f>
        <v>N</v>
      </c>
      <c r="H409">
        <v>16.7</v>
      </c>
      <c r="I409">
        <v>24.9</v>
      </c>
      <c r="J409">
        <v>27.9</v>
      </c>
      <c r="K409">
        <v>0</v>
      </c>
      <c r="L409" s="94">
        <v>133845.51999999999</v>
      </c>
      <c r="M409" s="97">
        <v>40.626650689999998</v>
      </c>
      <c r="N409" s="87">
        <f t="shared" si="33"/>
        <v>5437695.1874614079</v>
      </c>
    </row>
    <row r="410" spans="1:14" x14ac:dyDescent="0.3">
      <c r="A410" s="58">
        <v>42413</v>
      </c>
      <c r="B410" s="61" t="str">
        <f t="shared" si="34"/>
        <v>Saturday</v>
      </c>
      <c r="C410" s="42" t="str">
        <f t="shared" si="30"/>
        <v>February</v>
      </c>
      <c r="D410" s="42" t="str">
        <f t="shared" si="31"/>
        <v>2016</v>
      </c>
      <c r="E410" s="42">
        <f t="shared" si="32"/>
        <v>7</v>
      </c>
      <c r="F410" s="42" t="str">
        <f>VLOOKUP(A410,_Holidays!A409:C2515,2)</f>
        <v>Y</v>
      </c>
      <c r="G410" s="42" t="str">
        <f>VLOOKUP(A410,_Holidays!A410:C2515,3)</f>
        <v>N</v>
      </c>
      <c r="H410">
        <v>17.7</v>
      </c>
      <c r="I410">
        <v>30.3</v>
      </c>
      <c r="J410">
        <v>23.4</v>
      </c>
      <c r="K410">
        <v>0</v>
      </c>
      <c r="L410" s="94">
        <v>120839.995</v>
      </c>
      <c r="M410" s="97">
        <v>32.231397960000002</v>
      </c>
      <c r="N410" s="87">
        <f t="shared" si="33"/>
        <v>3894841.9683294105</v>
      </c>
    </row>
    <row r="411" spans="1:14" x14ac:dyDescent="0.3">
      <c r="A411" s="58">
        <v>42414</v>
      </c>
      <c r="B411" s="61" t="str">
        <f t="shared" si="34"/>
        <v>Sunday</v>
      </c>
      <c r="C411" s="42" t="str">
        <f t="shared" si="30"/>
        <v>February</v>
      </c>
      <c r="D411" s="42" t="str">
        <f t="shared" si="31"/>
        <v>2016</v>
      </c>
      <c r="E411" s="42">
        <f t="shared" si="32"/>
        <v>8</v>
      </c>
      <c r="F411" s="42" t="str">
        <f>VLOOKUP(A411,_Holidays!A410:C2516,2)</f>
        <v>Y</v>
      </c>
      <c r="G411" s="42" t="str">
        <f>VLOOKUP(A411,_Holidays!A411:C2516,3)</f>
        <v>N</v>
      </c>
      <c r="H411">
        <v>16.399999999999999</v>
      </c>
      <c r="I411">
        <v>24.5</v>
      </c>
      <c r="J411">
        <v>22.9</v>
      </c>
      <c r="K411">
        <v>0</v>
      </c>
      <c r="L411" s="94">
        <v>104364.735</v>
      </c>
      <c r="M411" s="97">
        <v>26.267269679999998</v>
      </c>
      <c r="N411" s="87">
        <f t="shared" si="33"/>
        <v>2741376.6393267345</v>
      </c>
    </row>
    <row r="412" spans="1:14" x14ac:dyDescent="0.3">
      <c r="A412" s="58">
        <v>42415</v>
      </c>
      <c r="B412" s="61" t="str">
        <f t="shared" si="34"/>
        <v>Monday</v>
      </c>
      <c r="C412" s="42" t="str">
        <f t="shared" si="30"/>
        <v>February</v>
      </c>
      <c r="D412" s="42" t="str">
        <f t="shared" si="31"/>
        <v>2016</v>
      </c>
      <c r="E412" s="42">
        <f t="shared" si="32"/>
        <v>8</v>
      </c>
      <c r="F412" s="42" t="str">
        <f>VLOOKUP(A412,_Holidays!A411:C2517,2)</f>
        <v>Y</v>
      </c>
      <c r="G412" s="42" t="str">
        <f>VLOOKUP(A412,_Holidays!A412:C2517,3)</f>
        <v>N</v>
      </c>
      <c r="H412">
        <v>14</v>
      </c>
      <c r="I412">
        <v>26.1</v>
      </c>
      <c r="J412">
        <v>25.4</v>
      </c>
      <c r="K412">
        <v>0</v>
      </c>
      <c r="L412" s="94">
        <v>120863.325</v>
      </c>
      <c r="M412" s="97">
        <v>32.56207053</v>
      </c>
      <c r="N412" s="87">
        <f t="shared" si="33"/>
        <v>3935560.113140312</v>
      </c>
    </row>
    <row r="413" spans="1:14" x14ac:dyDescent="0.3">
      <c r="A413" s="58">
        <v>42416</v>
      </c>
      <c r="B413" s="61" t="str">
        <f t="shared" si="34"/>
        <v>Tuesday</v>
      </c>
      <c r="C413" s="42" t="str">
        <f t="shared" si="30"/>
        <v>February</v>
      </c>
      <c r="D413" s="42" t="str">
        <f t="shared" si="31"/>
        <v>2016</v>
      </c>
      <c r="E413" s="42">
        <f t="shared" si="32"/>
        <v>8</v>
      </c>
      <c r="F413" s="42" t="str">
        <f>VLOOKUP(A413,_Holidays!A412:C2518,2)</f>
        <v>Y</v>
      </c>
      <c r="G413" s="42" t="str">
        <f>VLOOKUP(A413,_Holidays!A413:C2518,3)</f>
        <v>N</v>
      </c>
      <c r="H413">
        <v>13.7</v>
      </c>
      <c r="I413">
        <v>18.399999999999999</v>
      </c>
      <c r="J413">
        <v>14.5</v>
      </c>
      <c r="K413">
        <v>3.6</v>
      </c>
      <c r="L413" s="94">
        <v>117062.035</v>
      </c>
      <c r="M413" s="97">
        <v>29.585353430000001</v>
      </c>
      <c r="N413" s="87">
        <f t="shared" si="33"/>
        <v>3463321.6787100304</v>
      </c>
    </row>
    <row r="414" spans="1:14" x14ac:dyDescent="0.3">
      <c r="A414" s="58">
        <v>42417</v>
      </c>
      <c r="B414" s="61" t="str">
        <f t="shared" si="34"/>
        <v>Wednesday</v>
      </c>
      <c r="C414" s="42" t="str">
        <f t="shared" si="30"/>
        <v>February</v>
      </c>
      <c r="D414" s="42" t="str">
        <f t="shared" si="31"/>
        <v>2016</v>
      </c>
      <c r="E414" s="42">
        <f t="shared" si="32"/>
        <v>8</v>
      </c>
      <c r="F414" s="42" t="str">
        <f>VLOOKUP(A414,_Holidays!A413:C2519,2)</f>
        <v>Y</v>
      </c>
      <c r="G414" s="42" t="str">
        <f>VLOOKUP(A414,_Holidays!A414:C2519,3)</f>
        <v>N</v>
      </c>
      <c r="H414">
        <v>12.7</v>
      </c>
      <c r="I414">
        <v>21.1</v>
      </c>
      <c r="J414">
        <v>16.2</v>
      </c>
      <c r="K414">
        <v>0.6</v>
      </c>
      <c r="L414" s="94">
        <v>119481.79</v>
      </c>
      <c r="M414" s="97">
        <v>32.504514059999998</v>
      </c>
      <c r="N414" s="87">
        <f t="shared" si="33"/>
        <v>3883697.522968967</v>
      </c>
    </row>
    <row r="415" spans="1:14" x14ac:dyDescent="0.3">
      <c r="A415" s="58">
        <v>42418</v>
      </c>
      <c r="B415" s="61" t="str">
        <f t="shared" si="34"/>
        <v>Thursday</v>
      </c>
      <c r="C415" s="42" t="str">
        <f t="shared" si="30"/>
        <v>February</v>
      </c>
      <c r="D415" s="42" t="str">
        <f t="shared" si="31"/>
        <v>2016</v>
      </c>
      <c r="E415" s="42">
        <f t="shared" si="32"/>
        <v>8</v>
      </c>
      <c r="F415" s="42" t="str">
        <f>VLOOKUP(A415,_Holidays!A414:C2520,2)</f>
        <v>Y</v>
      </c>
      <c r="G415" s="42" t="str">
        <f>VLOOKUP(A415,_Holidays!A415:C2520,3)</f>
        <v>N</v>
      </c>
      <c r="H415">
        <v>15.5</v>
      </c>
      <c r="I415">
        <v>22.6</v>
      </c>
      <c r="J415">
        <v>20.6</v>
      </c>
      <c r="K415">
        <v>1.2</v>
      </c>
      <c r="L415" s="94">
        <v>125964.185</v>
      </c>
      <c r="M415" s="97">
        <v>47.404309140000002</v>
      </c>
      <c r="N415" s="87">
        <f t="shared" si="33"/>
        <v>5971245.1663081506</v>
      </c>
    </row>
    <row r="416" spans="1:14" x14ac:dyDescent="0.3">
      <c r="A416" s="58">
        <v>42419</v>
      </c>
      <c r="B416" s="61" t="str">
        <f t="shared" si="34"/>
        <v>Friday</v>
      </c>
      <c r="C416" s="42" t="str">
        <f t="shared" si="30"/>
        <v>February</v>
      </c>
      <c r="D416" s="42" t="str">
        <f t="shared" si="31"/>
        <v>2016</v>
      </c>
      <c r="E416" s="42">
        <f t="shared" si="32"/>
        <v>8</v>
      </c>
      <c r="F416" s="42" t="str">
        <f>VLOOKUP(A416,_Holidays!A415:C2521,2)</f>
        <v>Y</v>
      </c>
      <c r="G416" s="42" t="str">
        <f>VLOOKUP(A416,_Holidays!A416:C2521,3)</f>
        <v>N</v>
      </c>
      <c r="H416">
        <v>15.8</v>
      </c>
      <c r="I416">
        <v>22</v>
      </c>
      <c r="J416">
        <v>11.2</v>
      </c>
      <c r="K416">
        <v>0.2</v>
      </c>
      <c r="L416" s="94">
        <v>122991.66</v>
      </c>
      <c r="M416" s="97">
        <v>43.694896810000003</v>
      </c>
      <c r="N416" s="87">
        <f t="shared" si="33"/>
        <v>5374107.8921906054</v>
      </c>
    </row>
    <row r="417" spans="1:14" x14ac:dyDescent="0.3">
      <c r="A417" s="58">
        <v>42420</v>
      </c>
      <c r="B417" s="61" t="str">
        <f t="shared" si="34"/>
        <v>Saturday</v>
      </c>
      <c r="C417" s="42" t="str">
        <f t="shared" si="30"/>
        <v>February</v>
      </c>
      <c r="D417" s="42" t="str">
        <f t="shared" si="31"/>
        <v>2016</v>
      </c>
      <c r="E417" s="42">
        <f t="shared" si="32"/>
        <v>8</v>
      </c>
      <c r="F417" s="42" t="str">
        <f>VLOOKUP(A417,_Holidays!A416:C2522,2)</f>
        <v>Y</v>
      </c>
      <c r="G417" s="42" t="str">
        <f>VLOOKUP(A417,_Holidays!A417:C2522,3)</f>
        <v>N</v>
      </c>
      <c r="H417">
        <v>15.8</v>
      </c>
      <c r="I417">
        <v>20.8</v>
      </c>
      <c r="J417">
        <v>23.8</v>
      </c>
      <c r="K417">
        <v>0</v>
      </c>
      <c r="L417" s="94">
        <v>105911.71</v>
      </c>
      <c r="M417" s="97">
        <v>26.30452433</v>
      </c>
      <c r="N417" s="87">
        <f t="shared" si="33"/>
        <v>2785957.1525269044</v>
      </c>
    </row>
    <row r="418" spans="1:14" x14ac:dyDescent="0.3">
      <c r="A418" s="58">
        <v>42421</v>
      </c>
      <c r="B418" s="61" t="str">
        <f t="shared" si="34"/>
        <v>Sunday</v>
      </c>
      <c r="C418" s="42" t="str">
        <f t="shared" si="30"/>
        <v>February</v>
      </c>
      <c r="D418" s="42" t="str">
        <f t="shared" si="31"/>
        <v>2016</v>
      </c>
      <c r="E418" s="42">
        <f t="shared" si="32"/>
        <v>9</v>
      </c>
      <c r="F418" s="42" t="str">
        <f>VLOOKUP(A418,_Holidays!A417:C2523,2)</f>
        <v>Y</v>
      </c>
      <c r="G418" s="42" t="str">
        <f>VLOOKUP(A418,_Holidays!A418:C2523,3)</f>
        <v>N</v>
      </c>
      <c r="H418">
        <v>12.6</v>
      </c>
      <c r="I418">
        <v>24.7</v>
      </c>
      <c r="J418">
        <v>26.5</v>
      </c>
      <c r="K418">
        <v>0</v>
      </c>
      <c r="L418" s="94">
        <v>107884.355</v>
      </c>
      <c r="M418" s="97">
        <v>24.60568176</v>
      </c>
      <c r="N418" s="87">
        <f t="shared" si="33"/>
        <v>2654568.1060128645</v>
      </c>
    </row>
    <row r="419" spans="1:14" x14ac:dyDescent="0.3">
      <c r="A419" s="58">
        <v>42422</v>
      </c>
      <c r="B419" s="61" t="str">
        <f t="shared" si="34"/>
        <v>Monday</v>
      </c>
      <c r="C419" s="42" t="str">
        <f t="shared" si="30"/>
        <v>February</v>
      </c>
      <c r="D419" s="42" t="str">
        <f t="shared" si="31"/>
        <v>2016</v>
      </c>
      <c r="E419" s="42">
        <f t="shared" si="32"/>
        <v>9</v>
      </c>
      <c r="F419" s="42" t="str">
        <f>VLOOKUP(A419,_Holidays!A418:C2524,2)</f>
        <v>Y</v>
      </c>
      <c r="G419" s="42" t="str">
        <f>VLOOKUP(A419,_Holidays!A419:C2524,3)</f>
        <v>N</v>
      </c>
      <c r="H419">
        <v>15.6</v>
      </c>
      <c r="I419">
        <v>29.5</v>
      </c>
      <c r="J419">
        <v>8.4</v>
      </c>
      <c r="K419">
        <v>0</v>
      </c>
      <c r="L419" s="94">
        <v>130527.325</v>
      </c>
      <c r="M419" s="97">
        <v>55.280231450000002</v>
      </c>
      <c r="N419" s="87">
        <f t="shared" si="33"/>
        <v>7215580.7365493709</v>
      </c>
    </row>
    <row r="420" spans="1:14" x14ac:dyDescent="0.3">
      <c r="A420" s="58">
        <v>42423</v>
      </c>
      <c r="B420" s="61" t="str">
        <f t="shared" si="34"/>
        <v>Tuesday</v>
      </c>
      <c r="C420" s="42" t="str">
        <f t="shared" si="30"/>
        <v>February</v>
      </c>
      <c r="D420" s="42" t="str">
        <f t="shared" si="31"/>
        <v>2016</v>
      </c>
      <c r="E420" s="42">
        <f t="shared" si="32"/>
        <v>9</v>
      </c>
      <c r="F420" s="42" t="str">
        <f>VLOOKUP(A420,_Holidays!A419:C2525,2)</f>
        <v>Y</v>
      </c>
      <c r="G420" s="42" t="str">
        <f>VLOOKUP(A420,_Holidays!A420:C2525,3)</f>
        <v>N</v>
      </c>
      <c r="H420">
        <v>18.100000000000001</v>
      </c>
      <c r="I420">
        <v>39.4</v>
      </c>
      <c r="J420">
        <v>19.399999999999999</v>
      </c>
      <c r="K420">
        <v>0</v>
      </c>
      <c r="L420" s="94">
        <v>156924.82999999999</v>
      </c>
      <c r="M420" s="97">
        <v>66.960656470000004</v>
      </c>
      <c r="N420" s="87">
        <f t="shared" si="33"/>
        <v>10507789.633243149</v>
      </c>
    </row>
    <row r="421" spans="1:14" x14ac:dyDescent="0.3">
      <c r="A421" s="58">
        <v>42424</v>
      </c>
      <c r="B421" s="61" t="str">
        <f t="shared" si="34"/>
        <v>Wednesday</v>
      </c>
      <c r="C421" s="42" t="str">
        <f t="shared" si="30"/>
        <v>February</v>
      </c>
      <c r="D421" s="42" t="str">
        <f t="shared" si="31"/>
        <v>2016</v>
      </c>
      <c r="E421" s="42">
        <f t="shared" si="32"/>
        <v>9</v>
      </c>
      <c r="F421" s="42" t="str">
        <f>VLOOKUP(A421,_Holidays!A420:C2526,2)</f>
        <v>Y</v>
      </c>
      <c r="G421" s="42" t="str">
        <f>VLOOKUP(A421,_Holidays!A421:C2526,3)</f>
        <v>N</v>
      </c>
      <c r="H421">
        <v>22.4</v>
      </c>
      <c r="I421">
        <v>25.6</v>
      </c>
      <c r="J421">
        <v>15.8</v>
      </c>
      <c r="K421">
        <v>0</v>
      </c>
      <c r="L421" s="94">
        <v>152419.41500000001</v>
      </c>
      <c r="M421" s="97">
        <v>72.240699939999999</v>
      </c>
      <c r="N421" s="87">
        <f t="shared" si="33"/>
        <v>11010885.224045336</v>
      </c>
    </row>
    <row r="422" spans="1:14" x14ac:dyDescent="0.3">
      <c r="A422" s="58">
        <v>42425</v>
      </c>
      <c r="B422" s="61" t="str">
        <f t="shared" si="34"/>
        <v>Thursday</v>
      </c>
      <c r="C422" s="42" t="str">
        <f t="shared" si="30"/>
        <v>February</v>
      </c>
      <c r="D422" s="42" t="str">
        <f t="shared" si="31"/>
        <v>2016</v>
      </c>
      <c r="E422" s="42">
        <f t="shared" si="32"/>
        <v>9</v>
      </c>
      <c r="F422" s="42" t="str">
        <f>VLOOKUP(A422,_Holidays!A421:C2527,2)</f>
        <v>Y</v>
      </c>
      <c r="G422" s="42" t="str">
        <f>VLOOKUP(A422,_Holidays!A422:C2527,3)</f>
        <v>N</v>
      </c>
      <c r="H422">
        <v>19.600000000000001</v>
      </c>
      <c r="I422">
        <v>26.4</v>
      </c>
      <c r="J422">
        <v>13.8</v>
      </c>
      <c r="K422">
        <v>0.4</v>
      </c>
      <c r="L422" s="94">
        <v>138064.85500000001</v>
      </c>
      <c r="M422" s="97">
        <v>43.386786059999999</v>
      </c>
      <c r="N422" s="87">
        <f t="shared" si="33"/>
        <v>5990190.326289922</v>
      </c>
    </row>
    <row r="423" spans="1:14" x14ac:dyDescent="0.3">
      <c r="A423" s="58">
        <v>42426</v>
      </c>
      <c r="B423" s="61" t="str">
        <f t="shared" si="34"/>
        <v>Friday</v>
      </c>
      <c r="C423" s="42" t="str">
        <f t="shared" si="30"/>
        <v>February</v>
      </c>
      <c r="D423" s="42" t="str">
        <f t="shared" si="31"/>
        <v>2016</v>
      </c>
      <c r="E423" s="42">
        <f t="shared" si="32"/>
        <v>9</v>
      </c>
      <c r="F423" s="42" t="str">
        <f>VLOOKUP(A423,_Holidays!A422:C2528,2)</f>
        <v>Y</v>
      </c>
      <c r="G423" s="42" t="str">
        <f>VLOOKUP(A423,_Holidays!A423:C2528,3)</f>
        <v>N</v>
      </c>
      <c r="H423">
        <v>15.5</v>
      </c>
      <c r="I423">
        <v>23.5</v>
      </c>
      <c r="J423">
        <v>19.3</v>
      </c>
      <c r="K423">
        <v>0</v>
      </c>
      <c r="L423" s="94">
        <v>122575.935</v>
      </c>
      <c r="M423" s="97">
        <v>35.552542870000003</v>
      </c>
      <c r="N423" s="87">
        <f t="shared" si="33"/>
        <v>4357886.1839178335</v>
      </c>
    </row>
    <row r="424" spans="1:14" x14ac:dyDescent="0.3">
      <c r="A424" s="58">
        <v>42427</v>
      </c>
      <c r="B424" s="61" t="str">
        <f t="shared" si="34"/>
        <v>Saturday</v>
      </c>
      <c r="C424" s="42" t="str">
        <f t="shared" si="30"/>
        <v>February</v>
      </c>
      <c r="D424" s="42" t="str">
        <f t="shared" si="31"/>
        <v>2016</v>
      </c>
      <c r="E424" s="42">
        <f t="shared" si="32"/>
        <v>9</v>
      </c>
      <c r="F424" s="42" t="str">
        <f>VLOOKUP(A424,_Holidays!A423:C2529,2)</f>
        <v>Y</v>
      </c>
      <c r="G424" s="42" t="str">
        <f>VLOOKUP(A424,_Holidays!A424:C2529,3)</f>
        <v>N</v>
      </c>
      <c r="H424">
        <v>17.7</v>
      </c>
      <c r="I424">
        <v>22.2</v>
      </c>
      <c r="J424">
        <v>17.7</v>
      </c>
      <c r="K424">
        <v>0</v>
      </c>
      <c r="L424" s="94">
        <v>110545.84</v>
      </c>
      <c r="M424" s="97">
        <v>32.105705630000003</v>
      </c>
      <c r="N424" s="87">
        <f t="shared" si="33"/>
        <v>3549152.1976610795</v>
      </c>
    </row>
    <row r="425" spans="1:14" x14ac:dyDescent="0.3">
      <c r="A425" s="58">
        <v>42428</v>
      </c>
      <c r="B425" s="61" t="str">
        <f t="shared" si="34"/>
        <v>Sunday</v>
      </c>
      <c r="C425" s="42" t="str">
        <f t="shared" si="30"/>
        <v>February</v>
      </c>
      <c r="D425" s="42" t="str">
        <f t="shared" si="31"/>
        <v>2016</v>
      </c>
      <c r="E425" s="42">
        <f t="shared" si="32"/>
        <v>10</v>
      </c>
      <c r="F425" s="42" t="str">
        <f>VLOOKUP(A425,_Holidays!A424:C2530,2)</f>
        <v>Y</v>
      </c>
      <c r="G425" s="42" t="str">
        <f>VLOOKUP(A425,_Holidays!A425:C2530,3)</f>
        <v>N</v>
      </c>
      <c r="H425">
        <v>17.7</v>
      </c>
      <c r="I425">
        <v>22.7</v>
      </c>
      <c r="J425">
        <v>21.5</v>
      </c>
      <c r="K425">
        <v>0</v>
      </c>
      <c r="L425" s="94">
        <v>105781.985</v>
      </c>
      <c r="M425" s="97">
        <v>30.398442679999999</v>
      </c>
      <c r="N425" s="87">
        <f t="shared" si="33"/>
        <v>3215607.6075991197</v>
      </c>
    </row>
    <row r="426" spans="1:14" x14ac:dyDescent="0.3">
      <c r="A426" s="58">
        <v>42429</v>
      </c>
      <c r="B426" s="61" t="str">
        <f t="shared" si="34"/>
        <v>Monday</v>
      </c>
      <c r="C426" s="42" t="str">
        <f t="shared" si="30"/>
        <v>February</v>
      </c>
      <c r="D426" s="42" t="str">
        <f t="shared" si="31"/>
        <v>2016</v>
      </c>
      <c r="E426" s="42">
        <f t="shared" si="32"/>
        <v>10</v>
      </c>
      <c r="F426" s="42" t="str">
        <f>VLOOKUP(A426,_Holidays!A425:C2531,2)</f>
        <v>Y</v>
      </c>
      <c r="G426" s="42" t="str">
        <f>VLOOKUP(A426,_Holidays!A426:C2531,3)</f>
        <v>N</v>
      </c>
      <c r="H426">
        <v>15</v>
      </c>
      <c r="I426">
        <v>23.7</v>
      </c>
      <c r="J426">
        <v>18.2</v>
      </c>
      <c r="K426">
        <v>0</v>
      </c>
      <c r="L426" s="94">
        <v>125400.08</v>
      </c>
      <c r="M426" s="97">
        <v>41.258079010000003</v>
      </c>
      <c r="N426" s="87">
        <f t="shared" si="33"/>
        <v>5173766.4085003212</v>
      </c>
    </row>
    <row r="427" spans="1:14" x14ac:dyDescent="0.3">
      <c r="A427" s="58">
        <v>42430</v>
      </c>
      <c r="B427" s="61" t="str">
        <f t="shared" si="34"/>
        <v>Tuesday</v>
      </c>
      <c r="C427" s="42" t="str">
        <f t="shared" si="30"/>
        <v>March</v>
      </c>
      <c r="D427" s="42" t="str">
        <f t="shared" si="31"/>
        <v>2016</v>
      </c>
      <c r="E427" s="42">
        <f t="shared" si="32"/>
        <v>10</v>
      </c>
      <c r="F427" s="42" t="str">
        <f>VLOOKUP(A427,_Holidays!A426:C2532,2)</f>
        <v>Y</v>
      </c>
      <c r="G427" s="42" t="str">
        <f>VLOOKUP(A427,_Holidays!A427:C2532,3)</f>
        <v>N</v>
      </c>
      <c r="H427">
        <v>17.3</v>
      </c>
      <c r="I427">
        <v>33.700000000000003</v>
      </c>
      <c r="J427">
        <v>23.4</v>
      </c>
      <c r="K427">
        <v>0</v>
      </c>
      <c r="L427" s="94">
        <v>142242.595</v>
      </c>
      <c r="M427" s="97">
        <v>96.287619219999996</v>
      </c>
      <c r="N427" s="87">
        <f t="shared" si="33"/>
        <v>13696200.824224675</v>
      </c>
    </row>
    <row r="428" spans="1:14" x14ac:dyDescent="0.3">
      <c r="A428" s="58">
        <v>42431</v>
      </c>
      <c r="B428" s="61" t="str">
        <f t="shared" si="34"/>
        <v>Wednesday</v>
      </c>
      <c r="C428" s="42" t="str">
        <f t="shared" si="30"/>
        <v>March</v>
      </c>
      <c r="D428" s="42" t="str">
        <f t="shared" si="31"/>
        <v>2016</v>
      </c>
      <c r="E428" s="42">
        <f t="shared" si="32"/>
        <v>10</v>
      </c>
      <c r="F428" s="42" t="str">
        <f>VLOOKUP(A428,_Holidays!A427:C2533,2)</f>
        <v>Y</v>
      </c>
      <c r="G428" s="42" t="str">
        <f>VLOOKUP(A428,_Holidays!A428:C2533,3)</f>
        <v>N</v>
      </c>
      <c r="H428">
        <v>17.600000000000001</v>
      </c>
      <c r="I428">
        <v>34.700000000000003</v>
      </c>
      <c r="J428">
        <v>22.6</v>
      </c>
      <c r="K428">
        <v>0</v>
      </c>
      <c r="L428" s="94">
        <v>145182.98000000001</v>
      </c>
      <c r="M428" s="97">
        <v>53.911071139999997</v>
      </c>
      <c r="N428" s="87">
        <f t="shared" si="33"/>
        <v>7826969.963097197</v>
      </c>
    </row>
    <row r="429" spans="1:14" x14ac:dyDescent="0.3">
      <c r="A429" s="58">
        <v>42432</v>
      </c>
      <c r="B429" s="61" t="str">
        <f t="shared" si="34"/>
        <v>Thursday</v>
      </c>
      <c r="C429" s="42" t="str">
        <f t="shared" si="30"/>
        <v>March</v>
      </c>
      <c r="D429" s="42" t="str">
        <f t="shared" si="31"/>
        <v>2016</v>
      </c>
      <c r="E429" s="42">
        <f t="shared" si="32"/>
        <v>10</v>
      </c>
      <c r="F429" s="42" t="str">
        <f>VLOOKUP(A429,_Holidays!A428:C2534,2)</f>
        <v>Y</v>
      </c>
      <c r="G429" s="42" t="str">
        <f>VLOOKUP(A429,_Holidays!A429:C2534,3)</f>
        <v>N</v>
      </c>
      <c r="H429">
        <v>17.399999999999999</v>
      </c>
      <c r="I429">
        <v>23.9</v>
      </c>
      <c r="J429">
        <v>21.8</v>
      </c>
      <c r="K429">
        <v>0.2</v>
      </c>
      <c r="L429" s="94">
        <v>136226.12</v>
      </c>
      <c r="M429" s="97">
        <v>49.552162510000002</v>
      </c>
      <c r="N429" s="87">
        <f t="shared" si="33"/>
        <v>6750298.8363467613</v>
      </c>
    </row>
    <row r="430" spans="1:14" x14ac:dyDescent="0.3">
      <c r="A430" s="58">
        <v>42433</v>
      </c>
      <c r="B430" s="61" t="str">
        <f t="shared" si="34"/>
        <v>Friday</v>
      </c>
      <c r="C430" s="42" t="str">
        <f t="shared" si="30"/>
        <v>March</v>
      </c>
      <c r="D430" s="42" t="str">
        <f t="shared" si="31"/>
        <v>2016</v>
      </c>
      <c r="E430" s="42">
        <f t="shared" si="32"/>
        <v>10</v>
      </c>
      <c r="F430" s="42" t="str">
        <f>VLOOKUP(A430,_Holidays!A429:C2535,2)</f>
        <v>Y</v>
      </c>
      <c r="G430" s="42" t="str">
        <f>VLOOKUP(A430,_Holidays!A430:C2535,3)</f>
        <v>N</v>
      </c>
      <c r="H430">
        <v>16.5</v>
      </c>
      <c r="I430">
        <v>33</v>
      </c>
      <c r="J430">
        <v>21.2</v>
      </c>
      <c r="K430">
        <v>0.2</v>
      </c>
      <c r="L430" s="94">
        <v>149376.57</v>
      </c>
      <c r="M430" s="97">
        <v>43.227417260000003</v>
      </c>
      <c r="N430" s="87">
        <f t="shared" si="33"/>
        <v>6457163.3202575985</v>
      </c>
    </row>
    <row r="431" spans="1:14" x14ac:dyDescent="0.3">
      <c r="A431" s="58">
        <v>42434</v>
      </c>
      <c r="B431" s="61" t="str">
        <f t="shared" si="34"/>
        <v>Saturday</v>
      </c>
      <c r="C431" s="42" t="str">
        <f t="shared" si="30"/>
        <v>March</v>
      </c>
      <c r="D431" s="42" t="str">
        <f t="shared" si="31"/>
        <v>2016</v>
      </c>
      <c r="E431" s="42">
        <f t="shared" si="32"/>
        <v>10</v>
      </c>
      <c r="F431" s="42" t="str">
        <f>VLOOKUP(A431,_Holidays!A430:C2536,2)</f>
        <v>Y</v>
      </c>
      <c r="G431" s="42" t="str">
        <f>VLOOKUP(A431,_Holidays!A431:C2536,3)</f>
        <v>N</v>
      </c>
      <c r="H431">
        <v>20.399999999999999</v>
      </c>
      <c r="I431">
        <v>23.7</v>
      </c>
      <c r="J431">
        <v>11.4</v>
      </c>
      <c r="K431">
        <v>1.2</v>
      </c>
      <c r="L431" s="94">
        <v>124692.315</v>
      </c>
      <c r="M431" s="97">
        <v>37.425385800000001</v>
      </c>
      <c r="N431" s="87">
        <f t="shared" si="33"/>
        <v>4666657.9951701276</v>
      </c>
    </row>
    <row r="432" spans="1:14" x14ac:dyDescent="0.3">
      <c r="A432" s="58">
        <v>42435</v>
      </c>
      <c r="B432" s="61" t="str">
        <f t="shared" si="34"/>
        <v>Sunday</v>
      </c>
      <c r="C432" s="42" t="str">
        <f t="shared" si="30"/>
        <v>March</v>
      </c>
      <c r="D432" s="42" t="str">
        <f t="shared" si="31"/>
        <v>2016</v>
      </c>
      <c r="E432" s="42">
        <f t="shared" si="32"/>
        <v>11</v>
      </c>
      <c r="F432" s="42" t="str">
        <f>VLOOKUP(A432,_Holidays!A431:C2537,2)</f>
        <v>Y</v>
      </c>
      <c r="G432" s="42" t="str">
        <f>VLOOKUP(A432,_Holidays!A432:C2537,3)</f>
        <v>N</v>
      </c>
      <c r="H432">
        <v>17.399999999999999</v>
      </c>
      <c r="I432">
        <v>25.2</v>
      </c>
      <c r="J432">
        <v>21.3</v>
      </c>
      <c r="K432">
        <v>0</v>
      </c>
      <c r="L432" s="94">
        <v>117707.95</v>
      </c>
      <c r="M432" s="97">
        <v>41.320647800000003</v>
      </c>
      <c r="N432" s="87">
        <f t="shared" si="33"/>
        <v>4863768.7452100106</v>
      </c>
    </row>
    <row r="433" spans="1:14" x14ac:dyDescent="0.3">
      <c r="A433" s="58">
        <v>42436</v>
      </c>
      <c r="B433" s="61" t="str">
        <f t="shared" si="34"/>
        <v>Monday</v>
      </c>
      <c r="C433" s="42" t="str">
        <f t="shared" si="30"/>
        <v>March</v>
      </c>
      <c r="D433" s="42" t="str">
        <f t="shared" si="31"/>
        <v>2016</v>
      </c>
      <c r="E433" s="42">
        <f t="shared" si="32"/>
        <v>11</v>
      </c>
      <c r="F433" s="42" t="str">
        <f>VLOOKUP(A433,_Holidays!A432:C2538,2)</f>
        <v>Y</v>
      </c>
      <c r="G433" s="42" t="str">
        <f>VLOOKUP(A433,_Holidays!A433:C2538,3)</f>
        <v>N</v>
      </c>
      <c r="H433">
        <v>18.600000000000001</v>
      </c>
      <c r="I433">
        <v>24.9</v>
      </c>
      <c r="J433">
        <v>7.9</v>
      </c>
      <c r="K433">
        <v>3.2</v>
      </c>
      <c r="L433" s="94">
        <v>131465.82500000001</v>
      </c>
      <c r="M433" s="97">
        <v>41.149502560000002</v>
      </c>
      <c r="N433" s="87">
        <f t="shared" si="33"/>
        <v>5409753.3023900129</v>
      </c>
    </row>
    <row r="434" spans="1:14" x14ac:dyDescent="0.3">
      <c r="A434" s="58">
        <v>42437</v>
      </c>
      <c r="B434" s="61" t="str">
        <f t="shared" si="34"/>
        <v>Tuesday</v>
      </c>
      <c r="C434" s="42" t="str">
        <f t="shared" si="30"/>
        <v>March</v>
      </c>
      <c r="D434" s="42" t="str">
        <f t="shared" si="31"/>
        <v>2016</v>
      </c>
      <c r="E434" s="42">
        <f t="shared" si="32"/>
        <v>11</v>
      </c>
      <c r="F434" s="42" t="str">
        <f>VLOOKUP(A434,_Holidays!A433:C2539,2)</f>
        <v>Y</v>
      </c>
      <c r="G434" s="42" t="str">
        <f>VLOOKUP(A434,_Holidays!A434:C2539,3)</f>
        <v>N</v>
      </c>
      <c r="H434">
        <v>19.899999999999999</v>
      </c>
      <c r="I434">
        <v>38.9</v>
      </c>
      <c r="J434">
        <v>20.8</v>
      </c>
      <c r="K434">
        <v>0.6</v>
      </c>
      <c r="L434" s="94">
        <v>160285.01500000001</v>
      </c>
      <c r="M434" s="97">
        <v>253.0320323</v>
      </c>
      <c r="N434" s="87">
        <f t="shared" si="33"/>
        <v>40557243.09268599</v>
      </c>
    </row>
    <row r="435" spans="1:14" x14ac:dyDescent="0.3">
      <c r="A435" s="58">
        <v>42438</v>
      </c>
      <c r="B435" s="61" t="str">
        <f t="shared" si="34"/>
        <v>Wednesday</v>
      </c>
      <c r="C435" s="42" t="str">
        <f t="shared" si="30"/>
        <v>March</v>
      </c>
      <c r="D435" s="42" t="str">
        <f t="shared" si="31"/>
        <v>2016</v>
      </c>
      <c r="E435" s="42">
        <f t="shared" si="32"/>
        <v>11</v>
      </c>
      <c r="F435" s="42" t="str">
        <f>VLOOKUP(A435,_Holidays!A434:C2540,2)</f>
        <v>Y</v>
      </c>
      <c r="G435" s="42" t="str">
        <f>VLOOKUP(A435,_Holidays!A435:C2540,3)</f>
        <v>N</v>
      </c>
      <c r="H435">
        <v>20.8</v>
      </c>
      <c r="I435">
        <v>28.5</v>
      </c>
      <c r="J435">
        <v>10.8</v>
      </c>
      <c r="K435">
        <v>0</v>
      </c>
      <c r="L435" s="94">
        <v>152599.125</v>
      </c>
      <c r="M435" s="97">
        <v>66.411603389999996</v>
      </c>
      <c r="N435" s="87">
        <f t="shared" si="33"/>
        <v>10134352.567161033</v>
      </c>
    </row>
    <row r="436" spans="1:14" x14ac:dyDescent="0.3">
      <c r="A436" s="58">
        <v>42439</v>
      </c>
      <c r="B436" s="61" t="str">
        <f t="shared" si="34"/>
        <v>Thursday</v>
      </c>
      <c r="C436" s="42" t="str">
        <f t="shared" si="30"/>
        <v>March</v>
      </c>
      <c r="D436" s="42" t="str">
        <f t="shared" si="31"/>
        <v>2016</v>
      </c>
      <c r="E436" s="42">
        <f t="shared" si="32"/>
        <v>11</v>
      </c>
      <c r="F436" s="42" t="str">
        <f>VLOOKUP(A436,_Holidays!A435:C2541,2)</f>
        <v>Y</v>
      </c>
      <c r="G436" s="42" t="str">
        <f>VLOOKUP(A436,_Holidays!A436:C2541,3)</f>
        <v>N</v>
      </c>
      <c r="H436">
        <v>18.100000000000001</v>
      </c>
      <c r="I436">
        <v>22.1</v>
      </c>
      <c r="J436">
        <v>3.9</v>
      </c>
      <c r="K436">
        <v>0.6</v>
      </c>
      <c r="L436" s="94">
        <v>135635.70499999999</v>
      </c>
      <c r="M436" s="97">
        <v>46.521612349999998</v>
      </c>
      <c r="N436" s="87">
        <f t="shared" si="33"/>
        <v>6309991.6888289563</v>
      </c>
    </row>
    <row r="437" spans="1:14" x14ac:dyDescent="0.3">
      <c r="A437" s="58">
        <v>42440</v>
      </c>
      <c r="B437" s="61" t="str">
        <f t="shared" si="34"/>
        <v>Friday</v>
      </c>
      <c r="C437" s="42" t="str">
        <f t="shared" si="30"/>
        <v>March</v>
      </c>
      <c r="D437" s="42" t="str">
        <f t="shared" si="31"/>
        <v>2016</v>
      </c>
      <c r="E437" s="42">
        <f t="shared" si="32"/>
        <v>11</v>
      </c>
      <c r="F437" s="42" t="str">
        <f>VLOOKUP(A437,_Holidays!A436:C2542,2)</f>
        <v>Y</v>
      </c>
      <c r="G437" s="42" t="str">
        <f>VLOOKUP(A437,_Holidays!A437:C2542,3)</f>
        <v>N</v>
      </c>
      <c r="H437">
        <v>18.8</v>
      </c>
      <c r="I437">
        <v>26.1</v>
      </c>
      <c r="J437">
        <v>19.600000000000001</v>
      </c>
      <c r="K437">
        <v>8.4</v>
      </c>
      <c r="L437" s="94">
        <v>141414.35</v>
      </c>
      <c r="M437" s="97">
        <v>49.793533140000001</v>
      </c>
      <c r="N437" s="87">
        <f t="shared" si="33"/>
        <v>7041520.123196559</v>
      </c>
    </row>
    <row r="438" spans="1:14" x14ac:dyDescent="0.3">
      <c r="A438" s="58">
        <v>42441</v>
      </c>
      <c r="B438" s="61" t="str">
        <f t="shared" si="34"/>
        <v>Saturday</v>
      </c>
      <c r="C438" s="42" t="str">
        <f t="shared" si="30"/>
        <v>March</v>
      </c>
      <c r="D438" s="42" t="str">
        <f t="shared" si="31"/>
        <v>2016</v>
      </c>
      <c r="E438" s="42">
        <f t="shared" si="32"/>
        <v>11</v>
      </c>
      <c r="F438" s="42" t="str">
        <f>VLOOKUP(A438,_Holidays!A437:C2543,2)</f>
        <v>Y</v>
      </c>
      <c r="G438" s="42" t="str">
        <f>VLOOKUP(A438,_Holidays!A438:C2543,3)</f>
        <v>N</v>
      </c>
      <c r="H438">
        <v>18.7</v>
      </c>
      <c r="I438">
        <v>22.3</v>
      </c>
      <c r="J438">
        <v>7</v>
      </c>
      <c r="K438">
        <v>0.2</v>
      </c>
      <c r="L438" s="94">
        <v>119690.755</v>
      </c>
      <c r="M438" s="97">
        <v>37.321013860000001</v>
      </c>
      <c r="N438" s="87">
        <f t="shared" si="33"/>
        <v>4466980.3262688648</v>
      </c>
    </row>
    <row r="439" spans="1:14" x14ac:dyDescent="0.3">
      <c r="A439" s="58">
        <v>42442</v>
      </c>
      <c r="B439" s="61" t="str">
        <f t="shared" si="34"/>
        <v>Sunday</v>
      </c>
      <c r="C439" s="42" t="str">
        <f t="shared" si="30"/>
        <v>March</v>
      </c>
      <c r="D439" s="42" t="str">
        <f t="shared" si="31"/>
        <v>2016</v>
      </c>
      <c r="E439" s="42">
        <f t="shared" si="32"/>
        <v>12</v>
      </c>
      <c r="F439" s="42" t="str">
        <f>VLOOKUP(A439,_Holidays!A438:C2544,2)</f>
        <v>Y</v>
      </c>
      <c r="G439" s="42" t="str">
        <f>VLOOKUP(A439,_Holidays!A439:C2544,3)</f>
        <v>N</v>
      </c>
      <c r="H439">
        <v>17.7</v>
      </c>
      <c r="I439">
        <v>23.2</v>
      </c>
      <c r="J439">
        <v>13.8</v>
      </c>
      <c r="K439">
        <v>0</v>
      </c>
      <c r="L439" s="94">
        <v>111329.62</v>
      </c>
      <c r="M439" s="97">
        <v>30.086962100000001</v>
      </c>
      <c r="N439" s="87">
        <f t="shared" si="33"/>
        <v>3349570.0575474021</v>
      </c>
    </row>
    <row r="440" spans="1:14" x14ac:dyDescent="0.3">
      <c r="A440" s="58">
        <v>42443</v>
      </c>
      <c r="B440" s="61" t="str">
        <f t="shared" si="34"/>
        <v>Monday</v>
      </c>
      <c r="C440" s="42" t="str">
        <f t="shared" si="30"/>
        <v>March</v>
      </c>
      <c r="D440" s="42" t="str">
        <f t="shared" si="31"/>
        <v>2016</v>
      </c>
      <c r="E440" s="42">
        <f t="shared" si="32"/>
        <v>12</v>
      </c>
      <c r="F440" s="42" t="str">
        <f>VLOOKUP(A440,_Holidays!A439:C2545,2)</f>
        <v>Y</v>
      </c>
      <c r="G440" s="42" t="str">
        <f>VLOOKUP(A440,_Holidays!A440:C2545,3)</f>
        <v>Y</v>
      </c>
      <c r="H440">
        <v>18.399999999999999</v>
      </c>
      <c r="I440">
        <v>21.3</v>
      </c>
      <c r="J440">
        <v>10.6</v>
      </c>
      <c r="K440">
        <v>0</v>
      </c>
      <c r="L440" s="94">
        <v>105388.57</v>
      </c>
      <c r="M440" s="97">
        <v>24.794429990000001</v>
      </c>
      <c r="N440" s="87">
        <f t="shared" si="33"/>
        <v>2613049.5206112145</v>
      </c>
    </row>
    <row r="441" spans="1:14" x14ac:dyDescent="0.3">
      <c r="A441" s="58">
        <v>42444</v>
      </c>
      <c r="B441" s="61" t="str">
        <f t="shared" si="34"/>
        <v>Tuesday</v>
      </c>
      <c r="C441" s="42" t="str">
        <f t="shared" si="30"/>
        <v>March</v>
      </c>
      <c r="D441" s="42" t="str">
        <f t="shared" si="31"/>
        <v>2016</v>
      </c>
      <c r="E441" s="42">
        <f t="shared" si="32"/>
        <v>12</v>
      </c>
      <c r="F441" s="42" t="str">
        <f>VLOOKUP(A441,_Holidays!A440:C2546,2)</f>
        <v>Y</v>
      </c>
      <c r="G441" s="42" t="str">
        <f>VLOOKUP(A441,_Holidays!A441:C2546,3)</f>
        <v>N</v>
      </c>
      <c r="H441">
        <v>15.1</v>
      </c>
      <c r="I441">
        <v>26.8</v>
      </c>
      <c r="J441">
        <v>20.7</v>
      </c>
      <c r="K441">
        <v>0</v>
      </c>
      <c r="L441" s="94">
        <v>123073.98</v>
      </c>
      <c r="M441" s="97">
        <v>28.46012769</v>
      </c>
      <c r="N441" s="87">
        <f t="shared" si="33"/>
        <v>3502701.1861165059</v>
      </c>
    </row>
    <row r="442" spans="1:14" x14ac:dyDescent="0.3">
      <c r="A442" s="58">
        <v>42445</v>
      </c>
      <c r="B442" s="61" t="str">
        <f t="shared" si="34"/>
        <v>Wednesday</v>
      </c>
      <c r="C442" s="42" t="str">
        <f t="shared" si="30"/>
        <v>March</v>
      </c>
      <c r="D442" s="42" t="str">
        <f t="shared" si="31"/>
        <v>2016</v>
      </c>
      <c r="E442" s="42">
        <f t="shared" si="32"/>
        <v>12</v>
      </c>
      <c r="F442" s="42" t="str">
        <f>VLOOKUP(A442,_Holidays!A441:C2547,2)</f>
        <v>Y</v>
      </c>
      <c r="G442" s="42" t="str">
        <f>VLOOKUP(A442,_Holidays!A442:C2547,3)</f>
        <v>N</v>
      </c>
      <c r="H442">
        <v>15.3</v>
      </c>
      <c r="I442">
        <v>31.4</v>
      </c>
      <c r="J442">
        <v>18.899999999999999</v>
      </c>
      <c r="K442">
        <v>0</v>
      </c>
      <c r="L442" s="94">
        <v>135047.625</v>
      </c>
      <c r="M442" s="97">
        <v>54.353055810000001</v>
      </c>
      <c r="N442" s="87">
        <f t="shared" si="33"/>
        <v>7340251.0986329513</v>
      </c>
    </row>
    <row r="443" spans="1:14" x14ac:dyDescent="0.3">
      <c r="A443" s="58">
        <v>42446</v>
      </c>
      <c r="B443" s="61" t="str">
        <f t="shared" si="34"/>
        <v>Thursday</v>
      </c>
      <c r="C443" s="42" t="str">
        <f t="shared" si="30"/>
        <v>March</v>
      </c>
      <c r="D443" s="42" t="str">
        <f t="shared" si="31"/>
        <v>2016</v>
      </c>
      <c r="E443" s="42">
        <f t="shared" si="32"/>
        <v>12</v>
      </c>
      <c r="F443" s="42" t="str">
        <f>VLOOKUP(A443,_Holidays!A442:C2548,2)</f>
        <v>Y</v>
      </c>
      <c r="G443" s="42" t="str">
        <f>VLOOKUP(A443,_Holidays!A443:C2548,3)</f>
        <v>N</v>
      </c>
      <c r="H443">
        <v>18.3</v>
      </c>
      <c r="I443">
        <v>32.5</v>
      </c>
      <c r="J443">
        <v>19.600000000000001</v>
      </c>
      <c r="K443">
        <v>0</v>
      </c>
      <c r="L443" s="94">
        <v>143184.80499999999</v>
      </c>
      <c r="M443" s="97">
        <v>49.491101499999999</v>
      </c>
      <c r="N443" s="87">
        <f t="shared" si="33"/>
        <v>7086373.7175127072</v>
      </c>
    </row>
    <row r="444" spans="1:14" x14ac:dyDescent="0.3">
      <c r="A444" s="58">
        <v>42447</v>
      </c>
      <c r="B444" s="61" t="str">
        <f t="shared" si="34"/>
        <v>Friday</v>
      </c>
      <c r="C444" s="42" t="str">
        <f t="shared" si="30"/>
        <v>March</v>
      </c>
      <c r="D444" s="42" t="str">
        <f t="shared" si="31"/>
        <v>2016</v>
      </c>
      <c r="E444" s="42">
        <f t="shared" si="32"/>
        <v>12</v>
      </c>
      <c r="F444" s="42" t="str">
        <f>VLOOKUP(A444,_Holidays!A443:C2549,2)</f>
        <v>Y</v>
      </c>
      <c r="G444" s="42" t="str">
        <f>VLOOKUP(A444,_Holidays!A444:C2549,3)</f>
        <v>N</v>
      </c>
      <c r="H444">
        <v>15.2</v>
      </c>
      <c r="I444">
        <v>19.5</v>
      </c>
      <c r="J444">
        <v>6.7</v>
      </c>
      <c r="K444">
        <v>13.4</v>
      </c>
      <c r="L444" s="94">
        <v>118189.72</v>
      </c>
      <c r="M444" s="97">
        <v>33.972023620000002</v>
      </c>
      <c r="N444" s="87">
        <f t="shared" si="33"/>
        <v>4015143.9594811867</v>
      </c>
    </row>
    <row r="445" spans="1:14" x14ac:dyDescent="0.3">
      <c r="A445" s="58">
        <v>42448</v>
      </c>
      <c r="B445" s="61" t="str">
        <f t="shared" si="34"/>
        <v>Saturday</v>
      </c>
      <c r="C445" s="42" t="str">
        <f t="shared" si="30"/>
        <v>March</v>
      </c>
      <c r="D445" s="42" t="str">
        <f t="shared" si="31"/>
        <v>2016</v>
      </c>
      <c r="E445" s="42">
        <f t="shared" si="32"/>
        <v>12</v>
      </c>
      <c r="F445" s="42" t="str">
        <f>VLOOKUP(A445,_Holidays!A444:C2550,2)</f>
        <v>Y</v>
      </c>
      <c r="G445" s="42" t="str">
        <f>VLOOKUP(A445,_Holidays!A445:C2550,3)</f>
        <v>N</v>
      </c>
      <c r="H445">
        <v>12</v>
      </c>
      <c r="I445">
        <v>18.8</v>
      </c>
      <c r="J445">
        <v>10.7</v>
      </c>
      <c r="K445">
        <v>5.8</v>
      </c>
      <c r="L445" s="94">
        <v>105484.1</v>
      </c>
      <c r="M445" s="97">
        <v>48.717489980000003</v>
      </c>
      <c r="N445" s="87">
        <f t="shared" si="33"/>
        <v>5138920.5847993186</v>
      </c>
    </row>
    <row r="446" spans="1:14" x14ac:dyDescent="0.3">
      <c r="A446" s="58">
        <v>42449</v>
      </c>
      <c r="B446" s="61" t="str">
        <f t="shared" si="34"/>
        <v>Sunday</v>
      </c>
      <c r="C446" s="42" t="str">
        <f t="shared" si="30"/>
        <v>March</v>
      </c>
      <c r="D446" s="42" t="str">
        <f t="shared" si="31"/>
        <v>2016</v>
      </c>
      <c r="E446" s="42">
        <f t="shared" si="32"/>
        <v>13</v>
      </c>
      <c r="F446" s="42" t="str">
        <f>VLOOKUP(A446,_Holidays!A445:C2551,2)</f>
        <v>Y</v>
      </c>
      <c r="G446" s="42" t="str">
        <f>VLOOKUP(A446,_Holidays!A446:C2551,3)</f>
        <v>N</v>
      </c>
      <c r="H446">
        <v>10.1</v>
      </c>
      <c r="I446">
        <v>23.3</v>
      </c>
      <c r="J446">
        <v>19</v>
      </c>
      <c r="K446">
        <v>0.2</v>
      </c>
      <c r="L446" s="94">
        <v>100394.06</v>
      </c>
      <c r="M446" s="97">
        <v>47.175064120000002</v>
      </c>
      <c r="N446" s="87">
        <f t="shared" si="33"/>
        <v>4736096.2177671269</v>
      </c>
    </row>
    <row r="447" spans="1:14" x14ac:dyDescent="0.3">
      <c r="A447" s="58">
        <v>42450</v>
      </c>
      <c r="B447" s="61" t="str">
        <f t="shared" si="34"/>
        <v>Monday</v>
      </c>
      <c r="C447" s="42" t="str">
        <f t="shared" si="30"/>
        <v>March</v>
      </c>
      <c r="D447" s="42" t="str">
        <f t="shared" si="31"/>
        <v>2016</v>
      </c>
      <c r="E447" s="42">
        <f t="shared" si="32"/>
        <v>13</v>
      </c>
      <c r="F447" s="42" t="str">
        <f>VLOOKUP(A447,_Holidays!A446:C2552,2)</f>
        <v>Y</v>
      </c>
      <c r="G447" s="42" t="str">
        <f>VLOOKUP(A447,_Holidays!A447:C2552,3)</f>
        <v>N</v>
      </c>
      <c r="H447">
        <v>11.2</v>
      </c>
      <c r="I447">
        <v>23.5</v>
      </c>
      <c r="J447">
        <v>19.7</v>
      </c>
      <c r="K447">
        <v>0</v>
      </c>
      <c r="L447" s="94">
        <v>117796.715</v>
      </c>
      <c r="M447" s="97">
        <v>49.676549350000002</v>
      </c>
      <c r="N447" s="87">
        <f t="shared" si="33"/>
        <v>5851734.325965385</v>
      </c>
    </row>
    <row r="448" spans="1:14" x14ac:dyDescent="0.3">
      <c r="A448" s="58">
        <v>42451</v>
      </c>
      <c r="B448" s="61" t="str">
        <f t="shared" si="34"/>
        <v>Tuesday</v>
      </c>
      <c r="C448" s="42" t="str">
        <f t="shared" si="30"/>
        <v>March</v>
      </c>
      <c r="D448" s="42" t="str">
        <f t="shared" si="31"/>
        <v>2016</v>
      </c>
      <c r="E448" s="42">
        <f t="shared" si="32"/>
        <v>13</v>
      </c>
      <c r="F448" s="42" t="str">
        <f>VLOOKUP(A448,_Holidays!A447:C2553,2)</f>
        <v>Y</v>
      </c>
      <c r="G448" s="42" t="str">
        <f>VLOOKUP(A448,_Holidays!A448:C2553,3)</f>
        <v>N</v>
      </c>
      <c r="H448">
        <v>11.4</v>
      </c>
      <c r="I448">
        <v>24.3</v>
      </c>
      <c r="J448">
        <v>21.1</v>
      </c>
      <c r="K448">
        <v>0</v>
      </c>
      <c r="L448" s="94">
        <v>124081.46</v>
      </c>
      <c r="M448" s="97">
        <v>56.872748209999997</v>
      </c>
      <c r="N448" s="87">
        <f t="shared" si="33"/>
        <v>7056853.6321091866</v>
      </c>
    </row>
    <row r="449" spans="1:14" x14ac:dyDescent="0.3">
      <c r="A449" s="58">
        <v>42452</v>
      </c>
      <c r="B449" s="61" t="str">
        <f t="shared" si="34"/>
        <v>Wednesday</v>
      </c>
      <c r="C449" s="42" t="str">
        <f t="shared" si="30"/>
        <v>March</v>
      </c>
      <c r="D449" s="42" t="str">
        <f t="shared" si="31"/>
        <v>2016</v>
      </c>
      <c r="E449" s="42">
        <f t="shared" si="32"/>
        <v>13</v>
      </c>
      <c r="F449" s="42" t="str">
        <f>VLOOKUP(A449,_Holidays!A448:C2554,2)</f>
        <v>Y</v>
      </c>
      <c r="G449" s="42" t="str">
        <f>VLOOKUP(A449,_Holidays!A449:C2554,3)</f>
        <v>N</v>
      </c>
      <c r="H449">
        <v>13.7</v>
      </c>
      <c r="I449">
        <v>28.8</v>
      </c>
      <c r="J449">
        <v>12.7</v>
      </c>
      <c r="K449">
        <v>0</v>
      </c>
      <c r="L449" s="94">
        <v>126074.895</v>
      </c>
      <c r="M449" s="97">
        <v>44.262191379999997</v>
      </c>
      <c r="N449" s="87">
        <f t="shared" si="33"/>
        <v>5580351.1307034045</v>
      </c>
    </row>
    <row r="450" spans="1:14" x14ac:dyDescent="0.3">
      <c r="A450" s="58">
        <v>42453</v>
      </c>
      <c r="B450" s="61" t="str">
        <f t="shared" si="34"/>
        <v>Thursday</v>
      </c>
      <c r="C450" s="42" t="str">
        <f t="shared" ref="C450:C513" si="35">TEXT(A450,"mmmm")</f>
        <v>March</v>
      </c>
      <c r="D450" s="42" t="str">
        <f t="shared" ref="D450:D513" si="36">TEXT(A450,"yyyy")</f>
        <v>2016</v>
      </c>
      <c r="E450" s="42">
        <f t="shared" ref="E450:E513" si="37">WEEKNUM(A450)</f>
        <v>13</v>
      </c>
      <c r="F450" s="42" t="str">
        <f>VLOOKUP(A450,_Holidays!A449:C2555,2)</f>
        <v>N</v>
      </c>
      <c r="G450" s="42" t="str">
        <f>VLOOKUP(A450,_Holidays!A450:C2555,3)</f>
        <v>N</v>
      </c>
      <c r="H450">
        <v>16.3</v>
      </c>
      <c r="I450">
        <v>21.2</v>
      </c>
      <c r="J450">
        <v>10.4</v>
      </c>
      <c r="K450">
        <v>0</v>
      </c>
      <c r="L450" s="94">
        <v>125072.73</v>
      </c>
      <c r="M450" s="97">
        <v>42.354944320000001</v>
      </c>
      <c r="N450" s="87">
        <f t="shared" ref="N450:N513" si="38">L450*M450</f>
        <v>5297448.5151003934</v>
      </c>
    </row>
    <row r="451" spans="1:14" x14ac:dyDescent="0.3">
      <c r="A451" s="58">
        <v>42454</v>
      </c>
      <c r="B451" s="61" t="str">
        <f t="shared" ref="B451:B514" si="39">TEXT(A451,"dddd")</f>
        <v>Friday</v>
      </c>
      <c r="C451" s="42" t="str">
        <f t="shared" si="35"/>
        <v>March</v>
      </c>
      <c r="D451" s="42" t="str">
        <f t="shared" si="36"/>
        <v>2016</v>
      </c>
      <c r="E451" s="42">
        <f t="shared" si="37"/>
        <v>13</v>
      </c>
      <c r="F451" s="42" t="str">
        <f>VLOOKUP(A451,_Holidays!A450:C2556,2)</f>
        <v>N</v>
      </c>
      <c r="G451" s="42" t="str">
        <f>VLOOKUP(A451,_Holidays!A451:C2556,3)</f>
        <v>Y</v>
      </c>
      <c r="H451">
        <v>15.9</v>
      </c>
      <c r="I451">
        <v>20.399999999999999</v>
      </c>
      <c r="J451">
        <v>14.4</v>
      </c>
      <c r="K451">
        <v>0</v>
      </c>
      <c r="L451" s="94">
        <v>101740.89</v>
      </c>
      <c r="M451" s="97">
        <v>30.221855479999999</v>
      </c>
      <c r="N451" s="87">
        <f t="shared" si="38"/>
        <v>3074798.4739865772</v>
      </c>
    </row>
    <row r="452" spans="1:14" x14ac:dyDescent="0.3">
      <c r="A452" s="58">
        <v>42455</v>
      </c>
      <c r="B452" s="61" t="str">
        <f t="shared" si="39"/>
        <v>Saturday</v>
      </c>
      <c r="C452" s="42" t="str">
        <f t="shared" si="35"/>
        <v>March</v>
      </c>
      <c r="D452" s="42" t="str">
        <f t="shared" si="36"/>
        <v>2016</v>
      </c>
      <c r="E452" s="42">
        <f t="shared" si="37"/>
        <v>13</v>
      </c>
      <c r="F452" s="42" t="str">
        <f>VLOOKUP(A452,_Holidays!A451:C2557,2)</f>
        <v>N</v>
      </c>
      <c r="G452" s="42" t="str">
        <f>VLOOKUP(A452,_Holidays!A452:C2557,3)</f>
        <v>Y</v>
      </c>
      <c r="H452">
        <v>14.1</v>
      </c>
      <c r="I452">
        <v>20.2</v>
      </c>
      <c r="J452">
        <v>8.1999999999999993</v>
      </c>
      <c r="K452">
        <v>0.4</v>
      </c>
      <c r="L452" s="94">
        <v>102726.745</v>
      </c>
      <c r="M452" s="97">
        <v>30.539497430000001</v>
      </c>
      <c r="N452" s="87">
        <f t="shared" si="38"/>
        <v>3137223.1649197652</v>
      </c>
    </row>
    <row r="453" spans="1:14" x14ac:dyDescent="0.3">
      <c r="A453" s="58">
        <v>42456</v>
      </c>
      <c r="B453" s="61" t="str">
        <f t="shared" si="39"/>
        <v>Sunday</v>
      </c>
      <c r="C453" s="42" t="str">
        <f t="shared" si="35"/>
        <v>March</v>
      </c>
      <c r="D453" s="42" t="str">
        <f t="shared" si="36"/>
        <v>2016</v>
      </c>
      <c r="E453" s="42">
        <f t="shared" si="37"/>
        <v>14</v>
      </c>
      <c r="F453" s="42" t="str">
        <f>VLOOKUP(A453,_Holidays!A452:C2558,2)</f>
        <v>N</v>
      </c>
      <c r="G453" s="42" t="str">
        <f>VLOOKUP(A453,_Holidays!A453:C2558,3)</f>
        <v>Y</v>
      </c>
      <c r="H453">
        <v>14.3</v>
      </c>
      <c r="I453">
        <v>19.899999999999999</v>
      </c>
      <c r="J453">
        <v>14</v>
      </c>
      <c r="K453">
        <v>1</v>
      </c>
      <c r="L453" s="94">
        <v>98324.645000000004</v>
      </c>
      <c r="M453" s="97">
        <v>25.861035210000001</v>
      </c>
      <c r="N453" s="87">
        <f t="shared" si="38"/>
        <v>2542777.1063557505</v>
      </c>
    </row>
    <row r="454" spans="1:14" x14ac:dyDescent="0.3">
      <c r="A454" s="58">
        <v>42457</v>
      </c>
      <c r="B454" s="61" t="str">
        <f t="shared" si="39"/>
        <v>Monday</v>
      </c>
      <c r="C454" s="42" t="str">
        <f t="shared" si="35"/>
        <v>March</v>
      </c>
      <c r="D454" s="42" t="str">
        <f t="shared" si="36"/>
        <v>2016</v>
      </c>
      <c r="E454" s="42">
        <f t="shared" si="37"/>
        <v>14</v>
      </c>
      <c r="F454" s="42" t="str">
        <f>VLOOKUP(A454,_Holidays!A453:C2559,2)</f>
        <v>N</v>
      </c>
      <c r="G454" s="42" t="str">
        <f>VLOOKUP(A454,_Holidays!A454:C2559,3)</f>
        <v>Y</v>
      </c>
      <c r="H454">
        <v>9.4</v>
      </c>
      <c r="I454">
        <v>19.2</v>
      </c>
      <c r="J454">
        <v>13</v>
      </c>
      <c r="K454">
        <v>0.2</v>
      </c>
      <c r="L454" s="94">
        <v>102746.6</v>
      </c>
      <c r="M454" s="97">
        <v>27.58617697</v>
      </c>
      <c r="N454" s="87">
        <f t="shared" si="38"/>
        <v>2834385.8906658022</v>
      </c>
    </row>
    <row r="455" spans="1:14" x14ac:dyDescent="0.3">
      <c r="A455" s="58">
        <v>42458</v>
      </c>
      <c r="B455" s="61" t="str">
        <f t="shared" si="39"/>
        <v>Tuesday</v>
      </c>
      <c r="C455" s="42" t="str">
        <f t="shared" si="35"/>
        <v>March</v>
      </c>
      <c r="D455" s="42" t="str">
        <f t="shared" si="36"/>
        <v>2016</v>
      </c>
      <c r="E455" s="42">
        <f t="shared" si="37"/>
        <v>14</v>
      </c>
      <c r="F455" s="42" t="str">
        <f>VLOOKUP(A455,_Holidays!A454:C2560,2)</f>
        <v>N</v>
      </c>
      <c r="G455" s="42" t="str">
        <f>VLOOKUP(A455,_Holidays!A455:C2560,3)</f>
        <v>N</v>
      </c>
      <c r="H455">
        <v>14.5</v>
      </c>
      <c r="I455">
        <v>17.899999999999999</v>
      </c>
      <c r="J455">
        <v>5.7</v>
      </c>
      <c r="K455">
        <v>0</v>
      </c>
      <c r="L455" s="94">
        <v>118281.13</v>
      </c>
      <c r="M455" s="97">
        <v>31.070951350000001</v>
      </c>
      <c r="N455" s="87">
        <f t="shared" si="38"/>
        <v>3675107.2358530257</v>
      </c>
    </row>
    <row r="456" spans="1:14" x14ac:dyDescent="0.3">
      <c r="A456" s="58">
        <v>42459</v>
      </c>
      <c r="B456" s="61" t="str">
        <f t="shared" si="39"/>
        <v>Wednesday</v>
      </c>
      <c r="C456" s="42" t="str">
        <f t="shared" si="35"/>
        <v>March</v>
      </c>
      <c r="D456" s="42" t="str">
        <f t="shared" si="36"/>
        <v>2016</v>
      </c>
      <c r="E456" s="42">
        <f t="shared" si="37"/>
        <v>14</v>
      </c>
      <c r="F456" s="42" t="str">
        <f>VLOOKUP(A456,_Holidays!A455:C2561,2)</f>
        <v>N</v>
      </c>
      <c r="G456" s="42" t="str">
        <f>VLOOKUP(A456,_Holidays!A456:C2561,3)</f>
        <v>N</v>
      </c>
      <c r="H456">
        <v>15.5</v>
      </c>
      <c r="I456">
        <v>18.7</v>
      </c>
      <c r="J456">
        <v>8.5</v>
      </c>
      <c r="K456">
        <v>0</v>
      </c>
      <c r="L456" s="94">
        <v>122625.21</v>
      </c>
      <c r="M456" s="97">
        <v>29.062513819999999</v>
      </c>
      <c r="N456" s="87">
        <f t="shared" si="38"/>
        <v>3563796.8603054024</v>
      </c>
    </row>
    <row r="457" spans="1:14" x14ac:dyDescent="0.3">
      <c r="A457" s="58">
        <v>42460</v>
      </c>
      <c r="B457" s="61" t="str">
        <f t="shared" si="39"/>
        <v>Thursday</v>
      </c>
      <c r="C457" s="42" t="str">
        <f t="shared" si="35"/>
        <v>March</v>
      </c>
      <c r="D457" s="42" t="str">
        <f t="shared" si="36"/>
        <v>2016</v>
      </c>
      <c r="E457" s="42">
        <f t="shared" si="37"/>
        <v>14</v>
      </c>
      <c r="F457" s="42" t="str">
        <f>VLOOKUP(A457,_Holidays!A456:C2562,2)</f>
        <v>N</v>
      </c>
      <c r="G457" s="42" t="str">
        <f>VLOOKUP(A457,_Holidays!A457:C2562,3)</f>
        <v>N</v>
      </c>
      <c r="H457">
        <v>11.3</v>
      </c>
      <c r="I457">
        <v>22.7</v>
      </c>
      <c r="J457">
        <v>17.100000000000001</v>
      </c>
      <c r="K457">
        <v>0</v>
      </c>
      <c r="L457" s="94">
        <v>122964.715</v>
      </c>
      <c r="M457" s="97">
        <v>21.90202897</v>
      </c>
      <c r="N457" s="87">
        <f t="shared" si="38"/>
        <v>2693176.7502177935</v>
      </c>
    </row>
    <row r="458" spans="1:14" x14ac:dyDescent="0.3">
      <c r="A458" s="58">
        <v>42461</v>
      </c>
      <c r="B458" s="61" t="str">
        <f t="shared" si="39"/>
        <v>Friday</v>
      </c>
      <c r="C458" s="42" t="str">
        <f t="shared" si="35"/>
        <v>April</v>
      </c>
      <c r="D458" s="42" t="str">
        <f t="shared" si="36"/>
        <v>2016</v>
      </c>
      <c r="E458" s="42">
        <f t="shared" si="37"/>
        <v>14</v>
      </c>
      <c r="F458" s="42" t="str">
        <f>VLOOKUP(A458,_Holidays!A457:C2563,2)</f>
        <v>N</v>
      </c>
      <c r="G458" s="42" t="str">
        <f>VLOOKUP(A458,_Holidays!A458:C2563,3)</f>
        <v>N</v>
      </c>
      <c r="H458">
        <v>13.1</v>
      </c>
      <c r="I458">
        <v>26.5</v>
      </c>
      <c r="J458">
        <v>16.7</v>
      </c>
      <c r="K458">
        <v>0</v>
      </c>
      <c r="L458" s="94">
        <v>116321.60000000001</v>
      </c>
      <c r="M458" s="97">
        <v>14.49079665</v>
      </c>
      <c r="N458" s="87">
        <f t="shared" si="38"/>
        <v>1685592.65160264</v>
      </c>
    </row>
    <row r="459" spans="1:14" x14ac:dyDescent="0.3">
      <c r="A459" s="58">
        <v>42462</v>
      </c>
      <c r="B459" s="61" t="str">
        <f t="shared" si="39"/>
        <v>Saturday</v>
      </c>
      <c r="C459" s="42" t="str">
        <f t="shared" si="35"/>
        <v>April</v>
      </c>
      <c r="D459" s="42" t="str">
        <f t="shared" si="36"/>
        <v>2016</v>
      </c>
      <c r="E459" s="42">
        <f t="shared" si="37"/>
        <v>14</v>
      </c>
      <c r="F459" s="42" t="str">
        <f>VLOOKUP(A459,_Holidays!A458:C2564,2)</f>
        <v>N</v>
      </c>
      <c r="G459" s="42" t="str">
        <f>VLOOKUP(A459,_Holidays!A459:C2564,3)</f>
        <v>N</v>
      </c>
      <c r="H459">
        <v>15.5</v>
      </c>
      <c r="I459">
        <v>19.5</v>
      </c>
      <c r="J459">
        <v>8.3000000000000007</v>
      </c>
      <c r="K459">
        <v>0</v>
      </c>
      <c r="L459" s="94">
        <v>102832.72</v>
      </c>
      <c r="M459" s="97">
        <v>13.56898646</v>
      </c>
      <c r="N459" s="87">
        <f t="shared" si="38"/>
        <v>1395335.7853249712</v>
      </c>
    </row>
    <row r="460" spans="1:14" x14ac:dyDescent="0.3">
      <c r="A460" s="58">
        <v>42463</v>
      </c>
      <c r="B460" s="61" t="str">
        <f t="shared" si="39"/>
        <v>Sunday</v>
      </c>
      <c r="C460" s="42" t="str">
        <f t="shared" si="35"/>
        <v>April</v>
      </c>
      <c r="D460" s="42" t="str">
        <f t="shared" si="36"/>
        <v>2016</v>
      </c>
      <c r="E460" s="42">
        <f t="shared" si="37"/>
        <v>15</v>
      </c>
      <c r="F460" s="42" t="str">
        <f>VLOOKUP(A460,_Holidays!A459:C2565,2)</f>
        <v>N</v>
      </c>
      <c r="G460" s="42" t="str">
        <f>VLOOKUP(A460,_Holidays!A460:C2565,3)</f>
        <v>N</v>
      </c>
      <c r="H460">
        <v>11.3</v>
      </c>
      <c r="I460">
        <v>18.8</v>
      </c>
      <c r="J460">
        <v>15.4</v>
      </c>
      <c r="K460">
        <v>0</v>
      </c>
      <c r="L460" s="94">
        <v>102084</v>
      </c>
      <c r="M460" s="97">
        <v>15.80399954</v>
      </c>
      <c r="N460" s="87">
        <f t="shared" si="38"/>
        <v>1613335.4890413599</v>
      </c>
    </row>
    <row r="461" spans="1:14" x14ac:dyDescent="0.3">
      <c r="A461" s="58">
        <v>42464</v>
      </c>
      <c r="B461" s="61" t="str">
        <f t="shared" si="39"/>
        <v>Monday</v>
      </c>
      <c r="C461" s="42" t="str">
        <f t="shared" si="35"/>
        <v>April</v>
      </c>
      <c r="D461" s="42" t="str">
        <f t="shared" si="36"/>
        <v>2016</v>
      </c>
      <c r="E461" s="42">
        <f t="shared" si="37"/>
        <v>15</v>
      </c>
      <c r="F461" s="42" t="str">
        <f>VLOOKUP(A461,_Holidays!A460:C2566,2)</f>
        <v>N</v>
      </c>
      <c r="G461" s="42" t="str">
        <f>VLOOKUP(A461,_Holidays!A461:C2566,3)</f>
        <v>N</v>
      </c>
      <c r="H461">
        <v>9.6999999999999993</v>
      </c>
      <c r="I461">
        <v>21.2</v>
      </c>
      <c r="J461">
        <v>18.399999999999999</v>
      </c>
      <c r="K461">
        <v>0</v>
      </c>
      <c r="L461" s="94">
        <v>120445.735</v>
      </c>
      <c r="M461" s="97">
        <v>38.468550309999998</v>
      </c>
      <c r="N461" s="87">
        <f t="shared" si="38"/>
        <v>4633372.8164724279</v>
      </c>
    </row>
    <row r="462" spans="1:14" x14ac:dyDescent="0.3">
      <c r="A462" s="58">
        <v>42465</v>
      </c>
      <c r="B462" s="61" t="str">
        <f t="shared" si="39"/>
        <v>Tuesday</v>
      </c>
      <c r="C462" s="42" t="str">
        <f t="shared" si="35"/>
        <v>April</v>
      </c>
      <c r="D462" s="42" t="str">
        <f t="shared" si="36"/>
        <v>2016</v>
      </c>
      <c r="E462" s="42">
        <f t="shared" si="37"/>
        <v>15</v>
      </c>
      <c r="F462" s="42" t="str">
        <f>VLOOKUP(A462,_Holidays!A461:C2567,2)</f>
        <v>N</v>
      </c>
      <c r="G462" s="42" t="str">
        <f>VLOOKUP(A462,_Holidays!A462:C2567,3)</f>
        <v>N</v>
      </c>
      <c r="H462">
        <v>12.3</v>
      </c>
      <c r="I462">
        <v>29</v>
      </c>
      <c r="J462">
        <v>17.100000000000001</v>
      </c>
      <c r="K462">
        <v>0</v>
      </c>
      <c r="L462" s="94">
        <v>120371.235</v>
      </c>
      <c r="M462" s="97">
        <v>21.423208150000001</v>
      </c>
      <c r="N462" s="87">
        <f t="shared" si="38"/>
        <v>2578738.0226775655</v>
      </c>
    </row>
    <row r="463" spans="1:14" x14ac:dyDescent="0.3">
      <c r="A463" s="58">
        <v>42466</v>
      </c>
      <c r="B463" s="61" t="str">
        <f t="shared" si="39"/>
        <v>Wednesday</v>
      </c>
      <c r="C463" s="42" t="str">
        <f t="shared" si="35"/>
        <v>April</v>
      </c>
      <c r="D463" s="42" t="str">
        <f t="shared" si="36"/>
        <v>2016</v>
      </c>
      <c r="E463" s="42">
        <f t="shared" si="37"/>
        <v>15</v>
      </c>
      <c r="F463" s="42" t="str">
        <f>VLOOKUP(A463,_Holidays!A462:C2568,2)</f>
        <v>N</v>
      </c>
      <c r="G463" s="42" t="str">
        <f>VLOOKUP(A463,_Holidays!A463:C2568,3)</f>
        <v>N</v>
      </c>
      <c r="H463">
        <v>13.6</v>
      </c>
      <c r="I463">
        <v>15.6</v>
      </c>
      <c r="J463">
        <v>3.9</v>
      </c>
      <c r="K463">
        <v>12.8</v>
      </c>
      <c r="L463" s="94">
        <v>125657.125</v>
      </c>
      <c r="M463" s="97">
        <v>45.520804550000001</v>
      </c>
      <c r="N463" s="87">
        <f t="shared" si="38"/>
        <v>5720013.4274399187</v>
      </c>
    </row>
    <row r="464" spans="1:14" x14ac:dyDescent="0.3">
      <c r="A464" s="58">
        <v>42467</v>
      </c>
      <c r="B464" s="61" t="str">
        <f t="shared" si="39"/>
        <v>Thursday</v>
      </c>
      <c r="C464" s="42" t="str">
        <f t="shared" si="35"/>
        <v>April</v>
      </c>
      <c r="D464" s="42" t="str">
        <f t="shared" si="36"/>
        <v>2016</v>
      </c>
      <c r="E464" s="42">
        <f t="shared" si="37"/>
        <v>15</v>
      </c>
      <c r="F464" s="42" t="str">
        <f>VLOOKUP(A464,_Holidays!A463:C2569,2)</f>
        <v>N</v>
      </c>
      <c r="G464" s="42" t="str">
        <f>VLOOKUP(A464,_Holidays!A464:C2569,3)</f>
        <v>N</v>
      </c>
      <c r="H464">
        <v>8.3000000000000007</v>
      </c>
      <c r="I464">
        <v>18.399999999999999</v>
      </c>
      <c r="J464">
        <v>13.1</v>
      </c>
      <c r="K464">
        <v>6.8</v>
      </c>
      <c r="L464" s="94">
        <v>125663.33</v>
      </c>
      <c r="M464" s="97">
        <v>52.131968520000001</v>
      </c>
      <c r="N464" s="87">
        <f t="shared" si="38"/>
        <v>6551076.7636783719</v>
      </c>
    </row>
    <row r="465" spans="1:14" x14ac:dyDescent="0.3">
      <c r="A465" s="58">
        <v>42468</v>
      </c>
      <c r="B465" s="61" t="str">
        <f t="shared" si="39"/>
        <v>Friday</v>
      </c>
      <c r="C465" s="42" t="str">
        <f t="shared" si="35"/>
        <v>April</v>
      </c>
      <c r="D465" s="42" t="str">
        <f t="shared" si="36"/>
        <v>2016</v>
      </c>
      <c r="E465" s="42">
        <f t="shared" si="37"/>
        <v>15</v>
      </c>
      <c r="F465" s="42" t="str">
        <f>VLOOKUP(A465,_Holidays!A464:C2570,2)</f>
        <v>N</v>
      </c>
      <c r="G465" s="42" t="str">
        <f>VLOOKUP(A465,_Holidays!A465:C2570,3)</f>
        <v>N</v>
      </c>
      <c r="H465">
        <v>11.9</v>
      </c>
      <c r="I465">
        <v>20</v>
      </c>
      <c r="J465">
        <v>9.6</v>
      </c>
      <c r="K465">
        <v>0</v>
      </c>
      <c r="L465" s="94">
        <v>124266.88499999999</v>
      </c>
      <c r="M465" s="97">
        <v>75.357810740000005</v>
      </c>
      <c r="N465" s="87">
        <f t="shared" si="38"/>
        <v>9364480.4010793455</v>
      </c>
    </row>
    <row r="466" spans="1:14" x14ac:dyDescent="0.3">
      <c r="A466" s="58">
        <v>42469</v>
      </c>
      <c r="B466" s="61" t="str">
        <f t="shared" si="39"/>
        <v>Saturday</v>
      </c>
      <c r="C466" s="42" t="str">
        <f t="shared" si="35"/>
        <v>April</v>
      </c>
      <c r="D466" s="42" t="str">
        <f t="shared" si="36"/>
        <v>2016</v>
      </c>
      <c r="E466" s="42">
        <f t="shared" si="37"/>
        <v>15</v>
      </c>
      <c r="F466" s="42" t="str">
        <f>VLOOKUP(A466,_Holidays!A465:C2571,2)</f>
        <v>N</v>
      </c>
      <c r="G466" s="42" t="str">
        <f>VLOOKUP(A466,_Holidays!A466:C2571,3)</f>
        <v>N</v>
      </c>
      <c r="H466">
        <v>10.4</v>
      </c>
      <c r="I466">
        <v>22.3</v>
      </c>
      <c r="J466">
        <v>13</v>
      </c>
      <c r="K466">
        <v>0</v>
      </c>
      <c r="L466" s="94">
        <v>109044.9</v>
      </c>
      <c r="M466" s="97">
        <v>73.139144529999996</v>
      </c>
      <c r="N466" s="87">
        <f t="shared" si="38"/>
        <v>7975450.7013593959</v>
      </c>
    </row>
    <row r="467" spans="1:14" x14ac:dyDescent="0.3">
      <c r="A467" s="58">
        <v>42470</v>
      </c>
      <c r="B467" s="61" t="str">
        <f t="shared" si="39"/>
        <v>Sunday</v>
      </c>
      <c r="C467" s="42" t="str">
        <f t="shared" si="35"/>
        <v>April</v>
      </c>
      <c r="D467" s="42" t="str">
        <f t="shared" si="36"/>
        <v>2016</v>
      </c>
      <c r="E467" s="42">
        <f t="shared" si="37"/>
        <v>16</v>
      </c>
      <c r="F467" s="42" t="str">
        <f>VLOOKUP(A467,_Holidays!A466:C2572,2)</f>
        <v>N</v>
      </c>
      <c r="G467" s="42" t="str">
        <f>VLOOKUP(A467,_Holidays!A467:C2572,3)</f>
        <v>N</v>
      </c>
      <c r="H467">
        <v>13.6</v>
      </c>
      <c r="I467">
        <v>23.5</v>
      </c>
      <c r="J467">
        <v>9.6</v>
      </c>
      <c r="K467">
        <v>0</v>
      </c>
      <c r="L467" s="94">
        <v>99845.345000000001</v>
      </c>
      <c r="M467" s="97">
        <v>35.120545749999998</v>
      </c>
      <c r="N467" s="87">
        <f t="shared" si="38"/>
        <v>3506623.0069970335</v>
      </c>
    </row>
    <row r="468" spans="1:14" x14ac:dyDescent="0.3">
      <c r="A468" s="58">
        <v>42471</v>
      </c>
      <c r="B468" s="61" t="str">
        <f t="shared" si="39"/>
        <v>Monday</v>
      </c>
      <c r="C468" s="42" t="str">
        <f t="shared" si="35"/>
        <v>April</v>
      </c>
      <c r="D468" s="42" t="str">
        <f t="shared" si="36"/>
        <v>2016</v>
      </c>
      <c r="E468" s="42">
        <f t="shared" si="37"/>
        <v>16</v>
      </c>
      <c r="F468" s="42" t="str">
        <f>VLOOKUP(A468,_Holidays!A467:C2573,2)</f>
        <v>N</v>
      </c>
      <c r="G468" s="42" t="str">
        <f>VLOOKUP(A468,_Holidays!A468:C2573,3)</f>
        <v>N</v>
      </c>
      <c r="H468">
        <v>14.5</v>
      </c>
      <c r="I468">
        <v>20.100000000000001</v>
      </c>
      <c r="J468">
        <v>14.1</v>
      </c>
      <c r="K468">
        <v>0</v>
      </c>
      <c r="L468" s="94">
        <v>118614.005</v>
      </c>
      <c r="M468" s="97">
        <v>62.306510809999999</v>
      </c>
      <c r="N468" s="87">
        <f t="shared" si="38"/>
        <v>7390424.7847498944</v>
      </c>
    </row>
    <row r="469" spans="1:14" x14ac:dyDescent="0.3">
      <c r="A469" s="58">
        <v>42472</v>
      </c>
      <c r="B469" s="61" t="str">
        <f t="shared" si="39"/>
        <v>Tuesday</v>
      </c>
      <c r="C469" s="42" t="str">
        <f t="shared" si="35"/>
        <v>April</v>
      </c>
      <c r="D469" s="42" t="str">
        <f t="shared" si="36"/>
        <v>2016</v>
      </c>
      <c r="E469" s="42">
        <f t="shared" si="37"/>
        <v>16</v>
      </c>
      <c r="F469" s="42" t="str">
        <f>VLOOKUP(A469,_Holidays!A468:C2574,2)</f>
        <v>Y</v>
      </c>
      <c r="G469" s="42" t="str">
        <f>VLOOKUP(A469,_Holidays!A469:C2574,3)</f>
        <v>N</v>
      </c>
      <c r="H469">
        <v>14</v>
      </c>
      <c r="I469">
        <v>18.7</v>
      </c>
      <c r="J469">
        <v>13.5</v>
      </c>
      <c r="K469">
        <v>0.2</v>
      </c>
      <c r="L469" s="94">
        <v>123808.76</v>
      </c>
      <c r="M469" s="97">
        <v>62.964552500000003</v>
      </c>
      <c r="N469" s="87">
        <f t="shared" si="38"/>
        <v>7795563.1689799</v>
      </c>
    </row>
    <row r="470" spans="1:14" x14ac:dyDescent="0.3">
      <c r="A470" s="58">
        <v>42473</v>
      </c>
      <c r="B470" s="61" t="str">
        <f t="shared" si="39"/>
        <v>Wednesday</v>
      </c>
      <c r="C470" s="42" t="str">
        <f t="shared" si="35"/>
        <v>April</v>
      </c>
      <c r="D470" s="42" t="str">
        <f t="shared" si="36"/>
        <v>2016</v>
      </c>
      <c r="E470" s="42">
        <f t="shared" si="37"/>
        <v>16</v>
      </c>
      <c r="F470" s="42" t="str">
        <f>VLOOKUP(A470,_Holidays!A469:C2575,2)</f>
        <v>Y</v>
      </c>
      <c r="G470" s="42" t="str">
        <f>VLOOKUP(A470,_Holidays!A470:C2575,3)</f>
        <v>N</v>
      </c>
      <c r="H470">
        <v>11.3</v>
      </c>
      <c r="I470">
        <v>20</v>
      </c>
      <c r="J470">
        <v>12.6</v>
      </c>
      <c r="K470">
        <v>0.2</v>
      </c>
      <c r="L470" s="94">
        <v>124686.63</v>
      </c>
      <c r="M470" s="97">
        <v>77.21022318</v>
      </c>
      <c r="N470" s="87">
        <f t="shared" si="38"/>
        <v>9627082.5298620835</v>
      </c>
    </row>
    <row r="471" spans="1:14" x14ac:dyDescent="0.3">
      <c r="A471" s="58">
        <v>42474</v>
      </c>
      <c r="B471" s="61" t="str">
        <f t="shared" si="39"/>
        <v>Thursday</v>
      </c>
      <c r="C471" s="42" t="str">
        <f t="shared" si="35"/>
        <v>April</v>
      </c>
      <c r="D471" s="42" t="str">
        <f t="shared" si="36"/>
        <v>2016</v>
      </c>
      <c r="E471" s="42">
        <f t="shared" si="37"/>
        <v>16</v>
      </c>
      <c r="F471" s="42" t="str">
        <f>VLOOKUP(A471,_Holidays!A470:C2576,2)</f>
        <v>Y</v>
      </c>
      <c r="G471" s="42" t="str">
        <f>VLOOKUP(A471,_Holidays!A471:C2576,3)</f>
        <v>N</v>
      </c>
      <c r="H471">
        <v>11.6</v>
      </c>
      <c r="I471">
        <v>27</v>
      </c>
      <c r="J471">
        <v>12.7</v>
      </c>
      <c r="K471">
        <v>0</v>
      </c>
      <c r="L471" s="94">
        <v>126519.065</v>
      </c>
      <c r="M471" s="97">
        <v>92.925207040000004</v>
      </c>
      <c r="N471" s="87">
        <f t="shared" si="38"/>
        <v>11756810.309632218</v>
      </c>
    </row>
    <row r="472" spans="1:14" x14ac:dyDescent="0.3">
      <c r="A472" s="58">
        <v>42475</v>
      </c>
      <c r="B472" s="61" t="str">
        <f t="shared" si="39"/>
        <v>Friday</v>
      </c>
      <c r="C472" s="42" t="str">
        <f t="shared" si="35"/>
        <v>April</v>
      </c>
      <c r="D472" s="42" t="str">
        <f t="shared" si="36"/>
        <v>2016</v>
      </c>
      <c r="E472" s="42">
        <f t="shared" si="37"/>
        <v>16</v>
      </c>
      <c r="F472" s="42" t="str">
        <f>VLOOKUP(A472,_Holidays!A471:C2577,2)</f>
        <v>Y</v>
      </c>
      <c r="G472" s="42" t="str">
        <f>VLOOKUP(A472,_Holidays!A472:C2577,3)</f>
        <v>N</v>
      </c>
      <c r="H472">
        <v>13.4</v>
      </c>
      <c r="I472">
        <v>27</v>
      </c>
      <c r="J472">
        <v>15.9</v>
      </c>
      <c r="K472">
        <v>0</v>
      </c>
      <c r="L472" s="94">
        <v>124721.485</v>
      </c>
      <c r="M472" s="97">
        <v>81.717847939999999</v>
      </c>
      <c r="N472" s="87">
        <f t="shared" si="38"/>
        <v>10191971.346080991</v>
      </c>
    </row>
    <row r="473" spans="1:14" x14ac:dyDescent="0.3">
      <c r="A473" s="58">
        <v>42476</v>
      </c>
      <c r="B473" s="61" t="str">
        <f t="shared" si="39"/>
        <v>Saturday</v>
      </c>
      <c r="C473" s="42" t="str">
        <f t="shared" si="35"/>
        <v>April</v>
      </c>
      <c r="D473" s="42" t="str">
        <f t="shared" si="36"/>
        <v>2016</v>
      </c>
      <c r="E473" s="42">
        <f t="shared" si="37"/>
        <v>16</v>
      </c>
      <c r="F473" s="42" t="str">
        <f>VLOOKUP(A473,_Holidays!A472:C2578,2)</f>
        <v>Y</v>
      </c>
      <c r="G473" s="42" t="str">
        <f>VLOOKUP(A473,_Holidays!A473:C2578,3)</f>
        <v>N</v>
      </c>
      <c r="H473">
        <v>14</v>
      </c>
      <c r="I473">
        <v>20.3</v>
      </c>
      <c r="J473">
        <v>8.3000000000000007</v>
      </c>
      <c r="K473">
        <v>0</v>
      </c>
      <c r="L473" s="94">
        <v>108525.965</v>
      </c>
      <c r="M473" s="97">
        <v>51.528968560000003</v>
      </c>
      <c r="N473" s="87">
        <f t="shared" si="38"/>
        <v>5592231.0384286605</v>
      </c>
    </row>
    <row r="474" spans="1:14" x14ac:dyDescent="0.3">
      <c r="A474" s="58">
        <v>42477</v>
      </c>
      <c r="B474" s="61" t="str">
        <f t="shared" si="39"/>
        <v>Sunday</v>
      </c>
      <c r="C474" s="42" t="str">
        <f t="shared" si="35"/>
        <v>April</v>
      </c>
      <c r="D474" s="42" t="str">
        <f t="shared" si="36"/>
        <v>2016</v>
      </c>
      <c r="E474" s="42">
        <f t="shared" si="37"/>
        <v>17</v>
      </c>
      <c r="F474" s="42" t="str">
        <f>VLOOKUP(A474,_Holidays!A473:C2579,2)</f>
        <v>Y</v>
      </c>
      <c r="G474" s="42" t="str">
        <f>VLOOKUP(A474,_Holidays!A474:C2579,3)</f>
        <v>N</v>
      </c>
      <c r="H474">
        <v>13.1</v>
      </c>
      <c r="I474">
        <v>19.8</v>
      </c>
      <c r="J474">
        <v>14.7</v>
      </c>
      <c r="K474">
        <v>0</v>
      </c>
      <c r="L474" s="94">
        <v>100526.30499999999</v>
      </c>
      <c r="M474" s="97">
        <v>39.129443080000001</v>
      </c>
      <c r="N474" s="87">
        <f t="shared" si="38"/>
        <v>3933538.3295402192</v>
      </c>
    </row>
    <row r="475" spans="1:14" x14ac:dyDescent="0.3">
      <c r="A475" s="58">
        <v>42478</v>
      </c>
      <c r="B475" s="61" t="str">
        <f t="shared" si="39"/>
        <v>Monday</v>
      </c>
      <c r="C475" s="42" t="str">
        <f t="shared" si="35"/>
        <v>April</v>
      </c>
      <c r="D475" s="42" t="str">
        <f t="shared" si="36"/>
        <v>2016</v>
      </c>
      <c r="E475" s="42">
        <f t="shared" si="37"/>
        <v>17</v>
      </c>
      <c r="F475" s="42" t="str">
        <f>VLOOKUP(A475,_Holidays!A474:C2580,2)</f>
        <v>Y</v>
      </c>
      <c r="G475" s="42" t="str">
        <f>VLOOKUP(A475,_Holidays!A475:C2580,3)</f>
        <v>N</v>
      </c>
      <c r="H475">
        <v>9.8000000000000007</v>
      </c>
      <c r="I475">
        <v>25</v>
      </c>
      <c r="J475">
        <v>15</v>
      </c>
      <c r="K475">
        <v>0</v>
      </c>
      <c r="L475" s="94">
        <v>123441.82</v>
      </c>
      <c r="M475" s="97">
        <v>61.629114919999999</v>
      </c>
      <c r="N475" s="87">
        <f t="shared" si="38"/>
        <v>7607610.110713955</v>
      </c>
    </row>
    <row r="476" spans="1:14" x14ac:dyDescent="0.3">
      <c r="A476" s="58">
        <v>42479</v>
      </c>
      <c r="B476" s="61" t="str">
        <f t="shared" si="39"/>
        <v>Tuesday</v>
      </c>
      <c r="C476" s="42" t="str">
        <f t="shared" si="35"/>
        <v>April</v>
      </c>
      <c r="D476" s="42" t="str">
        <f t="shared" si="36"/>
        <v>2016</v>
      </c>
      <c r="E476" s="42">
        <f t="shared" si="37"/>
        <v>17</v>
      </c>
      <c r="F476" s="42" t="str">
        <f>VLOOKUP(A476,_Holidays!A475:C2581,2)</f>
        <v>Y</v>
      </c>
      <c r="G476" s="42" t="str">
        <f>VLOOKUP(A476,_Holidays!A476:C2581,3)</f>
        <v>N</v>
      </c>
      <c r="H476">
        <v>13.6</v>
      </c>
      <c r="I476">
        <v>27.4</v>
      </c>
      <c r="J476">
        <v>14.5</v>
      </c>
      <c r="K476">
        <v>0</v>
      </c>
      <c r="L476" s="94">
        <v>126846.44500000001</v>
      </c>
      <c r="M476" s="97">
        <v>54.57119179</v>
      </c>
      <c r="N476" s="87">
        <f t="shared" si="38"/>
        <v>6922161.677974687</v>
      </c>
    </row>
    <row r="477" spans="1:14" x14ac:dyDescent="0.3">
      <c r="A477" s="58">
        <v>42480</v>
      </c>
      <c r="B477" s="61" t="str">
        <f t="shared" si="39"/>
        <v>Wednesday</v>
      </c>
      <c r="C477" s="42" t="str">
        <f t="shared" si="35"/>
        <v>April</v>
      </c>
      <c r="D477" s="42" t="str">
        <f t="shared" si="36"/>
        <v>2016</v>
      </c>
      <c r="E477" s="42">
        <f t="shared" si="37"/>
        <v>17</v>
      </c>
      <c r="F477" s="42" t="str">
        <f>VLOOKUP(A477,_Holidays!A476:C2582,2)</f>
        <v>Y</v>
      </c>
      <c r="G477" s="42" t="str">
        <f>VLOOKUP(A477,_Holidays!A477:C2582,3)</f>
        <v>N</v>
      </c>
      <c r="H477">
        <v>15.3</v>
      </c>
      <c r="I477">
        <v>28</v>
      </c>
      <c r="J477">
        <v>14</v>
      </c>
      <c r="K477">
        <v>0</v>
      </c>
      <c r="L477" s="94">
        <v>125204.785</v>
      </c>
      <c r="M477" s="97">
        <v>40.053662299999999</v>
      </c>
      <c r="N477" s="87">
        <f t="shared" si="38"/>
        <v>5014910.1767341057</v>
      </c>
    </row>
    <row r="478" spans="1:14" x14ac:dyDescent="0.3">
      <c r="A478" s="58">
        <v>42481</v>
      </c>
      <c r="B478" s="61" t="str">
        <f t="shared" si="39"/>
        <v>Thursday</v>
      </c>
      <c r="C478" s="42" t="str">
        <f t="shared" si="35"/>
        <v>April</v>
      </c>
      <c r="D478" s="42" t="str">
        <f t="shared" si="36"/>
        <v>2016</v>
      </c>
      <c r="E478" s="42">
        <f t="shared" si="37"/>
        <v>17</v>
      </c>
      <c r="F478" s="42" t="str">
        <f>VLOOKUP(A478,_Holidays!A477:C2583,2)</f>
        <v>Y</v>
      </c>
      <c r="G478" s="42" t="str">
        <f>VLOOKUP(A478,_Holidays!A478:C2583,3)</f>
        <v>N</v>
      </c>
      <c r="H478">
        <v>17.100000000000001</v>
      </c>
      <c r="I478">
        <v>24.2</v>
      </c>
      <c r="J478">
        <v>5.6</v>
      </c>
      <c r="K478">
        <v>0.4</v>
      </c>
      <c r="L478" s="94">
        <v>125514.14</v>
      </c>
      <c r="M478" s="97">
        <v>55.740468579999998</v>
      </c>
      <c r="N478" s="87">
        <f t="shared" si="38"/>
        <v>6996216.9770157207</v>
      </c>
    </row>
    <row r="479" spans="1:14" x14ac:dyDescent="0.3">
      <c r="A479" s="58">
        <v>42482</v>
      </c>
      <c r="B479" s="61" t="str">
        <f t="shared" si="39"/>
        <v>Friday</v>
      </c>
      <c r="C479" s="42" t="str">
        <f t="shared" si="35"/>
        <v>April</v>
      </c>
      <c r="D479" s="42" t="str">
        <f t="shared" si="36"/>
        <v>2016</v>
      </c>
      <c r="E479" s="42">
        <f t="shared" si="37"/>
        <v>17</v>
      </c>
      <c r="F479" s="42" t="str">
        <f>VLOOKUP(A479,_Holidays!A478:C2584,2)</f>
        <v>Y</v>
      </c>
      <c r="G479" s="42" t="str">
        <f>VLOOKUP(A479,_Holidays!A479:C2584,3)</f>
        <v>N</v>
      </c>
      <c r="H479">
        <v>14.6</v>
      </c>
      <c r="I479">
        <v>16.7</v>
      </c>
      <c r="J479">
        <v>7.9</v>
      </c>
      <c r="K479">
        <v>21.6</v>
      </c>
      <c r="L479" s="94">
        <v>120124.30499999999</v>
      </c>
      <c r="M479" s="97">
        <v>52.296555179999999</v>
      </c>
      <c r="N479" s="87">
        <f t="shared" si="38"/>
        <v>6282087.3448916497</v>
      </c>
    </row>
    <row r="480" spans="1:14" x14ac:dyDescent="0.3">
      <c r="A480" s="58">
        <v>42483</v>
      </c>
      <c r="B480" s="61" t="str">
        <f t="shared" si="39"/>
        <v>Saturday</v>
      </c>
      <c r="C480" s="42" t="str">
        <f t="shared" si="35"/>
        <v>April</v>
      </c>
      <c r="D480" s="42" t="str">
        <f t="shared" si="36"/>
        <v>2016</v>
      </c>
      <c r="E480" s="42">
        <f t="shared" si="37"/>
        <v>17</v>
      </c>
      <c r="F480" s="42" t="str">
        <f>VLOOKUP(A480,_Holidays!A479:C2585,2)</f>
        <v>Y</v>
      </c>
      <c r="G480" s="42" t="str">
        <f>VLOOKUP(A480,_Holidays!A480:C2585,3)</f>
        <v>N</v>
      </c>
      <c r="H480">
        <v>12.3</v>
      </c>
      <c r="I480">
        <v>18.600000000000001</v>
      </c>
      <c r="J480">
        <v>8.5</v>
      </c>
      <c r="K480">
        <v>0</v>
      </c>
      <c r="L480" s="94">
        <v>108773.745</v>
      </c>
      <c r="M480" s="97">
        <v>36.734526199999998</v>
      </c>
      <c r="N480" s="87">
        <f t="shared" si="38"/>
        <v>3995751.9855746184</v>
      </c>
    </row>
    <row r="481" spans="1:14" x14ac:dyDescent="0.3">
      <c r="A481" s="58">
        <v>42484</v>
      </c>
      <c r="B481" s="61" t="str">
        <f t="shared" si="39"/>
        <v>Sunday</v>
      </c>
      <c r="C481" s="42" t="str">
        <f t="shared" si="35"/>
        <v>April</v>
      </c>
      <c r="D481" s="42" t="str">
        <f t="shared" si="36"/>
        <v>2016</v>
      </c>
      <c r="E481" s="42">
        <f t="shared" si="37"/>
        <v>18</v>
      </c>
      <c r="F481" s="42" t="str">
        <f>VLOOKUP(A481,_Holidays!A480:C2586,2)</f>
        <v>Y</v>
      </c>
      <c r="G481" s="42" t="str">
        <f>VLOOKUP(A481,_Holidays!A481:C2586,3)</f>
        <v>N</v>
      </c>
      <c r="H481">
        <v>9.1</v>
      </c>
      <c r="I481">
        <v>20</v>
      </c>
      <c r="J481">
        <v>14.8</v>
      </c>
      <c r="K481">
        <v>0</v>
      </c>
      <c r="L481" s="94">
        <v>105642.28</v>
      </c>
      <c r="M481" s="97">
        <v>30.68045485</v>
      </c>
      <c r="N481" s="87">
        <f t="shared" si="38"/>
        <v>3241153.2017910578</v>
      </c>
    </row>
    <row r="482" spans="1:14" x14ac:dyDescent="0.3">
      <c r="A482" s="58">
        <v>42485</v>
      </c>
      <c r="B482" s="61" t="str">
        <f t="shared" si="39"/>
        <v>Monday</v>
      </c>
      <c r="C482" s="42" t="str">
        <f t="shared" si="35"/>
        <v>April</v>
      </c>
      <c r="D482" s="42" t="str">
        <f t="shared" si="36"/>
        <v>2016</v>
      </c>
      <c r="E482" s="42">
        <f t="shared" si="37"/>
        <v>18</v>
      </c>
      <c r="F482" s="42" t="str">
        <f>VLOOKUP(A482,_Holidays!A481:C2587,2)</f>
        <v>Y</v>
      </c>
      <c r="G482" s="42" t="str">
        <f>VLOOKUP(A482,_Holidays!A482:C2587,3)</f>
        <v>Y</v>
      </c>
      <c r="H482">
        <v>9.9</v>
      </c>
      <c r="I482">
        <v>25</v>
      </c>
      <c r="J482">
        <v>14.8</v>
      </c>
      <c r="K482">
        <v>0</v>
      </c>
      <c r="L482" s="94">
        <v>104072.435</v>
      </c>
      <c r="M482" s="97">
        <v>39.087861220000001</v>
      </c>
      <c r="N482" s="87">
        <f t="shared" si="38"/>
        <v>4067968.8961074706</v>
      </c>
    </row>
    <row r="483" spans="1:14" x14ac:dyDescent="0.3">
      <c r="A483" s="58">
        <v>42486</v>
      </c>
      <c r="B483" s="61" t="str">
        <f t="shared" si="39"/>
        <v>Tuesday</v>
      </c>
      <c r="C483" s="42" t="str">
        <f t="shared" si="35"/>
        <v>April</v>
      </c>
      <c r="D483" s="42" t="str">
        <f t="shared" si="36"/>
        <v>2016</v>
      </c>
      <c r="E483" s="42">
        <f t="shared" si="37"/>
        <v>18</v>
      </c>
      <c r="F483" s="42" t="str">
        <f>VLOOKUP(A483,_Holidays!A482:C2588,2)</f>
        <v>Y</v>
      </c>
      <c r="G483" s="42" t="str">
        <f>VLOOKUP(A483,_Holidays!A483:C2588,3)</f>
        <v>N</v>
      </c>
      <c r="H483">
        <v>11.3</v>
      </c>
      <c r="I483">
        <v>25.6</v>
      </c>
      <c r="J483">
        <v>14.6</v>
      </c>
      <c r="K483">
        <v>0</v>
      </c>
      <c r="L483" s="94">
        <v>117437.66499999999</v>
      </c>
      <c r="M483" s="97">
        <v>56.436415140000001</v>
      </c>
      <c r="N483" s="87">
        <f t="shared" si="38"/>
        <v>6627760.8150122482</v>
      </c>
    </row>
    <row r="484" spans="1:14" x14ac:dyDescent="0.3">
      <c r="A484" s="58">
        <v>42487</v>
      </c>
      <c r="B484" s="61" t="str">
        <f t="shared" si="39"/>
        <v>Wednesday</v>
      </c>
      <c r="C484" s="42" t="str">
        <f t="shared" si="35"/>
        <v>April</v>
      </c>
      <c r="D484" s="42" t="str">
        <f t="shared" si="36"/>
        <v>2016</v>
      </c>
      <c r="E484" s="42">
        <f t="shared" si="37"/>
        <v>18</v>
      </c>
      <c r="F484" s="42" t="str">
        <f>VLOOKUP(A484,_Holidays!A483:C2589,2)</f>
        <v>Y</v>
      </c>
      <c r="G484" s="42" t="str">
        <f>VLOOKUP(A484,_Holidays!A484:C2589,3)</f>
        <v>N</v>
      </c>
      <c r="H484">
        <v>13</v>
      </c>
      <c r="I484">
        <v>25.4</v>
      </c>
      <c r="J484">
        <v>13.5</v>
      </c>
      <c r="K484">
        <v>0</v>
      </c>
      <c r="L484" s="94">
        <v>118531.5</v>
      </c>
      <c r="M484" s="97">
        <v>19.411138099999999</v>
      </c>
      <c r="N484" s="87">
        <f t="shared" si="38"/>
        <v>2300831.3157001496</v>
      </c>
    </row>
    <row r="485" spans="1:14" x14ac:dyDescent="0.3">
      <c r="A485" s="58">
        <v>42488</v>
      </c>
      <c r="B485" s="61" t="str">
        <f t="shared" si="39"/>
        <v>Thursday</v>
      </c>
      <c r="C485" s="42" t="str">
        <f t="shared" si="35"/>
        <v>April</v>
      </c>
      <c r="D485" s="42" t="str">
        <f t="shared" si="36"/>
        <v>2016</v>
      </c>
      <c r="E485" s="42">
        <f t="shared" si="37"/>
        <v>18</v>
      </c>
      <c r="F485" s="42" t="str">
        <f>VLOOKUP(A485,_Holidays!A484:C2590,2)</f>
        <v>Y</v>
      </c>
      <c r="G485" s="42" t="str">
        <f>VLOOKUP(A485,_Holidays!A485:C2590,3)</f>
        <v>N</v>
      </c>
      <c r="H485">
        <v>19.8</v>
      </c>
      <c r="I485">
        <v>24.9</v>
      </c>
      <c r="J485">
        <v>5.3</v>
      </c>
      <c r="K485">
        <v>0</v>
      </c>
      <c r="L485" s="94">
        <v>126847.02</v>
      </c>
      <c r="M485" s="97">
        <v>60.581978929999998</v>
      </c>
      <c r="N485" s="87">
        <f t="shared" si="38"/>
        <v>7684643.4929732885</v>
      </c>
    </row>
    <row r="486" spans="1:14" x14ac:dyDescent="0.3">
      <c r="A486" s="58">
        <v>42489</v>
      </c>
      <c r="B486" s="61" t="str">
        <f t="shared" si="39"/>
        <v>Friday</v>
      </c>
      <c r="C486" s="42" t="str">
        <f t="shared" si="35"/>
        <v>April</v>
      </c>
      <c r="D486" s="42" t="str">
        <f t="shared" si="36"/>
        <v>2016</v>
      </c>
      <c r="E486" s="42">
        <f t="shared" si="37"/>
        <v>18</v>
      </c>
      <c r="F486" s="42" t="str">
        <f>VLOOKUP(A486,_Holidays!A485:C2591,2)</f>
        <v>Y</v>
      </c>
      <c r="G486" s="42" t="str">
        <f>VLOOKUP(A486,_Holidays!A486:C2591,3)</f>
        <v>N</v>
      </c>
      <c r="H486">
        <v>16.899999999999999</v>
      </c>
      <c r="I486">
        <v>20.6</v>
      </c>
      <c r="J486">
        <v>3.7</v>
      </c>
      <c r="K486">
        <v>0.4</v>
      </c>
      <c r="L486" s="94">
        <v>122054.13</v>
      </c>
      <c r="M486" s="97">
        <v>51.748341770000003</v>
      </c>
      <c r="N486" s="87">
        <f t="shared" si="38"/>
        <v>6316098.8336800104</v>
      </c>
    </row>
    <row r="487" spans="1:14" x14ac:dyDescent="0.3">
      <c r="A487" s="58">
        <v>42490</v>
      </c>
      <c r="B487" s="61" t="str">
        <f t="shared" si="39"/>
        <v>Saturday</v>
      </c>
      <c r="C487" s="42" t="str">
        <f t="shared" si="35"/>
        <v>April</v>
      </c>
      <c r="D487" s="42" t="str">
        <f t="shared" si="36"/>
        <v>2016</v>
      </c>
      <c r="E487" s="42">
        <f t="shared" si="37"/>
        <v>18</v>
      </c>
      <c r="F487" s="42" t="str">
        <f>VLOOKUP(A487,_Holidays!A486:C2592,2)</f>
        <v>Y</v>
      </c>
      <c r="G487" s="42" t="str">
        <f>VLOOKUP(A487,_Holidays!A487:C2592,3)</f>
        <v>N</v>
      </c>
      <c r="H487">
        <v>16.399999999999999</v>
      </c>
      <c r="I487">
        <v>24.1</v>
      </c>
      <c r="J487">
        <v>12.7</v>
      </c>
      <c r="K487">
        <v>6.2</v>
      </c>
      <c r="L487" s="94">
        <v>103505.19500000001</v>
      </c>
      <c r="M487" s="97">
        <v>27.107906180000001</v>
      </c>
      <c r="N487" s="87">
        <f t="shared" si="38"/>
        <v>2805809.1152026053</v>
      </c>
    </row>
    <row r="488" spans="1:14" x14ac:dyDescent="0.3">
      <c r="A488" s="58">
        <v>42491</v>
      </c>
      <c r="B488" s="61" t="str">
        <f t="shared" si="39"/>
        <v>Sunday</v>
      </c>
      <c r="C488" s="42" t="str">
        <f t="shared" si="35"/>
        <v>May</v>
      </c>
      <c r="D488" s="42" t="str">
        <f t="shared" si="36"/>
        <v>2016</v>
      </c>
      <c r="E488" s="42">
        <f t="shared" si="37"/>
        <v>19</v>
      </c>
      <c r="F488" s="42" t="str">
        <f>VLOOKUP(A488,_Holidays!A487:C2593,2)</f>
        <v>Y</v>
      </c>
      <c r="G488" s="42" t="str">
        <f>VLOOKUP(A488,_Holidays!A488:C2593,3)</f>
        <v>N</v>
      </c>
      <c r="H488">
        <v>14.4</v>
      </c>
      <c r="I488">
        <v>17</v>
      </c>
      <c r="J488">
        <v>9</v>
      </c>
      <c r="K488">
        <v>9.8000000000000007</v>
      </c>
      <c r="L488" s="94">
        <v>98873.535000000003</v>
      </c>
      <c r="M488" s="97">
        <v>31.87421762</v>
      </c>
      <c r="N488" s="87">
        <f t="shared" si="38"/>
        <v>3151516.571448687</v>
      </c>
    </row>
    <row r="489" spans="1:14" x14ac:dyDescent="0.3">
      <c r="A489" s="58">
        <v>42492</v>
      </c>
      <c r="B489" s="61" t="str">
        <f t="shared" si="39"/>
        <v>Monday</v>
      </c>
      <c r="C489" s="42" t="str">
        <f t="shared" si="35"/>
        <v>May</v>
      </c>
      <c r="D489" s="42" t="str">
        <f t="shared" si="36"/>
        <v>2016</v>
      </c>
      <c r="E489" s="42">
        <f t="shared" si="37"/>
        <v>19</v>
      </c>
      <c r="F489" s="42" t="str">
        <f>VLOOKUP(A489,_Holidays!A488:C2594,2)</f>
        <v>Y</v>
      </c>
      <c r="G489" s="42" t="str">
        <f>VLOOKUP(A489,_Holidays!A489:C2594,3)</f>
        <v>N</v>
      </c>
      <c r="H489">
        <v>9</v>
      </c>
      <c r="I489">
        <v>18.399999999999999</v>
      </c>
      <c r="J489">
        <v>12.3</v>
      </c>
      <c r="K489">
        <v>0.4</v>
      </c>
      <c r="L489" s="94">
        <v>116969.63</v>
      </c>
      <c r="M489" s="97">
        <v>37.348517579999999</v>
      </c>
      <c r="N489" s="87">
        <f t="shared" si="38"/>
        <v>4368642.2823810959</v>
      </c>
    </row>
    <row r="490" spans="1:14" x14ac:dyDescent="0.3">
      <c r="A490" s="58">
        <v>42493</v>
      </c>
      <c r="B490" s="61" t="str">
        <f t="shared" si="39"/>
        <v>Tuesday</v>
      </c>
      <c r="C490" s="42" t="str">
        <f t="shared" si="35"/>
        <v>May</v>
      </c>
      <c r="D490" s="42" t="str">
        <f t="shared" si="36"/>
        <v>2016</v>
      </c>
      <c r="E490" s="42">
        <f t="shared" si="37"/>
        <v>19</v>
      </c>
      <c r="F490" s="42" t="str">
        <f>VLOOKUP(A490,_Holidays!A489:C2595,2)</f>
        <v>Y</v>
      </c>
      <c r="G490" s="42" t="str">
        <f>VLOOKUP(A490,_Holidays!A490:C2595,3)</f>
        <v>N</v>
      </c>
      <c r="H490">
        <v>12.3</v>
      </c>
      <c r="I490">
        <v>20.100000000000001</v>
      </c>
      <c r="J490">
        <v>8.8000000000000007</v>
      </c>
      <c r="K490">
        <v>0</v>
      </c>
      <c r="L490" s="94">
        <v>119014.44500000001</v>
      </c>
      <c r="M490" s="97">
        <v>22.24291908</v>
      </c>
      <c r="N490" s="87">
        <f t="shared" si="38"/>
        <v>2647228.6694861106</v>
      </c>
    </row>
    <row r="491" spans="1:14" x14ac:dyDescent="0.3">
      <c r="A491" s="58">
        <v>42494</v>
      </c>
      <c r="B491" s="61" t="str">
        <f t="shared" si="39"/>
        <v>Wednesday</v>
      </c>
      <c r="C491" s="42" t="str">
        <f t="shared" si="35"/>
        <v>May</v>
      </c>
      <c r="D491" s="42" t="str">
        <f t="shared" si="36"/>
        <v>2016</v>
      </c>
      <c r="E491" s="42">
        <f t="shared" si="37"/>
        <v>19</v>
      </c>
      <c r="F491" s="42" t="str">
        <f>VLOOKUP(A491,_Holidays!A490:C2596,2)</f>
        <v>Y</v>
      </c>
      <c r="G491" s="42" t="str">
        <f>VLOOKUP(A491,_Holidays!A491:C2596,3)</f>
        <v>N</v>
      </c>
      <c r="H491">
        <v>9.8000000000000007</v>
      </c>
      <c r="I491">
        <v>18.2</v>
      </c>
      <c r="J491">
        <v>11.8</v>
      </c>
      <c r="K491">
        <v>0.2</v>
      </c>
      <c r="L491" s="94">
        <v>124525.185</v>
      </c>
      <c r="M491" s="97">
        <v>47.753842599999999</v>
      </c>
      <c r="N491" s="87">
        <f t="shared" si="38"/>
        <v>5946556.0842258809</v>
      </c>
    </row>
    <row r="492" spans="1:14" x14ac:dyDescent="0.3">
      <c r="A492" s="58">
        <v>42495</v>
      </c>
      <c r="B492" s="61" t="str">
        <f t="shared" si="39"/>
        <v>Thursday</v>
      </c>
      <c r="C492" s="42" t="str">
        <f t="shared" si="35"/>
        <v>May</v>
      </c>
      <c r="D492" s="42" t="str">
        <f t="shared" si="36"/>
        <v>2016</v>
      </c>
      <c r="E492" s="42">
        <f t="shared" si="37"/>
        <v>19</v>
      </c>
      <c r="F492" s="42" t="str">
        <f>VLOOKUP(A492,_Holidays!A491:C2597,2)</f>
        <v>Y</v>
      </c>
      <c r="G492" s="42" t="str">
        <f>VLOOKUP(A492,_Holidays!A492:C2597,3)</f>
        <v>N</v>
      </c>
      <c r="H492">
        <v>12.6</v>
      </c>
      <c r="I492">
        <v>20.5</v>
      </c>
      <c r="J492">
        <v>12.3</v>
      </c>
      <c r="K492">
        <v>0</v>
      </c>
      <c r="L492" s="94">
        <v>118192.05499999999</v>
      </c>
      <c r="M492" s="97">
        <v>27.232252970000001</v>
      </c>
      <c r="N492" s="87">
        <f t="shared" si="38"/>
        <v>3218635.9408041532</v>
      </c>
    </row>
    <row r="493" spans="1:14" x14ac:dyDescent="0.3">
      <c r="A493" s="58">
        <v>42496</v>
      </c>
      <c r="B493" s="61" t="str">
        <f t="shared" si="39"/>
        <v>Friday</v>
      </c>
      <c r="C493" s="42" t="str">
        <f t="shared" si="35"/>
        <v>May</v>
      </c>
      <c r="D493" s="42" t="str">
        <f t="shared" si="36"/>
        <v>2016</v>
      </c>
      <c r="E493" s="42">
        <f t="shared" si="37"/>
        <v>19</v>
      </c>
      <c r="F493" s="42" t="str">
        <f>VLOOKUP(A493,_Holidays!A492:C2598,2)</f>
        <v>Y</v>
      </c>
      <c r="G493" s="42" t="str">
        <f>VLOOKUP(A493,_Holidays!A493:C2598,3)</f>
        <v>N</v>
      </c>
      <c r="H493">
        <v>15.9</v>
      </c>
      <c r="I493">
        <v>24.7</v>
      </c>
      <c r="J493">
        <v>13.2</v>
      </c>
      <c r="K493">
        <v>0</v>
      </c>
      <c r="L493" s="94">
        <v>120421.32</v>
      </c>
      <c r="M493" s="97">
        <v>64.317056579999999</v>
      </c>
      <c r="N493" s="87">
        <f t="shared" si="38"/>
        <v>7745144.8518782863</v>
      </c>
    </row>
    <row r="494" spans="1:14" x14ac:dyDescent="0.3">
      <c r="A494" s="58">
        <v>42497</v>
      </c>
      <c r="B494" s="61" t="str">
        <f t="shared" si="39"/>
        <v>Saturday</v>
      </c>
      <c r="C494" s="42" t="str">
        <f t="shared" si="35"/>
        <v>May</v>
      </c>
      <c r="D494" s="42" t="str">
        <f t="shared" si="36"/>
        <v>2016</v>
      </c>
      <c r="E494" s="42">
        <f t="shared" si="37"/>
        <v>19</v>
      </c>
      <c r="F494" s="42" t="str">
        <f>VLOOKUP(A494,_Holidays!A493:C2599,2)</f>
        <v>Y</v>
      </c>
      <c r="G494" s="42" t="str">
        <f>VLOOKUP(A494,_Holidays!A494:C2599,3)</f>
        <v>N</v>
      </c>
      <c r="H494">
        <v>11.4</v>
      </c>
      <c r="I494">
        <v>25.7</v>
      </c>
      <c r="J494">
        <v>12.6</v>
      </c>
      <c r="K494">
        <v>0</v>
      </c>
      <c r="L494" s="94">
        <v>106052.64</v>
      </c>
      <c r="M494" s="97">
        <v>46.627024280000001</v>
      </c>
      <c r="N494" s="87">
        <f t="shared" si="38"/>
        <v>4944919.0202380996</v>
      </c>
    </row>
    <row r="495" spans="1:14" x14ac:dyDescent="0.3">
      <c r="A495" s="58">
        <v>42498</v>
      </c>
      <c r="B495" s="61" t="str">
        <f t="shared" si="39"/>
        <v>Sunday</v>
      </c>
      <c r="C495" s="42" t="str">
        <f t="shared" si="35"/>
        <v>May</v>
      </c>
      <c r="D495" s="42" t="str">
        <f t="shared" si="36"/>
        <v>2016</v>
      </c>
      <c r="E495" s="42">
        <f t="shared" si="37"/>
        <v>20</v>
      </c>
      <c r="F495" s="42" t="str">
        <f>VLOOKUP(A495,_Holidays!A494:C2600,2)</f>
        <v>Y</v>
      </c>
      <c r="G495" s="42" t="str">
        <f>VLOOKUP(A495,_Holidays!A495:C2600,3)</f>
        <v>N</v>
      </c>
      <c r="H495">
        <v>15.5</v>
      </c>
      <c r="I495">
        <v>20.399999999999999</v>
      </c>
      <c r="J495">
        <v>3.5</v>
      </c>
      <c r="K495">
        <v>5.4</v>
      </c>
      <c r="L495" s="94">
        <v>103487.28</v>
      </c>
      <c r="M495" s="97">
        <v>59.14011232</v>
      </c>
      <c r="N495" s="87">
        <f t="shared" si="38"/>
        <v>6120249.3628912894</v>
      </c>
    </row>
    <row r="496" spans="1:14" x14ac:dyDescent="0.3">
      <c r="A496" s="58">
        <v>42499</v>
      </c>
      <c r="B496" s="61" t="str">
        <f t="shared" si="39"/>
        <v>Monday</v>
      </c>
      <c r="C496" s="42" t="str">
        <f t="shared" si="35"/>
        <v>May</v>
      </c>
      <c r="D496" s="42" t="str">
        <f t="shared" si="36"/>
        <v>2016</v>
      </c>
      <c r="E496" s="42">
        <f t="shared" si="37"/>
        <v>20</v>
      </c>
      <c r="F496" s="42" t="str">
        <f>VLOOKUP(A496,_Holidays!A495:C2601,2)</f>
        <v>Y</v>
      </c>
      <c r="G496" s="42" t="str">
        <f>VLOOKUP(A496,_Holidays!A496:C2601,3)</f>
        <v>N</v>
      </c>
      <c r="H496">
        <v>15.4</v>
      </c>
      <c r="I496">
        <v>22.2</v>
      </c>
      <c r="J496">
        <v>6.7</v>
      </c>
      <c r="K496">
        <v>0.8</v>
      </c>
      <c r="L496" s="94">
        <v>119781.13499999999</v>
      </c>
      <c r="M496" s="97">
        <v>100.8140427</v>
      </c>
      <c r="N496" s="87">
        <f t="shared" si="38"/>
        <v>12075620.458544465</v>
      </c>
    </row>
    <row r="497" spans="1:14" x14ac:dyDescent="0.3">
      <c r="A497" s="58">
        <v>42500</v>
      </c>
      <c r="B497" s="61" t="str">
        <f t="shared" si="39"/>
        <v>Tuesday</v>
      </c>
      <c r="C497" s="42" t="str">
        <f t="shared" si="35"/>
        <v>May</v>
      </c>
      <c r="D497" s="42" t="str">
        <f t="shared" si="36"/>
        <v>2016</v>
      </c>
      <c r="E497" s="42">
        <f t="shared" si="37"/>
        <v>20</v>
      </c>
      <c r="F497" s="42" t="str">
        <f>VLOOKUP(A497,_Holidays!A496:C2602,2)</f>
        <v>Y</v>
      </c>
      <c r="G497" s="42" t="str">
        <f>VLOOKUP(A497,_Holidays!A497:C2602,3)</f>
        <v>N</v>
      </c>
      <c r="H497">
        <v>13.7</v>
      </c>
      <c r="I497">
        <v>17.2</v>
      </c>
      <c r="J497">
        <v>7.6</v>
      </c>
      <c r="K497">
        <v>12</v>
      </c>
      <c r="L497" s="94">
        <v>119611.88</v>
      </c>
      <c r="M497" s="97">
        <v>36.980106599999999</v>
      </c>
      <c r="N497" s="87">
        <f t="shared" si="38"/>
        <v>4423260.0730264084</v>
      </c>
    </row>
    <row r="498" spans="1:14" x14ac:dyDescent="0.3">
      <c r="A498" s="58">
        <v>42501</v>
      </c>
      <c r="B498" s="61" t="str">
        <f t="shared" si="39"/>
        <v>Wednesday</v>
      </c>
      <c r="C498" s="42" t="str">
        <f t="shared" si="35"/>
        <v>May</v>
      </c>
      <c r="D498" s="42" t="str">
        <f t="shared" si="36"/>
        <v>2016</v>
      </c>
      <c r="E498" s="42">
        <f t="shared" si="37"/>
        <v>20</v>
      </c>
      <c r="F498" s="42" t="str">
        <f>VLOOKUP(A498,_Holidays!A497:C2603,2)</f>
        <v>Y</v>
      </c>
      <c r="G498" s="42" t="str">
        <f>VLOOKUP(A498,_Holidays!A498:C2603,3)</f>
        <v>N</v>
      </c>
      <c r="H498">
        <v>12.2</v>
      </c>
      <c r="I498">
        <v>17.399999999999999</v>
      </c>
      <c r="J498">
        <v>6.3</v>
      </c>
      <c r="K498">
        <v>0.2</v>
      </c>
      <c r="L498" s="94">
        <v>123616.28</v>
      </c>
      <c r="M498" s="97">
        <v>59.849881660000001</v>
      </c>
      <c r="N498" s="87">
        <f t="shared" si="38"/>
        <v>7398419.7292494252</v>
      </c>
    </row>
    <row r="499" spans="1:14" x14ac:dyDescent="0.3">
      <c r="A499" s="58">
        <v>42502</v>
      </c>
      <c r="B499" s="61" t="str">
        <f t="shared" si="39"/>
        <v>Thursday</v>
      </c>
      <c r="C499" s="42" t="str">
        <f t="shared" si="35"/>
        <v>May</v>
      </c>
      <c r="D499" s="42" t="str">
        <f t="shared" si="36"/>
        <v>2016</v>
      </c>
      <c r="E499" s="42">
        <f t="shared" si="37"/>
        <v>20</v>
      </c>
      <c r="F499" s="42" t="str">
        <f>VLOOKUP(A499,_Holidays!A498:C2604,2)</f>
        <v>Y</v>
      </c>
      <c r="G499" s="42" t="str">
        <f>VLOOKUP(A499,_Holidays!A499:C2604,3)</f>
        <v>N</v>
      </c>
      <c r="H499">
        <v>14.1</v>
      </c>
      <c r="I499">
        <v>21.4</v>
      </c>
      <c r="J499">
        <v>6.1</v>
      </c>
      <c r="K499">
        <v>0.2</v>
      </c>
      <c r="L499" s="94">
        <v>120693.53</v>
      </c>
      <c r="M499" s="97">
        <v>53.796096839999997</v>
      </c>
      <c r="N499" s="87">
        <f t="shared" si="38"/>
        <v>6492840.8278414449</v>
      </c>
    </row>
    <row r="500" spans="1:14" x14ac:dyDescent="0.3">
      <c r="A500" s="58">
        <v>42503</v>
      </c>
      <c r="B500" s="61" t="str">
        <f t="shared" si="39"/>
        <v>Friday</v>
      </c>
      <c r="C500" s="42" t="str">
        <f t="shared" si="35"/>
        <v>May</v>
      </c>
      <c r="D500" s="42" t="str">
        <f t="shared" si="36"/>
        <v>2016</v>
      </c>
      <c r="E500" s="42">
        <f t="shared" si="37"/>
        <v>20</v>
      </c>
      <c r="F500" s="42" t="str">
        <f>VLOOKUP(A500,_Holidays!A499:C2605,2)</f>
        <v>Y</v>
      </c>
      <c r="G500" s="42" t="str">
        <f>VLOOKUP(A500,_Holidays!A500:C2605,3)</f>
        <v>N</v>
      </c>
      <c r="H500">
        <v>15.9</v>
      </c>
      <c r="I500">
        <v>21.6</v>
      </c>
      <c r="J500">
        <v>9.9</v>
      </c>
      <c r="K500">
        <v>0</v>
      </c>
      <c r="L500" s="94">
        <v>118800.07</v>
      </c>
      <c r="M500" s="97">
        <v>52.36555156</v>
      </c>
      <c r="N500" s="87">
        <f t="shared" si="38"/>
        <v>6221031.19091661</v>
      </c>
    </row>
    <row r="501" spans="1:14" x14ac:dyDescent="0.3">
      <c r="A501" s="58">
        <v>42504</v>
      </c>
      <c r="B501" s="61" t="str">
        <f t="shared" si="39"/>
        <v>Saturday</v>
      </c>
      <c r="C501" s="42" t="str">
        <f t="shared" si="35"/>
        <v>May</v>
      </c>
      <c r="D501" s="42" t="str">
        <f t="shared" si="36"/>
        <v>2016</v>
      </c>
      <c r="E501" s="42">
        <f t="shared" si="37"/>
        <v>20</v>
      </c>
      <c r="F501" s="42" t="str">
        <f>VLOOKUP(A501,_Holidays!A500:C2606,2)</f>
        <v>Y</v>
      </c>
      <c r="G501" s="42" t="str">
        <f>VLOOKUP(A501,_Holidays!A501:C2606,3)</f>
        <v>N</v>
      </c>
      <c r="H501">
        <v>14.5</v>
      </c>
      <c r="I501">
        <v>21.7</v>
      </c>
      <c r="J501">
        <v>12.6</v>
      </c>
      <c r="K501">
        <v>0</v>
      </c>
      <c r="L501" s="94">
        <v>101945.995</v>
      </c>
      <c r="M501" s="97">
        <v>28.278767370000001</v>
      </c>
      <c r="N501" s="87">
        <f t="shared" si="38"/>
        <v>2882907.0769081833</v>
      </c>
    </row>
    <row r="502" spans="1:14" x14ac:dyDescent="0.3">
      <c r="A502" s="58">
        <v>42505</v>
      </c>
      <c r="B502" s="61" t="str">
        <f t="shared" si="39"/>
        <v>Sunday</v>
      </c>
      <c r="C502" s="42" t="str">
        <f t="shared" si="35"/>
        <v>May</v>
      </c>
      <c r="D502" s="42" t="str">
        <f t="shared" si="36"/>
        <v>2016</v>
      </c>
      <c r="E502" s="42">
        <f t="shared" si="37"/>
        <v>21</v>
      </c>
      <c r="F502" s="42" t="str">
        <f>VLOOKUP(A502,_Holidays!A501:C2607,2)</f>
        <v>Y</v>
      </c>
      <c r="G502" s="42" t="str">
        <f>VLOOKUP(A502,_Holidays!A502:C2607,3)</f>
        <v>N</v>
      </c>
      <c r="H502">
        <v>15</v>
      </c>
      <c r="I502">
        <v>22</v>
      </c>
      <c r="J502">
        <v>6.7</v>
      </c>
      <c r="K502">
        <v>0</v>
      </c>
      <c r="L502" s="94">
        <v>99697.62</v>
      </c>
      <c r="M502" s="97">
        <v>37.076541059999997</v>
      </c>
      <c r="N502" s="87">
        <f t="shared" si="38"/>
        <v>3696442.9015142769</v>
      </c>
    </row>
    <row r="503" spans="1:14" x14ac:dyDescent="0.3">
      <c r="A503" s="58">
        <v>42506</v>
      </c>
      <c r="B503" s="61" t="str">
        <f t="shared" si="39"/>
        <v>Monday</v>
      </c>
      <c r="C503" s="42" t="str">
        <f t="shared" si="35"/>
        <v>May</v>
      </c>
      <c r="D503" s="42" t="str">
        <f t="shared" si="36"/>
        <v>2016</v>
      </c>
      <c r="E503" s="42">
        <f t="shared" si="37"/>
        <v>21</v>
      </c>
      <c r="F503" s="42" t="str">
        <f>VLOOKUP(A503,_Holidays!A502:C2608,2)</f>
        <v>Y</v>
      </c>
      <c r="G503" s="42" t="str">
        <f>VLOOKUP(A503,_Holidays!A503:C2608,3)</f>
        <v>N</v>
      </c>
      <c r="H503">
        <v>7.7</v>
      </c>
      <c r="I503">
        <v>19.600000000000001</v>
      </c>
      <c r="J503">
        <v>8.9</v>
      </c>
      <c r="K503">
        <v>0</v>
      </c>
      <c r="L503" s="94">
        <v>121182.69500000001</v>
      </c>
      <c r="M503" s="97">
        <v>41.916763160000002</v>
      </c>
      <c r="N503" s="87">
        <f t="shared" si="38"/>
        <v>5079586.3254055167</v>
      </c>
    </row>
    <row r="504" spans="1:14" x14ac:dyDescent="0.3">
      <c r="A504" s="58">
        <v>42507</v>
      </c>
      <c r="B504" s="61" t="str">
        <f t="shared" si="39"/>
        <v>Tuesday</v>
      </c>
      <c r="C504" s="42" t="str">
        <f t="shared" si="35"/>
        <v>May</v>
      </c>
      <c r="D504" s="42" t="str">
        <f t="shared" si="36"/>
        <v>2016</v>
      </c>
      <c r="E504" s="42">
        <f t="shared" si="37"/>
        <v>21</v>
      </c>
      <c r="F504" s="42" t="str">
        <f>VLOOKUP(A504,_Holidays!A503:C2609,2)</f>
        <v>Y</v>
      </c>
      <c r="G504" s="42" t="str">
        <f>VLOOKUP(A504,_Holidays!A504:C2609,3)</f>
        <v>N</v>
      </c>
      <c r="H504">
        <v>11.4</v>
      </c>
      <c r="I504">
        <v>17.100000000000001</v>
      </c>
      <c r="J504">
        <v>5.4</v>
      </c>
      <c r="K504">
        <v>0.2</v>
      </c>
      <c r="L504" s="94">
        <v>124209.405</v>
      </c>
      <c r="M504" s="97">
        <v>68.333326549999995</v>
      </c>
      <c r="N504" s="87">
        <f t="shared" si="38"/>
        <v>8487641.8324462026</v>
      </c>
    </row>
    <row r="505" spans="1:14" x14ac:dyDescent="0.3">
      <c r="A505" s="58">
        <v>42508</v>
      </c>
      <c r="B505" s="61" t="str">
        <f t="shared" si="39"/>
        <v>Wednesday</v>
      </c>
      <c r="C505" s="42" t="str">
        <f t="shared" si="35"/>
        <v>May</v>
      </c>
      <c r="D505" s="42" t="str">
        <f t="shared" si="36"/>
        <v>2016</v>
      </c>
      <c r="E505" s="42">
        <f t="shared" si="37"/>
        <v>21</v>
      </c>
      <c r="F505" s="42" t="str">
        <f>VLOOKUP(A505,_Holidays!A504:C2610,2)</f>
        <v>Y</v>
      </c>
      <c r="G505" s="42" t="str">
        <f>VLOOKUP(A505,_Holidays!A505:C2610,3)</f>
        <v>N</v>
      </c>
      <c r="H505">
        <v>13</v>
      </c>
      <c r="I505">
        <v>19.3</v>
      </c>
      <c r="J505">
        <v>7.2</v>
      </c>
      <c r="K505">
        <v>0</v>
      </c>
      <c r="L505" s="94">
        <v>124352.215</v>
      </c>
      <c r="M505" s="97">
        <v>70.588827640000005</v>
      </c>
      <c r="N505" s="87">
        <f t="shared" si="38"/>
        <v>8777877.0712872222</v>
      </c>
    </row>
    <row r="506" spans="1:14" x14ac:dyDescent="0.3">
      <c r="A506" s="58">
        <v>42509</v>
      </c>
      <c r="B506" s="61" t="str">
        <f t="shared" si="39"/>
        <v>Thursday</v>
      </c>
      <c r="C506" s="42" t="str">
        <f t="shared" si="35"/>
        <v>May</v>
      </c>
      <c r="D506" s="42" t="str">
        <f t="shared" si="36"/>
        <v>2016</v>
      </c>
      <c r="E506" s="42">
        <f t="shared" si="37"/>
        <v>21</v>
      </c>
      <c r="F506" s="42" t="str">
        <f>VLOOKUP(A506,_Holidays!A505:C2611,2)</f>
        <v>Y</v>
      </c>
      <c r="G506" s="42" t="str">
        <f>VLOOKUP(A506,_Holidays!A506:C2611,3)</f>
        <v>N</v>
      </c>
      <c r="H506">
        <v>14.6</v>
      </c>
      <c r="I506">
        <v>18.399999999999999</v>
      </c>
      <c r="J506">
        <v>2.2000000000000002</v>
      </c>
      <c r="K506">
        <v>0</v>
      </c>
      <c r="L506" s="94">
        <v>124392.29</v>
      </c>
      <c r="M506" s="97">
        <v>44.40335829</v>
      </c>
      <c r="N506" s="87">
        <f t="shared" si="38"/>
        <v>5523435.4213835839</v>
      </c>
    </row>
    <row r="507" spans="1:14" x14ac:dyDescent="0.3">
      <c r="A507" s="58">
        <v>42510</v>
      </c>
      <c r="B507" s="61" t="str">
        <f t="shared" si="39"/>
        <v>Friday</v>
      </c>
      <c r="C507" s="42" t="str">
        <f t="shared" si="35"/>
        <v>May</v>
      </c>
      <c r="D507" s="42" t="str">
        <f t="shared" si="36"/>
        <v>2016</v>
      </c>
      <c r="E507" s="42">
        <f t="shared" si="37"/>
        <v>21</v>
      </c>
      <c r="F507" s="42" t="str">
        <f>VLOOKUP(A507,_Holidays!A506:C2612,2)</f>
        <v>Y</v>
      </c>
      <c r="G507" s="42" t="str">
        <f>VLOOKUP(A507,_Holidays!A507:C2612,3)</f>
        <v>N</v>
      </c>
      <c r="H507">
        <v>11.6</v>
      </c>
      <c r="I507">
        <v>17.399999999999999</v>
      </c>
      <c r="J507">
        <v>8.3000000000000007</v>
      </c>
      <c r="K507">
        <v>1.8</v>
      </c>
      <c r="L507" s="94">
        <v>127705.84</v>
      </c>
      <c r="M507" s="97">
        <v>79.795907400000004</v>
      </c>
      <c r="N507" s="87">
        <f t="shared" si="38"/>
        <v>10190403.383079216</v>
      </c>
    </row>
    <row r="508" spans="1:14" x14ac:dyDescent="0.3">
      <c r="A508" s="58">
        <v>42511</v>
      </c>
      <c r="B508" s="61" t="str">
        <f t="shared" si="39"/>
        <v>Saturday</v>
      </c>
      <c r="C508" s="42" t="str">
        <f t="shared" si="35"/>
        <v>May</v>
      </c>
      <c r="D508" s="42" t="str">
        <f t="shared" si="36"/>
        <v>2016</v>
      </c>
      <c r="E508" s="42">
        <f t="shared" si="37"/>
        <v>21</v>
      </c>
      <c r="F508" s="42" t="str">
        <f>VLOOKUP(A508,_Holidays!A507:C2613,2)</f>
        <v>Y</v>
      </c>
      <c r="G508" s="42" t="str">
        <f>VLOOKUP(A508,_Holidays!A508:C2613,3)</f>
        <v>N</v>
      </c>
      <c r="H508">
        <v>8.1</v>
      </c>
      <c r="I508">
        <v>18.5</v>
      </c>
      <c r="J508">
        <v>8.9</v>
      </c>
      <c r="K508">
        <v>0</v>
      </c>
      <c r="L508" s="94">
        <v>112336.78</v>
      </c>
      <c r="M508" s="97">
        <v>45.745271420000002</v>
      </c>
      <c r="N508" s="87">
        <f t="shared" si="38"/>
        <v>5138876.4915488278</v>
      </c>
    </row>
    <row r="509" spans="1:14" x14ac:dyDescent="0.3">
      <c r="A509" s="58">
        <v>42512</v>
      </c>
      <c r="B509" s="61" t="str">
        <f t="shared" si="39"/>
        <v>Sunday</v>
      </c>
      <c r="C509" s="42" t="str">
        <f t="shared" si="35"/>
        <v>May</v>
      </c>
      <c r="D509" s="42" t="str">
        <f t="shared" si="36"/>
        <v>2016</v>
      </c>
      <c r="E509" s="42">
        <f t="shared" si="37"/>
        <v>22</v>
      </c>
      <c r="F509" s="42" t="str">
        <f>VLOOKUP(A509,_Holidays!A508:C2614,2)</f>
        <v>Y</v>
      </c>
      <c r="G509" s="42" t="str">
        <f>VLOOKUP(A509,_Holidays!A509:C2614,3)</f>
        <v>N</v>
      </c>
      <c r="H509">
        <v>9.1999999999999993</v>
      </c>
      <c r="I509">
        <v>22.2</v>
      </c>
      <c r="J509">
        <v>8.5</v>
      </c>
      <c r="K509">
        <v>0</v>
      </c>
      <c r="L509" s="94">
        <v>101618.98</v>
      </c>
      <c r="M509" s="97">
        <v>24.192652460000001</v>
      </c>
      <c r="N509" s="87">
        <f t="shared" si="38"/>
        <v>2458432.6664796909</v>
      </c>
    </row>
    <row r="510" spans="1:14" x14ac:dyDescent="0.3">
      <c r="A510" s="58">
        <v>42513</v>
      </c>
      <c r="B510" s="61" t="str">
        <f t="shared" si="39"/>
        <v>Monday</v>
      </c>
      <c r="C510" s="42" t="str">
        <f t="shared" si="35"/>
        <v>May</v>
      </c>
      <c r="D510" s="42" t="str">
        <f t="shared" si="36"/>
        <v>2016</v>
      </c>
      <c r="E510" s="42">
        <f t="shared" si="37"/>
        <v>22</v>
      </c>
      <c r="F510" s="42" t="str">
        <f>VLOOKUP(A510,_Holidays!A509:C2615,2)</f>
        <v>Y</v>
      </c>
      <c r="G510" s="42" t="str">
        <f>VLOOKUP(A510,_Holidays!A510:C2615,3)</f>
        <v>N</v>
      </c>
      <c r="H510">
        <v>12.8</v>
      </c>
      <c r="I510">
        <v>17.2</v>
      </c>
      <c r="J510">
        <v>7.1</v>
      </c>
      <c r="K510">
        <v>2.2000000000000002</v>
      </c>
      <c r="L510" s="94">
        <v>121424.42</v>
      </c>
      <c r="M510" s="97">
        <v>10.80151908</v>
      </c>
      <c r="N510" s="87">
        <f t="shared" si="38"/>
        <v>1311568.1894079335</v>
      </c>
    </row>
    <row r="511" spans="1:14" x14ac:dyDescent="0.3">
      <c r="A511" s="58">
        <v>42514</v>
      </c>
      <c r="B511" s="61" t="str">
        <f t="shared" si="39"/>
        <v>Tuesday</v>
      </c>
      <c r="C511" s="42" t="str">
        <f t="shared" si="35"/>
        <v>May</v>
      </c>
      <c r="D511" s="42" t="str">
        <f t="shared" si="36"/>
        <v>2016</v>
      </c>
      <c r="E511" s="42">
        <f t="shared" si="37"/>
        <v>22</v>
      </c>
      <c r="F511" s="42" t="str">
        <f>VLOOKUP(A511,_Holidays!A510:C2616,2)</f>
        <v>Y</v>
      </c>
      <c r="G511" s="42" t="str">
        <f>VLOOKUP(A511,_Holidays!A511:C2616,3)</f>
        <v>N</v>
      </c>
      <c r="H511">
        <v>10.7</v>
      </c>
      <c r="I511">
        <v>15.8</v>
      </c>
      <c r="J511">
        <v>7.3</v>
      </c>
      <c r="K511">
        <v>1.8</v>
      </c>
      <c r="L511" s="94">
        <v>131916.405</v>
      </c>
      <c r="M511" s="97">
        <v>45.213847149999999</v>
      </c>
      <c r="N511" s="87">
        <f t="shared" si="38"/>
        <v>5964448.1722474955</v>
      </c>
    </row>
    <row r="512" spans="1:14" x14ac:dyDescent="0.3">
      <c r="A512" s="58">
        <v>42515</v>
      </c>
      <c r="B512" s="61" t="str">
        <f t="shared" si="39"/>
        <v>Wednesday</v>
      </c>
      <c r="C512" s="42" t="str">
        <f t="shared" si="35"/>
        <v>May</v>
      </c>
      <c r="D512" s="42" t="str">
        <f t="shared" si="36"/>
        <v>2016</v>
      </c>
      <c r="E512" s="42">
        <f t="shared" si="37"/>
        <v>22</v>
      </c>
      <c r="F512" s="42" t="str">
        <f>VLOOKUP(A512,_Holidays!A511:C2617,2)</f>
        <v>Y</v>
      </c>
      <c r="G512" s="42" t="str">
        <f>VLOOKUP(A512,_Holidays!A512:C2617,3)</f>
        <v>N</v>
      </c>
      <c r="H512">
        <v>7.6</v>
      </c>
      <c r="I512">
        <v>15.6</v>
      </c>
      <c r="J512">
        <v>4.9000000000000004</v>
      </c>
      <c r="K512">
        <v>0</v>
      </c>
      <c r="L512" s="94">
        <v>132170.04999999999</v>
      </c>
      <c r="M512" s="97">
        <v>66.258534830000002</v>
      </c>
      <c r="N512" s="87">
        <f t="shared" si="38"/>
        <v>8757393.8614078406</v>
      </c>
    </row>
    <row r="513" spans="1:14" x14ac:dyDescent="0.3">
      <c r="A513" s="58">
        <v>42516</v>
      </c>
      <c r="B513" s="61" t="str">
        <f t="shared" si="39"/>
        <v>Thursday</v>
      </c>
      <c r="C513" s="42" t="str">
        <f t="shared" si="35"/>
        <v>May</v>
      </c>
      <c r="D513" s="42" t="str">
        <f t="shared" si="36"/>
        <v>2016</v>
      </c>
      <c r="E513" s="42">
        <f t="shared" si="37"/>
        <v>22</v>
      </c>
      <c r="F513" s="42" t="str">
        <f>VLOOKUP(A513,_Holidays!A512:C2618,2)</f>
        <v>Y</v>
      </c>
      <c r="G513" s="42" t="str">
        <f>VLOOKUP(A513,_Holidays!A513:C2618,3)</f>
        <v>N</v>
      </c>
      <c r="H513">
        <v>10.3</v>
      </c>
      <c r="I513">
        <v>12.5</v>
      </c>
      <c r="J513">
        <v>3.1</v>
      </c>
      <c r="K513">
        <v>12.4</v>
      </c>
      <c r="L513" s="94">
        <v>137080.875</v>
      </c>
      <c r="M513" s="97">
        <v>99.424833129999996</v>
      </c>
      <c r="N513" s="87">
        <f t="shared" si="38"/>
        <v>13629243.122189388</v>
      </c>
    </row>
    <row r="514" spans="1:14" x14ac:dyDescent="0.3">
      <c r="A514" s="58">
        <v>42517</v>
      </c>
      <c r="B514" s="61" t="str">
        <f t="shared" si="39"/>
        <v>Friday</v>
      </c>
      <c r="C514" s="42" t="str">
        <f t="shared" ref="C514:C577" si="40">TEXT(A514,"mmmm")</f>
        <v>May</v>
      </c>
      <c r="D514" s="42" t="str">
        <f t="shared" ref="D514:D577" si="41">TEXT(A514,"yyyy")</f>
        <v>2016</v>
      </c>
      <c r="E514" s="42">
        <f t="shared" ref="E514:E577" si="42">WEEKNUM(A514)</f>
        <v>22</v>
      </c>
      <c r="F514" s="42" t="str">
        <f>VLOOKUP(A514,_Holidays!A513:C2619,2)</f>
        <v>Y</v>
      </c>
      <c r="G514" s="42" t="str">
        <f>VLOOKUP(A514,_Holidays!A514:C2619,3)</f>
        <v>N</v>
      </c>
      <c r="H514">
        <v>9.1999999999999993</v>
      </c>
      <c r="I514">
        <v>14.4</v>
      </c>
      <c r="J514">
        <v>8</v>
      </c>
      <c r="K514">
        <v>4.8</v>
      </c>
      <c r="L514" s="94">
        <v>134317.62</v>
      </c>
      <c r="M514" s="97">
        <v>68.193428539999999</v>
      </c>
      <c r="N514" s="87">
        <f t="shared" ref="N514:N577" si="43">L514*M514</f>
        <v>9159579.0211328752</v>
      </c>
    </row>
    <row r="515" spans="1:14" x14ac:dyDescent="0.3">
      <c r="A515" s="58">
        <v>42518</v>
      </c>
      <c r="B515" s="61" t="str">
        <f t="shared" ref="B515:B578" si="44">TEXT(A515,"dddd")</f>
        <v>Saturday</v>
      </c>
      <c r="C515" s="42" t="str">
        <f t="shared" si="40"/>
        <v>May</v>
      </c>
      <c r="D515" s="42" t="str">
        <f t="shared" si="41"/>
        <v>2016</v>
      </c>
      <c r="E515" s="42">
        <f t="shared" si="42"/>
        <v>22</v>
      </c>
      <c r="F515" s="42" t="str">
        <f>VLOOKUP(A515,_Holidays!A514:C2620,2)</f>
        <v>Y</v>
      </c>
      <c r="G515" s="42" t="str">
        <f>VLOOKUP(A515,_Holidays!A515:C2620,3)</f>
        <v>N</v>
      </c>
      <c r="H515">
        <v>5.7</v>
      </c>
      <c r="I515">
        <v>13.2</v>
      </c>
      <c r="J515">
        <v>6.2</v>
      </c>
      <c r="K515">
        <v>0.6</v>
      </c>
      <c r="L515" s="94">
        <v>119938.795</v>
      </c>
      <c r="M515" s="97">
        <v>81.990134580000003</v>
      </c>
      <c r="N515" s="87">
        <f t="shared" si="43"/>
        <v>9833797.9434130322</v>
      </c>
    </row>
    <row r="516" spans="1:14" x14ac:dyDescent="0.3">
      <c r="A516" s="58">
        <v>42519</v>
      </c>
      <c r="B516" s="61" t="str">
        <f t="shared" si="44"/>
        <v>Sunday</v>
      </c>
      <c r="C516" s="42" t="str">
        <f t="shared" si="40"/>
        <v>May</v>
      </c>
      <c r="D516" s="42" t="str">
        <f t="shared" si="41"/>
        <v>2016</v>
      </c>
      <c r="E516" s="42">
        <f t="shared" si="42"/>
        <v>23</v>
      </c>
      <c r="F516" s="42" t="str">
        <f>VLOOKUP(A516,_Holidays!A515:C2621,2)</f>
        <v>Y</v>
      </c>
      <c r="G516" s="42" t="str">
        <f>VLOOKUP(A516,_Holidays!A516:C2621,3)</f>
        <v>N</v>
      </c>
      <c r="H516">
        <v>8.6999999999999993</v>
      </c>
      <c r="I516">
        <v>13.9</v>
      </c>
      <c r="J516">
        <v>6.5</v>
      </c>
      <c r="K516">
        <v>4.2</v>
      </c>
      <c r="L516" s="94">
        <v>118751.965</v>
      </c>
      <c r="M516" s="97">
        <v>68.715474040000004</v>
      </c>
      <c r="N516" s="87">
        <f t="shared" si="43"/>
        <v>8160097.5681564892</v>
      </c>
    </row>
    <row r="517" spans="1:14" x14ac:dyDescent="0.3">
      <c r="A517" s="58">
        <v>42520</v>
      </c>
      <c r="B517" s="61" t="str">
        <f t="shared" si="44"/>
        <v>Monday</v>
      </c>
      <c r="C517" s="42" t="str">
        <f t="shared" si="40"/>
        <v>May</v>
      </c>
      <c r="D517" s="42" t="str">
        <f t="shared" si="41"/>
        <v>2016</v>
      </c>
      <c r="E517" s="42">
        <f t="shared" si="42"/>
        <v>23</v>
      </c>
      <c r="F517" s="42" t="str">
        <f>VLOOKUP(A517,_Holidays!A516:C2622,2)</f>
        <v>Y</v>
      </c>
      <c r="G517" s="42" t="str">
        <f>VLOOKUP(A517,_Holidays!A517:C2622,3)</f>
        <v>N</v>
      </c>
      <c r="H517">
        <v>7.2</v>
      </c>
      <c r="I517">
        <v>15.4</v>
      </c>
      <c r="J517">
        <v>9.5</v>
      </c>
      <c r="K517">
        <v>0</v>
      </c>
      <c r="L517" s="94">
        <v>134983.95499999999</v>
      </c>
      <c r="M517" s="97">
        <v>115.7846736</v>
      </c>
      <c r="N517" s="87">
        <f t="shared" si="43"/>
        <v>15629073.170912087</v>
      </c>
    </row>
    <row r="518" spans="1:14" x14ac:dyDescent="0.3">
      <c r="A518" s="58">
        <v>42521</v>
      </c>
      <c r="B518" s="61" t="str">
        <f t="shared" si="44"/>
        <v>Tuesday</v>
      </c>
      <c r="C518" s="42" t="str">
        <f t="shared" si="40"/>
        <v>May</v>
      </c>
      <c r="D518" s="42" t="str">
        <f t="shared" si="41"/>
        <v>2016</v>
      </c>
      <c r="E518" s="42">
        <f t="shared" si="42"/>
        <v>23</v>
      </c>
      <c r="F518" s="42" t="str">
        <f>VLOOKUP(A518,_Holidays!A517:C2623,2)</f>
        <v>Y</v>
      </c>
      <c r="G518" s="42" t="str">
        <f>VLOOKUP(A518,_Holidays!A518:C2623,3)</f>
        <v>N</v>
      </c>
      <c r="H518">
        <v>3.6</v>
      </c>
      <c r="I518">
        <v>17.399999999999999</v>
      </c>
      <c r="J518">
        <v>9.5</v>
      </c>
      <c r="K518">
        <v>0</v>
      </c>
      <c r="L518" s="94">
        <v>140402.15</v>
      </c>
      <c r="M518" s="97">
        <v>156.46472259999999</v>
      </c>
      <c r="N518" s="87">
        <f t="shared" si="43"/>
        <v>21967983.452193588</v>
      </c>
    </row>
    <row r="519" spans="1:14" x14ac:dyDescent="0.3">
      <c r="A519" s="58">
        <v>42522</v>
      </c>
      <c r="B519" s="61" t="str">
        <f t="shared" si="44"/>
        <v>Wednesday</v>
      </c>
      <c r="C519" s="42" t="str">
        <f t="shared" si="40"/>
        <v>June</v>
      </c>
      <c r="D519" s="42" t="str">
        <f t="shared" si="41"/>
        <v>2016</v>
      </c>
      <c r="E519" s="42">
        <f t="shared" si="42"/>
        <v>23</v>
      </c>
      <c r="F519" s="42" t="str">
        <f>VLOOKUP(A519,_Holidays!A518:C2624,2)</f>
        <v>Y</v>
      </c>
      <c r="G519" s="42" t="str">
        <f>VLOOKUP(A519,_Holidays!A519:C2624,3)</f>
        <v>N</v>
      </c>
      <c r="H519">
        <v>4.8</v>
      </c>
      <c r="I519">
        <v>17</v>
      </c>
      <c r="J519">
        <v>8.1999999999999993</v>
      </c>
      <c r="K519">
        <v>0</v>
      </c>
      <c r="L519" s="94">
        <v>141195.03</v>
      </c>
      <c r="M519" s="97">
        <v>168.85275920000001</v>
      </c>
      <c r="N519" s="87">
        <f t="shared" si="43"/>
        <v>23841170.400826778</v>
      </c>
    </row>
    <row r="520" spans="1:14" x14ac:dyDescent="0.3">
      <c r="A520" s="58">
        <v>42523</v>
      </c>
      <c r="B520" s="61" t="str">
        <f t="shared" si="44"/>
        <v>Thursday</v>
      </c>
      <c r="C520" s="42" t="str">
        <f t="shared" si="40"/>
        <v>June</v>
      </c>
      <c r="D520" s="42" t="str">
        <f t="shared" si="41"/>
        <v>2016</v>
      </c>
      <c r="E520" s="42">
        <f t="shared" si="42"/>
        <v>23</v>
      </c>
      <c r="F520" s="42" t="str">
        <f>VLOOKUP(A520,_Holidays!A519:C2625,2)</f>
        <v>Y</v>
      </c>
      <c r="G520" s="42" t="str">
        <f>VLOOKUP(A520,_Holidays!A520:C2625,3)</f>
        <v>N</v>
      </c>
      <c r="H520">
        <v>4.8</v>
      </c>
      <c r="I520">
        <v>12.8</v>
      </c>
      <c r="J520">
        <v>9.1999999999999993</v>
      </c>
      <c r="K520">
        <v>0</v>
      </c>
      <c r="L520" s="94">
        <v>141292.56</v>
      </c>
      <c r="M520" s="97">
        <v>180.9103503</v>
      </c>
      <c r="N520" s="87">
        <f t="shared" si="43"/>
        <v>25561286.524383768</v>
      </c>
    </row>
    <row r="521" spans="1:14" x14ac:dyDescent="0.3">
      <c r="A521" s="58">
        <v>42524</v>
      </c>
      <c r="B521" s="61" t="str">
        <f t="shared" si="44"/>
        <v>Friday</v>
      </c>
      <c r="C521" s="42" t="str">
        <f t="shared" si="40"/>
        <v>June</v>
      </c>
      <c r="D521" s="42" t="str">
        <f t="shared" si="41"/>
        <v>2016</v>
      </c>
      <c r="E521" s="42">
        <f t="shared" si="42"/>
        <v>23</v>
      </c>
      <c r="F521" s="42" t="str">
        <f>VLOOKUP(A521,_Holidays!A520:C2626,2)</f>
        <v>Y</v>
      </c>
      <c r="G521" s="42" t="str">
        <f>VLOOKUP(A521,_Holidays!A521:C2626,3)</f>
        <v>N</v>
      </c>
      <c r="H521">
        <v>6.8</v>
      </c>
      <c r="I521">
        <v>14.1</v>
      </c>
      <c r="J521">
        <v>8.5</v>
      </c>
      <c r="K521">
        <v>0</v>
      </c>
      <c r="L521" s="94">
        <v>137717.255</v>
      </c>
      <c r="M521" s="97">
        <v>175.85462989999999</v>
      </c>
      <c r="N521" s="87">
        <f t="shared" si="43"/>
        <v>24218216.908868924</v>
      </c>
    </row>
    <row r="522" spans="1:14" x14ac:dyDescent="0.3">
      <c r="A522" s="58">
        <v>42525</v>
      </c>
      <c r="B522" s="61" t="str">
        <f t="shared" si="44"/>
        <v>Saturday</v>
      </c>
      <c r="C522" s="42" t="str">
        <f t="shared" si="40"/>
        <v>June</v>
      </c>
      <c r="D522" s="42" t="str">
        <f t="shared" si="41"/>
        <v>2016</v>
      </c>
      <c r="E522" s="42">
        <f t="shared" si="42"/>
        <v>23</v>
      </c>
      <c r="F522" s="42" t="str">
        <f>VLOOKUP(A522,_Holidays!A521:C2627,2)</f>
        <v>Y</v>
      </c>
      <c r="G522" s="42" t="str">
        <f>VLOOKUP(A522,_Holidays!A522:C2627,3)</f>
        <v>N</v>
      </c>
      <c r="H522">
        <v>9.8000000000000007</v>
      </c>
      <c r="I522">
        <v>13.4</v>
      </c>
      <c r="J522">
        <v>3.7</v>
      </c>
      <c r="K522">
        <v>6.2</v>
      </c>
      <c r="L522" s="94">
        <v>122764.33</v>
      </c>
      <c r="M522" s="97">
        <v>126.74997190000001</v>
      </c>
      <c r="N522" s="87">
        <f t="shared" si="43"/>
        <v>15560375.377822328</v>
      </c>
    </row>
    <row r="523" spans="1:14" x14ac:dyDescent="0.3">
      <c r="A523" s="58">
        <v>42526</v>
      </c>
      <c r="B523" s="61" t="str">
        <f t="shared" si="44"/>
        <v>Sunday</v>
      </c>
      <c r="C523" s="42" t="str">
        <f t="shared" si="40"/>
        <v>June</v>
      </c>
      <c r="D523" s="42" t="str">
        <f t="shared" si="41"/>
        <v>2016</v>
      </c>
      <c r="E523" s="42">
        <f t="shared" si="42"/>
        <v>24</v>
      </c>
      <c r="F523" s="42" t="str">
        <f>VLOOKUP(A523,_Holidays!A522:C2628,2)</f>
        <v>Y</v>
      </c>
      <c r="G523" s="42" t="str">
        <f>VLOOKUP(A523,_Holidays!A523:C2628,3)</f>
        <v>N</v>
      </c>
      <c r="H523">
        <v>10.5</v>
      </c>
      <c r="I523">
        <v>14.1</v>
      </c>
      <c r="J523">
        <v>3.3</v>
      </c>
      <c r="K523">
        <v>3.4</v>
      </c>
      <c r="L523" s="94">
        <v>116052.80499999999</v>
      </c>
      <c r="M523" s="97">
        <v>122.7887776</v>
      </c>
      <c r="N523" s="87">
        <f t="shared" si="43"/>
        <v>14249982.063001167</v>
      </c>
    </row>
    <row r="524" spans="1:14" x14ac:dyDescent="0.3">
      <c r="A524" s="58">
        <v>42527</v>
      </c>
      <c r="B524" s="61" t="str">
        <f t="shared" si="44"/>
        <v>Monday</v>
      </c>
      <c r="C524" s="42" t="str">
        <f t="shared" si="40"/>
        <v>June</v>
      </c>
      <c r="D524" s="42" t="str">
        <f t="shared" si="41"/>
        <v>2016</v>
      </c>
      <c r="E524" s="42">
        <f t="shared" si="42"/>
        <v>24</v>
      </c>
      <c r="F524" s="42" t="str">
        <f>VLOOKUP(A524,_Holidays!A523:C2629,2)</f>
        <v>Y</v>
      </c>
      <c r="G524" s="42" t="str">
        <f>VLOOKUP(A524,_Holidays!A524:C2629,3)</f>
        <v>N</v>
      </c>
      <c r="H524">
        <v>8.9</v>
      </c>
      <c r="I524">
        <v>14.5</v>
      </c>
      <c r="J524">
        <v>7.1</v>
      </c>
      <c r="K524">
        <v>1.4</v>
      </c>
      <c r="L524" s="94">
        <v>134829.755</v>
      </c>
      <c r="M524" s="97">
        <v>107.44561210000001</v>
      </c>
      <c r="N524" s="87">
        <f t="shared" si="43"/>
        <v>14486865.555268036</v>
      </c>
    </row>
    <row r="525" spans="1:14" x14ac:dyDescent="0.3">
      <c r="A525" s="58">
        <v>42528</v>
      </c>
      <c r="B525" s="61" t="str">
        <f t="shared" si="44"/>
        <v>Tuesday</v>
      </c>
      <c r="C525" s="42" t="str">
        <f t="shared" si="40"/>
        <v>June</v>
      </c>
      <c r="D525" s="42" t="str">
        <f t="shared" si="41"/>
        <v>2016</v>
      </c>
      <c r="E525" s="42">
        <f t="shared" si="42"/>
        <v>24</v>
      </c>
      <c r="F525" s="42" t="str">
        <f>VLOOKUP(A525,_Holidays!A524:C2630,2)</f>
        <v>Y</v>
      </c>
      <c r="G525" s="42" t="str">
        <f>VLOOKUP(A525,_Holidays!A525:C2630,3)</f>
        <v>N</v>
      </c>
      <c r="H525">
        <v>10.5</v>
      </c>
      <c r="I525">
        <v>15.3</v>
      </c>
      <c r="J525">
        <v>4.7</v>
      </c>
      <c r="K525">
        <v>0</v>
      </c>
      <c r="L525" s="94">
        <v>135306.005</v>
      </c>
      <c r="M525" s="97">
        <v>88.326962910000006</v>
      </c>
      <c r="N525" s="87">
        <f t="shared" si="43"/>
        <v>11951168.485135276</v>
      </c>
    </row>
    <row r="526" spans="1:14" x14ac:dyDescent="0.3">
      <c r="A526" s="58">
        <v>42529</v>
      </c>
      <c r="B526" s="61" t="str">
        <f t="shared" si="44"/>
        <v>Wednesday</v>
      </c>
      <c r="C526" s="42" t="str">
        <f t="shared" si="40"/>
        <v>June</v>
      </c>
      <c r="D526" s="42" t="str">
        <f t="shared" si="41"/>
        <v>2016</v>
      </c>
      <c r="E526" s="42">
        <f t="shared" si="42"/>
        <v>24</v>
      </c>
      <c r="F526" s="42" t="str">
        <f>VLOOKUP(A526,_Holidays!A525:C2631,2)</f>
        <v>Y</v>
      </c>
      <c r="G526" s="42" t="str">
        <f>VLOOKUP(A526,_Holidays!A526:C2631,3)</f>
        <v>N</v>
      </c>
      <c r="H526">
        <v>9.6999999999999993</v>
      </c>
      <c r="I526">
        <v>14.7</v>
      </c>
      <c r="J526">
        <v>4.7</v>
      </c>
      <c r="K526">
        <v>1.2</v>
      </c>
      <c r="L526" s="94">
        <v>137305.35500000001</v>
      </c>
      <c r="M526" s="97">
        <v>91.315660199999996</v>
      </c>
      <c r="N526" s="87">
        <f t="shared" si="43"/>
        <v>12538129.140820371</v>
      </c>
    </row>
    <row r="527" spans="1:14" x14ac:dyDescent="0.3">
      <c r="A527" s="58">
        <v>42530</v>
      </c>
      <c r="B527" s="61" t="str">
        <f t="shared" si="44"/>
        <v>Thursday</v>
      </c>
      <c r="C527" s="42" t="str">
        <f t="shared" si="40"/>
        <v>June</v>
      </c>
      <c r="D527" s="42" t="str">
        <f t="shared" si="41"/>
        <v>2016</v>
      </c>
      <c r="E527" s="42">
        <f t="shared" si="42"/>
        <v>24</v>
      </c>
      <c r="F527" s="42" t="str">
        <f>VLOOKUP(A527,_Holidays!A526:C2632,2)</f>
        <v>Y</v>
      </c>
      <c r="G527" s="42" t="str">
        <f>VLOOKUP(A527,_Holidays!A527:C2632,3)</f>
        <v>N</v>
      </c>
      <c r="H527">
        <v>10.8</v>
      </c>
      <c r="I527">
        <v>17.5</v>
      </c>
      <c r="J527">
        <v>6</v>
      </c>
      <c r="K527">
        <v>1.4</v>
      </c>
      <c r="L527" s="94">
        <v>132859.30499999999</v>
      </c>
      <c r="M527" s="97">
        <v>50.238971939999999</v>
      </c>
      <c r="N527" s="87">
        <f t="shared" si="43"/>
        <v>6674714.8958629016</v>
      </c>
    </row>
    <row r="528" spans="1:14" x14ac:dyDescent="0.3">
      <c r="A528" s="58">
        <v>42531</v>
      </c>
      <c r="B528" s="61" t="str">
        <f t="shared" si="44"/>
        <v>Friday</v>
      </c>
      <c r="C528" s="42" t="str">
        <f t="shared" si="40"/>
        <v>June</v>
      </c>
      <c r="D528" s="42" t="str">
        <f t="shared" si="41"/>
        <v>2016</v>
      </c>
      <c r="E528" s="42">
        <f t="shared" si="42"/>
        <v>24</v>
      </c>
      <c r="F528" s="42" t="str">
        <f>VLOOKUP(A528,_Holidays!A527:C2633,2)</f>
        <v>Y</v>
      </c>
      <c r="G528" s="42" t="str">
        <f>VLOOKUP(A528,_Holidays!A528:C2633,3)</f>
        <v>N</v>
      </c>
      <c r="H528">
        <v>10.4</v>
      </c>
      <c r="I528">
        <v>15.8</v>
      </c>
      <c r="J528">
        <v>6.6</v>
      </c>
      <c r="K528">
        <v>0</v>
      </c>
      <c r="L528" s="94">
        <v>132209.51500000001</v>
      </c>
      <c r="M528" s="97">
        <v>47.425798780000001</v>
      </c>
      <c r="N528" s="87">
        <f t="shared" si="43"/>
        <v>6270141.8551913928</v>
      </c>
    </row>
    <row r="529" spans="1:14" x14ac:dyDescent="0.3">
      <c r="A529" s="58">
        <v>42532</v>
      </c>
      <c r="B529" s="61" t="str">
        <f t="shared" si="44"/>
        <v>Saturday</v>
      </c>
      <c r="C529" s="42" t="str">
        <f t="shared" si="40"/>
        <v>June</v>
      </c>
      <c r="D529" s="42" t="str">
        <f t="shared" si="41"/>
        <v>2016</v>
      </c>
      <c r="E529" s="42">
        <f t="shared" si="42"/>
        <v>24</v>
      </c>
      <c r="F529" s="42" t="str">
        <f>VLOOKUP(A529,_Holidays!A528:C2634,2)</f>
        <v>Y</v>
      </c>
      <c r="G529" s="42" t="str">
        <f>VLOOKUP(A529,_Holidays!A529:C2634,3)</f>
        <v>N</v>
      </c>
      <c r="H529">
        <v>9</v>
      </c>
      <c r="I529">
        <v>13.5</v>
      </c>
      <c r="J529">
        <v>6.5</v>
      </c>
      <c r="K529">
        <v>3</v>
      </c>
      <c r="L529" s="94">
        <v>120753.43</v>
      </c>
      <c r="M529" s="97">
        <v>55.590969579999999</v>
      </c>
      <c r="N529" s="87">
        <f t="shared" si="43"/>
        <v>6712800.2538106591</v>
      </c>
    </row>
    <row r="530" spans="1:14" x14ac:dyDescent="0.3">
      <c r="A530" s="58">
        <v>42533</v>
      </c>
      <c r="B530" s="61" t="str">
        <f t="shared" si="44"/>
        <v>Sunday</v>
      </c>
      <c r="C530" s="42" t="str">
        <f t="shared" si="40"/>
        <v>June</v>
      </c>
      <c r="D530" s="42" t="str">
        <f t="shared" si="41"/>
        <v>2016</v>
      </c>
      <c r="E530" s="42">
        <f t="shared" si="42"/>
        <v>25</v>
      </c>
      <c r="F530" s="42" t="str">
        <f>VLOOKUP(A530,_Holidays!A529:C2635,2)</f>
        <v>Y</v>
      </c>
      <c r="G530" s="42" t="str">
        <f>VLOOKUP(A530,_Holidays!A530:C2635,3)</f>
        <v>N</v>
      </c>
      <c r="H530">
        <v>5</v>
      </c>
      <c r="I530">
        <v>13.8</v>
      </c>
      <c r="J530">
        <v>7.3</v>
      </c>
      <c r="K530">
        <v>0.6</v>
      </c>
      <c r="L530" s="94">
        <v>122771.53</v>
      </c>
      <c r="M530" s="97">
        <v>77.215287989999993</v>
      </c>
      <c r="N530" s="87">
        <f t="shared" si="43"/>
        <v>9479839.0459229238</v>
      </c>
    </row>
    <row r="531" spans="1:14" x14ac:dyDescent="0.3">
      <c r="A531" s="58">
        <v>42534</v>
      </c>
      <c r="B531" s="61" t="str">
        <f t="shared" si="44"/>
        <v>Monday</v>
      </c>
      <c r="C531" s="42" t="str">
        <f t="shared" si="40"/>
        <v>June</v>
      </c>
      <c r="D531" s="42" t="str">
        <f t="shared" si="41"/>
        <v>2016</v>
      </c>
      <c r="E531" s="42">
        <f t="shared" si="42"/>
        <v>25</v>
      </c>
      <c r="F531" s="42" t="str">
        <f>VLOOKUP(A531,_Holidays!A530:C2636,2)</f>
        <v>Y</v>
      </c>
      <c r="G531" s="42" t="str">
        <f>VLOOKUP(A531,_Holidays!A531:C2636,3)</f>
        <v>Y</v>
      </c>
      <c r="H531">
        <v>3.8</v>
      </c>
      <c r="I531">
        <v>13.4</v>
      </c>
      <c r="J531">
        <v>9</v>
      </c>
      <c r="K531">
        <v>0</v>
      </c>
      <c r="L531" s="94">
        <v>122106.95</v>
      </c>
      <c r="M531" s="97">
        <v>95.064774630000002</v>
      </c>
      <c r="N531" s="87">
        <f t="shared" si="43"/>
        <v>11608069.682506679</v>
      </c>
    </row>
    <row r="532" spans="1:14" x14ac:dyDescent="0.3">
      <c r="A532" s="58">
        <v>42535</v>
      </c>
      <c r="B532" s="61" t="str">
        <f t="shared" si="44"/>
        <v>Tuesday</v>
      </c>
      <c r="C532" s="42" t="str">
        <f t="shared" si="40"/>
        <v>June</v>
      </c>
      <c r="D532" s="42" t="str">
        <f t="shared" si="41"/>
        <v>2016</v>
      </c>
      <c r="E532" s="42">
        <f t="shared" si="42"/>
        <v>25</v>
      </c>
      <c r="F532" s="42" t="str">
        <f>VLOOKUP(A532,_Holidays!A531:C2637,2)</f>
        <v>Y</v>
      </c>
      <c r="G532" s="42" t="str">
        <f>VLOOKUP(A532,_Holidays!A532:C2637,3)</f>
        <v>N</v>
      </c>
      <c r="H532">
        <v>8.6</v>
      </c>
      <c r="I532">
        <v>15.6</v>
      </c>
      <c r="J532">
        <v>8.3000000000000007</v>
      </c>
      <c r="K532">
        <v>0</v>
      </c>
      <c r="L532" s="94">
        <v>138466.56</v>
      </c>
      <c r="M532" s="97">
        <v>90.845109260000001</v>
      </c>
      <c r="N532" s="87">
        <f t="shared" si="43"/>
        <v>12579009.772056345</v>
      </c>
    </row>
    <row r="533" spans="1:14" x14ac:dyDescent="0.3">
      <c r="A533" s="58">
        <v>42536</v>
      </c>
      <c r="B533" s="61" t="str">
        <f t="shared" si="44"/>
        <v>Wednesday</v>
      </c>
      <c r="C533" s="42" t="str">
        <f t="shared" si="40"/>
        <v>June</v>
      </c>
      <c r="D533" s="42" t="str">
        <f t="shared" si="41"/>
        <v>2016</v>
      </c>
      <c r="E533" s="42">
        <f t="shared" si="42"/>
        <v>25</v>
      </c>
      <c r="F533" s="42" t="str">
        <f>VLOOKUP(A533,_Holidays!A532:C2638,2)</f>
        <v>Y</v>
      </c>
      <c r="G533" s="42" t="str">
        <f>VLOOKUP(A533,_Holidays!A533:C2638,3)</f>
        <v>N</v>
      </c>
      <c r="H533">
        <v>6</v>
      </c>
      <c r="I533">
        <v>17.899999999999999</v>
      </c>
      <c r="J533">
        <v>9.1999999999999993</v>
      </c>
      <c r="K533">
        <v>0</v>
      </c>
      <c r="L533" s="94">
        <v>140904.59</v>
      </c>
      <c r="M533" s="97">
        <v>92.416245849999996</v>
      </c>
      <c r="N533" s="87">
        <f t="shared" si="43"/>
        <v>13021873.23083345</v>
      </c>
    </row>
    <row r="534" spans="1:14" x14ac:dyDescent="0.3">
      <c r="A534" s="58">
        <v>42537</v>
      </c>
      <c r="B534" s="61" t="str">
        <f t="shared" si="44"/>
        <v>Thursday</v>
      </c>
      <c r="C534" s="42" t="str">
        <f t="shared" si="40"/>
        <v>June</v>
      </c>
      <c r="D534" s="42" t="str">
        <f t="shared" si="41"/>
        <v>2016</v>
      </c>
      <c r="E534" s="42">
        <f t="shared" si="42"/>
        <v>25</v>
      </c>
      <c r="F534" s="42" t="str">
        <f>VLOOKUP(A534,_Holidays!A533:C2639,2)</f>
        <v>Y</v>
      </c>
      <c r="G534" s="42" t="str">
        <f>VLOOKUP(A534,_Holidays!A534:C2639,3)</f>
        <v>N</v>
      </c>
      <c r="H534">
        <v>7.8</v>
      </c>
      <c r="I534">
        <v>14.3</v>
      </c>
      <c r="J534">
        <v>5.0999999999999996</v>
      </c>
      <c r="K534">
        <v>0</v>
      </c>
      <c r="L534" s="94">
        <v>140741.16500000001</v>
      </c>
      <c r="M534" s="97">
        <v>89.929148949999998</v>
      </c>
      <c r="N534" s="87">
        <f t="shared" si="43"/>
        <v>12656733.190681526</v>
      </c>
    </row>
    <row r="535" spans="1:14" x14ac:dyDescent="0.3">
      <c r="A535" s="58">
        <v>42538</v>
      </c>
      <c r="B535" s="61" t="str">
        <f t="shared" si="44"/>
        <v>Friday</v>
      </c>
      <c r="C535" s="42" t="str">
        <f t="shared" si="40"/>
        <v>June</v>
      </c>
      <c r="D535" s="42" t="str">
        <f t="shared" si="41"/>
        <v>2016</v>
      </c>
      <c r="E535" s="42">
        <f t="shared" si="42"/>
        <v>25</v>
      </c>
      <c r="F535" s="42" t="str">
        <f>VLOOKUP(A535,_Holidays!A534:C2640,2)</f>
        <v>Y</v>
      </c>
      <c r="G535" s="42" t="str">
        <f>VLOOKUP(A535,_Holidays!A535:C2640,3)</f>
        <v>N</v>
      </c>
      <c r="H535">
        <v>9.3000000000000007</v>
      </c>
      <c r="I535">
        <v>15.1</v>
      </c>
      <c r="J535">
        <v>3.5</v>
      </c>
      <c r="K535">
        <v>4.2</v>
      </c>
      <c r="L535" s="94">
        <v>138023.10999999999</v>
      </c>
      <c r="M535" s="97">
        <v>99.573674510000004</v>
      </c>
      <c r="N535" s="87">
        <f t="shared" si="43"/>
        <v>13743468.229997925</v>
      </c>
    </row>
    <row r="536" spans="1:14" x14ac:dyDescent="0.3">
      <c r="A536" s="58">
        <v>42539</v>
      </c>
      <c r="B536" s="61" t="str">
        <f t="shared" si="44"/>
        <v>Saturday</v>
      </c>
      <c r="C536" s="42" t="str">
        <f t="shared" si="40"/>
        <v>June</v>
      </c>
      <c r="D536" s="42" t="str">
        <f t="shared" si="41"/>
        <v>2016</v>
      </c>
      <c r="E536" s="42">
        <f t="shared" si="42"/>
        <v>25</v>
      </c>
      <c r="F536" s="42" t="str">
        <f>VLOOKUP(A536,_Holidays!A535:C2641,2)</f>
        <v>Y</v>
      </c>
      <c r="G536" s="42" t="str">
        <f>VLOOKUP(A536,_Holidays!A536:C2641,3)</f>
        <v>N</v>
      </c>
      <c r="H536">
        <v>10</v>
      </c>
      <c r="I536">
        <v>12.7</v>
      </c>
      <c r="J536">
        <v>5.3</v>
      </c>
      <c r="K536">
        <v>8.6</v>
      </c>
      <c r="L536" s="94">
        <v>123162.185</v>
      </c>
      <c r="M536" s="97">
        <v>62.934016130000003</v>
      </c>
      <c r="N536" s="87">
        <f t="shared" si="43"/>
        <v>7751090.9373960439</v>
      </c>
    </row>
    <row r="537" spans="1:14" x14ac:dyDescent="0.3">
      <c r="A537" s="58">
        <v>42540</v>
      </c>
      <c r="B537" s="61" t="str">
        <f t="shared" si="44"/>
        <v>Sunday</v>
      </c>
      <c r="C537" s="42" t="str">
        <f t="shared" si="40"/>
        <v>June</v>
      </c>
      <c r="D537" s="42" t="str">
        <f t="shared" si="41"/>
        <v>2016</v>
      </c>
      <c r="E537" s="42">
        <f t="shared" si="42"/>
        <v>26</v>
      </c>
      <c r="F537" s="42" t="str">
        <f>VLOOKUP(A537,_Holidays!A536:C2642,2)</f>
        <v>Y</v>
      </c>
      <c r="G537" s="42" t="str">
        <f>VLOOKUP(A537,_Holidays!A537:C2642,3)</f>
        <v>N</v>
      </c>
      <c r="H537">
        <v>7.3</v>
      </c>
      <c r="I537">
        <v>13.5</v>
      </c>
      <c r="J537">
        <v>7.2</v>
      </c>
      <c r="K537">
        <v>0.4</v>
      </c>
      <c r="L537" s="94">
        <v>119662.16499999999</v>
      </c>
      <c r="M537" s="97">
        <v>79.384821770000002</v>
      </c>
      <c r="N537" s="87">
        <f t="shared" si="43"/>
        <v>9499359.6411373317</v>
      </c>
    </row>
    <row r="538" spans="1:14" x14ac:dyDescent="0.3">
      <c r="A538" s="58">
        <v>42541</v>
      </c>
      <c r="B538" s="61" t="str">
        <f t="shared" si="44"/>
        <v>Monday</v>
      </c>
      <c r="C538" s="42" t="str">
        <f t="shared" si="40"/>
        <v>June</v>
      </c>
      <c r="D538" s="42" t="str">
        <f t="shared" si="41"/>
        <v>2016</v>
      </c>
      <c r="E538" s="42">
        <f t="shared" si="42"/>
        <v>26</v>
      </c>
      <c r="F538" s="42" t="str">
        <f>VLOOKUP(A538,_Holidays!A537:C2643,2)</f>
        <v>Y</v>
      </c>
      <c r="G538" s="42" t="str">
        <f>VLOOKUP(A538,_Holidays!A538:C2643,3)</f>
        <v>N</v>
      </c>
      <c r="H538">
        <v>9.1</v>
      </c>
      <c r="I538">
        <v>13.2</v>
      </c>
      <c r="J538">
        <v>3.4</v>
      </c>
      <c r="K538">
        <v>3.6</v>
      </c>
      <c r="L538" s="94">
        <v>134435.11499999999</v>
      </c>
      <c r="M538" s="97">
        <v>114.875078</v>
      </c>
      <c r="N538" s="87">
        <f t="shared" si="43"/>
        <v>15443244.321563968</v>
      </c>
    </row>
    <row r="539" spans="1:14" x14ac:dyDescent="0.3">
      <c r="A539" s="58">
        <v>42542</v>
      </c>
      <c r="B539" s="61" t="str">
        <f t="shared" si="44"/>
        <v>Tuesday</v>
      </c>
      <c r="C539" s="42" t="str">
        <f t="shared" si="40"/>
        <v>June</v>
      </c>
      <c r="D539" s="42" t="str">
        <f t="shared" si="41"/>
        <v>2016</v>
      </c>
      <c r="E539" s="42">
        <f t="shared" si="42"/>
        <v>26</v>
      </c>
      <c r="F539" s="42" t="str">
        <f>VLOOKUP(A539,_Holidays!A538:C2644,2)</f>
        <v>Y</v>
      </c>
      <c r="G539" s="42" t="str">
        <f>VLOOKUP(A539,_Holidays!A539:C2644,3)</f>
        <v>N</v>
      </c>
      <c r="H539">
        <v>10.4</v>
      </c>
      <c r="I539">
        <v>14.7</v>
      </c>
      <c r="J539">
        <v>7</v>
      </c>
      <c r="K539">
        <v>3.2</v>
      </c>
      <c r="L539" s="94">
        <v>137511.315</v>
      </c>
      <c r="M539" s="97">
        <v>62.154764110000002</v>
      </c>
      <c r="N539" s="87">
        <f t="shared" si="43"/>
        <v>8546983.3462809045</v>
      </c>
    </row>
    <row r="540" spans="1:14" x14ac:dyDescent="0.3">
      <c r="A540" s="58">
        <v>42543</v>
      </c>
      <c r="B540" s="61" t="str">
        <f t="shared" si="44"/>
        <v>Wednesday</v>
      </c>
      <c r="C540" s="42" t="str">
        <f t="shared" si="40"/>
        <v>June</v>
      </c>
      <c r="D540" s="42" t="str">
        <f t="shared" si="41"/>
        <v>2016</v>
      </c>
      <c r="E540" s="42">
        <f t="shared" si="42"/>
        <v>26</v>
      </c>
      <c r="F540" s="42" t="str">
        <f>VLOOKUP(A540,_Holidays!A539:C2645,2)</f>
        <v>Y</v>
      </c>
      <c r="G540" s="42" t="str">
        <f>VLOOKUP(A540,_Holidays!A540:C2645,3)</f>
        <v>N</v>
      </c>
      <c r="H540">
        <v>11.2</v>
      </c>
      <c r="I540">
        <v>15.4</v>
      </c>
      <c r="J540">
        <v>6.6</v>
      </c>
      <c r="K540">
        <v>0</v>
      </c>
      <c r="L540" s="94">
        <v>133813.285</v>
      </c>
      <c r="M540" s="97">
        <v>58.759038580000002</v>
      </c>
      <c r="N540" s="87">
        <f t="shared" si="43"/>
        <v>7862739.9758315356</v>
      </c>
    </row>
    <row r="541" spans="1:14" x14ac:dyDescent="0.3">
      <c r="A541" s="58">
        <v>42544</v>
      </c>
      <c r="B541" s="61" t="str">
        <f t="shared" si="44"/>
        <v>Thursday</v>
      </c>
      <c r="C541" s="42" t="str">
        <f t="shared" si="40"/>
        <v>June</v>
      </c>
      <c r="D541" s="42" t="str">
        <f t="shared" si="41"/>
        <v>2016</v>
      </c>
      <c r="E541" s="42">
        <f t="shared" si="42"/>
        <v>26</v>
      </c>
      <c r="F541" s="42" t="str">
        <f>VLOOKUP(A541,_Holidays!A540:C2646,2)</f>
        <v>Y</v>
      </c>
      <c r="G541" s="42" t="str">
        <f>VLOOKUP(A541,_Holidays!A541:C2646,3)</f>
        <v>N</v>
      </c>
      <c r="H541">
        <v>10.4</v>
      </c>
      <c r="I541">
        <v>14.8</v>
      </c>
      <c r="J541">
        <v>7.2</v>
      </c>
      <c r="K541">
        <v>0.6</v>
      </c>
      <c r="L541" s="94">
        <v>136740.005</v>
      </c>
      <c r="M541" s="97">
        <v>78.318980190000005</v>
      </c>
      <c r="N541" s="87">
        <f t="shared" si="43"/>
        <v>10709337.742775502</v>
      </c>
    </row>
    <row r="542" spans="1:14" x14ac:dyDescent="0.3">
      <c r="A542" s="58">
        <v>42545</v>
      </c>
      <c r="B542" s="61" t="str">
        <f t="shared" si="44"/>
        <v>Friday</v>
      </c>
      <c r="C542" s="42" t="str">
        <f t="shared" si="40"/>
        <v>June</v>
      </c>
      <c r="D542" s="42" t="str">
        <f t="shared" si="41"/>
        <v>2016</v>
      </c>
      <c r="E542" s="42">
        <f t="shared" si="42"/>
        <v>26</v>
      </c>
      <c r="F542" s="42" t="str">
        <f>VLOOKUP(A542,_Holidays!A541:C2647,2)</f>
        <v>N</v>
      </c>
      <c r="G542" s="42" t="str">
        <f>VLOOKUP(A542,_Holidays!A542:C2647,3)</f>
        <v>N</v>
      </c>
      <c r="H542">
        <v>6.9</v>
      </c>
      <c r="I542">
        <v>10.7</v>
      </c>
      <c r="J542">
        <v>5.8</v>
      </c>
      <c r="K542">
        <v>13.8</v>
      </c>
      <c r="L542" s="94">
        <v>144658.38</v>
      </c>
      <c r="M542" s="97">
        <v>67.938496200000003</v>
      </c>
      <c r="N542" s="87">
        <f t="shared" si="43"/>
        <v>9827872.7999281567</v>
      </c>
    </row>
    <row r="543" spans="1:14" x14ac:dyDescent="0.3">
      <c r="A543" s="58">
        <v>42546</v>
      </c>
      <c r="B543" s="61" t="str">
        <f t="shared" si="44"/>
        <v>Saturday</v>
      </c>
      <c r="C543" s="42" t="str">
        <f t="shared" si="40"/>
        <v>June</v>
      </c>
      <c r="D543" s="42" t="str">
        <f t="shared" si="41"/>
        <v>2016</v>
      </c>
      <c r="E543" s="42">
        <f t="shared" si="42"/>
        <v>26</v>
      </c>
      <c r="F543" s="42" t="str">
        <f>VLOOKUP(A543,_Holidays!A542:C2648,2)</f>
        <v>N</v>
      </c>
      <c r="G543" s="42" t="str">
        <f>VLOOKUP(A543,_Holidays!A543:C2648,3)</f>
        <v>N</v>
      </c>
      <c r="H543">
        <v>5.6</v>
      </c>
      <c r="I543">
        <v>12.7</v>
      </c>
      <c r="J543">
        <v>8.8000000000000007</v>
      </c>
      <c r="K543">
        <v>2</v>
      </c>
      <c r="L543" s="94">
        <v>131730.83499999999</v>
      </c>
      <c r="M543" s="97">
        <v>99.763250799999994</v>
      </c>
      <c r="N543" s="87">
        <f t="shared" si="43"/>
        <v>13141896.330198416</v>
      </c>
    </row>
    <row r="544" spans="1:14" x14ac:dyDescent="0.3">
      <c r="A544" s="58">
        <v>42547</v>
      </c>
      <c r="B544" s="61" t="str">
        <f t="shared" si="44"/>
        <v>Sunday</v>
      </c>
      <c r="C544" s="42" t="str">
        <f t="shared" si="40"/>
        <v>June</v>
      </c>
      <c r="D544" s="42" t="str">
        <f t="shared" si="41"/>
        <v>2016</v>
      </c>
      <c r="E544" s="42">
        <f t="shared" si="42"/>
        <v>27</v>
      </c>
      <c r="F544" s="42" t="str">
        <f>VLOOKUP(A544,_Holidays!A543:C2649,2)</f>
        <v>N</v>
      </c>
      <c r="G544" s="42" t="str">
        <f>VLOOKUP(A544,_Holidays!A544:C2649,3)</f>
        <v>N</v>
      </c>
      <c r="H544">
        <v>3</v>
      </c>
      <c r="I544">
        <v>11.1</v>
      </c>
      <c r="J544">
        <v>7.7</v>
      </c>
      <c r="K544">
        <v>0.2</v>
      </c>
      <c r="L544" s="94">
        <v>126455.935</v>
      </c>
      <c r="M544" s="97">
        <v>120.4411006</v>
      </c>
      <c r="N544" s="87">
        <f t="shared" si="43"/>
        <v>15230491.98880206</v>
      </c>
    </row>
    <row r="545" spans="1:14" x14ac:dyDescent="0.3">
      <c r="A545" s="58">
        <v>42548</v>
      </c>
      <c r="B545" s="61" t="str">
        <f t="shared" si="44"/>
        <v>Monday</v>
      </c>
      <c r="C545" s="42" t="str">
        <f t="shared" si="40"/>
        <v>June</v>
      </c>
      <c r="D545" s="42" t="str">
        <f t="shared" si="41"/>
        <v>2016</v>
      </c>
      <c r="E545" s="42">
        <f t="shared" si="42"/>
        <v>27</v>
      </c>
      <c r="F545" s="42" t="str">
        <f>VLOOKUP(A545,_Holidays!A544:C2650,2)</f>
        <v>N</v>
      </c>
      <c r="G545" s="42" t="str">
        <f>VLOOKUP(A545,_Holidays!A545:C2650,3)</f>
        <v>N</v>
      </c>
      <c r="H545">
        <v>4.8</v>
      </c>
      <c r="I545">
        <v>10.6</v>
      </c>
      <c r="J545">
        <v>4.7</v>
      </c>
      <c r="K545">
        <v>0.2</v>
      </c>
      <c r="L545" s="94">
        <v>148639.995</v>
      </c>
      <c r="M545" s="97">
        <v>127.3466076</v>
      </c>
      <c r="N545" s="87">
        <f t="shared" si="43"/>
        <v>18928799.116930962</v>
      </c>
    </row>
    <row r="546" spans="1:14" x14ac:dyDescent="0.3">
      <c r="A546" s="58">
        <v>42549</v>
      </c>
      <c r="B546" s="61" t="str">
        <f t="shared" si="44"/>
        <v>Tuesday</v>
      </c>
      <c r="C546" s="42" t="str">
        <f t="shared" si="40"/>
        <v>June</v>
      </c>
      <c r="D546" s="42" t="str">
        <f t="shared" si="41"/>
        <v>2016</v>
      </c>
      <c r="E546" s="42">
        <f t="shared" si="42"/>
        <v>27</v>
      </c>
      <c r="F546" s="42" t="str">
        <f>VLOOKUP(A546,_Holidays!A545:C2651,2)</f>
        <v>N</v>
      </c>
      <c r="G546" s="42" t="str">
        <f>VLOOKUP(A546,_Holidays!A546:C2651,3)</f>
        <v>N</v>
      </c>
      <c r="H546">
        <v>5</v>
      </c>
      <c r="I546">
        <v>17</v>
      </c>
      <c r="J546">
        <v>7.8</v>
      </c>
      <c r="K546">
        <v>0.2</v>
      </c>
      <c r="L546" s="94">
        <v>142146.31</v>
      </c>
      <c r="M546" s="97">
        <v>110.28039029999999</v>
      </c>
      <c r="N546" s="87">
        <f t="shared" si="43"/>
        <v>15675950.546504792</v>
      </c>
    </row>
    <row r="547" spans="1:14" x14ac:dyDescent="0.3">
      <c r="A547" s="58">
        <v>42550</v>
      </c>
      <c r="B547" s="61" t="str">
        <f t="shared" si="44"/>
        <v>Wednesday</v>
      </c>
      <c r="C547" s="42" t="str">
        <f t="shared" si="40"/>
        <v>June</v>
      </c>
      <c r="D547" s="42" t="str">
        <f t="shared" si="41"/>
        <v>2016</v>
      </c>
      <c r="E547" s="42">
        <f t="shared" si="42"/>
        <v>27</v>
      </c>
      <c r="F547" s="42" t="str">
        <f>VLOOKUP(A547,_Holidays!A546:C2652,2)</f>
        <v>N</v>
      </c>
      <c r="G547" s="42" t="str">
        <f>VLOOKUP(A547,_Holidays!A547:C2652,3)</f>
        <v>N</v>
      </c>
      <c r="H547">
        <v>8.9</v>
      </c>
      <c r="I547">
        <v>15.8</v>
      </c>
      <c r="J547">
        <v>8.9</v>
      </c>
      <c r="K547">
        <v>0.2</v>
      </c>
      <c r="L547" s="94">
        <v>136071.965</v>
      </c>
      <c r="M547" s="97">
        <v>80.125243080000004</v>
      </c>
      <c r="N547" s="87">
        <f t="shared" si="43"/>
        <v>10902799.271998253</v>
      </c>
    </row>
    <row r="548" spans="1:14" x14ac:dyDescent="0.3">
      <c r="A548" s="58">
        <v>42551</v>
      </c>
      <c r="B548" s="61" t="str">
        <f t="shared" si="44"/>
        <v>Thursday</v>
      </c>
      <c r="C548" s="42" t="str">
        <f t="shared" si="40"/>
        <v>June</v>
      </c>
      <c r="D548" s="42" t="str">
        <f t="shared" si="41"/>
        <v>2016</v>
      </c>
      <c r="E548" s="42">
        <f t="shared" si="42"/>
        <v>27</v>
      </c>
      <c r="F548" s="42" t="str">
        <f>VLOOKUP(A548,_Holidays!A547:C2653,2)</f>
        <v>N</v>
      </c>
      <c r="G548" s="42" t="str">
        <f>VLOOKUP(A548,_Holidays!A548:C2653,3)</f>
        <v>N</v>
      </c>
      <c r="H548">
        <v>10.3</v>
      </c>
      <c r="I548">
        <v>11.7</v>
      </c>
      <c r="J548">
        <v>5.6</v>
      </c>
      <c r="K548">
        <v>0</v>
      </c>
      <c r="L548" s="94">
        <v>141078.46</v>
      </c>
      <c r="M548" s="97">
        <v>115.1178955</v>
      </c>
      <c r="N548" s="87">
        <f t="shared" si="43"/>
        <v>16240655.41558093</v>
      </c>
    </row>
    <row r="549" spans="1:14" x14ac:dyDescent="0.3">
      <c r="A549" s="58">
        <v>42552</v>
      </c>
      <c r="B549" s="61" t="str">
        <f t="shared" si="44"/>
        <v>Friday</v>
      </c>
      <c r="C549" s="42" t="str">
        <f t="shared" si="40"/>
        <v>July</v>
      </c>
      <c r="D549" s="42" t="str">
        <f t="shared" si="41"/>
        <v>2016</v>
      </c>
      <c r="E549" s="42">
        <f t="shared" si="42"/>
        <v>27</v>
      </c>
      <c r="F549" s="42" t="str">
        <f>VLOOKUP(A549,_Holidays!A548:C2654,2)</f>
        <v>N</v>
      </c>
      <c r="G549" s="42" t="str">
        <f>VLOOKUP(A549,_Holidays!A549:C2654,3)</f>
        <v>N</v>
      </c>
      <c r="H549">
        <v>7.3</v>
      </c>
      <c r="I549">
        <v>14.1</v>
      </c>
      <c r="J549">
        <v>7.1</v>
      </c>
      <c r="K549">
        <v>6.4</v>
      </c>
      <c r="L549" s="94">
        <v>136676.715</v>
      </c>
      <c r="M549" s="97">
        <v>117.7120479</v>
      </c>
      <c r="N549" s="87">
        <f t="shared" si="43"/>
        <v>16088496.022894649</v>
      </c>
    </row>
    <row r="550" spans="1:14" x14ac:dyDescent="0.3">
      <c r="A550" s="58">
        <v>42553</v>
      </c>
      <c r="B550" s="61" t="str">
        <f t="shared" si="44"/>
        <v>Saturday</v>
      </c>
      <c r="C550" s="42" t="str">
        <f t="shared" si="40"/>
        <v>July</v>
      </c>
      <c r="D550" s="42" t="str">
        <f t="shared" si="41"/>
        <v>2016</v>
      </c>
      <c r="E550" s="42">
        <f t="shared" si="42"/>
        <v>27</v>
      </c>
      <c r="F550" s="42" t="str">
        <f>VLOOKUP(A550,_Holidays!A549:C2655,2)</f>
        <v>N</v>
      </c>
      <c r="G550" s="42" t="str">
        <f>VLOOKUP(A550,_Holidays!A550:C2655,3)</f>
        <v>N</v>
      </c>
      <c r="H550">
        <v>9.9</v>
      </c>
      <c r="I550">
        <v>16.5</v>
      </c>
      <c r="J550">
        <v>6.7</v>
      </c>
      <c r="K550">
        <v>0.2</v>
      </c>
      <c r="L550" s="94">
        <v>118683.565</v>
      </c>
      <c r="M550" s="97">
        <v>90.456523779999998</v>
      </c>
      <c r="N550" s="87">
        <f t="shared" si="43"/>
        <v>10735702.719717676</v>
      </c>
    </row>
    <row r="551" spans="1:14" x14ac:dyDescent="0.3">
      <c r="A551" s="58">
        <v>42554</v>
      </c>
      <c r="B551" s="61" t="str">
        <f t="shared" si="44"/>
        <v>Sunday</v>
      </c>
      <c r="C551" s="42" t="str">
        <f t="shared" si="40"/>
        <v>July</v>
      </c>
      <c r="D551" s="42" t="str">
        <f t="shared" si="41"/>
        <v>2016</v>
      </c>
      <c r="E551" s="42">
        <f t="shared" si="42"/>
        <v>28</v>
      </c>
      <c r="F551" s="42" t="str">
        <f>VLOOKUP(A551,_Holidays!A550:C2656,2)</f>
        <v>N</v>
      </c>
      <c r="G551" s="42" t="str">
        <f>VLOOKUP(A551,_Holidays!A551:C2656,3)</f>
        <v>N</v>
      </c>
      <c r="H551">
        <v>10.9</v>
      </c>
      <c r="I551">
        <v>16.7</v>
      </c>
      <c r="J551">
        <v>7.8</v>
      </c>
      <c r="K551">
        <v>0</v>
      </c>
      <c r="L551" s="94">
        <v>112556.405</v>
      </c>
      <c r="M551" s="97">
        <v>68.597089170000004</v>
      </c>
      <c r="N551" s="87">
        <f t="shared" si="43"/>
        <v>7721041.7504396345</v>
      </c>
    </row>
    <row r="552" spans="1:14" x14ac:dyDescent="0.3">
      <c r="A552" s="58">
        <v>42555</v>
      </c>
      <c r="B552" s="61" t="str">
        <f t="shared" si="44"/>
        <v>Monday</v>
      </c>
      <c r="C552" s="42" t="str">
        <f t="shared" si="40"/>
        <v>July</v>
      </c>
      <c r="D552" s="42" t="str">
        <f t="shared" si="41"/>
        <v>2016</v>
      </c>
      <c r="E552" s="42">
        <f t="shared" si="42"/>
        <v>28</v>
      </c>
      <c r="F552" s="42" t="str">
        <f>VLOOKUP(A552,_Holidays!A551:C2657,2)</f>
        <v>N</v>
      </c>
      <c r="G552" s="42" t="str">
        <f>VLOOKUP(A552,_Holidays!A552:C2657,3)</f>
        <v>N</v>
      </c>
      <c r="H552">
        <v>10.4</v>
      </c>
      <c r="I552">
        <v>12.7</v>
      </c>
      <c r="J552">
        <v>3.6</v>
      </c>
      <c r="K552">
        <v>0</v>
      </c>
      <c r="L552" s="94">
        <v>135712.245</v>
      </c>
      <c r="M552" s="97">
        <v>124.1368856</v>
      </c>
      <c r="N552" s="87">
        <f t="shared" si="43"/>
        <v>16846895.432084173</v>
      </c>
    </row>
    <row r="553" spans="1:14" x14ac:dyDescent="0.3">
      <c r="A553" s="58">
        <v>42556</v>
      </c>
      <c r="B553" s="61" t="str">
        <f t="shared" si="44"/>
        <v>Tuesday</v>
      </c>
      <c r="C553" s="42" t="str">
        <f t="shared" si="40"/>
        <v>July</v>
      </c>
      <c r="D553" s="42" t="str">
        <f t="shared" si="41"/>
        <v>2016</v>
      </c>
      <c r="E553" s="42">
        <f t="shared" si="42"/>
        <v>28</v>
      </c>
      <c r="F553" s="42" t="str">
        <f>VLOOKUP(A553,_Holidays!A552:C2658,2)</f>
        <v>N</v>
      </c>
      <c r="G553" s="42" t="str">
        <f>VLOOKUP(A553,_Holidays!A553:C2658,3)</f>
        <v>N</v>
      </c>
      <c r="H553">
        <v>8.1999999999999993</v>
      </c>
      <c r="I553">
        <v>12.8</v>
      </c>
      <c r="J553">
        <v>1.8</v>
      </c>
      <c r="K553">
        <v>0.6</v>
      </c>
      <c r="L553" s="94">
        <v>142401.79500000001</v>
      </c>
      <c r="M553" s="97">
        <v>147.1876919</v>
      </c>
      <c r="N553" s="87">
        <f t="shared" si="43"/>
        <v>20959791.528466962</v>
      </c>
    </row>
    <row r="554" spans="1:14" x14ac:dyDescent="0.3">
      <c r="A554" s="58">
        <v>42557</v>
      </c>
      <c r="B554" s="61" t="str">
        <f t="shared" si="44"/>
        <v>Wednesday</v>
      </c>
      <c r="C554" s="42" t="str">
        <f t="shared" si="40"/>
        <v>July</v>
      </c>
      <c r="D554" s="42" t="str">
        <f t="shared" si="41"/>
        <v>2016</v>
      </c>
      <c r="E554" s="42">
        <f t="shared" si="42"/>
        <v>28</v>
      </c>
      <c r="F554" s="42" t="str">
        <f>VLOOKUP(A554,_Holidays!A553:C2659,2)</f>
        <v>N</v>
      </c>
      <c r="G554" s="42" t="str">
        <f>VLOOKUP(A554,_Holidays!A554:C2659,3)</f>
        <v>N</v>
      </c>
      <c r="H554">
        <v>9.8000000000000007</v>
      </c>
      <c r="I554">
        <v>13</v>
      </c>
      <c r="J554">
        <v>4.5999999999999996</v>
      </c>
      <c r="K554">
        <v>22.6</v>
      </c>
      <c r="L554" s="94">
        <v>134056.095</v>
      </c>
      <c r="M554" s="97">
        <v>116.6821116</v>
      </c>
      <c r="N554" s="87">
        <f t="shared" si="43"/>
        <v>15641948.237450201</v>
      </c>
    </row>
    <row r="555" spans="1:14" x14ac:dyDescent="0.3">
      <c r="A555" s="58">
        <v>42558</v>
      </c>
      <c r="B555" s="61" t="str">
        <f t="shared" si="44"/>
        <v>Thursday</v>
      </c>
      <c r="C555" s="42" t="str">
        <f t="shared" si="40"/>
        <v>July</v>
      </c>
      <c r="D555" s="42" t="str">
        <f t="shared" si="41"/>
        <v>2016</v>
      </c>
      <c r="E555" s="42">
        <f t="shared" si="42"/>
        <v>28</v>
      </c>
      <c r="F555" s="42" t="str">
        <f>VLOOKUP(A555,_Holidays!A554:C2660,2)</f>
        <v>N</v>
      </c>
      <c r="G555" s="42" t="str">
        <f>VLOOKUP(A555,_Holidays!A555:C2660,3)</f>
        <v>N</v>
      </c>
      <c r="H555">
        <v>10.5</v>
      </c>
      <c r="I555">
        <v>13.7</v>
      </c>
      <c r="J555">
        <v>4.0999999999999996</v>
      </c>
      <c r="K555">
        <v>3.8</v>
      </c>
      <c r="L555" s="94">
        <v>138768.04500000001</v>
      </c>
      <c r="M555" s="97">
        <v>176.91203619999999</v>
      </c>
      <c r="N555" s="87">
        <f t="shared" si="43"/>
        <v>24549737.40044323</v>
      </c>
    </row>
    <row r="556" spans="1:14" x14ac:dyDescent="0.3">
      <c r="A556" s="58">
        <v>42559</v>
      </c>
      <c r="B556" s="61" t="str">
        <f t="shared" si="44"/>
        <v>Friday</v>
      </c>
      <c r="C556" s="42" t="str">
        <f t="shared" si="40"/>
        <v>July</v>
      </c>
      <c r="D556" s="42" t="str">
        <f t="shared" si="41"/>
        <v>2016</v>
      </c>
      <c r="E556" s="42">
        <f t="shared" si="42"/>
        <v>28</v>
      </c>
      <c r="F556" s="42" t="str">
        <f>VLOOKUP(A556,_Holidays!A555:C2661,2)</f>
        <v>N</v>
      </c>
      <c r="G556" s="42" t="str">
        <f>VLOOKUP(A556,_Holidays!A556:C2661,3)</f>
        <v>N</v>
      </c>
      <c r="H556">
        <v>9.6999999999999993</v>
      </c>
      <c r="I556">
        <v>15.3</v>
      </c>
      <c r="J556">
        <v>7.4</v>
      </c>
      <c r="K556">
        <v>0.8</v>
      </c>
      <c r="L556" s="94">
        <v>136690.04999999999</v>
      </c>
      <c r="M556" s="97">
        <v>114.84420299999999</v>
      </c>
      <c r="N556" s="87">
        <f t="shared" si="43"/>
        <v>15698059.850280147</v>
      </c>
    </row>
    <row r="557" spans="1:14" x14ac:dyDescent="0.3">
      <c r="A557" s="58">
        <v>42560</v>
      </c>
      <c r="B557" s="61" t="str">
        <f t="shared" si="44"/>
        <v>Saturday</v>
      </c>
      <c r="C557" s="42" t="str">
        <f t="shared" si="40"/>
        <v>July</v>
      </c>
      <c r="D557" s="42" t="str">
        <f t="shared" si="41"/>
        <v>2016</v>
      </c>
      <c r="E557" s="42">
        <f t="shared" si="42"/>
        <v>28</v>
      </c>
      <c r="F557" s="42" t="str">
        <f>VLOOKUP(A557,_Holidays!A556:C2662,2)</f>
        <v>N</v>
      </c>
      <c r="G557" s="42" t="str">
        <f>VLOOKUP(A557,_Holidays!A557:C2662,3)</f>
        <v>N</v>
      </c>
      <c r="H557">
        <v>5.3</v>
      </c>
      <c r="I557">
        <v>15.2</v>
      </c>
      <c r="J557">
        <v>9.5</v>
      </c>
      <c r="K557">
        <v>0.2</v>
      </c>
      <c r="L557" s="94">
        <v>122369.535</v>
      </c>
      <c r="M557" s="97">
        <v>105.54857610000001</v>
      </c>
      <c r="N557" s="87">
        <f t="shared" si="43"/>
        <v>12915930.177269114</v>
      </c>
    </row>
    <row r="558" spans="1:14" x14ac:dyDescent="0.3">
      <c r="A558" s="58">
        <v>42561</v>
      </c>
      <c r="B558" s="61" t="str">
        <f t="shared" si="44"/>
        <v>Sunday</v>
      </c>
      <c r="C558" s="42" t="str">
        <f t="shared" si="40"/>
        <v>July</v>
      </c>
      <c r="D558" s="42" t="str">
        <f t="shared" si="41"/>
        <v>2016</v>
      </c>
      <c r="E558" s="42">
        <f t="shared" si="42"/>
        <v>29</v>
      </c>
      <c r="F558" s="42" t="str">
        <f>VLOOKUP(A558,_Holidays!A557:C2663,2)</f>
        <v>N</v>
      </c>
      <c r="G558" s="42" t="str">
        <f>VLOOKUP(A558,_Holidays!A558:C2663,3)</f>
        <v>N</v>
      </c>
      <c r="H558">
        <v>6.5</v>
      </c>
      <c r="I558">
        <v>14.2</v>
      </c>
      <c r="J558">
        <v>3.6</v>
      </c>
      <c r="K558">
        <v>0</v>
      </c>
      <c r="L558" s="94">
        <v>119218.23</v>
      </c>
      <c r="M558" s="97">
        <v>36.167212329999998</v>
      </c>
      <c r="N558" s="87">
        <f t="shared" si="43"/>
        <v>4311791.0380167756</v>
      </c>
    </row>
    <row r="559" spans="1:14" x14ac:dyDescent="0.3">
      <c r="A559" s="58">
        <v>42562</v>
      </c>
      <c r="B559" s="61" t="str">
        <f t="shared" si="44"/>
        <v>Monday</v>
      </c>
      <c r="C559" s="42" t="str">
        <f t="shared" si="40"/>
        <v>July</v>
      </c>
      <c r="D559" s="42" t="str">
        <f t="shared" si="41"/>
        <v>2016</v>
      </c>
      <c r="E559" s="42">
        <f t="shared" si="42"/>
        <v>29</v>
      </c>
      <c r="F559" s="42" t="str">
        <f>VLOOKUP(A559,_Holidays!A558:C2664,2)</f>
        <v>N</v>
      </c>
      <c r="G559" s="42" t="str">
        <f>VLOOKUP(A559,_Holidays!A559:C2664,3)</f>
        <v>N</v>
      </c>
      <c r="H559">
        <v>8.3000000000000007</v>
      </c>
      <c r="I559">
        <v>16</v>
      </c>
      <c r="J559">
        <v>7.6</v>
      </c>
      <c r="K559">
        <v>3.6</v>
      </c>
      <c r="L559" s="94">
        <v>128207.125</v>
      </c>
      <c r="M559" s="97">
        <v>44.858080039999997</v>
      </c>
      <c r="N559" s="87">
        <f t="shared" si="43"/>
        <v>5751125.4749482842</v>
      </c>
    </row>
    <row r="560" spans="1:14" x14ac:dyDescent="0.3">
      <c r="A560" s="58">
        <v>42563</v>
      </c>
      <c r="B560" s="61" t="str">
        <f t="shared" si="44"/>
        <v>Tuesday</v>
      </c>
      <c r="C560" s="42" t="str">
        <f t="shared" si="40"/>
        <v>July</v>
      </c>
      <c r="D560" s="42" t="str">
        <f t="shared" si="41"/>
        <v>2016</v>
      </c>
      <c r="E560" s="42">
        <f t="shared" si="42"/>
        <v>29</v>
      </c>
      <c r="F560" s="42" t="str">
        <f>VLOOKUP(A560,_Holidays!A559:C2665,2)</f>
        <v>Y</v>
      </c>
      <c r="G560" s="42" t="str">
        <f>VLOOKUP(A560,_Holidays!A560:C2665,3)</f>
        <v>N</v>
      </c>
      <c r="H560">
        <v>10.7</v>
      </c>
      <c r="I560">
        <v>13.7</v>
      </c>
      <c r="J560">
        <v>8.1</v>
      </c>
      <c r="K560">
        <v>0</v>
      </c>
      <c r="L560" s="94">
        <v>137582.19500000001</v>
      </c>
      <c r="M560" s="97">
        <v>49.159485719999999</v>
      </c>
      <c r="N560" s="87">
        <f t="shared" si="43"/>
        <v>6763469.950428756</v>
      </c>
    </row>
    <row r="561" spans="1:14" x14ac:dyDescent="0.3">
      <c r="A561" s="58">
        <v>42564</v>
      </c>
      <c r="B561" s="61" t="str">
        <f t="shared" si="44"/>
        <v>Wednesday</v>
      </c>
      <c r="C561" s="42" t="str">
        <f t="shared" si="40"/>
        <v>July</v>
      </c>
      <c r="D561" s="42" t="str">
        <f t="shared" si="41"/>
        <v>2016</v>
      </c>
      <c r="E561" s="42">
        <f t="shared" si="42"/>
        <v>29</v>
      </c>
      <c r="F561" s="42" t="str">
        <f>VLOOKUP(A561,_Holidays!A560:C2666,2)</f>
        <v>Y</v>
      </c>
      <c r="G561" s="42" t="str">
        <f>VLOOKUP(A561,_Holidays!A561:C2666,3)</f>
        <v>N</v>
      </c>
      <c r="H561">
        <v>4.5</v>
      </c>
      <c r="I561">
        <v>12</v>
      </c>
      <c r="J561">
        <v>9</v>
      </c>
      <c r="K561">
        <v>0.4</v>
      </c>
      <c r="L561" s="94">
        <v>145728.26</v>
      </c>
      <c r="M561" s="97">
        <v>65.914964920000003</v>
      </c>
      <c r="N561" s="87">
        <f t="shared" si="43"/>
        <v>9605673.1457526404</v>
      </c>
    </row>
    <row r="562" spans="1:14" x14ac:dyDescent="0.3">
      <c r="A562" s="58">
        <v>42565</v>
      </c>
      <c r="B562" s="61" t="str">
        <f t="shared" si="44"/>
        <v>Thursday</v>
      </c>
      <c r="C562" s="42" t="str">
        <f t="shared" si="40"/>
        <v>July</v>
      </c>
      <c r="D562" s="42" t="str">
        <f t="shared" si="41"/>
        <v>2016</v>
      </c>
      <c r="E562" s="42">
        <f t="shared" si="42"/>
        <v>29</v>
      </c>
      <c r="F562" s="42" t="str">
        <f>VLOOKUP(A562,_Holidays!A561:C2667,2)</f>
        <v>Y</v>
      </c>
      <c r="G562" s="42" t="str">
        <f>VLOOKUP(A562,_Holidays!A562:C2667,3)</f>
        <v>N</v>
      </c>
      <c r="H562">
        <v>6.6</v>
      </c>
      <c r="I562">
        <v>14</v>
      </c>
      <c r="J562">
        <v>7.8</v>
      </c>
      <c r="K562">
        <v>1</v>
      </c>
      <c r="L562" s="94">
        <v>144103.70499999999</v>
      </c>
      <c r="M562" s="97">
        <v>76.117452619999995</v>
      </c>
      <c r="N562" s="87">
        <f t="shared" si="43"/>
        <v>10968806.937703956</v>
      </c>
    </row>
    <row r="563" spans="1:14" x14ac:dyDescent="0.3">
      <c r="A563" s="58">
        <v>42566</v>
      </c>
      <c r="B563" s="61" t="str">
        <f t="shared" si="44"/>
        <v>Friday</v>
      </c>
      <c r="C563" s="42" t="str">
        <f t="shared" si="40"/>
        <v>July</v>
      </c>
      <c r="D563" s="42" t="str">
        <f t="shared" si="41"/>
        <v>2016</v>
      </c>
      <c r="E563" s="42">
        <f t="shared" si="42"/>
        <v>29</v>
      </c>
      <c r="F563" s="42" t="str">
        <f>VLOOKUP(A563,_Holidays!A562:C2668,2)</f>
        <v>Y</v>
      </c>
      <c r="G563" s="42" t="str">
        <f>VLOOKUP(A563,_Holidays!A563:C2668,3)</f>
        <v>N</v>
      </c>
      <c r="H563">
        <v>8.8000000000000007</v>
      </c>
      <c r="I563">
        <v>14.1</v>
      </c>
      <c r="J563">
        <v>7.2</v>
      </c>
      <c r="K563">
        <v>0</v>
      </c>
      <c r="L563" s="94">
        <v>141166.85</v>
      </c>
      <c r="M563" s="97">
        <v>79.507600479999994</v>
      </c>
      <c r="N563" s="87">
        <f t="shared" si="43"/>
        <v>11223837.510820087</v>
      </c>
    </row>
    <row r="564" spans="1:14" x14ac:dyDescent="0.3">
      <c r="A564" s="58">
        <v>42567</v>
      </c>
      <c r="B564" s="61" t="str">
        <f t="shared" si="44"/>
        <v>Saturday</v>
      </c>
      <c r="C564" s="42" t="str">
        <f t="shared" si="40"/>
        <v>July</v>
      </c>
      <c r="D564" s="42" t="str">
        <f t="shared" si="41"/>
        <v>2016</v>
      </c>
      <c r="E564" s="42">
        <f t="shared" si="42"/>
        <v>29</v>
      </c>
      <c r="F564" s="42" t="str">
        <f>VLOOKUP(A564,_Holidays!A563:C2669,2)</f>
        <v>Y</v>
      </c>
      <c r="G564" s="42" t="str">
        <f>VLOOKUP(A564,_Holidays!A564:C2669,3)</f>
        <v>N</v>
      </c>
      <c r="H564">
        <v>7.8</v>
      </c>
      <c r="I564">
        <v>13.7</v>
      </c>
      <c r="J564">
        <v>10.199999999999999</v>
      </c>
      <c r="K564">
        <v>0</v>
      </c>
      <c r="L564" s="94">
        <v>120659.15</v>
      </c>
      <c r="M564" s="97">
        <v>73.694418769999999</v>
      </c>
      <c r="N564" s="87">
        <f t="shared" si="43"/>
        <v>8891905.9285322446</v>
      </c>
    </row>
    <row r="565" spans="1:14" x14ac:dyDescent="0.3">
      <c r="A565" s="58">
        <v>42568</v>
      </c>
      <c r="B565" s="61" t="str">
        <f t="shared" si="44"/>
        <v>Sunday</v>
      </c>
      <c r="C565" s="42" t="str">
        <f t="shared" si="40"/>
        <v>July</v>
      </c>
      <c r="D565" s="42" t="str">
        <f t="shared" si="41"/>
        <v>2016</v>
      </c>
      <c r="E565" s="42">
        <f t="shared" si="42"/>
        <v>30</v>
      </c>
      <c r="F565" s="42" t="str">
        <f>VLOOKUP(A565,_Holidays!A564:C2670,2)</f>
        <v>Y</v>
      </c>
      <c r="G565" s="42" t="str">
        <f>VLOOKUP(A565,_Holidays!A565:C2670,3)</f>
        <v>N</v>
      </c>
      <c r="H565">
        <v>3.1</v>
      </c>
      <c r="I565">
        <v>16.100000000000001</v>
      </c>
      <c r="J565">
        <v>10.3</v>
      </c>
      <c r="K565">
        <v>0</v>
      </c>
      <c r="L565" s="94">
        <v>113418.125</v>
      </c>
      <c r="M565" s="97">
        <v>48.788405300000001</v>
      </c>
      <c r="N565" s="87">
        <f t="shared" si="43"/>
        <v>5533489.4508660622</v>
      </c>
    </row>
    <row r="566" spans="1:14" x14ac:dyDescent="0.3">
      <c r="A566" s="58">
        <v>42569</v>
      </c>
      <c r="B566" s="61" t="str">
        <f t="shared" si="44"/>
        <v>Monday</v>
      </c>
      <c r="C566" s="42" t="str">
        <f t="shared" si="40"/>
        <v>July</v>
      </c>
      <c r="D566" s="42" t="str">
        <f t="shared" si="41"/>
        <v>2016</v>
      </c>
      <c r="E566" s="42">
        <f t="shared" si="42"/>
        <v>30</v>
      </c>
      <c r="F566" s="42" t="str">
        <f>VLOOKUP(A566,_Holidays!A565:C2671,2)</f>
        <v>Y</v>
      </c>
      <c r="G566" s="42" t="str">
        <f>VLOOKUP(A566,_Holidays!A566:C2671,3)</f>
        <v>N</v>
      </c>
      <c r="H566">
        <v>9.6</v>
      </c>
      <c r="I566">
        <v>17.7</v>
      </c>
      <c r="J566">
        <v>8.8000000000000007</v>
      </c>
      <c r="K566">
        <v>0</v>
      </c>
      <c r="L566" s="94">
        <v>127367.015</v>
      </c>
      <c r="M566" s="97">
        <v>43.891518699999999</v>
      </c>
      <c r="N566" s="87">
        <f t="shared" si="43"/>
        <v>5590331.7206356805</v>
      </c>
    </row>
    <row r="567" spans="1:14" x14ac:dyDescent="0.3">
      <c r="A567" s="58">
        <v>42570</v>
      </c>
      <c r="B567" s="61" t="str">
        <f t="shared" si="44"/>
        <v>Tuesday</v>
      </c>
      <c r="C567" s="42" t="str">
        <f t="shared" si="40"/>
        <v>July</v>
      </c>
      <c r="D567" s="42" t="str">
        <f t="shared" si="41"/>
        <v>2016</v>
      </c>
      <c r="E567" s="42">
        <f t="shared" si="42"/>
        <v>30</v>
      </c>
      <c r="F567" s="42" t="str">
        <f>VLOOKUP(A567,_Holidays!A566:C2672,2)</f>
        <v>Y</v>
      </c>
      <c r="G567" s="42" t="str">
        <f>VLOOKUP(A567,_Holidays!A567:C2672,3)</f>
        <v>N</v>
      </c>
      <c r="H567">
        <v>12.6</v>
      </c>
      <c r="I567">
        <v>16</v>
      </c>
      <c r="J567">
        <v>5.7</v>
      </c>
      <c r="K567">
        <v>0</v>
      </c>
      <c r="L567" s="94">
        <v>137028.04999999999</v>
      </c>
      <c r="M567" s="97">
        <v>49.453789790000002</v>
      </c>
      <c r="N567" s="87">
        <f t="shared" si="43"/>
        <v>6776556.3800336095</v>
      </c>
    </row>
    <row r="568" spans="1:14" x14ac:dyDescent="0.3">
      <c r="A568" s="58">
        <v>42571</v>
      </c>
      <c r="B568" s="61" t="str">
        <f t="shared" si="44"/>
        <v>Wednesday</v>
      </c>
      <c r="C568" s="42" t="str">
        <f t="shared" si="40"/>
        <v>July</v>
      </c>
      <c r="D568" s="42" t="str">
        <f t="shared" si="41"/>
        <v>2016</v>
      </c>
      <c r="E568" s="42">
        <f t="shared" si="42"/>
        <v>30</v>
      </c>
      <c r="F568" s="42" t="str">
        <f>VLOOKUP(A568,_Holidays!A567:C2673,2)</f>
        <v>Y</v>
      </c>
      <c r="G568" s="42" t="str">
        <f>VLOOKUP(A568,_Holidays!A568:C2673,3)</f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 s="94">
        <v>136850.14000000001</v>
      </c>
      <c r="M568" s="97">
        <v>52.331551939999997</v>
      </c>
      <c r="N568" s="87">
        <f t="shared" si="43"/>
        <v>7161580.2094062716</v>
      </c>
    </row>
    <row r="569" spans="1:14" x14ac:dyDescent="0.3">
      <c r="A569" s="58">
        <v>42572</v>
      </c>
      <c r="B569" s="61" t="str">
        <f t="shared" si="44"/>
        <v>Thursday</v>
      </c>
      <c r="C569" s="42" t="str">
        <f t="shared" si="40"/>
        <v>July</v>
      </c>
      <c r="D569" s="42" t="str">
        <f t="shared" si="41"/>
        <v>2016</v>
      </c>
      <c r="E569" s="42">
        <f t="shared" si="42"/>
        <v>30</v>
      </c>
      <c r="F569" s="42" t="str">
        <f>VLOOKUP(A569,_Holidays!A568:C2674,2)</f>
        <v>Y</v>
      </c>
      <c r="G569" s="42" t="str">
        <f>VLOOKUP(A569,_Holidays!A569:C2674,3)</f>
        <v>N</v>
      </c>
      <c r="H569">
        <v>6.9</v>
      </c>
      <c r="I569">
        <v>18.100000000000001</v>
      </c>
      <c r="J569">
        <v>7.4</v>
      </c>
      <c r="K569">
        <v>1.8</v>
      </c>
      <c r="L569" s="94">
        <v>136127.125</v>
      </c>
      <c r="M569" s="97">
        <v>44.92653284</v>
      </c>
      <c r="N569" s="87">
        <f t="shared" si="43"/>
        <v>6115719.7517272849</v>
      </c>
    </row>
    <row r="570" spans="1:14" x14ac:dyDescent="0.3">
      <c r="A570" s="58">
        <v>42573</v>
      </c>
      <c r="B570" s="61" t="str">
        <f t="shared" si="44"/>
        <v>Friday</v>
      </c>
      <c r="C570" s="42" t="str">
        <f t="shared" si="40"/>
        <v>July</v>
      </c>
      <c r="D570" s="42" t="str">
        <f t="shared" si="41"/>
        <v>2016</v>
      </c>
      <c r="E570" s="42">
        <f t="shared" si="42"/>
        <v>30</v>
      </c>
      <c r="F570" s="42" t="str">
        <f>VLOOKUP(A570,_Holidays!A569:C2675,2)</f>
        <v>Y</v>
      </c>
      <c r="G570" s="42" t="str">
        <f>VLOOKUP(A570,_Holidays!A570:C2675,3)</f>
        <v>N</v>
      </c>
      <c r="H570">
        <v>9.1999999999999993</v>
      </c>
      <c r="I570">
        <v>18.3</v>
      </c>
      <c r="J570">
        <v>5.0999999999999996</v>
      </c>
      <c r="K570">
        <v>7.8</v>
      </c>
      <c r="L570" s="94">
        <v>128777.82</v>
      </c>
      <c r="M570" s="97">
        <v>21.091718870000001</v>
      </c>
      <c r="N570" s="87">
        <f t="shared" si="43"/>
        <v>2716145.5761314635</v>
      </c>
    </row>
    <row r="571" spans="1:14" x14ac:dyDescent="0.3">
      <c r="A571" s="58">
        <v>42574</v>
      </c>
      <c r="B571" s="61" t="str">
        <f t="shared" si="44"/>
        <v>Saturday</v>
      </c>
      <c r="C571" s="42" t="str">
        <f t="shared" si="40"/>
        <v>July</v>
      </c>
      <c r="D571" s="42" t="str">
        <f t="shared" si="41"/>
        <v>2016</v>
      </c>
      <c r="E571" s="42">
        <f t="shared" si="42"/>
        <v>30</v>
      </c>
      <c r="F571" s="42" t="str">
        <f>VLOOKUP(A571,_Holidays!A570:C2676,2)</f>
        <v>Y</v>
      </c>
      <c r="G571" s="42" t="str">
        <f>VLOOKUP(A571,_Holidays!A571:C2676,3)</f>
        <v>N</v>
      </c>
      <c r="H571">
        <v>7.5</v>
      </c>
      <c r="I571">
        <v>11.6</v>
      </c>
      <c r="J571">
        <v>9</v>
      </c>
      <c r="K571">
        <v>2.8</v>
      </c>
      <c r="L571" s="94">
        <v>119888.575</v>
      </c>
      <c r="M571" s="97">
        <v>62.709286929999998</v>
      </c>
      <c r="N571" s="87">
        <f t="shared" si="43"/>
        <v>7518127.0493038241</v>
      </c>
    </row>
    <row r="572" spans="1:14" x14ac:dyDescent="0.3">
      <c r="A572" s="58">
        <v>42575</v>
      </c>
      <c r="B572" s="61" t="str">
        <f t="shared" si="44"/>
        <v>Sunday</v>
      </c>
      <c r="C572" s="42" t="str">
        <f t="shared" si="40"/>
        <v>July</v>
      </c>
      <c r="D572" s="42" t="str">
        <f t="shared" si="41"/>
        <v>2016</v>
      </c>
      <c r="E572" s="42">
        <f t="shared" si="42"/>
        <v>31</v>
      </c>
      <c r="F572" s="42" t="str">
        <f>VLOOKUP(A572,_Holidays!A571:C2677,2)</f>
        <v>Y</v>
      </c>
      <c r="G572" s="42" t="str">
        <f>VLOOKUP(A572,_Holidays!A572:C2677,3)</f>
        <v>N</v>
      </c>
      <c r="H572">
        <v>4.7</v>
      </c>
      <c r="I572">
        <v>11.4</v>
      </c>
      <c r="J572">
        <v>10.3</v>
      </c>
      <c r="K572">
        <v>0.8</v>
      </c>
      <c r="L572" s="94">
        <v>120126.905</v>
      </c>
      <c r="M572" s="97">
        <v>52.227008529999999</v>
      </c>
      <c r="N572" s="87">
        <f t="shared" si="43"/>
        <v>6273868.8921174994</v>
      </c>
    </row>
    <row r="573" spans="1:14" x14ac:dyDescent="0.3">
      <c r="A573" s="58">
        <v>42576</v>
      </c>
      <c r="B573" s="61" t="str">
        <f t="shared" si="44"/>
        <v>Monday</v>
      </c>
      <c r="C573" s="42" t="str">
        <f t="shared" si="40"/>
        <v>July</v>
      </c>
      <c r="D573" s="42" t="str">
        <f t="shared" si="41"/>
        <v>2016</v>
      </c>
      <c r="E573" s="42">
        <f t="shared" si="42"/>
        <v>31</v>
      </c>
      <c r="F573" s="42" t="str">
        <f>VLOOKUP(A573,_Holidays!A572:C2678,2)</f>
        <v>Y</v>
      </c>
      <c r="G573" s="42" t="str">
        <f>VLOOKUP(A573,_Holidays!A573:C2678,3)</f>
        <v>N</v>
      </c>
      <c r="H573">
        <v>6.3</v>
      </c>
      <c r="I573">
        <v>14.3</v>
      </c>
      <c r="J573">
        <v>7.5</v>
      </c>
      <c r="K573">
        <v>0</v>
      </c>
      <c r="L573" s="94">
        <v>138134.63500000001</v>
      </c>
      <c r="M573" s="97">
        <v>37.980186609999997</v>
      </c>
      <c r="N573" s="87">
        <f t="shared" si="43"/>
        <v>5246379.2146042371</v>
      </c>
    </row>
    <row r="574" spans="1:14" x14ac:dyDescent="0.3">
      <c r="A574" s="58">
        <v>42577</v>
      </c>
      <c r="B574" s="61" t="str">
        <f t="shared" si="44"/>
        <v>Tuesday</v>
      </c>
      <c r="C574" s="42" t="str">
        <f t="shared" si="40"/>
        <v>July</v>
      </c>
      <c r="D574" s="42" t="str">
        <f t="shared" si="41"/>
        <v>2016</v>
      </c>
      <c r="E574" s="42">
        <f t="shared" si="42"/>
        <v>31</v>
      </c>
      <c r="F574" s="42" t="str">
        <f>VLOOKUP(A574,_Holidays!A573:C2679,2)</f>
        <v>Y</v>
      </c>
      <c r="G574" s="42" t="str">
        <f>VLOOKUP(A574,_Holidays!A574:C2679,3)</f>
        <v>N</v>
      </c>
      <c r="H574">
        <v>6.5</v>
      </c>
      <c r="I574">
        <v>11</v>
      </c>
      <c r="J574">
        <v>7.2</v>
      </c>
      <c r="K574">
        <v>4.8</v>
      </c>
      <c r="L574" s="94">
        <v>146465.69</v>
      </c>
      <c r="M574" s="97">
        <v>47.971245959999997</v>
      </c>
      <c r="N574" s="87">
        <f t="shared" si="43"/>
        <v>7026141.6396911126</v>
      </c>
    </row>
    <row r="575" spans="1:14" x14ac:dyDescent="0.3">
      <c r="A575" s="58">
        <v>42578</v>
      </c>
      <c r="B575" s="61" t="str">
        <f t="shared" si="44"/>
        <v>Wednesday</v>
      </c>
      <c r="C575" s="42" t="str">
        <f t="shared" si="40"/>
        <v>July</v>
      </c>
      <c r="D575" s="42" t="str">
        <f t="shared" si="41"/>
        <v>2016</v>
      </c>
      <c r="E575" s="42">
        <f t="shared" si="42"/>
        <v>31</v>
      </c>
      <c r="F575" s="42" t="str">
        <f>VLOOKUP(A575,_Holidays!A574:C2680,2)</f>
        <v>Y</v>
      </c>
      <c r="G575" s="42" t="str">
        <f>VLOOKUP(A575,_Holidays!A575:C2680,3)</f>
        <v>N</v>
      </c>
      <c r="H575">
        <v>7.5</v>
      </c>
      <c r="I575">
        <v>12.9</v>
      </c>
      <c r="J575">
        <v>6.9</v>
      </c>
      <c r="K575">
        <v>0.4</v>
      </c>
      <c r="L575" s="94">
        <v>143209.755</v>
      </c>
      <c r="M575" s="97">
        <v>36.397462779999998</v>
      </c>
      <c r="N575" s="87">
        <f t="shared" si="43"/>
        <v>5212471.7273454191</v>
      </c>
    </row>
    <row r="576" spans="1:14" x14ac:dyDescent="0.3">
      <c r="A576" s="58">
        <v>42579</v>
      </c>
      <c r="B576" s="61" t="str">
        <f t="shared" si="44"/>
        <v>Thursday</v>
      </c>
      <c r="C576" s="42" t="str">
        <f t="shared" si="40"/>
        <v>July</v>
      </c>
      <c r="D576" s="42" t="str">
        <f t="shared" si="41"/>
        <v>2016</v>
      </c>
      <c r="E576" s="42">
        <f t="shared" si="42"/>
        <v>31</v>
      </c>
      <c r="F576" s="42" t="str">
        <f>VLOOKUP(A576,_Holidays!A575:C2681,2)</f>
        <v>Y</v>
      </c>
      <c r="G576" s="42" t="str">
        <f>VLOOKUP(A576,_Holidays!A576:C2681,3)</f>
        <v>N</v>
      </c>
      <c r="H576">
        <v>6.9</v>
      </c>
      <c r="I576">
        <v>15.2</v>
      </c>
      <c r="J576">
        <v>6.3</v>
      </c>
      <c r="K576">
        <v>0</v>
      </c>
      <c r="L576" s="94">
        <v>142341.63500000001</v>
      </c>
      <c r="M576" s="97">
        <v>41.561898749999997</v>
      </c>
      <c r="N576" s="87">
        <f t="shared" si="43"/>
        <v>5915988.6217794567</v>
      </c>
    </row>
    <row r="577" spans="1:14" x14ac:dyDescent="0.3">
      <c r="A577" s="58">
        <v>42580</v>
      </c>
      <c r="B577" s="61" t="str">
        <f t="shared" si="44"/>
        <v>Friday</v>
      </c>
      <c r="C577" s="42" t="str">
        <f t="shared" si="40"/>
        <v>July</v>
      </c>
      <c r="D577" s="42" t="str">
        <f t="shared" si="41"/>
        <v>2016</v>
      </c>
      <c r="E577" s="42">
        <f t="shared" si="42"/>
        <v>31</v>
      </c>
      <c r="F577" s="42" t="str">
        <f>VLOOKUP(A577,_Holidays!A576:C2682,2)</f>
        <v>Y</v>
      </c>
      <c r="G577" s="42" t="str">
        <f>VLOOKUP(A577,_Holidays!A577:C2682,3)</f>
        <v>N</v>
      </c>
      <c r="H577">
        <v>10.199999999999999</v>
      </c>
      <c r="I577">
        <v>15.3</v>
      </c>
      <c r="J577">
        <v>5</v>
      </c>
      <c r="K577">
        <v>0</v>
      </c>
      <c r="L577" s="94">
        <v>139822.93</v>
      </c>
      <c r="M577" s="97">
        <v>33.869681919999998</v>
      </c>
      <c r="N577" s="87">
        <f t="shared" si="43"/>
        <v>4735758.1642224248</v>
      </c>
    </row>
    <row r="578" spans="1:14" x14ac:dyDescent="0.3">
      <c r="A578" s="58">
        <v>42581</v>
      </c>
      <c r="B578" s="61" t="str">
        <f t="shared" si="44"/>
        <v>Saturday</v>
      </c>
      <c r="C578" s="42" t="str">
        <f t="shared" ref="C578:C641" si="45">TEXT(A578,"mmmm")</f>
        <v>July</v>
      </c>
      <c r="D578" s="42" t="str">
        <f t="shared" ref="D578:D641" si="46">TEXT(A578,"yyyy")</f>
        <v>2016</v>
      </c>
      <c r="E578" s="42">
        <f t="shared" ref="E578:E641" si="47">WEEKNUM(A578)</f>
        <v>31</v>
      </c>
      <c r="F578" s="42" t="str">
        <f>VLOOKUP(A578,_Holidays!A577:C2683,2)</f>
        <v>Y</v>
      </c>
      <c r="G578" s="42" t="str">
        <f>VLOOKUP(A578,_Holidays!A578:C2683,3)</f>
        <v>N</v>
      </c>
      <c r="H578">
        <v>9.1</v>
      </c>
      <c r="I578">
        <v>13.8</v>
      </c>
      <c r="J578">
        <v>8.5</v>
      </c>
      <c r="K578">
        <v>2.4</v>
      </c>
      <c r="L578" s="94">
        <v>121548.535</v>
      </c>
      <c r="M578" s="97">
        <v>24.849528429999999</v>
      </c>
      <c r="N578" s="87">
        <f t="shared" ref="N578:N641" si="48">L578*M578</f>
        <v>3020423.7761073499</v>
      </c>
    </row>
    <row r="579" spans="1:14" x14ac:dyDescent="0.3">
      <c r="A579" s="58">
        <v>42582</v>
      </c>
      <c r="B579" s="61" t="str">
        <f t="shared" ref="B579:B642" si="49">TEXT(A579,"dddd")</f>
        <v>Sunday</v>
      </c>
      <c r="C579" s="42" t="str">
        <f t="shared" si="45"/>
        <v>July</v>
      </c>
      <c r="D579" s="42" t="str">
        <f t="shared" si="46"/>
        <v>2016</v>
      </c>
      <c r="E579" s="42">
        <f t="shared" si="47"/>
        <v>32</v>
      </c>
      <c r="F579" s="42" t="str">
        <f>VLOOKUP(A579,_Holidays!A578:C2684,2)</f>
        <v>Y</v>
      </c>
      <c r="G579" s="42" t="str">
        <f>VLOOKUP(A579,_Holidays!A579:C2684,3)</f>
        <v>N</v>
      </c>
      <c r="H579">
        <v>10.3</v>
      </c>
      <c r="I579">
        <v>17</v>
      </c>
      <c r="J579">
        <v>11.3</v>
      </c>
      <c r="K579">
        <v>2</v>
      </c>
      <c r="L579" s="94">
        <v>114481.28</v>
      </c>
      <c r="M579" s="97">
        <v>33.778252090000002</v>
      </c>
      <c r="N579" s="87">
        <f t="shared" si="48"/>
        <v>3866977.5354258753</v>
      </c>
    </row>
    <row r="580" spans="1:14" x14ac:dyDescent="0.3">
      <c r="A580" s="58">
        <v>42583</v>
      </c>
      <c r="B580" s="61" t="str">
        <f t="shared" si="49"/>
        <v>Monday</v>
      </c>
      <c r="C580" s="42" t="str">
        <f t="shared" si="45"/>
        <v>August</v>
      </c>
      <c r="D580" s="42" t="str">
        <f t="shared" si="46"/>
        <v>2016</v>
      </c>
      <c r="E580" s="42">
        <f t="shared" si="47"/>
        <v>32</v>
      </c>
      <c r="F580" s="42" t="str">
        <f>VLOOKUP(A580,_Holidays!A579:C2685,2)</f>
        <v>Y</v>
      </c>
      <c r="G580" s="42" t="str">
        <f>VLOOKUP(A580,_Holidays!A580:C2685,3)</f>
        <v>N</v>
      </c>
      <c r="H580">
        <v>11.2</v>
      </c>
      <c r="I580">
        <v>14.4</v>
      </c>
      <c r="J580">
        <v>5.2</v>
      </c>
      <c r="K580">
        <v>2.8</v>
      </c>
      <c r="L580" s="94">
        <v>137934.845</v>
      </c>
      <c r="M580" s="97">
        <v>45.979129370000003</v>
      </c>
      <c r="N580" s="87">
        <f t="shared" si="48"/>
        <v>6342124.0828858977</v>
      </c>
    </row>
    <row r="581" spans="1:14" x14ac:dyDescent="0.3">
      <c r="A581" s="58">
        <v>42584</v>
      </c>
      <c r="B581" s="61" t="str">
        <f t="shared" si="49"/>
        <v>Tuesday</v>
      </c>
      <c r="C581" s="42" t="str">
        <f t="shared" si="45"/>
        <v>August</v>
      </c>
      <c r="D581" s="42" t="str">
        <f t="shared" si="46"/>
        <v>2016</v>
      </c>
      <c r="E581" s="42">
        <f t="shared" si="47"/>
        <v>32</v>
      </c>
      <c r="F581" s="42" t="str">
        <f>VLOOKUP(A581,_Holidays!A580:C2686,2)</f>
        <v>Y</v>
      </c>
      <c r="G581" s="42" t="str">
        <f>VLOOKUP(A581,_Holidays!A581:C2686,3)</f>
        <v>N</v>
      </c>
      <c r="H581">
        <v>8.5</v>
      </c>
      <c r="I581">
        <v>13.4</v>
      </c>
      <c r="J581">
        <v>11.2</v>
      </c>
      <c r="K581">
        <v>14.4</v>
      </c>
      <c r="L581" s="94">
        <v>137301.69</v>
      </c>
      <c r="M581" s="97">
        <v>48.597990580000001</v>
      </c>
      <c r="N581" s="87">
        <f t="shared" si="48"/>
        <v>6672586.2372380802</v>
      </c>
    </row>
    <row r="582" spans="1:14" x14ac:dyDescent="0.3">
      <c r="A582" s="58">
        <v>42585</v>
      </c>
      <c r="B582" s="61" t="str">
        <f t="shared" si="49"/>
        <v>Wednesday</v>
      </c>
      <c r="C582" s="42" t="str">
        <f t="shared" si="45"/>
        <v>August</v>
      </c>
      <c r="D582" s="42" t="str">
        <f t="shared" si="46"/>
        <v>2016</v>
      </c>
      <c r="E582" s="42">
        <f t="shared" si="47"/>
        <v>32</v>
      </c>
      <c r="F582" s="42" t="str">
        <f>VLOOKUP(A582,_Holidays!A581:C2687,2)</f>
        <v>Y</v>
      </c>
      <c r="G582" s="42" t="str">
        <f>VLOOKUP(A582,_Holidays!A582:C2687,3)</f>
        <v>N</v>
      </c>
      <c r="H582">
        <v>8.6999999999999993</v>
      </c>
      <c r="I582">
        <v>12.8</v>
      </c>
      <c r="J582">
        <v>8.4</v>
      </c>
      <c r="K582">
        <v>2.8</v>
      </c>
      <c r="L582" s="94">
        <v>140922.715</v>
      </c>
      <c r="M582" s="97">
        <v>58.029549359999997</v>
      </c>
      <c r="N582" s="87">
        <f t="shared" si="48"/>
        <v>8177681.6460377118</v>
      </c>
    </row>
    <row r="583" spans="1:14" x14ac:dyDescent="0.3">
      <c r="A583" s="58">
        <v>42586</v>
      </c>
      <c r="B583" s="61" t="str">
        <f t="shared" si="49"/>
        <v>Thursday</v>
      </c>
      <c r="C583" s="42" t="str">
        <f t="shared" si="45"/>
        <v>August</v>
      </c>
      <c r="D583" s="42" t="str">
        <f t="shared" si="46"/>
        <v>2016</v>
      </c>
      <c r="E583" s="42">
        <f t="shared" si="47"/>
        <v>32</v>
      </c>
      <c r="F583" s="42" t="str">
        <f>VLOOKUP(A583,_Holidays!A582:C2688,2)</f>
        <v>Y</v>
      </c>
      <c r="G583" s="42" t="str">
        <f>VLOOKUP(A583,_Holidays!A583:C2688,3)</f>
        <v>N</v>
      </c>
      <c r="H583">
        <v>4.9000000000000004</v>
      </c>
      <c r="I583">
        <v>14.6</v>
      </c>
      <c r="J583">
        <v>11.1</v>
      </c>
      <c r="K583">
        <v>0.8</v>
      </c>
      <c r="L583" s="94">
        <v>142671.51</v>
      </c>
      <c r="M583" s="97">
        <v>51.565282189999998</v>
      </c>
      <c r="N583" s="87">
        <f t="shared" si="48"/>
        <v>7356896.6736234073</v>
      </c>
    </row>
    <row r="584" spans="1:14" x14ac:dyDescent="0.3">
      <c r="A584" s="58">
        <v>42587</v>
      </c>
      <c r="B584" s="61" t="str">
        <f t="shared" si="49"/>
        <v>Friday</v>
      </c>
      <c r="C584" s="42" t="str">
        <f t="shared" si="45"/>
        <v>August</v>
      </c>
      <c r="D584" s="42" t="str">
        <f t="shared" si="46"/>
        <v>2016</v>
      </c>
      <c r="E584" s="42">
        <f t="shared" si="47"/>
        <v>32</v>
      </c>
      <c r="F584" s="42" t="str">
        <f>VLOOKUP(A584,_Holidays!A583:C2689,2)</f>
        <v>Y</v>
      </c>
      <c r="G584" s="42" t="str">
        <f>VLOOKUP(A584,_Holidays!A584:C2689,3)</f>
        <v>N</v>
      </c>
      <c r="H584">
        <v>3.4</v>
      </c>
      <c r="I584">
        <v>14.6</v>
      </c>
      <c r="J584">
        <v>8.6999999999999993</v>
      </c>
      <c r="K584">
        <v>0</v>
      </c>
      <c r="L584" s="94">
        <v>145491.32999999999</v>
      </c>
      <c r="M584" s="97">
        <v>70.203116499999993</v>
      </c>
      <c r="N584" s="87">
        <f t="shared" si="48"/>
        <v>10213944.789729943</v>
      </c>
    </row>
    <row r="585" spans="1:14" x14ac:dyDescent="0.3">
      <c r="A585" s="58">
        <v>42588</v>
      </c>
      <c r="B585" s="61" t="str">
        <f t="shared" si="49"/>
        <v>Saturday</v>
      </c>
      <c r="C585" s="42" t="str">
        <f t="shared" si="45"/>
        <v>August</v>
      </c>
      <c r="D585" s="42" t="str">
        <f t="shared" si="46"/>
        <v>2016</v>
      </c>
      <c r="E585" s="42">
        <f t="shared" si="47"/>
        <v>32</v>
      </c>
      <c r="F585" s="42" t="str">
        <f>VLOOKUP(A585,_Holidays!A584:C2690,2)</f>
        <v>Y</v>
      </c>
      <c r="G585" s="42" t="str">
        <f>VLOOKUP(A585,_Holidays!A585:C2690,3)</f>
        <v>N</v>
      </c>
      <c r="H585">
        <v>5.8</v>
      </c>
      <c r="I585">
        <v>14.4</v>
      </c>
      <c r="J585">
        <v>7</v>
      </c>
      <c r="K585">
        <v>0</v>
      </c>
      <c r="L585" s="94">
        <v>130907.095</v>
      </c>
      <c r="M585" s="97">
        <v>54.398078300000002</v>
      </c>
      <c r="N585" s="87">
        <f t="shared" si="48"/>
        <v>7121094.4038355388</v>
      </c>
    </row>
    <row r="586" spans="1:14" x14ac:dyDescent="0.3">
      <c r="A586" s="58">
        <v>42589</v>
      </c>
      <c r="B586" s="61" t="str">
        <f t="shared" si="49"/>
        <v>Sunday</v>
      </c>
      <c r="C586" s="42" t="str">
        <f t="shared" si="45"/>
        <v>August</v>
      </c>
      <c r="D586" s="42" t="str">
        <f t="shared" si="46"/>
        <v>2016</v>
      </c>
      <c r="E586" s="42">
        <f t="shared" si="47"/>
        <v>33</v>
      </c>
      <c r="F586" s="42" t="str">
        <f>VLOOKUP(A586,_Holidays!A585:C2691,2)</f>
        <v>Y</v>
      </c>
      <c r="G586" s="42" t="str">
        <f>VLOOKUP(A586,_Holidays!A586:C2691,3)</f>
        <v>N</v>
      </c>
      <c r="H586">
        <v>7.6</v>
      </c>
      <c r="I586">
        <v>16.600000000000001</v>
      </c>
      <c r="J586">
        <v>10.4</v>
      </c>
      <c r="K586">
        <v>0</v>
      </c>
      <c r="L586" s="94">
        <v>120379.285</v>
      </c>
      <c r="M586" s="97">
        <v>32.884789920000003</v>
      </c>
      <c r="N586" s="87">
        <f t="shared" si="48"/>
        <v>3958647.4979448076</v>
      </c>
    </row>
    <row r="587" spans="1:14" x14ac:dyDescent="0.3">
      <c r="A587" s="58">
        <v>42590</v>
      </c>
      <c r="B587" s="61" t="str">
        <f t="shared" si="49"/>
        <v>Monday</v>
      </c>
      <c r="C587" s="42" t="str">
        <f t="shared" si="45"/>
        <v>August</v>
      </c>
      <c r="D587" s="42" t="str">
        <f t="shared" si="46"/>
        <v>2016</v>
      </c>
      <c r="E587" s="42">
        <f t="shared" si="47"/>
        <v>33</v>
      </c>
      <c r="F587" s="42" t="str">
        <f>VLOOKUP(A587,_Holidays!A586:C2692,2)</f>
        <v>Y</v>
      </c>
      <c r="G587" s="42" t="str">
        <f>VLOOKUP(A587,_Holidays!A587:C2692,3)</f>
        <v>N</v>
      </c>
      <c r="H587">
        <v>5</v>
      </c>
      <c r="I587">
        <v>14.2</v>
      </c>
      <c r="J587">
        <v>8</v>
      </c>
      <c r="K587">
        <v>0</v>
      </c>
      <c r="L587" s="94">
        <v>138506.45000000001</v>
      </c>
      <c r="M587" s="97">
        <v>35.117820729999998</v>
      </c>
      <c r="N587" s="87">
        <f t="shared" si="48"/>
        <v>4864044.681048709</v>
      </c>
    </row>
    <row r="588" spans="1:14" x14ac:dyDescent="0.3">
      <c r="A588" s="58">
        <v>42591</v>
      </c>
      <c r="B588" s="61" t="str">
        <f t="shared" si="49"/>
        <v>Tuesday</v>
      </c>
      <c r="C588" s="42" t="str">
        <f t="shared" si="45"/>
        <v>August</v>
      </c>
      <c r="D588" s="42" t="str">
        <f t="shared" si="46"/>
        <v>2016</v>
      </c>
      <c r="E588" s="42">
        <f t="shared" si="47"/>
        <v>33</v>
      </c>
      <c r="F588" s="42" t="str">
        <f>VLOOKUP(A588,_Holidays!A587:C2693,2)</f>
        <v>Y</v>
      </c>
      <c r="G588" s="42" t="str">
        <f>VLOOKUP(A588,_Holidays!A588:C2693,3)</f>
        <v>N</v>
      </c>
      <c r="H588">
        <v>9.6999999999999993</v>
      </c>
      <c r="I588">
        <v>18.899999999999999</v>
      </c>
      <c r="J588">
        <v>7.8</v>
      </c>
      <c r="K588">
        <v>0</v>
      </c>
      <c r="L588" s="94">
        <v>132819.535</v>
      </c>
      <c r="M588" s="97">
        <v>29.293519740000001</v>
      </c>
      <c r="N588" s="87">
        <f t="shared" si="48"/>
        <v>3890751.6703801211</v>
      </c>
    </row>
    <row r="589" spans="1:14" x14ac:dyDescent="0.3">
      <c r="A589" s="58">
        <v>42592</v>
      </c>
      <c r="B589" s="61" t="str">
        <f t="shared" si="49"/>
        <v>Wednesday</v>
      </c>
      <c r="C589" s="42" t="str">
        <f t="shared" si="45"/>
        <v>August</v>
      </c>
      <c r="D589" s="42" t="str">
        <f t="shared" si="46"/>
        <v>2016</v>
      </c>
      <c r="E589" s="42">
        <f t="shared" si="47"/>
        <v>33</v>
      </c>
      <c r="F589" s="42" t="str">
        <f>VLOOKUP(A589,_Holidays!A588:C2694,2)</f>
        <v>Y</v>
      </c>
      <c r="G589" s="42" t="str">
        <f>VLOOKUP(A589,_Holidays!A589:C2694,3)</f>
        <v>N</v>
      </c>
      <c r="H589">
        <v>9.6</v>
      </c>
      <c r="I589">
        <v>15.3</v>
      </c>
      <c r="J589">
        <v>11.3</v>
      </c>
      <c r="K589">
        <v>0</v>
      </c>
      <c r="L589" s="94">
        <v>130616.67</v>
      </c>
      <c r="M589" s="97">
        <v>22.419440789999999</v>
      </c>
      <c r="N589" s="87">
        <f t="shared" si="48"/>
        <v>2928352.6992519693</v>
      </c>
    </row>
    <row r="590" spans="1:14" x14ac:dyDescent="0.3">
      <c r="A590" s="58">
        <v>42593</v>
      </c>
      <c r="B590" s="61" t="str">
        <f t="shared" si="49"/>
        <v>Thursday</v>
      </c>
      <c r="C590" s="42" t="str">
        <f t="shared" si="45"/>
        <v>August</v>
      </c>
      <c r="D590" s="42" t="str">
        <f t="shared" si="46"/>
        <v>2016</v>
      </c>
      <c r="E590" s="42">
        <f t="shared" si="47"/>
        <v>33</v>
      </c>
      <c r="F590" s="42" t="str">
        <f>VLOOKUP(A590,_Holidays!A589:C2695,2)</f>
        <v>Y</v>
      </c>
      <c r="G590" s="42" t="str">
        <f>VLOOKUP(A590,_Holidays!A590:C2695,3)</f>
        <v>N</v>
      </c>
      <c r="H590">
        <v>6.8</v>
      </c>
      <c r="I590">
        <v>15.7</v>
      </c>
      <c r="J590">
        <v>10.3</v>
      </c>
      <c r="K590">
        <v>8.1999999999999993</v>
      </c>
      <c r="L590" s="94">
        <v>138368.4</v>
      </c>
      <c r="M590" s="97">
        <v>39.806463620000002</v>
      </c>
      <c r="N590" s="87">
        <f t="shared" si="48"/>
        <v>5507956.6807576083</v>
      </c>
    </row>
    <row r="591" spans="1:14" x14ac:dyDescent="0.3">
      <c r="A591" s="58">
        <v>42594</v>
      </c>
      <c r="B591" s="61" t="str">
        <f t="shared" si="49"/>
        <v>Friday</v>
      </c>
      <c r="C591" s="42" t="str">
        <f t="shared" si="45"/>
        <v>August</v>
      </c>
      <c r="D591" s="42" t="str">
        <f t="shared" si="46"/>
        <v>2016</v>
      </c>
      <c r="E591" s="42">
        <f t="shared" si="47"/>
        <v>33</v>
      </c>
      <c r="F591" s="42" t="str">
        <f>VLOOKUP(A591,_Holidays!A590:C2696,2)</f>
        <v>Y</v>
      </c>
      <c r="G591" s="42" t="str">
        <f>VLOOKUP(A591,_Holidays!A591:C2696,3)</f>
        <v>N</v>
      </c>
      <c r="H591">
        <v>7.7</v>
      </c>
      <c r="I591">
        <v>14.1</v>
      </c>
      <c r="J591">
        <v>11.7</v>
      </c>
      <c r="K591">
        <v>0</v>
      </c>
      <c r="L591" s="94">
        <v>134885.67000000001</v>
      </c>
      <c r="M591" s="97">
        <v>41.092200069999997</v>
      </c>
      <c r="N591" s="87">
        <f t="shared" si="48"/>
        <v>5542748.9382159971</v>
      </c>
    </row>
    <row r="592" spans="1:14" x14ac:dyDescent="0.3">
      <c r="A592" s="58">
        <v>42595</v>
      </c>
      <c r="B592" s="61" t="str">
        <f t="shared" si="49"/>
        <v>Saturday</v>
      </c>
      <c r="C592" s="42" t="str">
        <f t="shared" si="45"/>
        <v>August</v>
      </c>
      <c r="D592" s="42" t="str">
        <f t="shared" si="46"/>
        <v>2016</v>
      </c>
      <c r="E592" s="42">
        <f t="shared" si="47"/>
        <v>33</v>
      </c>
      <c r="F592" s="42" t="str">
        <f>VLOOKUP(A592,_Holidays!A591:C2697,2)</f>
        <v>Y</v>
      </c>
      <c r="G592" s="42" t="str">
        <f>VLOOKUP(A592,_Holidays!A592:C2697,3)</f>
        <v>N</v>
      </c>
      <c r="H592">
        <v>7.9</v>
      </c>
      <c r="I592">
        <v>15.1</v>
      </c>
      <c r="J592">
        <v>9.5</v>
      </c>
      <c r="K592">
        <v>1.6</v>
      </c>
      <c r="L592" s="94">
        <v>120382.80499999999</v>
      </c>
      <c r="M592" s="97">
        <v>38.810956079999997</v>
      </c>
      <c r="N592" s="87">
        <f t="shared" si="48"/>
        <v>4672171.7576422039</v>
      </c>
    </row>
    <row r="593" spans="1:14" x14ac:dyDescent="0.3">
      <c r="A593" s="58">
        <v>42596</v>
      </c>
      <c r="B593" s="61" t="str">
        <f t="shared" si="49"/>
        <v>Sunday</v>
      </c>
      <c r="C593" s="42" t="str">
        <f t="shared" si="45"/>
        <v>August</v>
      </c>
      <c r="D593" s="42" t="str">
        <f t="shared" si="46"/>
        <v>2016</v>
      </c>
      <c r="E593" s="42">
        <f t="shared" si="47"/>
        <v>34</v>
      </c>
      <c r="F593" s="42" t="str">
        <f>VLOOKUP(A593,_Holidays!A592:C2698,2)</f>
        <v>Y</v>
      </c>
      <c r="G593" s="42" t="str">
        <f>VLOOKUP(A593,_Holidays!A593:C2698,3)</f>
        <v>N</v>
      </c>
      <c r="H593">
        <v>8.5</v>
      </c>
      <c r="I593">
        <v>18.7</v>
      </c>
      <c r="J593">
        <v>11.6</v>
      </c>
      <c r="K593">
        <v>0.2</v>
      </c>
      <c r="L593" s="94">
        <v>113066.245</v>
      </c>
      <c r="M593" s="97">
        <v>33.061160000000001</v>
      </c>
      <c r="N593" s="87">
        <f t="shared" si="48"/>
        <v>3738101.2165441997</v>
      </c>
    </row>
    <row r="594" spans="1:14" x14ac:dyDescent="0.3">
      <c r="A594" s="58">
        <v>42597</v>
      </c>
      <c r="B594" s="61" t="str">
        <f t="shared" si="49"/>
        <v>Monday</v>
      </c>
      <c r="C594" s="42" t="str">
        <f t="shared" si="45"/>
        <v>August</v>
      </c>
      <c r="D594" s="42" t="str">
        <f t="shared" si="46"/>
        <v>2016</v>
      </c>
      <c r="E594" s="42">
        <f t="shared" si="47"/>
        <v>34</v>
      </c>
      <c r="F594" s="42" t="str">
        <f>VLOOKUP(A594,_Holidays!A593:C2699,2)</f>
        <v>Y</v>
      </c>
      <c r="G594" s="42" t="str">
        <f>VLOOKUP(A594,_Holidays!A594:C2699,3)</f>
        <v>N</v>
      </c>
      <c r="H594">
        <v>10.199999999999999</v>
      </c>
      <c r="I594">
        <v>18.100000000000001</v>
      </c>
      <c r="J594">
        <v>13.4</v>
      </c>
      <c r="K594">
        <v>0</v>
      </c>
      <c r="L594" s="94">
        <v>127906.24000000001</v>
      </c>
      <c r="M594" s="97">
        <v>39.838938429999999</v>
      </c>
      <c r="N594" s="87">
        <f t="shared" si="48"/>
        <v>5095648.8201728035</v>
      </c>
    </row>
    <row r="595" spans="1:14" x14ac:dyDescent="0.3">
      <c r="A595" s="58">
        <v>42598</v>
      </c>
      <c r="B595" s="61" t="str">
        <f t="shared" si="49"/>
        <v>Tuesday</v>
      </c>
      <c r="C595" s="42" t="str">
        <f t="shared" si="45"/>
        <v>August</v>
      </c>
      <c r="D595" s="42" t="str">
        <f t="shared" si="46"/>
        <v>2016</v>
      </c>
      <c r="E595" s="42">
        <f t="shared" si="47"/>
        <v>34</v>
      </c>
      <c r="F595" s="42" t="str">
        <f>VLOOKUP(A595,_Holidays!A594:C2700,2)</f>
        <v>Y</v>
      </c>
      <c r="G595" s="42" t="str">
        <f>VLOOKUP(A595,_Holidays!A595:C2700,3)</f>
        <v>N</v>
      </c>
      <c r="H595">
        <v>10</v>
      </c>
      <c r="I595">
        <v>18.2</v>
      </c>
      <c r="J595">
        <v>13.5</v>
      </c>
      <c r="K595">
        <v>0</v>
      </c>
      <c r="L595" s="94">
        <v>124975.11</v>
      </c>
      <c r="M595" s="97">
        <v>24.453904470000001</v>
      </c>
      <c r="N595" s="87">
        <f t="shared" si="48"/>
        <v>3056129.4010677417</v>
      </c>
    </row>
    <row r="596" spans="1:14" x14ac:dyDescent="0.3">
      <c r="A596" s="58">
        <v>42599</v>
      </c>
      <c r="B596" s="61" t="str">
        <f t="shared" si="49"/>
        <v>Wednesday</v>
      </c>
      <c r="C596" s="42" t="str">
        <f t="shared" si="45"/>
        <v>August</v>
      </c>
      <c r="D596" s="42" t="str">
        <f t="shared" si="46"/>
        <v>2016</v>
      </c>
      <c r="E596" s="42">
        <f t="shared" si="47"/>
        <v>34</v>
      </c>
      <c r="F596" s="42" t="str">
        <f>VLOOKUP(A596,_Holidays!A595:C2701,2)</f>
        <v>Y</v>
      </c>
      <c r="G596" s="42" t="str">
        <f>VLOOKUP(A596,_Holidays!A596:C2701,3)</f>
        <v>N</v>
      </c>
      <c r="H596">
        <v>12.5</v>
      </c>
      <c r="I596">
        <v>15.6</v>
      </c>
      <c r="J596">
        <v>9.6</v>
      </c>
      <c r="K596">
        <v>0.4</v>
      </c>
      <c r="L596" s="94">
        <v>132561.22</v>
      </c>
      <c r="M596" s="97">
        <v>40.89160699</v>
      </c>
      <c r="N596" s="87">
        <f t="shared" si="48"/>
        <v>5420641.3103549276</v>
      </c>
    </row>
    <row r="597" spans="1:14" x14ac:dyDescent="0.3">
      <c r="A597" s="58">
        <v>42600</v>
      </c>
      <c r="B597" s="61" t="str">
        <f t="shared" si="49"/>
        <v>Thursday</v>
      </c>
      <c r="C597" s="42" t="str">
        <f t="shared" si="45"/>
        <v>August</v>
      </c>
      <c r="D597" s="42" t="str">
        <f t="shared" si="46"/>
        <v>2016</v>
      </c>
      <c r="E597" s="42">
        <f t="shared" si="47"/>
        <v>34</v>
      </c>
      <c r="F597" s="42" t="str">
        <f>VLOOKUP(A597,_Holidays!A596:C2702,2)</f>
        <v>Y</v>
      </c>
      <c r="G597" s="42" t="str">
        <f>VLOOKUP(A597,_Holidays!A597:C2702,3)</f>
        <v>N</v>
      </c>
      <c r="H597">
        <v>7.1</v>
      </c>
      <c r="I597">
        <v>21.6</v>
      </c>
      <c r="J597">
        <v>13.1</v>
      </c>
      <c r="K597">
        <v>0</v>
      </c>
      <c r="L597" s="94">
        <v>123434.505</v>
      </c>
      <c r="M597" s="97">
        <v>27.471093289999999</v>
      </c>
      <c r="N597" s="87">
        <f t="shared" si="48"/>
        <v>3390880.8020599713</v>
      </c>
    </row>
    <row r="598" spans="1:14" x14ac:dyDescent="0.3">
      <c r="A598" s="58">
        <v>42601</v>
      </c>
      <c r="B598" s="61" t="str">
        <f t="shared" si="49"/>
        <v>Friday</v>
      </c>
      <c r="C598" s="42" t="str">
        <f t="shared" si="45"/>
        <v>August</v>
      </c>
      <c r="D598" s="42" t="str">
        <f t="shared" si="46"/>
        <v>2016</v>
      </c>
      <c r="E598" s="42">
        <f t="shared" si="47"/>
        <v>34</v>
      </c>
      <c r="F598" s="42" t="str">
        <f>VLOOKUP(A598,_Holidays!A597:C2703,2)</f>
        <v>Y</v>
      </c>
      <c r="G598" s="42" t="str">
        <f>VLOOKUP(A598,_Holidays!A598:C2703,3)</f>
        <v>N</v>
      </c>
      <c r="H598">
        <v>15.3</v>
      </c>
      <c r="I598">
        <v>16.399999999999999</v>
      </c>
      <c r="J598">
        <v>2.7</v>
      </c>
      <c r="K598">
        <v>0.2</v>
      </c>
      <c r="L598" s="94">
        <v>132569.74</v>
      </c>
      <c r="M598" s="97">
        <v>27.60134081</v>
      </c>
      <c r="N598" s="87">
        <f t="shared" si="48"/>
        <v>3659102.574833089</v>
      </c>
    </row>
    <row r="599" spans="1:14" x14ac:dyDescent="0.3">
      <c r="A599" s="58">
        <v>42602</v>
      </c>
      <c r="B599" s="61" t="str">
        <f t="shared" si="49"/>
        <v>Saturday</v>
      </c>
      <c r="C599" s="42" t="str">
        <f t="shared" si="45"/>
        <v>August</v>
      </c>
      <c r="D599" s="42" t="str">
        <f t="shared" si="46"/>
        <v>2016</v>
      </c>
      <c r="E599" s="42">
        <f t="shared" si="47"/>
        <v>34</v>
      </c>
      <c r="F599" s="42" t="str">
        <f>VLOOKUP(A599,_Holidays!A598:C2704,2)</f>
        <v>Y</v>
      </c>
      <c r="G599" s="42" t="str">
        <f>VLOOKUP(A599,_Holidays!A599:C2704,3)</f>
        <v>N</v>
      </c>
      <c r="H599">
        <v>6.9</v>
      </c>
      <c r="I599">
        <v>13.6</v>
      </c>
      <c r="J599">
        <v>9.6999999999999993</v>
      </c>
      <c r="K599">
        <v>9.4</v>
      </c>
      <c r="L599" s="94">
        <v>121052.06</v>
      </c>
      <c r="M599" s="97">
        <v>25.002466940000001</v>
      </c>
      <c r="N599" s="87">
        <f t="shared" si="48"/>
        <v>3026600.1281688963</v>
      </c>
    </row>
    <row r="600" spans="1:14" x14ac:dyDescent="0.3">
      <c r="A600" s="58">
        <v>42603</v>
      </c>
      <c r="B600" s="61" t="str">
        <f t="shared" si="49"/>
        <v>Sunday</v>
      </c>
      <c r="C600" s="42" t="str">
        <f t="shared" si="45"/>
        <v>August</v>
      </c>
      <c r="D600" s="42" t="str">
        <f t="shared" si="46"/>
        <v>2016</v>
      </c>
      <c r="E600" s="42">
        <f t="shared" si="47"/>
        <v>35</v>
      </c>
      <c r="F600" s="42" t="str">
        <f>VLOOKUP(A600,_Holidays!A599:C2705,2)</f>
        <v>Y</v>
      </c>
      <c r="G600" s="42" t="str">
        <f>VLOOKUP(A600,_Holidays!A600:C2705,3)</f>
        <v>N</v>
      </c>
      <c r="H600">
        <v>9.5</v>
      </c>
      <c r="I600">
        <v>14.8</v>
      </c>
      <c r="J600">
        <v>7</v>
      </c>
      <c r="K600">
        <v>1.2</v>
      </c>
      <c r="L600" s="94">
        <v>119118.545</v>
      </c>
      <c r="M600" s="97">
        <v>38.913255630000002</v>
      </c>
      <c r="N600" s="87">
        <f t="shared" si="48"/>
        <v>4635290.3918586588</v>
      </c>
    </row>
    <row r="601" spans="1:14" x14ac:dyDescent="0.3">
      <c r="A601" s="58">
        <v>42604</v>
      </c>
      <c r="B601" s="61" t="str">
        <f t="shared" si="49"/>
        <v>Monday</v>
      </c>
      <c r="C601" s="42" t="str">
        <f t="shared" si="45"/>
        <v>August</v>
      </c>
      <c r="D601" s="42" t="str">
        <f t="shared" si="46"/>
        <v>2016</v>
      </c>
      <c r="E601" s="42">
        <f t="shared" si="47"/>
        <v>35</v>
      </c>
      <c r="F601" s="42" t="str">
        <f>VLOOKUP(A601,_Holidays!A600:C2706,2)</f>
        <v>Y</v>
      </c>
      <c r="G601" s="42" t="str">
        <f>VLOOKUP(A601,_Holidays!A601:C2706,3)</f>
        <v>N</v>
      </c>
      <c r="H601">
        <v>7.8</v>
      </c>
      <c r="I601">
        <v>16</v>
      </c>
      <c r="J601">
        <v>8.6999999999999993</v>
      </c>
      <c r="K601">
        <v>5.6</v>
      </c>
      <c r="L601" s="94">
        <v>139203.5</v>
      </c>
      <c r="M601" s="97">
        <v>59.995340669999997</v>
      </c>
      <c r="N601" s="87">
        <f t="shared" si="48"/>
        <v>8351561.4049563445</v>
      </c>
    </row>
    <row r="602" spans="1:14" x14ac:dyDescent="0.3">
      <c r="A602" s="58">
        <v>42605</v>
      </c>
      <c r="B602" s="61" t="str">
        <f t="shared" si="49"/>
        <v>Tuesday</v>
      </c>
      <c r="C602" s="42" t="str">
        <f t="shared" si="45"/>
        <v>August</v>
      </c>
      <c r="D602" s="42" t="str">
        <f t="shared" si="46"/>
        <v>2016</v>
      </c>
      <c r="E602" s="42">
        <f t="shared" si="47"/>
        <v>35</v>
      </c>
      <c r="F602" s="42" t="str">
        <f>VLOOKUP(A602,_Holidays!A601:C2707,2)</f>
        <v>Y</v>
      </c>
      <c r="G602" s="42" t="str">
        <f>VLOOKUP(A602,_Holidays!A602:C2707,3)</f>
        <v>N</v>
      </c>
      <c r="H602">
        <v>7</v>
      </c>
      <c r="I602">
        <v>13.4</v>
      </c>
      <c r="J602">
        <v>14.2</v>
      </c>
      <c r="K602">
        <v>11</v>
      </c>
      <c r="L602" s="94">
        <v>138640.39000000001</v>
      </c>
      <c r="M602" s="97">
        <v>73.189593709999997</v>
      </c>
      <c r="N602" s="87">
        <f t="shared" si="48"/>
        <v>10147033.815895947</v>
      </c>
    </row>
    <row r="603" spans="1:14" x14ac:dyDescent="0.3">
      <c r="A603" s="58">
        <v>42606</v>
      </c>
      <c r="B603" s="61" t="str">
        <f t="shared" si="49"/>
        <v>Wednesday</v>
      </c>
      <c r="C603" s="42" t="str">
        <f t="shared" si="45"/>
        <v>August</v>
      </c>
      <c r="D603" s="42" t="str">
        <f t="shared" si="46"/>
        <v>2016</v>
      </c>
      <c r="E603" s="42">
        <f t="shared" si="47"/>
        <v>35</v>
      </c>
      <c r="F603" s="42" t="str">
        <f>VLOOKUP(A603,_Holidays!A602:C2708,2)</f>
        <v>Y</v>
      </c>
      <c r="G603" s="42" t="str">
        <f>VLOOKUP(A603,_Holidays!A603:C2708,3)</f>
        <v>N</v>
      </c>
      <c r="H603">
        <v>3.7</v>
      </c>
      <c r="I603">
        <v>12.7</v>
      </c>
      <c r="J603">
        <v>14</v>
      </c>
      <c r="K603">
        <v>0</v>
      </c>
      <c r="L603" s="94">
        <v>141122.79500000001</v>
      </c>
      <c r="M603" s="97">
        <v>114.0039598</v>
      </c>
      <c r="N603" s="87">
        <f t="shared" si="48"/>
        <v>16088557.448043643</v>
      </c>
    </row>
    <row r="604" spans="1:14" x14ac:dyDescent="0.3">
      <c r="A604" s="58">
        <v>42607</v>
      </c>
      <c r="B604" s="61" t="str">
        <f t="shared" si="49"/>
        <v>Thursday</v>
      </c>
      <c r="C604" s="42" t="str">
        <f t="shared" si="45"/>
        <v>August</v>
      </c>
      <c r="D604" s="42" t="str">
        <f t="shared" si="46"/>
        <v>2016</v>
      </c>
      <c r="E604" s="42">
        <f t="shared" si="47"/>
        <v>35</v>
      </c>
      <c r="F604" s="42" t="str">
        <f>VLOOKUP(A604,_Holidays!A603:C2709,2)</f>
        <v>Y</v>
      </c>
      <c r="G604" s="42" t="str">
        <f>VLOOKUP(A604,_Holidays!A604:C2709,3)</f>
        <v>N</v>
      </c>
      <c r="H604">
        <v>6.5</v>
      </c>
      <c r="I604">
        <v>13</v>
      </c>
      <c r="J604">
        <v>13.5</v>
      </c>
      <c r="K604">
        <v>1.2</v>
      </c>
      <c r="L604" s="94">
        <v>139724.02499999999</v>
      </c>
      <c r="M604" s="97">
        <v>74.663055139999997</v>
      </c>
      <c r="N604" s="87">
        <f t="shared" si="48"/>
        <v>10432222.582957737</v>
      </c>
    </row>
    <row r="605" spans="1:14" x14ac:dyDescent="0.3">
      <c r="A605" s="58">
        <v>42608</v>
      </c>
      <c r="B605" s="61" t="str">
        <f t="shared" si="49"/>
        <v>Friday</v>
      </c>
      <c r="C605" s="42" t="str">
        <f t="shared" si="45"/>
        <v>August</v>
      </c>
      <c r="D605" s="42" t="str">
        <f t="shared" si="46"/>
        <v>2016</v>
      </c>
      <c r="E605" s="42">
        <f t="shared" si="47"/>
        <v>35</v>
      </c>
      <c r="F605" s="42" t="str">
        <f>VLOOKUP(A605,_Holidays!A604:C2710,2)</f>
        <v>Y</v>
      </c>
      <c r="G605" s="42" t="str">
        <f>VLOOKUP(A605,_Holidays!A605:C2710,3)</f>
        <v>N</v>
      </c>
      <c r="H605">
        <v>7.2</v>
      </c>
      <c r="I605">
        <v>14.4</v>
      </c>
      <c r="J605">
        <v>8.8000000000000007</v>
      </c>
      <c r="K605">
        <v>0.6</v>
      </c>
      <c r="L605" s="94">
        <v>139920.54500000001</v>
      </c>
      <c r="M605" s="97">
        <v>67.627753299999995</v>
      </c>
      <c r="N605" s="87">
        <f t="shared" si="48"/>
        <v>9462512.098861549</v>
      </c>
    </row>
    <row r="606" spans="1:14" x14ac:dyDescent="0.3">
      <c r="A606" s="58">
        <v>42609</v>
      </c>
      <c r="B606" s="61" t="str">
        <f t="shared" si="49"/>
        <v>Saturday</v>
      </c>
      <c r="C606" s="42" t="str">
        <f t="shared" si="45"/>
        <v>August</v>
      </c>
      <c r="D606" s="42" t="str">
        <f t="shared" si="46"/>
        <v>2016</v>
      </c>
      <c r="E606" s="42">
        <f t="shared" si="47"/>
        <v>35</v>
      </c>
      <c r="F606" s="42" t="str">
        <f>VLOOKUP(A606,_Holidays!A605:C2711,2)</f>
        <v>Y</v>
      </c>
      <c r="G606" s="42" t="str">
        <f>VLOOKUP(A606,_Holidays!A606:C2711,3)</f>
        <v>N</v>
      </c>
      <c r="H606">
        <v>9.3000000000000007</v>
      </c>
      <c r="I606">
        <v>16.3</v>
      </c>
      <c r="J606">
        <v>11.7</v>
      </c>
      <c r="K606">
        <v>0</v>
      </c>
      <c r="L606" s="94">
        <v>119573.22</v>
      </c>
      <c r="M606" s="97">
        <v>31.80817961</v>
      </c>
      <c r="N606" s="87">
        <f t="shared" si="48"/>
        <v>3803406.4583060443</v>
      </c>
    </row>
    <row r="607" spans="1:14" x14ac:dyDescent="0.3">
      <c r="A607" s="58">
        <v>42610</v>
      </c>
      <c r="B607" s="61" t="str">
        <f t="shared" si="49"/>
        <v>Sunday</v>
      </c>
      <c r="C607" s="42" t="str">
        <f t="shared" si="45"/>
        <v>August</v>
      </c>
      <c r="D607" s="42" t="str">
        <f t="shared" si="46"/>
        <v>2016</v>
      </c>
      <c r="E607" s="42">
        <f t="shared" si="47"/>
        <v>36</v>
      </c>
      <c r="F607" s="42" t="str">
        <f>VLOOKUP(A607,_Holidays!A606:C2712,2)</f>
        <v>Y</v>
      </c>
      <c r="G607" s="42" t="str">
        <f>VLOOKUP(A607,_Holidays!A607:C2712,3)</f>
        <v>N</v>
      </c>
      <c r="H607">
        <v>10.5</v>
      </c>
      <c r="I607">
        <v>19</v>
      </c>
      <c r="J607">
        <v>12.2</v>
      </c>
      <c r="K607">
        <v>0</v>
      </c>
      <c r="L607" s="94">
        <v>114832.425</v>
      </c>
      <c r="M607" s="97">
        <v>29.447681029999998</v>
      </c>
      <c r="N607" s="87">
        <f t="shared" si="48"/>
        <v>3381548.6233013975</v>
      </c>
    </row>
    <row r="608" spans="1:14" x14ac:dyDescent="0.3">
      <c r="A608" s="58">
        <v>42611</v>
      </c>
      <c r="B608" s="61" t="str">
        <f t="shared" si="49"/>
        <v>Monday</v>
      </c>
      <c r="C608" s="42" t="str">
        <f t="shared" si="45"/>
        <v>August</v>
      </c>
      <c r="D608" s="42" t="str">
        <f t="shared" si="46"/>
        <v>2016</v>
      </c>
      <c r="E608" s="42">
        <f t="shared" si="47"/>
        <v>36</v>
      </c>
      <c r="F608" s="42" t="str">
        <f>VLOOKUP(A608,_Holidays!A607:C2713,2)</f>
        <v>Y</v>
      </c>
      <c r="G608" s="42" t="str">
        <f>VLOOKUP(A608,_Holidays!A608:C2713,3)</f>
        <v>N</v>
      </c>
      <c r="H608">
        <v>8.6999999999999993</v>
      </c>
      <c r="I608">
        <v>20.399999999999999</v>
      </c>
      <c r="J608">
        <v>14.2</v>
      </c>
      <c r="K608">
        <v>0</v>
      </c>
      <c r="L608" s="94">
        <v>125055.69</v>
      </c>
      <c r="M608" s="97">
        <v>39.142378899999997</v>
      </c>
      <c r="N608" s="87">
        <f t="shared" si="48"/>
        <v>4894977.2015809407</v>
      </c>
    </row>
    <row r="609" spans="1:14" x14ac:dyDescent="0.3">
      <c r="A609" s="58">
        <v>42612</v>
      </c>
      <c r="B609" s="61" t="str">
        <f t="shared" si="49"/>
        <v>Tuesday</v>
      </c>
      <c r="C609" s="42" t="str">
        <f t="shared" si="45"/>
        <v>August</v>
      </c>
      <c r="D609" s="42" t="str">
        <f t="shared" si="46"/>
        <v>2016</v>
      </c>
      <c r="E609" s="42">
        <f t="shared" si="47"/>
        <v>36</v>
      </c>
      <c r="F609" s="42" t="str">
        <f>VLOOKUP(A609,_Holidays!A608:C2714,2)</f>
        <v>Y</v>
      </c>
      <c r="G609" s="42" t="str">
        <f>VLOOKUP(A609,_Holidays!A609:C2714,3)</f>
        <v>N</v>
      </c>
      <c r="H609">
        <v>10.199999999999999</v>
      </c>
      <c r="I609">
        <v>16.8</v>
      </c>
      <c r="J609">
        <v>5.2</v>
      </c>
      <c r="K609">
        <v>0</v>
      </c>
      <c r="L609" s="94">
        <v>133748.44</v>
      </c>
      <c r="M609" s="97">
        <v>53.186931000000001</v>
      </c>
      <c r="N609" s="87">
        <f t="shared" si="48"/>
        <v>7113669.0496376399</v>
      </c>
    </row>
    <row r="610" spans="1:14" x14ac:dyDescent="0.3">
      <c r="A610" s="58">
        <v>42613</v>
      </c>
      <c r="B610" s="61" t="str">
        <f t="shared" si="49"/>
        <v>Wednesday</v>
      </c>
      <c r="C610" s="42" t="str">
        <f t="shared" si="45"/>
        <v>August</v>
      </c>
      <c r="D610" s="42" t="str">
        <f t="shared" si="46"/>
        <v>2016</v>
      </c>
      <c r="E610" s="42">
        <f t="shared" si="47"/>
        <v>36</v>
      </c>
      <c r="F610" s="42" t="str">
        <f>VLOOKUP(A610,_Holidays!A609:C2715,2)</f>
        <v>Y</v>
      </c>
      <c r="G610" s="42" t="str">
        <f>VLOOKUP(A610,_Holidays!A610:C2715,3)</f>
        <v>N</v>
      </c>
      <c r="H610">
        <v>12.8</v>
      </c>
      <c r="I610">
        <v>20.2</v>
      </c>
      <c r="J610">
        <v>10.1</v>
      </c>
      <c r="K610">
        <v>0.8</v>
      </c>
      <c r="L610" s="94">
        <v>128834.065</v>
      </c>
      <c r="M610" s="97">
        <v>32.559017400000002</v>
      </c>
      <c r="N610" s="87">
        <f t="shared" si="48"/>
        <v>4194710.5640477315</v>
      </c>
    </row>
    <row r="611" spans="1:14" x14ac:dyDescent="0.3">
      <c r="A611" s="58">
        <v>42614</v>
      </c>
      <c r="B611" s="61" t="str">
        <f t="shared" si="49"/>
        <v>Thursday</v>
      </c>
      <c r="C611" s="42" t="str">
        <f t="shared" si="45"/>
        <v>September</v>
      </c>
      <c r="D611" s="42" t="str">
        <f t="shared" si="46"/>
        <v>2016</v>
      </c>
      <c r="E611" s="42">
        <f t="shared" si="47"/>
        <v>36</v>
      </c>
      <c r="F611" s="42" t="str">
        <f>VLOOKUP(A611,_Holidays!A610:C2716,2)</f>
        <v>Y</v>
      </c>
      <c r="G611" s="42" t="str">
        <f>VLOOKUP(A611,_Holidays!A611:C2716,3)</f>
        <v>N</v>
      </c>
      <c r="H611">
        <v>11.6</v>
      </c>
      <c r="I611">
        <v>15.5</v>
      </c>
      <c r="J611">
        <v>8.8000000000000007</v>
      </c>
      <c r="K611">
        <v>0</v>
      </c>
      <c r="L611" s="94">
        <v>134246.16500000001</v>
      </c>
      <c r="M611" s="97">
        <v>46.808787860000002</v>
      </c>
      <c r="N611" s="87">
        <f t="shared" si="48"/>
        <v>6283900.2585035572</v>
      </c>
    </row>
    <row r="612" spans="1:14" x14ac:dyDescent="0.3">
      <c r="A612" s="58">
        <v>42615</v>
      </c>
      <c r="B612" s="61" t="str">
        <f t="shared" si="49"/>
        <v>Friday</v>
      </c>
      <c r="C612" s="42" t="str">
        <f t="shared" si="45"/>
        <v>September</v>
      </c>
      <c r="D612" s="42" t="str">
        <f t="shared" si="46"/>
        <v>2016</v>
      </c>
      <c r="E612" s="42">
        <f t="shared" si="47"/>
        <v>36</v>
      </c>
      <c r="F612" s="42" t="str">
        <f>VLOOKUP(A612,_Holidays!A611:C2717,2)</f>
        <v>Y</v>
      </c>
      <c r="G612" s="42" t="str">
        <f>VLOOKUP(A612,_Holidays!A612:C2717,3)</f>
        <v>N</v>
      </c>
      <c r="H612">
        <v>9.6</v>
      </c>
      <c r="I612">
        <v>15</v>
      </c>
      <c r="J612">
        <v>9.6</v>
      </c>
      <c r="K612">
        <v>0.4</v>
      </c>
      <c r="L612" s="94">
        <v>135273.32500000001</v>
      </c>
      <c r="M612" s="97">
        <v>52.636792880000002</v>
      </c>
      <c r="N612" s="87">
        <f t="shared" si="48"/>
        <v>7120353.9902139269</v>
      </c>
    </row>
    <row r="613" spans="1:14" x14ac:dyDescent="0.3">
      <c r="A613" s="58">
        <v>42616</v>
      </c>
      <c r="B613" s="61" t="str">
        <f t="shared" si="49"/>
        <v>Saturday</v>
      </c>
      <c r="C613" s="42" t="str">
        <f t="shared" si="45"/>
        <v>September</v>
      </c>
      <c r="D613" s="42" t="str">
        <f t="shared" si="46"/>
        <v>2016</v>
      </c>
      <c r="E613" s="42">
        <f t="shared" si="47"/>
        <v>36</v>
      </c>
      <c r="F613" s="42" t="str">
        <f>VLOOKUP(A613,_Holidays!A612:C2718,2)</f>
        <v>Y</v>
      </c>
      <c r="G613" s="42" t="str">
        <f>VLOOKUP(A613,_Holidays!A613:C2718,3)</f>
        <v>N</v>
      </c>
      <c r="H613">
        <v>10</v>
      </c>
      <c r="I613">
        <v>15.7</v>
      </c>
      <c r="J613">
        <v>12.9</v>
      </c>
      <c r="K613">
        <v>0.2</v>
      </c>
      <c r="L613" s="94">
        <v>118621.96</v>
      </c>
      <c r="M613" s="97">
        <v>35.270782859999997</v>
      </c>
      <c r="N613" s="87">
        <f t="shared" si="48"/>
        <v>4183889.3935876056</v>
      </c>
    </row>
    <row r="614" spans="1:14" x14ac:dyDescent="0.3">
      <c r="A614" s="58">
        <v>42617</v>
      </c>
      <c r="B614" s="61" t="str">
        <f t="shared" si="49"/>
        <v>Sunday</v>
      </c>
      <c r="C614" s="42" t="str">
        <f t="shared" si="45"/>
        <v>September</v>
      </c>
      <c r="D614" s="42" t="str">
        <f t="shared" si="46"/>
        <v>2016</v>
      </c>
      <c r="E614" s="42">
        <f t="shared" si="47"/>
        <v>37</v>
      </c>
      <c r="F614" s="42" t="str">
        <f>VLOOKUP(A614,_Holidays!A613:C2719,2)</f>
        <v>Y</v>
      </c>
      <c r="G614" s="42" t="str">
        <f>VLOOKUP(A614,_Holidays!A614:C2719,3)</f>
        <v>N</v>
      </c>
      <c r="H614">
        <v>10.1</v>
      </c>
      <c r="I614">
        <v>16.899999999999999</v>
      </c>
      <c r="J614">
        <v>10</v>
      </c>
      <c r="K614">
        <v>0.2</v>
      </c>
      <c r="L614" s="94">
        <v>110986.005</v>
      </c>
      <c r="M614" s="97">
        <v>24.51210764</v>
      </c>
      <c r="N614" s="87">
        <f t="shared" si="48"/>
        <v>2720500.9010935784</v>
      </c>
    </row>
    <row r="615" spans="1:14" x14ac:dyDescent="0.3">
      <c r="A615" s="58">
        <v>42618</v>
      </c>
      <c r="B615" s="61" t="str">
        <f t="shared" si="49"/>
        <v>Monday</v>
      </c>
      <c r="C615" s="42" t="str">
        <f t="shared" si="45"/>
        <v>September</v>
      </c>
      <c r="D615" s="42" t="str">
        <f t="shared" si="46"/>
        <v>2016</v>
      </c>
      <c r="E615" s="42">
        <f t="shared" si="47"/>
        <v>37</v>
      </c>
      <c r="F615" s="42" t="str">
        <f>VLOOKUP(A615,_Holidays!A614:C2720,2)</f>
        <v>Y</v>
      </c>
      <c r="G615" s="42" t="str">
        <f>VLOOKUP(A615,_Holidays!A615:C2720,3)</f>
        <v>N</v>
      </c>
      <c r="H615">
        <v>12.8</v>
      </c>
      <c r="I615">
        <v>18.399999999999999</v>
      </c>
      <c r="J615">
        <v>11.7</v>
      </c>
      <c r="K615">
        <v>0</v>
      </c>
      <c r="L615" s="94">
        <v>127275.815</v>
      </c>
      <c r="M615" s="97">
        <v>38.212469630000001</v>
      </c>
      <c r="N615" s="87">
        <f t="shared" si="48"/>
        <v>4863523.2153209988</v>
      </c>
    </row>
    <row r="616" spans="1:14" x14ac:dyDescent="0.3">
      <c r="A616" s="58">
        <v>42619</v>
      </c>
      <c r="B616" s="61" t="str">
        <f t="shared" si="49"/>
        <v>Tuesday</v>
      </c>
      <c r="C616" s="42" t="str">
        <f t="shared" si="45"/>
        <v>September</v>
      </c>
      <c r="D616" s="42" t="str">
        <f t="shared" si="46"/>
        <v>2016</v>
      </c>
      <c r="E616" s="42">
        <f t="shared" si="47"/>
        <v>37</v>
      </c>
      <c r="F616" s="42" t="str">
        <f>VLOOKUP(A616,_Holidays!A615:C2721,2)</f>
        <v>Y</v>
      </c>
      <c r="G616" s="42" t="str">
        <f>VLOOKUP(A616,_Holidays!A616:C2721,3)</f>
        <v>N</v>
      </c>
      <c r="H616">
        <v>9.1999999999999993</v>
      </c>
      <c r="I616">
        <v>21.5</v>
      </c>
      <c r="J616">
        <v>15.8</v>
      </c>
      <c r="K616">
        <v>0</v>
      </c>
      <c r="L616" s="94">
        <v>129542.36500000001</v>
      </c>
      <c r="M616" s="97">
        <v>28.692645949999999</v>
      </c>
      <c r="N616" s="87">
        <f t="shared" si="48"/>
        <v>3716913.214470672</v>
      </c>
    </row>
    <row r="617" spans="1:14" x14ac:dyDescent="0.3">
      <c r="A617" s="58">
        <v>42620</v>
      </c>
      <c r="B617" s="61" t="str">
        <f t="shared" si="49"/>
        <v>Wednesday</v>
      </c>
      <c r="C617" s="42" t="str">
        <f t="shared" si="45"/>
        <v>September</v>
      </c>
      <c r="D617" s="42" t="str">
        <f t="shared" si="46"/>
        <v>2016</v>
      </c>
      <c r="E617" s="42">
        <f t="shared" si="47"/>
        <v>37</v>
      </c>
      <c r="F617" s="42" t="str">
        <f>VLOOKUP(A617,_Holidays!A616:C2722,2)</f>
        <v>Y</v>
      </c>
      <c r="G617" s="42" t="str">
        <f>VLOOKUP(A617,_Holidays!A617:C2722,3)</f>
        <v>N</v>
      </c>
      <c r="H617">
        <v>9.6</v>
      </c>
      <c r="I617">
        <v>21</v>
      </c>
      <c r="J617">
        <v>16.7</v>
      </c>
      <c r="K617">
        <v>0</v>
      </c>
      <c r="L617" s="94">
        <v>123307.02</v>
      </c>
      <c r="M617" s="97">
        <v>24.182421389999998</v>
      </c>
      <c r="N617" s="87">
        <f t="shared" si="48"/>
        <v>2981862.3179851575</v>
      </c>
    </row>
    <row r="618" spans="1:14" x14ac:dyDescent="0.3">
      <c r="A618" s="58">
        <v>42621</v>
      </c>
      <c r="B618" s="61" t="str">
        <f t="shared" si="49"/>
        <v>Thursday</v>
      </c>
      <c r="C618" s="42" t="str">
        <f t="shared" si="45"/>
        <v>September</v>
      </c>
      <c r="D618" s="42" t="str">
        <f t="shared" si="46"/>
        <v>2016</v>
      </c>
      <c r="E618" s="42">
        <f t="shared" si="47"/>
        <v>37</v>
      </c>
      <c r="F618" s="42" t="str">
        <f>VLOOKUP(A618,_Holidays!A617:C2723,2)</f>
        <v>Y</v>
      </c>
      <c r="G618" s="42" t="str">
        <f>VLOOKUP(A618,_Holidays!A618:C2723,3)</f>
        <v>N</v>
      </c>
      <c r="H618">
        <v>13.1</v>
      </c>
      <c r="I618">
        <v>23.3</v>
      </c>
      <c r="J618">
        <v>16</v>
      </c>
      <c r="K618">
        <v>0</v>
      </c>
      <c r="L618" s="94">
        <v>117722.95</v>
      </c>
      <c r="M618" s="97">
        <v>12.50431916</v>
      </c>
      <c r="N618" s="87">
        <f t="shared" si="48"/>
        <v>1472045.339256722</v>
      </c>
    </row>
    <row r="619" spans="1:14" x14ac:dyDescent="0.3">
      <c r="A619" s="58">
        <v>42622</v>
      </c>
      <c r="B619" s="61" t="str">
        <f t="shared" si="49"/>
        <v>Friday</v>
      </c>
      <c r="C619" s="42" t="str">
        <f t="shared" si="45"/>
        <v>September</v>
      </c>
      <c r="D619" s="42" t="str">
        <f t="shared" si="46"/>
        <v>2016</v>
      </c>
      <c r="E619" s="42">
        <f t="shared" si="47"/>
        <v>37</v>
      </c>
      <c r="F619" s="42" t="str">
        <f>VLOOKUP(A619,_Holidays!A618:C2724,2)</f>
        <v>Y</v>
      </c>
      <c r="G619" s="42" t="str">
        <f>VLOOKUP(A619,_Holidays!A619:C2724,3)</f>
        <v>N</v>
      </c>
      <c r="H619">
        <v>16</v>
      </c>
      <c r="I619">
        <v>16.7</v>
      </c>
      <c r="J619">
        <v>5.9</v>
      </c>
      <c r="K619">
        <v>0.6</v>
      </c>
      <c r="L619" s="94">
        <v>125432.605</v>
      </c>
      <c r="M619" s="97">
        <v>23.40099927</v>
      </c>
      <c r="N619" s="87">
        <f t="shared" si="48"/>
        <v>2935248.2980391984</v>
      </c>
    </row>
    <row r="620" spans="1:14" x14ac:dyDescent="0.3">
      <c r="A620" s="58">
        <v>42623</v>
      </c>
      <c r="B620" s="61" t="str">
        <f t="shared" si="49"/>
        <v>Saturday</v>
      </c>
      <c r="C620" s="42" t="str">
        <f t="shared" si="45"/>
        <v>September</v>
      </c>
      <c r="D620" s="42" t="str">
        <f t="shared" si="46"/>
        <v>2016</v>
      </c>
      <c r="E620" s="42">
        <f t="shared" si="47"/>
        <v>37</v>
      </c>
      <c r="F620" s="42" t="str">
        <f>VLOOKUP(A620,_Holidays!A619:C2725,2)</f>
        <v>Y</v>
      </c>
      <c r="G620" s="42" t="str">
        <f>VLOOKUP(A620,_Holidays!A620:C2725,3)</f>
        <v>N</v>
      </c>
      <c r="H620">
        <v>11.5</v>
      </c>
      <c r="I620">
        <v>14.3</v>
      </c>
      <c r="J620">
        <v>7.9</v>
      </c>
      <c r="K620">
        <v>9.4</v>
      </c>
      <c r="L620" s="94">
        <v>111412.995</v>
      </c>
      <c r="M620" s="97">
        <v>38.559908849999999</v>
      </c>
      <c r="N620" s="87">
        <f t="shared" si="48"/>
        <v>4296074.9319055052</v>
      </c>
    </row>
    <row r="621" spans="1:14" x14ac:dyDescent="0.3">
      <c r="A621" s="58">
        <v>42624</v>
      </c>
      <c r="B621" s="61" t="str">
        <f t="shared" si="49"/>
        <v>Sunday</v>
      </c>
      <c r="C621" s="42" t="str">
        <f t="shared" si="45"/>
        <v>September</v>
      </c>
      <c r="D621" s="42" t="str">
        <f t="shared" si="46"/>
        <v>2016</v>
      </c>
      <c r="E621" s="42">
        <f t="shared" si="47"/>
        <v>38</v>
      </c>
      <c r="F621" s="42" t="str">
        <f>VLOOKUP(A621,_Holidays!A620:C2726,2)</f>
        <v>Y</v>
      </c>
      <c r="G621" s="42" t="str">
        <f>VLOOKUP(A621,_Holidays!A621:C2726,3)</f>
        <v>N</v>
      </c>
      <c r="H621">
        <v>7.3</v>
      </c>
      <c r="I621">
        <v>17</v>
      </c>
      <c r="J621">
        <v>11.8</v>
      </c>
      <c r="K621">
        <v>1.2</v>
      </c>
      <c r="L621" s="94">
        <v>109125.215</v>
      </c>
      <c r="M621" s="97">
        <v>50.347882009999999</v>
      </c>
      <c r="N621" s="87">
        <f t="shared" si="48"/>
        <v>5494223.4491358818</v>
      </c>
    </row>
    <row r="622" spans="1:14" x14ac:dyDescent="0.3">
      <c r="A622" s="58">
        <v>42625</v>
      </c>
      <c r="B622" s="61" t="str">
        <f t="shared" si="49"/>
        <v>Monday</v>
      </c>
      <c r="C622" s="42" t="str">
        <f t="shared" si="45"/>
        <v>September</v>
      </c>
      <c r="D622" s="42" t="str">
        <f t="shared" si="46"/>
        <v>2016</v>
      </c>
      <c r="E622" s="42">
        <f t="shared" si="47"/>
        <v>38</v>
      </c>
      <c r="F622" s="42" t="str">
        <f>VLOOKUP(A622,_Holidays!A621:C2727,2)</f>
        <v>Y</v>
      </c>
      <c r="G622" s="42" t="str">
        <f>VLOOKUP(A622,_Holidays!A622:C2727,3)</f>
        <v>N</v>
      </c>
      <c r="H622">
        <v>9.9</v>
      </c>
      <c r="I622">
        <v>13.6</v>
      </c>
      <c r="J622">
        <v>7</v>
      </c>
      <c r="K622">
        <v>1.6</v>
      </c>
      <c r="L622" s="94">
        <v>130967.28</v>
      </c>
      <c r="M622" s="97">
        <v>68.177203239999997</v>
      </c>
      <c r="N622" s="87">
        <f t="shared" si="48"/>
        <v>8928982.8663499877</v>
      </c>
    </row>
    <row r="623" spans="1:14" x14ac:dyDescent="0.3">
      <c r="A623" s="58">
        <v>42626</v>
      </c>
      <c r="B623" s="61" t="str">
        <f t="shared" si="49"/>
        <v>Tuesday</v>
      </c>
      <c r="C623" s="42" t="str">
        <f t="shared" si="45"/>
        <v>September</v>
      </c>
      <c r="D623" s="42" t="str">
        <f t="shared" si="46"/>
        <v>2016</v>
      </c>
      <c r="E623" s="42">
        <f t="shared" si="47"/>
        <v>38</v>
      </c>
      <c r="F623" s="42" t="str">
        <f>VLOOKUP(A623,_Holidays!A622:C2728,2)</f>
        <v>Y</v>
      </c>
      <c r="G623" s="42" t="str">
        <f>VLOOKUP(A623,_Holidays!A623:C2728,3)</f>
        <v>N</v>
      </c>
      <c r="H623">
        <v>9.6</v>
      </c>
      <c r="I623">
        <v>14.6</v>
      </c>
      <c r="J623">
        <v>2.8</v>
      </c>
      <c r="K623">
        <v>9</v>
      </c>
      <c r="L623" s="94">
        <v>134720.155</v>
      </c>
      <c r="M623" s="97">
        <v>62.068475560000003</v>
      </c>
      <c r="N623" s="87">
        <f t="shared" si="48"/>
        <v>8361874.6480569122</v>
      </c>
    </row>
    <row r="624" spans="1:14" x14ac:dyDescent="0.3">
      <c r="A624" s="58">
        <v>42627</v>
      </c>
      <c r="B624" s="61" t="str">
        <f t="shared" si="49"/>
        <v>Wednesday</v>
      </c>
      <c r="C624" s="42" t="str">
        <f t="shared" si="45"/>
        <v>September</v>
      </c>
      <c r="D624" s="42" t="str">
        <f t="shared" si="46"/>
        <v>2016</v>
      </c>
      <c r="E624" s="42">
        <f t="shared" si="47"/>
        <v>38</v>
      </c>
      <c r="F624" s="42" t="str">
        <f>VLOOKUP(A624,_Holidays!A623:C2729,2)</f>
        <v>Y</v>
      </c>
      <c r="G624" s="42" t="str">
        <f>VLOOKUP(A624,_Holidays!A624:C2729,3)</f>
        <v>N</v>
      </c>
      <c r="H624">
        <v>10.5</v>
      </c>
      <c r="I624">
        <v>16.100000000000001</v>
      </c>
      <c r="J624">
        <v>13.2</v>
      </c>
      <c r="K624">
        <v>20.6</v>
      </c>
      <c r="L624" s="94">
        <v>130650.88</v>
      </c>
      <c r="M624" s="97">
        <v>54.840524199999997</v>
      </c>
      <c r="N624" s="87">
        <f t="shared" si="48"/>
        <v>7164962.7463912955</v>
      </c>
    </row>
    <row r="625" spans="1:14" x14ac:dyDescent="0.3">
      <c r="A625" s="58">
        <v>42628</v>
      </c>
      <c r="B625" s="61" t="str">
        <f t="shared" si="49"/>
        <v>Thursday</v>
      </c>
      <c r="C625" s="42" t="str">
        <f t="shared" si="45"/>
        <v>September</v>
      </c>
      <c r="D625" s="42" t="str">
        <f t="shared" si="46"/>
        <v>2016</v>
      </c>
      <c r="E625" s="42">
        <f t="shared" si="47"/>
        <v>38</v>
      </c>
      <c r="F625" s="42" t="str">
        <f>VLOOKUP(A625,_Holidays!A624:C2730,2)</f>
        <v>Y</v>
      </c>
      <c r="G625" s="42" t="str">
        <f>VLOOKUP(A625,_Holidays!A625:C2730,3)</f>
        <v>N</v>
      </c>
      <c r="H625">
        <v>8.6999999999999993</v>
      </c>
      <c r="I625">
        <v>14.6</v>
      </c>
      <c r="J625">
        <v>6.9</v>
      </c>
      <c r="K625">
        <v>2</v>
      </c>
      <c r="L625" s="94">
        <v>134234.45000000001</v>
      </c>
      <c r="M625" s="97">
        <v>42.819917580000002</v>
      </c>
      <c r="N625" s="87">
        <f t="shared" si="48"/>
        <v>5747908.0853966316</v>
      </c>
    </row>
    <row r="626" spans="1:14" x14ac:dyDescent="0.3">
      <c r="A626" s="58">
        <v>42629</v>
      </c>
      <c r="B626" s="61" t="str">
        <f t="shared" si="49"/>
        <v>Friday</v>
      </c>
      <c r="C626" s="42" t="str">
        <f t="shared" si="45"/>
        <v>September</v>
      </c>
      <c r="D626" s="42" t="str">
        <f t="shared" si="46"/>
        <v>2016</v>
      </c>
      <c r="E626" s="42">
        <f t="shared" si="47"/>
        <v>38</v>
      </c>
      <c r="F626" s="42" t="str">
        <f>VLOOKUP(A626,_Holidays!A625:C2731,2)</f>
        <v>N</v>
      </c>
      <c r="G626" s="42" t="str">
        <f>VLOOKUP(A626,_Holidays!A626:C2731,3)</f>
        <v>N</v>
      </c>
      <c r="H626">
        <v>9</v>
      </c>
      <c r="I626">
        <v>15.7</v>
      </c>
      <c r="J626">
        <v>12.5</v>
      </c>
      <c r="K626">
        <v>13.4</v>
      </c>
      <c r="L626" s="94">
        <v>131734.10500000001</v>
      </c>
      <c r="M626" s="97">
        <v>47.043747310000001</v>
      </c>
      <c r="N626" s="87">
        <f t="shared" si="48"/>
        <v>6197265.9477290083</v>
      </c>
    </row>
    <row r="627" spans="1:14" x14ac:dyDescent="0.3">
      <c r="A627" s="58">
        <v>42630</v>
      </c>
      <c r="B627" s="61" t="str">
        <f t="shared" si="49"/>
        <v>Saturday</v>
      </c>
      <c r="C627" s="42" t="str">
        <f t="shared" si="45"/>
        <v>September</v>
      </c>
      <c r="D627" s="42" t="str">
        <f t="shared" si="46"/>
        <v>2016</v>
      </c>
      <c r="E627" s="42">
        <f t="shared" si="47"/>
        <v>38</v>
      </c>
      <c r="F627" s="42" t="str">
        <f>VLOOKUP(A627,_Holidays!A626:C2732,2)</f>
        <v>N</v>
      </c>
      <c r="G627" s="42" t="str">
        <f>VLOOKUP(A627,_Holidays!A627:C2732,3)</f>
        <v>N</v>
      </c>
      <c r="H627">
        <v>11.1</v>
      </c>
      <c r="I627">
        <v>19.8</v>
      </c>
      <c r="J627">
        <v>18.8</v>
      </c>
      <c r="K627">
        <v>0</v>
      </c>
      <c r="L627" s="94">
        <v>106709.54</v>
      </c>
      <c r="M627" s="97">
        <v>36.028691260000002</v>
      </c>
      <c r="N627" s="87">
        <f t="shared" si="48"/>
        <v>3844605.0711566205</v>
      </c>
    </row>
    <row r="628" spans="1:14" x14ac:dyDescent="0.3">
      <c r="A628" s="58">
        <v>42631</v>
      </c>
      <c r="B628" s="61" t="str">
        <f t="shared" si="49"/>
        <v>Sunday</v>
      </c>
      <c r="C628" s="42" t="str">
        <f t="shared" si="45"/>
        <v>September</v>
      </c>
      <c r="D628" s="42" t="str">
        <f t="shared" si="46"/>
        <v>2016</v>
      </c>
      <c r="E628" s="42">
        <f t="shared" si="47"/>
        <v>39</v>
      </c>
      <c r="F628" s="42" t="str">
        <f>VLOOKUP(A628,_Holidays!A627:C2733,2)</f>
        <v>N</v>
      </c>
      <c r="G628" s="42" t="str">
        <f>VLOOKUP(A628,_Holidays!A628:C2733,3)</f>
        <v>N</v>
      </c>
      <c r="H628">
        <v>10.8</v>
      </c>
      <c r="I628">
        <v>12.5</v>
      </c>
      <c r="J628">
        <v>5.5</v>
      </c>
      <c r="K628">
        <v>0.4</v>
      </c>
      <c r="L628" s="94">
        <v>110314.625</v>
      </c>
      <c r="M628" s="97">
        <v>48.344866349999997</v>
      </c>
      <c r="N628" s="87">
        <f t="shared" si="48"/>
        <v>5333145.8020753684</v>
      </c>
    </row>
    <row r="629" spans="1:14" x14ac:dyDescent="0.3">
      <c r="A629" s="58">
        <v>42632</v>
      </c>
      <c r="B629" s="61" t="str">
        <f t="shared" si="49"/>
        <v>Monday</v>
      </c>
      <c r="C629" s="42" t="str">
        <f t="shared" si="45"/>
        <v>September</v>
      </c>
      <c r="D629" s="42" t="str">
        <f t="shared" si="46"/>
        <v>2016</v>
      </c>
      <c r="E629" s="42">
        <f t="shared" si="47"/>
        <v>39</v>
      </c>
      <c r="F629" s="42" t="str">
        <f>VLOOKUP(A629,_Holidays!A628:C2734,2)</f>
        <v>N</v>
      </c>
      <c r="G629" s="42" t="str">
        <f>VLOOKUP(A629,_Holidays!A629:C2734,3)</f>
        <v>N</v>
      </c>
      <c r="H629">
        <v>8.5</v>
      </c>
      <c r="I629">
        <v>16.3</v>
      </c>
      <c r="J629">
        <v>16.2</v>
      </c>
      <c r="K629">
        <v>0.2</v>
      </c>
      <c r="L629" s="94">
        <v>127391.09</v>
      </c>
      <c r="M629" s="97">
        <v>56.44254935</v>
      </c>
      <c r="N629" s="87">
        <f t="shared" si="48"/>
        <v>7190277.8840752915</v>
      </c>
    </row>
    <row r="630" spans="1:14" x14ac:dyDescent="0.3">
      <c r="A630" s="58">
        <v>42633</v>
      </c>
      <c r="B630" s="61" t="str">
        <f t="shared" si="49"/>
        <v>Tuesday</v>
      </c>
      <c r="C630" s="42" t="str">
        <f t="shared" si="45"/>
        <v>September</v>
      </c>
      <c r="D630" s="42" t="str">
        <f t="shared" si="46"/>
        <v>2016</v>
      </c>
      <c r="E630" s="42">
        <f t="shared" si="47"/>
        <v>39</v>
      </c>
      <c r="F630" s="42" t="str">
        <f>VLOOKUP(A630,_Holidays!A629:C2735,2)</f>
        <v>N</v>
      </c>
      <c r="G630" s="42" t="str">
        <f>VLOOKUP(A630,_Holidays!A630:C2735,3)</f>
        <v>N</v>
      </c>
      <c r="H630">
        <v>9.1</v>
      </c>
      <c r="I630">
        <v>18.8</v>
      </c>
      <c r="J630">
        <v>18.5</v>
      </c>
      <c r="K630">
        <v>0</v>
      </c>
      <c r="L630" s="94">
        <v>122664.30499999999</v>
      </c>
      <c r="M630" s="97">
        <v>43.177379569999999</v>
      </c>
      <c r="N630" s="87">
        <f t="shared" si="48"/>
        <v>5296323.256675248</v>
      </c>
    </row>
    <row r="631" spans="1:14" x14ac:dyDescent="0.3">
      <c r="A631" s="58">
        <v>42634</v>
      </c>
      <c r="B631" s="61" t="str">
        <f t="shared" si="49"/>
        <v>Wednesday</v>
      </c>
      <c r="C631" s="42" t="str">
        <f t="shared" si="45"/>
        <v>September</v>
      </c>
      <c r="D631" s="42" t="str">
        <f t="shared" si="46"/>
        <v>2016</v>
      </c>
      <c r="E631" s="42">
        <f t="shared" si="47"/>
        <v>39</v>
      </c>
      <c r="F631" s="42" t="str">
        <f>VLOOKUP(A631,_Holidays!A630:C2736,2)</f>
        <v>N</v>
      </c>
      <c r="G631" s="42" t="str">
        <f>VLOOKUP(A631,_Holidays!A631:C2736,3)</f>
        <v>N</v>
      </c>
      <c r="H631">
        <v>10.9</v>
      </c>
      <c r="I631">
        <v>15.2</v>
      </c>
      <c r="J631">
        <v>8.8000000000000007</v>
      </c>
      <c r="K631">
        <v>1.2</v>
      </c>
      <c r="L631" s="94">
        <v>127208.57</v>
      </c>
      <c r="M631" s="97">
        <v>52.28283459</v>
      </c>
      <c r="N631" s="87">
        <f t="shared" si="48"/>
        <v>6650824.6237404365</v>
      </c>
    </row>
    <row r="632" spans="1:14" x14ac:dyDescent="0.3">
      <c r="A632" s="58">
        <v>42635</v>
      </c>
      <c r="B632" s="61" t="str">
        <f t="shared" si="49"/>
        <v>Thursday</v>
      </c>
      <c r="C632" s="42" t="str">
        <f t="shared" si="45"/>
        <v>September</v>
      </c>
      <c r="D632" s="42" t="str">
        <f t="shared" si="46"/>
        <v>2016</v>
      </c>
      <c r="E632" s="42">
        <f t="shared" si="47"/>
        <v>39</v>
      </c>
      <c r="F632" s="42" t="str">
        <f>VLOOKUP(A632,_Holidays!A631:C2737,2)</f>
        <v>N</v>
      </c>
      <c r="G632" s="42" t="str">
        <f>VLOOKUP(A632,_Holidays!A632:C2737,3)</f>
        <v>N</v>
      </c>
      <c r="H632">
        <v>9.6</v>
      </c>
      <c r="I632">
        <v>13.4</v>
      </c>
      <c r="J632">
        <v>9.9</v>
      </c>
      <c r="K632">
        <v>1.2</v>
      </c>
      <c r="L632" s="94">
        <v>131357.34</v>
      </c>
      <c r="M632" s="97">
        <v>55.701872710000004</v>
      </c>
      <c r="N632" s="87">
        <f t="shared" si="48"/>
        <v>7316849.8322041919</v>
      </c>
    </row>
    <row r="633" spans="1:14" x14ac:dyDescent="0.3">
      <c r="A633" s="58">
        <v>42636</v>
      </c>
      <c r="B633" s="61" t="str">
        <f t="shared" si="49"/>
        <v>Friday</v>
      </c>
      <c r="C633" s="42" t="str">
        <f t="shared" si="45"/>
        <v>September</v>
      </c>
      <c r="D633" s="42" t="str">
        <f t="shared" si="46"/>
        <v>2016</v>
      </c>
      <c r="E633" s="42">
        <f t="shared" si="47"/>
        <v>39</v>
      </c>
      <c r="F633" s="42" t="str">
        <f>VLOOKUP(A633,_Holidays!A632:C2738,2)</f>
        <v>N</v>
      </c>
      <c r="G633" s="42" t="str">
        <f>VLOOKUP(A633,_Holidays!A633:C2738,3)</f>
        <v>N</v>
      </c>
      <c r="H633">
        <v>9.8000000000000007</v>
      </c>
      <c r="I633">
        <v>16.5</v>
      </c>
      <c r="J633">
        <v>16.5</v>
      </c>
      <c r="K633">
        <v>0.6</v>
      </c>
      <c r="L633" s="94">
        <v>127420.43</v>
      </c>
      <c r="M633" s="97">
        <v>46.538703269999999</v>
      </c>
      <c r="N633" s="87">
        <f t="shared" si="48"/>
        <v>5929981.5823058058</v>
      </c>
    </row>
    <row r="634" spans="1:14" x14ac:dyDescent="0.3">
      <c r="A634" s="58">
        <v>42637</v>
      </c>
      <c r="B634" s="61" t="str">
        <f t="shared" si="49"/>
        <v>Saturday</v>
      </c>
      <c r="C634" s="42" t="str">
        <f t="shared" si="45"/>
        <v>September</v>
      </c>
      <c r="D634" s="42" t="str">
        <f t="shared" si="46"/>
        <v>2016</v>
      </c>
      <c r="E634" s="42">
        <f t="shared" si="47"/>
        <v>39</v>
      </c>
      <c r="F634" s="42" t="str">
        <f>VLOOKUP(A634,_Holidays!A633:C2739,2)</f>
        <v>N</v>
      </c>
      <c r="G634" s="42" t="str">
        <f>VLOOKUP(A634,_Holidays!A634:C2739,3)</f>
        <v>N</v>
      </c>
      <c r="H634">
        <v>10</v>
      </c>
      <c r="I634">
        <v>20.100000000000001</v>
      </c>
      <c r="J634">
        <v>18.399999999999999</v>
      </c>
      <c r="K634">
        <v>0</v>
      </c>
      <c r="L634" s="94">
        <v>106776.27499999999</v>
      </c>
      <c r="M634" s="97">
        <v>43.556599820000002</v>
      </c>
      <c r="N634" s="87">
        <f t="shared" si="48"/>
        <v>4650811.4804452704</v>
      </c>
    </row>
    <row r="635" spans="1:14" x14ac:dyDescent="0.3">
      <c r="A635" s="58">
        <v>42638</v>
      </c>
      <c r="B635" s="61" t="str">
        <f t="shared" si="49"/>
        <v>Sunday</v>
      </c>
      <c r="C635" s="42" t="str">
        <f t="shared" si="45"/>
        <v>September</v>
      </c>
      <c r="D635" s="42" t="str">
        <f t="shared" si="46"/>
        <v>2016</v>
      </c>
      <c r="E635" s="42">
        <f t="shared" si="47"/>
        <v>40</v>
      </c>
      <c r="F635" s="42" t="str">
        <f>VLOOKUP(A635,_Holidays!A634:C2740,2)</f>
        <v>N</v>
      </c>
      <c r="G635" s="42" t="str">
        <f>VLOOKUP(A635,_Holidays!A635:C2740,3)</f>
        <v>N</v>
      </c>
      <c r="H635">
        <v>9.5</v>
      </c>
      <c r="I635">
        <v>14.7</v>
      </c>
      <c r="J635">
        <v>17.100000000000001</v>
      </c>
      <c r="K635">
        <v>5.8</v>
      </c>
      <c r="L635" s="94">
        <v>105931.55499999999</v>
      </c>
      <c r="M635" s="97">
        <v>37.698479470000002</v>
      </c>
      <c r="N635" s="87">
        <f t="shared" si="48"/>
        <v>3993458.5513926758</v>
      </c>
    </row>
    <row r="636" spans="1:14" x14ac:dyDescent="0.3">
      <c r="A636" s="58">
        <v>42639</v>
      </c>
      <c r="B636" s="61" t="str">
        <f t="shared" si="49"/>
        <v>Monday</v>
      </c>
      <c r="C636" s="42" t="str">
        <f t="shared" si="45"/>
        <v>September</v>
      </c>
      <c r="D636" s="42" t="str">
        <f t="shared" si="46"/>
        <v>2016</v>
      </c>
      <c r="E636" s="42">
        <f t="shared" si="47"/>
        <v>40</v>
      </c>
      <c r="F636" s="42" t="str">
        <f>VLOOKUP(A636,_Holidays!A635:C2741,2)</f>
        <v>N</v>
      </c>
      <c r="G636" s="42" t="str">
        <f>VLOOKUP(A636,_Holidays!A636:C2741,3)</f>
        <v>N</v>
      </c>
      <c r="H636">
        <v>8.1</v>
      </c>
      <c r="I636">
        <v>16.899999999999999</v>
      </c>
      <c r="J636">
        <v>13.6</v>
      </c>
      <c r="K636">
        <v>0.6</v>
      </c>
      <c r="L636" s="94">
        <v>124343.19</v>
      </c>
      <c r="M636" s="97">
        <v>47.67147027</v>
      </c>
      <c r="N636" s="87">
        <f t="shared" si="48"/>
        <v>5927622.6853619618</v>
      </c>
    </row>
    <row r="637" spans="1:14" x14ac:dyDescent="0.3">
      <c r="A637" s="58">
        <v>42640</v>
      </c>
      <c r="B637" s="61" t="str">
        <f t="shared" si="49"/>
        <v>Tuesday</v>
      </c>
      <c r="C637" s="42" t="str">
        <f t="shared" si="45"/>
        <v>September</v>
      </c>
      <c r="D637" s="42" t="str">
        <f t="shared" si="46"/>
        <v>2016</v>
      </c>
      <c r="E637" s="42">
        <f t="shared" si="47"/>
        <v>40</v>
      </c>
      <c r="F637" s="42" t="str">
        <f>VLOOKUP(A637,_Holidays!A636:C2742,2)</f>
        <v>N</v>
      </c>
      <c r="G637" s="42" t="str">
        <f>VLOOKUP(A637,_Holidays!A637:C2742,3)</f>
        <v>N</v>
      </c>
      <c r="H637">
        <v>7.4</v>
      </c>
      <c r="I637">
        <v>14.8</v>
      </c>
      <c r="J637">
        <v>13.4</v>
      </c>
      <c r="K637">
        <v>12.6</v>
      </c>
      <c r="L637" s="94">
        <v>126888.77</v>
      </c>
      <c r="M637" s="97">
        <v>49.794504430000003</v>
      </c>
      <c r="N637" s="87">
        <f t="shared" si="48"/>
        <v>6318363.4198822519</v>
      </c>
    </row>
    <row r="638" spans="1:14" x14ac:dyDescent="0.3">
      <c r="A638" s="58">
        <v>42641</v>
      </c>
      <c r="B638" s="61" t="str">
        <f t="shared" si="49"/>
        <v>Wednesday</v>
      </c>
      <c r="C638" s="42" t="str">
        <f t="shared" si="45"/>
        <v>September</v>
      </c>
      <c r="D638" s="42" t="str">
        <f t="shared" si="46"/>
        <v>2016</v>
      </c>
      <c r="E638" s="42">
        <f t="shared" si="47"/>
        <v>40</v>
      </c>
      <c r="F638" s="42" t="str">
        <f>VLOOKUP(A638,_Holidays!A637:C2743,2)</f>
        <v>N</v>
      </c>
      <c r="G638" s="42" t="str">
        <f>VLOOKUP(A638,_Holidays!A638:C2743,3)</f>
        <v>N</v>
      </c>
      <c r="H638">
        <v>7.5</v>
      </c>
      <c r="I638">
        <v>19.3</v>
      </c>
      <c r="J638">
        <v>19.600000000000001</v>
      </c>
      <c r="K638">
        <v>2.2000000000000002</v>
      </c>
      <c r="L638" s="94">
        <v>121143.25</v>
      </c>
      <c r="M638" s="97">
        <v>32.431714720000002</v>
      </c>
      <c r="N638" s="87">
        <f t="shared" si="48"/>
        <v>3928883.3242536401</v>
      </c>
    </row>
    <row r="639" spans="1:14" x14ac:dyDescent="0.3">
      <c r="A639" s="58">
        <v>42642</v>
      </c>
      <c r="B639" s="61" t="str">
        <f t="shared" si="49"/>
        <v>Thursday</v>
      </c>
      <c r="C639" s="42" t="str">
        <f t="shared" si="45"/>
        <v>September</v>
      </c>
      <c r="D639" s="42" t="str">
        <f t="shared" si="46"/>
        <v>2016</v>
      </c>
      <c r="E639" s="42">
        <f t="shared" si="47"/>
        <v>40</v>
      </c>
      <c r="F639" s="42" t="str">
        <f>VLOOKUP(A639,_Holidays!A638:C2744,2)</f>
        <v>N</v>
      </c>
      <c r="G639" s="42" t="str">
        <f>VLOOKUP(A639,_Holidays!A639:C2744,3)</f>
        <v>N</v>
      </c>
      <c r="H639">
        <v>12.5</v>
      </c>
      <c r="I639">
        <v>16.7</v>
      </c>
      <c r="J639">
        <v>16.2</v>
      </c>
      <c r="K639">
        <v>1.8</v>
      </c>
      <c r="L639" s="94">
        <v>122858.49</v>
      </c>
      <c r="M639" s="97">
        <v>37.596001049999998</v>
      </c>
      <c r="N639" s="87">
        <f t="shared" si="48"/>
        <v>4618987.9190414147</v>
      </c>
    </row>
    <row r="640" spans="1:14" x14ac:dyDescent="0.3">
      <c r="A640" s="58">
        <v>42643</v>
      </c>
      <c r="B640" s="61" t="str">
        <f t="shared" si="49"/>
        <v>Friday</v>
      </c>
      <c r="C640" s="42" t="str">
        <f t="shared" si="45"/>
        <v>September</v>
      </c>
      <c r="D640" s="42" t="str">
        <f t="shared" si="46"/>
        <v>2016</v>
      </c>
      <c r="E640" s="42">
        <f t="shared" si="47"/>
        <v>40</v>
      </c>
      <c r="F640" s="42" t="str">
        <f>VLOOKUP(A640,_Holidays!A639:C2745,2)</f>
        <v>N</v>
      </c>
      <c r="G640" s="42" t="str">
        <f>VLOOKUP(A640,_Holidays!A640:C2745,3)</f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 s="94">
        <v>113439.77499999999</v>
      </c>
      <c r="M640" s="97">
        <v>33.063692619999998</v>
      </c>
      <c r="N640" s="87">
        <f t="shared" si="48"/>
        <v>3750737.8514819602</v>
      </c>
    </row>
    <row r="641" spans="1:14" x14ac:dyDescent="0.3">
      <c r="A641" s="58">
        <v>42644</v>
      </c>
      <c r="B641" s="61" t="str">
        <f t="shared" si="49"/>
        <v>Saturday</v>
      </c>
      <c r="C641" s="42" t="str">
        <f t="shared" si="45"/>
        <v>October</v>
      </c>
      <c r="D641" s="42" t="str">
        <f t="shared" si="46"/>
        <v>2016</v>
      </c>
      <c r="E641" s="42">
        <f t="shared" si="47"/>
        <v>40</v>
      </c>
      <c r="F641" s="42" t="str">
        <f>VLOOKUP(A641,_Holidays!A640:C2746,2)</f>
        <v>N</v>
      </c>
      <c r="G641" s="42" t="str">
        <f>VLOOKUP(A641,_Holidays!A641:C2746,3)</f>
        <v>N</v>
      </c>
      <c r="H641">
        <v>11.6</v>
      </c>
      <c r="I641">
        <v>18.600000000000001</v>
      </c>
      <c r="J641">
        <v>11.9</v>
      </c>
      <c r="K641">
        <v>1.6</v>
      </c>
      <c r="L641" s="94">
        <v>109181.26</v>
      </c>
      <c r="M641" s="97">
        <v>20.48609587</v>
      </c>
      <c r="N641" s="87">
        <f t="shared" si="48"/>
        <v>2236697.7595673962</v>
      </c>
    </row>
    <row r="642" spans="1:14" x14ac:dyDescent="0.3">
      <c r="A642" s="58">
        <v>42645</v>
      </c>
      <c r="B642" s="61" t="str">
        <f t="shared" si="49"/>
        <v>Sunday</v>
      </c>
      <c r="C642" s="42" t="str">
        <f t="shared" ref="C642:C705" si="50">TEXT(A642,"mmmm")</f>
        <v>October</v>
      </c>
      <c r="D642" s="42" t="str">
        <f t="shared" ref="D642:D705" si="51">TEXT(A642,"yyyy")</f>
        <v>2016</v>
      </c>
      <c r="E642" s="42">
        <f t="shared" ref="E642:E705" si="52">WEEKNUM(A642)</f>
        <v>41</v>
      </c>
      <c r="F642" s="42" t="str">
        <f>VLOOKUP(A642,_Holidays!A641:C2747,2)</f>
        <v>N</v>
      </c>
      <c r="G642" s="42" t="str">
        <f>VLOOKUP(A642,_Holidays!A642:C2747,3)</f>
        <v>N</v>
      </c>
      <c r="H642">
        <v>12.1</v>
      </c>
      <c r="I642">
        <v>24</v>
      </c>
      <c r="J642">
        <v>18.7</v>
      </c>
      <c r="K642">
        <v>0</v>
      </c>
      <c r="L642" s="94">
        <v>97992.93</v>
      </c>
      <c r="M642" s="97">
        <v>13.656870189999999</v>
      </c>
      <c r="N642" s="87">
        <f t="shared" ref="N642:N705" si="53">L642*M642</f>
        <v>1338276.7245477566</v>
      </c>
    </row>
    <row r="643" spans="1:14" x14ac:dyDescent="0.3">
      <c r="A643" s="58">
        <v>42646</v>
      </c>
      <c r="B643" s="61" t="str">
        <f t="shared" ref="B643:B706" si="54">TEXT(A643,"dddd")</f>
        <v>Monday</v>
      </c>
      <c r="C643" s="42" t="str">
        <f t="shared" si="50"/>
        <v>October</v>
      </c>
      <c r="D643" s="42" t="str">
        <f t="shared" si="51"/>
        <v>2016</v>
      </c>
      <c r="E643" s="42">
        <f t="shared" si="52"/>
        <v>41</v>
      </c>
      <c r="F643" s="42" t="str">
        <f>VLOOKUP(A643,_Holidays!A642:C2748,2)</f>
        <v>N</v>
      </c>
      <c r="G643" s="42" t="str">
        <f>VLOOKUP(A643,_Holidays!A643:C2748,3)</f>
        <v>N</v>
      </c>
      <c r="H643">
        <v>11.1</v>
      </c>
      <c r="I643">
        <v>15.9</v>
      </c>
      <c r="J643">
        <v>13.7</v>
      </c>
      <c r="K643">
        <v>9.1999999999999993</v>
      </c>
      <c r="L643" s="94">
        <v>115839.01</v>
      </c>
      <c r="M643" s="97">
        <v>21.601743630000001</v>
      </c>
      <c r="N643" s="87">
        <f t="shared" si="53"/>
        <v>2502324.5963730062</v>
      </c>
    </row>
    <row r="644" spans="1:14" x14ac:dyDescent="0.3">
      <c r="A644" s="58">
        <v>42647</v>
      </c>
      <c r="B644" s="61" t="str">
        <f t="shared" si="54"/>
        <v>Tuesday</v>
      </c>
      <c r="C644" s="42" t="str">
        <f t="shared" si="50"/>
        <v>October</v>
      </c>
      <c r="D644" s="42" t="str">
        <f t="shared" si="51"/>
        <v>2016</v>
      </c>
      <c r="E644" s="42">
        <f t="shared" si="52"/>
        <v>41</v>
      </c>
      <c r="F644" s="42" t="str">
        <f>VLOOKUP(A644,_Holidays!A643:C2749,2)</f>
        <v>Y</v>
      </c>
      <c r="G644" s="42" t="str">
        <f>VLOOKUP(A644,_Holidays!A644:C2749,3)</f>
        <v>N</v>
      </c>
      <c r="H644">
        <v>10.6</v>
      </c>
      <c r="I644">
        <v>17.100000000000001</v>
      </c>
      <c r="J644">
        <v>13.2</v>
      </c>
      <c r="K644">
        <v>2</v>
      </c>
      <c r="L644" s="94">
        <v>124089.47</v>
      </c>
      <c r="M644" s="97">
        <v>23.001781319999999</v>
      </c>
      <c r="N644" s="87">
        <f t="shared" si="53"/>
        <v>2854278.8530547004</v>
      </c>
    </row>
    <row r="645" spans="1:14" x14ac:dyDescent="0.3">
      <c r="A645" s="58">
        <v>42648</v>
      </c>
      <c r="B645" s="61" t="str">
        <f t="shared" si="54"/>
        <v>Wednesday</v>
      </c>
      <c r="C645" s="42" t="str">
        <f t="shared" si="50"/>
        <v>October</v>
      </c>
      <c r="D645" s="42" t="str">
        <f t="shared" si="51"/>
        <v>2016</v>
      </c>
      <c r="E645" s="42">
        <f t="shared" si="52"/>
        <v>41</v>
      </c>
      <c r="F645" s="42" t="str">
        <f>VLOOKUP(A645,_Holidays!A644:C2750,2)</f>
        <v>Y</v>
      </c>
      <c r="G645" s="42" t="str">
        <f>VLOOKUP(A645,_Holidays!A645:C2750,3)</f>
        <v>N</v>
      </c>
      <c r="H645">
        <v>8</v>
      </c>
      <c r="I645">
        <v>17.100000000000001</v>
      </c>
      <c r="J645">
        <v>7.5</v>
      </c>
      <c r="K645">
        <v>2.8</v>
      </c>
      <c r="L645" s="94">
        <v>128558.38499999999</v>
      </c>
      <c r="M645" s="97">
        <v>41.115132719999998</v>
      </c>
      <c r="N645" s="87">
        <f t="shared" si="53"/>
        <v>5285695.0615438567</v>
      </c>
    </row>
    <row r="646" spans="1:14" x14ac:dyDescent="0.3">
      <c r="A646" s="58">
        <v>42649</v>
      </c>
      <c r="B646" s="61" t="str">
        <f t="shared" si="54"/>
        <v>Thursday</v>
      </c>
      <c r="C646" s="42" t="str">
        <f t="shared" si="50"/>
        <v>October</v>
      </c>
      <c r="D646" s="42" t="str">
        <f t="shared" si="51"/>
        <v>2016</v>
      </c>
      <c r="E646" s="42">
        <f t="shared" si="52"/>
        <v>41</v>
      </c>
      <c r="F646" s="42" t="str">
        <f>VLOOKUP(A646,_Holidays!A645:C2751,2)</f>
        <v>Y</v>
      </c>
      <c r="G646" s="42" t="str">
        <f>VLOOKUP(A646,_Holidays!A646:C2751,3)</f>
        <v>N</v>
      </c>
      <c r="H646">
        <v>9.6999999999999993</v>
      </c>
      <c r="I646">
        <v>27.2</v>
      </c>
      <c r="J646">
        <v>22.6</v>
      </c>
      <c r="K646">
        <v>0</v>
      </c>
      <c r="L646" s="94">
        <v>115898.54</v>
      </c>
      <c r="M646" s="97">
        <v>30.189572800000001</v>
      </c>
      <c r="N646" s="87">
        <f t="shared" si="53"/>
        <v>3498927.410743712</v>
      </c>
    </row>
    <row r="647" spans="1:14" x14ac:dyDescent="0.3">
      <c r="A647" s="58">
        <v>42650</v>
      </c>
      <c r="B647" s="61" t="str">
        <f t="shared" si="54"/>
        <v>Friday</v>
      </c>
      <c r="C647" s="42" t="str">
        <f t="shared" si="50"/>
        <v>October</v>
      </c>
      <c r="D647" s="42" t="str">
        <f t="shared" si="51"/>
        <v>2016</v>
      </c>
      <c r="E647" s="42">
        <f t="shared" si="52"/>
        <v>41</v>
      </c>
      <c r="F647" s="42" t="str">
        <f>VLOOKUP(A647,_Holidays!A646:C2752,2)</f>
        <v>Y</v>
      </c>
      <c r="G647" s="42" t="str">
        <f>VLOOKUP(A647,_Holidays!A647:C2752,3)</f>
        <v>N</v>
      </c>
      <c r="H647">
        <v>14.1</v>
      </c>
      <c r="I647">
        <v>22.5</v>
      </c>
      <c r="J647">
        <v>7.8</v>
      </c>
      <c r="K647">
        <v>0</v>
      </c>
      <c r="L647" s="94">
        <v>116197.73</v>
      </c>
      <c r="M647" s="97">
        <v>37.339104300000002</v>
      </c>
      <c r="N647" s="87">
        <f t="shared" si="53"/>
        <v>4338719.1598932389</v>
      </c>
    </row>
    <row r="648" spans="1:14" x14ac:dyDescent="0.3">
      <c r="A648" s="58">
        <v>42651</v>
      </c>
      <c r="B648" s="61" t="str">
        <f t="shared" si="54"/>
        <v>Saturday</v>
      </c>
      <c r="C648" s="42" t="str">
        <f t="shared" si="50"/>
        <v>October</v>
      </c>
      <c r="D648" s="42" t="str">
        <f t="shared" si="51"/>
        <v>2016</v>
      </c>
      <c r="E648" s="42">
        <f t="shared" si="52"/>
        <v>41</v>
      </c>
      <c r="F648" s="42" t="str">
        <f>VLOOKUP(A648,_Holidays!A647:C2753,2)</f>
        <v>Y</v>
      </c>
      <c r="G648" s="42" t="str">
        <f>VLOOKUP(A648,_Holidays!A648:C2753,3)</f>
        <v>N</v>
      </c>
      <c r="H648">
        <v>9.6999999999999993</v>
      </c>
      <c r="I648">
        <v>16.899999999999999</v>
      </c>
      <c r="J648">
        <v>23</v>
      </c>
      <c r="K648">
        <v>0</v>
      </c>
      <c r="L648" s="94">
        <v>101300.77499999999</v>
      </c>
      <c r="M648" s="97">
        <v>35.210343819999999</v>
      </c>
      <c r="N648" s="87">
        <f t="shared" si="53"/>
        <v>3566835.11698246</v>
      </c>
    </row>
    <row r="649" spans="1:14" x14ac:dyDescent="0.3">
      <c r="A649" s="58">
        <v>42652</v>
      </c>
      <c r="B649" s="61" t="str">
        <f t="shared" si="54"/>
        <v>Sunday</v>
      </c>
      <c r="C649" s="42" t="str">
        <f t="shared" si="50"/>
        <v>October</v>
      </c>
      <c r="D649" s="42" t="str">
        <f t="shared" si="51"/>
        <v>2016</v>
      </c>
      <c r="E649" s="42">
        <f t="shared" si="52"/>
        <v>42</v>
      </c>
      <c r="F649" s="42" t="str">
        <f>VLOOKUP(A649,_Holidays!A648:C2754,2)</f>
        <v>Y</v>
      </c>
      <c r="G649" s="42" t="str">
        <f>VLOOKUP(A649,_Holidays!A649:C2754,3)</f>
        <v>N</v>
      </c>
      <c r="H649">
        <v>9.5</v>
      </c>
      <c r="I649">
        <v>22</v>
      </c>
      <c r="J649">
        <v>14.1</v>
      </c>
      <c r="K649">
        <v>0</v>
      </c>
      <c r="L649" s="94">
        <v>94954.16</v>
      </c>
      <c r="M649" s="97">
        <v>15.90301462</v>
      </c>
      <c r="N649" s="87">
        <f t="shared" si="53"/>
        <v>1510057.3947098192</v>
      </c>
    </row>
    <row r="650" spans="1:14" x14ac:dyDescent="0.3">
      <c r="A650" s="58">
        <v>42653</v>
      </c>
      <c r="B650" s="61" t="str">
        <f t="shared" si="54"/>
        <v>Monday</v>
      </c>
      <c r="C650" s="42" t="str">
        <f t="shared" si="50"/>
        <v>October</v>
      </c>
      <c r="D650" s="42" t="str">
        <f t="shared" si="51"/>
        <v>2016</v>
      </c>
      <c r="E650" s="42">
        <f t="shared" si="52"/>
        <v>42</v>
      </c>
      <c r="F650" s="42" t="str">
        <f>VLOOKUP(A650,_Holidays!A649:C2755,2)</f>
        <v>Y</v>
      </c>
      <c r="G650" s="42" t="str">
        <f>VLOOKUP(A650,_Holidays!A650:C2755,3)</f>
        <v>N</v>
      </c>
      <c r="H650">
        <v>13</v>
      </c>
      <c r="I650">
        <v>16.8</v>
      </c>
      <c r="J650">
        <v>18.399999999999999</v>
      </c>
      <c r="K650">
        <v>0.8</v>
      </c>
      <c r="L650" s="94">
        <v>116831.43</v>
      </c>
      <c r="M650" s="97">
        <v>27.654717770000001</v>
      </c>
      <c r="N650" s="87">
        <f t="shared" si="53"/>
        <v>3230940.2233155109</v>
      </c>
    </row>
    <row r="651" spans="1:14" x14ac:dyDescent="0.3">
      <c r="A651" s="58">
        <v>42654</v>
      </c>
      <c r="B651" s="61" t="str">
        <f t="shared" si="54"/>
        <v>Tuesday</v>
      </c>
      <c r="C651" s="42" t="str">
        <f t="shared" si="50"/>
        <v>October</v>
      </c>
      <c r="D651" s="42" t="str">
        <f t="shared" si="51"/>
        <v>2016</v>
      </c>
      <c r="E651" s="42">
        <f t="shared" si="52"/>
        <v>42</v>
      </c>
      <c r="F651" s="42" t="str">
        <f>VLOOKUP(A651,_Holidays!A650:C2756,2)</f>
        <v>Y</v>
      </c>
      <c r="G651" s="42" t="str">
        <f>VLOOKUP(A651,_Holidays!A651:C2756,3)</f>
        <v>N</v>
      </c>
      <c r="H651">
        <v>7.5</v>
      </c>
      <c r="I651">
        <v>15.1</v>
      </c>
      <c r="J651">
        <v>16.7</v>
      </c>
      <c r="K651">
        <v>1.4</v>
      </c>
      <c r="L651" s="94">
        <v>124665.82</v>
      </c>
      <c r="M651" s="97">
        <v>38.199945730000003</v>
      </c>
      <c r="N651" s="87">
        <f t="shared" si="53"/>
        <v>4762227.5583859496</v>
      </c>
    </row>
    <row r="652" spans="1:14" x14ac:dyDescent="0.3">
      <c r="A652" s="58">
        <v>42655</v>
      </c>
      <c r="B652" s="61" t="str">
        <f t="shared" si="54"/>
        <v>Wednesday</v>
      </c>
      <c r="C652" s="42" t="str">
        <f t="shared" si="50"/>
        <v>October</v>
      </c>
      <c r="D652" s="42" t="str">
        <f t="shared" si="51"/>
        <v>2016</v>
      </c>
      <c r="E652" s="42">
        <f t="shared" si="52"/>
        <v>42</v>
      </c>
      <c r="F652" s="42" t="str">
        <f>VLOOKUP(A652,_Holidays!A651:C2757,2)</f>
        <v>Y</v>
      </c>
      <c r="G652" s="42" t="str">
        <f>VLOOKUP(A652,_Holidays!A652:C2757,3)</f>
        <v>N</v>
      </c>
      <c r="H652">
        <v>10.199999999999999</v>
      </c>
      <c r="I652">
        <v>15.4</v>
      </c>
      <c r="J652">
        <v>12.9</v>
      </c>
      <c r="K652">
        <v>0</v>
      </c>
      <c r="L652" s="94">
        <v>128612.3</v>
      </c>
      <c r="M652" s="97">
        <v>44.770645539999997</v>
      </c>
      <c r="N652" s="87">
        <f t="shared" si="53"/>
        <v>5758055.695384142</v>
      </c>
    </row>
    <row r="653" spans="1:14" x14ac:dyDescent="0.3">
      <c r="A653" s="58">
        <v>42656</v>
      </c>
      <c r="B653" s="61" t="str">
        <f t="shared" si="54"/>
        <v>Thursday</v>
      </c>
      <c r="C653" s="42" t="str">
        <f t="shared" si="50"/>
        <v>October</v>
      </c>
      <c r="D653" s="42" t="str">
        <f t="shared" si="51"/>
        <v>2016</v>
      </c>
      <c r="E653" s="42">
        <f t="shared" si="52"/>
        <v>42</v>
      </c>
      <c r="F653" s="42" t="str">
        <f>VLOOKUP(A653,_Holidays!A652:C2758,2)</f>
        <v>Y</v>
      </c>
      <c r="G653" s="42" t="str">
        <f>VLOOKUP(A653,_Holidays!A653:C2758,3)</f>
        <v>N</v>
      </c>
      <c r="H653">
        <v>6.8</v>
      </c>
      <c r="I653">
        <v>14.6</v>
      </c>
      <c r="J653">
        <v>22.8</v>
      </c>
      <c r="K653">
        <v>4.2</v>
      </c>
      <c r="L653" s="94">
        <v>128242.765</v>
      </c>
      <c r="M653" s="97">
        <v>58.353085180000001</v>
      </c>
      <c r="N653" s="87">
        <f t="shared" si="53"/>
        <v>7483360.9897637228</v>
      </c>
    </row>
    <row r="654" spans="1:14" x14ac:dyDescent="0.3">
      <c r="A654" s="58">
        <v>42657</v>
      </c>
      <c r="B654" s="61" t="str">
        <f t="shared" si="54"/>
        <v>Friday</v>
      </c>
      <c r="C654" s="42" t="str">
        <f t="shared" si="50"/>
        <v>October</v>
      </c>
      <c r="D654" s="42" t="str">
        <f t="shared" si="51"/>
        <v>2016</v>
      </c>
      <c r="E654" s="42">
        <f t="shared" si="52"/>
        <v>42</v>
      </c>
      <c r="F654" s="42" t="str">
        <f>VLOOKUP(A654,_Holidays!A653:C2759,2)</f>
        <v>Y</v>
      </c>
      <c r="G654" s="42" t="str">
        <f>VLOOKUP(A654,_Holidays!A654:C2759,3)</f>
        <v>N</v>
      </c>
      <c r="H654">
        <v>5.2</v>
      </c>
      <c r="I654">
        <v>22.7</v>
      </c>
      <c r="J654">
        <v>24.5</v>
      </c>
      <c r="K654">
        <v>0.2</v>
      </c>
      <c r="L654" s="94">
        <v>121731.485</v>
      </c>
      <c r="M654" s="97">
        <v>43.966506600000002</v>
      </c>
      <c r="N654" s="87">
        <f t="shared" si="53"/>
        <v>5352108.1386803016</v>
      </c>
    </row>
    <row r="655" spans="1:14" x14ac:dyDescent="0.3">
      <c r="A655" s="58">
        <v>42658</v>
      </c>
      <c r="B655" s="61" t="str">
        <f t="shared" si="54"/>
        <v>Saturday</v>
      </c>
      <c r="C655" s="42" t="str">
        <f t="shared" si="50"/>
        <v>October</v>
      </c>
      <c r="D655" s="42" t="str">
        <f t="shared" si="51"/>
        <v>2016</v>
      </c>
      <c r="E655" s="42">
        <f t="shared" si="52"/>
        <v>42</v>
      </c>
      <c r="F655" s="42" t="str">
        <f>VLOOKUP(A655,_Holidays!A654:C2760,2)</f>
        <v>Y</v>
      </c>
      <c r="G655" s="42" t="str">
        <f>VLOOKUP(A655,_Holidays!A655:C2760,3)</f>
        <v>N</v>
      </c>
      <c r="H655">
        <v>9.4</v>
      </c>
      <c r="I655">
        <v>24.8</v>
      </c>
      <c r="J655">
        <v>21.8</v>
      </c>
      <c r="K655">
        <v>0</v>
      </c>
      <c r="L655" s="94">
        <v>97887.485000000001</v>
      </c>
      <c r="M655" s="97">
        <v>12.698328739999999</v>
      </c>
      <c r="N655" s="87">
        <f t="shared" si="53"/>
        <v>1243007.4640618188</v>
      </c>
    </row>
    <row r="656" spans="1:14" x14ac:dyDescent="0.3">
      <c r="A656" s="58">
        <v>42659</v>
      </c>
      <c r="B656" s="61" t="str">
        <f t="shared" si="54"/>
        <v>Sunday</v>
      </c>
      <c r="C656" s="42" t="str">
        <f t="shared" si="50"/>
        <v>October</v>
      </c>
      <c r="D656" s="42" t="str">
        <f t="shared" si="51"/>
        <v>2016</v>
      </c>
      <c r="E656" s="42">
        <f t="shared" si="52"/>
        <v>43</v>
      </c>
      <c r="F656" s="42" t="str">
        <f>VLOOKUP(A656,_Holidays!A655:C2761,2)</f>
        <v>Y</v>
      </c>
      <c r="G656" s="42" t="str">
        <f>VLOOKUP(A656,_Holidays!A656:C2761,3)</f>
        <v>N</v>
      </c>
      <c r="H656">
        <v>17.399999999999999</v>
      </c>
      <c r="I656">
        <v>23.1</v>
      </c>
      <c r="J656">
        <v>8</v>
      </c>
      <c r="K656">
        <v>0</v>
      </c>
      <c r="L656" s="94">
        <v>101793.035</v>
      </c>
      <c r="M656" s="97">
        <v>22.029095420000001</v>
      </c>
      <c r="N656" s="87">
        <f t="shared" si="53"/>
        <v>2242408.4811064</v>
      </c>
    </row>
    <row r="657" spans="1:14" x14ac:dyDescent="0.3">
      <c r="A657" s="58">
        <v>42660</v>
      </c>
      <c r="B657" s="61" t="str">
        <f t="shared" si="54"/>
        <v>Monday</v>
      </c>
      <c r="C657" s="42" t="str">
        <f t="shared" si="50"/>
        <v>October</v>
      </c>
      <c r="D657" s="42" t="str">
        <f t="shared" si="51"/>
        <v>2016</v>
      </c>
      <c r="E657" s="42">
        <f t="shared" si="52"/>
        <v>43</v>
      </c>
      <c r="F657" s="42" t="str">
        <f>VLOOKUP(A657,_Holidays!A656:C2762,2)</f>
        <v>Y</v>
      </c>
      <c r="G657" s="42" t="str">
        <f>VLOOKUP(A657,_Holidays!A657:C2762,3)</f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 s="94">
        <v>116042.845</v>
      </c>
      <c r="M657" s="97">
        <v>29.59668164</v>
      </c>
      <c r="N657" s="87">
        <f t="shared" si="53"/>
        <v>3434483.1400648658</v>
      </c>
    </row>
    <row r="658" spans="1:14" x14ac:dyDescent="0.3">
      <c r="A658" s="58">
        <v>42661</v>
      </c>
      <c r="B658" s="61" t="str">
        <f t="shared" si="54"/>
        <v>Tuesday</v>
      </c>
      <c r="C658" s="42" t="str">
        <f t="shared" si="50"/>
        <v>October</v>
      </c>
      <c r="D658" s="42" t="str">
        <f t="shared" si="51"/>
        <v>2016</v>
      </c>
      <c r="E658" s="42">
        <f t="shared" si="52"/>
        <v>43</v>
      </c>
      <c r="F658" s="42" t="str">
        <f>VLOOKUP(A658,_Holidays!A657:C2763,2)</f>
        <v>Y</v>
      </c>
      <c r="G658" s="42" t="str">
        <f>VLOOKUP(A658,_Holidays!A658:C2763,3)</f>
        <v>N</v>
      </c>
      <c r="H658">
        <v>9.6</v>
      </c>
      <c r="I658">
        <v>16.600000000000001</v>
      </c>
      <c r="J658">
        <v>16.5</v>
      </c>
      <c r="K658">
        <v>1</v>
      </c>
      <c r="L658" s="94">
        <v>123265.44</v>
      </c>
      <c r="M658" s="97">
        <v>36.721212710000003</v>
      </c>
      <c r="N658" s="87">
        <f t="shared" si="53"/>
        <v>4526456.442031743</v>
      </c>
    </row>
    <row r="659" spans="1:14" x14ac:dyDescent="0.3">
      <c r="A659" s="58">
        <v>42662</v>
      </c>
      <c r="B659" s="61" t="str">
        <f t="shared" si="54"/>
        <v>Wednesday</v>
      </c>
      <c r="C659" s="42" t="str">
        <f t="shared" si="50"/>
        <v>October</v>
      </c>
      <c r="D659" s="42" t="str">
        <f t="shared" si="51"/>
        <v>2016</v>
      </c>
      <c r="E659" s="42">
        <f t="shared" si="52"/>
        <v>43</v>
      </c>
      <c r="F659" s="42" t="str">
        <f>VLOOKUP(A659,_Holidays!A658:C2764,2)</f>
        <v>Y</v>
      </c>
      <c r="G659" s="42" t="str">
        <f>VLOOKUP(A659,_Holidays!A659:C2764,3)</f>
        <v>N</v>
      </c>
      <c r="H659">
        <v>7.5</v>
      </c>
      <c r="I659">
        <v>16.5</v>
      </c>
      <c r="J659">
        <v>22.1</v>
      </c>
      <c r="K659">
        <v>2.6</v>
      </c>
      <c r="L659" s="94">
        <v>126362.045</v>
      </c>
      <c r="M659" s="97">
        <v>60.68302782</v>
      </c>
      <c r="N659" s="87">
        <f t="shared" si="53"/>
        <v>7668031.4921270916</v>
      </c>
    </row>
    <row r="660" spans="1:14" x14ac:dyDescent="0.3">
      <c r="A660" s="58">
        <v>42663</v>
      </c>
      <c r="B660" s="61" t="str">
        <f t="shared" si="54"/>
        <v>Thursday</v>
      </c>
      <c r="C660" s="42" t="str">
        <f t="shared" si="50"/>
        <v>October</v>
      </c>
      <c r="D660" s="42" t="str">
        <f t="shared" si="51"/>
        <v>2016</v>
      </c>
      <c r="E660" s="42">
        <f t="shared" si="52"/>
        <v>43</v>
      </c>
      <c r="F660" s="42" t="str">
        <f>VLOOKUP(A660,_Holidays!A659:C2765,2)</f>
        <v>Y</v>
      </c>
      <c r="G660" s="42" t="str">
        <f>VLOOKUP(A660,_Holidays!A660:C2765,3)</f>
        <v>N</v>
      </c>
      <c r="H660">
        <v>6.8</v>
      </c>
      <c r="I660">
        <v>21.8</v>
      </c>
      <c r="J660">
        <v>25.6</v>
      </c>
      <c r="K660">
        <v>0</v>
      </c>
      <c r="L660" s="94">
        <v>114867.16</v>
      </c>
      <c r="M660" s="97">
        <v>27.425826229999998</v>
      </c>
      <c r="N660" s="87">
        <f t="shared" si="53"/>
        <v>3150326.7696936065</v>
      </c>
    </row>
    <row r="661" spans="1:14" x14ac:dyDescent="0.3">
      <c r="A661" s="58">
        <v>42664</v>
      </c>
      <c r="B661" s="61" t="str">
        <f t="shared" si="54"/>
        <v>Friday</v>
      </c>
      <c r="C661" s="42" t="str">
        <f t="shared" si="50"/>
        <v>October</v>
      </c>
      <c r="D661" s="42" t="str">
        <f t="shared" si="51"/>
        <v>2016</v>
      </c>
      <c r="E661" s="42">
        <f t="shared" si="52"/>
        <v>43</v>
      </c>
      <c r="F661" s="42" t="str">
        <f>VLOOKUP(A661,_Holidays!A660:C2766,2)</f>
        <v>Y</v>
      </c>
      <c r="G661" s="42" t="str">
        <f>VLOOKUP(A661,_Holidays!A661:C2766,3)</f>
        <v>N</v>
      </c>
      <c r="H661">
        <v>14.8</v>
      </c>
      <c r="I661">
        <v>17.600000000000001</v>
      </c>
      <c r="J661">
        <v>1.9</v>
      </c>
      <c r="K661">
        <v>0</v>
      </c>
      <c r="L661" s="94">
        <v>122975.285</v>
      </c>
      <c r="M661" s="97">
        <v>43.244732259999999</v>
      </c>
      <c r="N661" s="87">
        <f t="shared" si="53"/>
        <v>5318033.2744221939</v>
      </c>
    </row>
    <row r="662" spans="1:14" x14ac:dyDescent="0.3">
      <c r="A662" s="58">
        <v>42665</v>
      </c>
      <c r="B662" s="61" t="str">
        <f t="shared" si="54"/>
        <v>Saturday</v>
      </c>
      <c r="C662" s="42" t="str">
        <f t="shared" si="50"/>
        <v>October</v>
      </c>
      <c r="D662" s="42" t="str">
        <f t="shared" si="51"/>
        <v>2016</v>
      </c>
      <c r="E662" s="42">
        <f t="shared" si="52"/>
        <v>43</v>
      </c>
      <c r="F662" s="42" t="str">
        <f>VLOOKUP(A662,_Holidays!A661:C2767,2)</f>
        <v>Y</v>
      </c>
      <c r="G662" s="42" t="str">
        <f>VLOOKUP(A662,_Holidays!A662:C2767,3)</f>
        <v>N</v>
      </c>
      <c r="H662">
        <v>6.9</v>
      </c>
      <c r="I662">
        <v>13.2</v>
      </c>
      <c r="J662">
        <v>16.899999999999999</v>
      </c>
      <c r="K662">
        <v>16.399999999999999</v>
      </c>
      <c r="L662" s="94">
        <v>114184.19500000001</v>
      </c>
      <c r="M662" s="97">
        <v>38.711130760000003</v>
      </c>
      <c r="N662" s="87">
        <f t="shared" si="53"/>
        <v>4420199.3033703389</v>
      </c>
    </row>
    <row r="663" spans="1:14" x14ac:dyDescent="0.3">
      <c r="A663" s="58">
        <v>42666</v>
      </c>
      <c r="B663" s="61" t="str">
        <f t="shared" si="54"/>
        <v>Sunday</v>
      </c>
      <c r="C663" s="42" t="str">
        <f t="shared" si="50"/>
        <v>October</v>
      </c>
      <c r="D663" s="42" t="str">
        <f t="shared" si="51"/>
        <v>2016</v>
      </c>
      <c r="E663" s="42">
        <f t="shared" si="52"/>
        <v>44</v>
      </c>
      <c r="F663" s="42" t="str">
        <f>VLOOKUP(A663,_Holidays!A662:C2768,2)</f>
        <v>Y</v>
      </c>
      <c r="G663" s="42" t="str">
        <f>VLOOKUP(A663,_Holidays!A663:C2768,3)</f>
        <v>N</v>
      </c>
      <c r="H663">
        <v>7.9</v>
      </c>
      <c r="I663">
        <v>14.1</v>
      </c>
      <c r="J663">
        <v>18.7</v>
      </c>
      <c r="K663">
        <v>8.8000000000000007</v>
      </c>
      <c r="L663" s="94">
        <v>111289</v>
      </c>
      <c r="M663" s="97">
        <v>40.91855691</v>
      </c>
      <c r="N663" s="87">
        <f t="shared" si="53"/>
        <v>4553785.2799569899</v>
      </c>
    </row>
    <row r="664" spans="1:14" x14ac:dyDescent="0.3">
      <c r="A664" s="58">
        <v>42667</v>
      </c>
      <c r="B664" s="61" t="str">
        <f t="shared" si="54"/>
        <v>Monday</v>
      </c>
      <c r="C664" s="42" t="str">
        <f t="shared" si="50"/>
        <v>October</v>
      </c>
      <c r="D664" s="42" t="str">
        <f t="shared" si="51"/>
        <v>2016</v>
      </c>
      <c r="E664" s="42">
        <f t="shared" si="52"/>
        <v>44</v>
      </c>
      <c r="F664" s="42" t="str">
        <f>VLOOKUP(A664,_Holidays!A663:C2769,2)</f>
        <v>Y</v>
      </c>
      <c r="G664" s="42" t="str">
        <f>VLOOKUP(A664,_Holidays!A664:C2769,3)</f>
        <v>N</v>
      </c>
      <c r="H664">
        <v>9.4</v>
      </c>
      <c r="I664">
        <v>17.100000000000001</v>
      </c>
      <c r="J664">
        <v>20.3</v>
      </c>
      <c r="K664">
        <v>0.4</v>
      </c>
      <c r="L664" s="94">
        <v>125270.16499999999</v>
      </c>
      <c r="M664" s="97">
        <v>66.513366149999996</v>
      </c>
      <c r="N664" s="87">
        <f t="shared" si="53"/>
        <v>8332140.3523159139</v>
      </c>
    </row>
    <row r="665" spans="1:14" x14ac:dyDescent="0.3">
      <c r="A665" s="58">
        <v>42668</v>
      </c>
      <c r="B665" s="61" t="str">
        <f t="shared" si="54"/>
        <v>Tuesday</v>
      </c>
      <c r="C665" s="42" t="str">
        <f t="shared" si="50"/>
        <v>October</v>
      </c>
      <c r="D665" s="42" t="str">
        <f t="shared" si="51"/>
        <v>2016</v>
      </c>
      <c r="E665" s="42">
        <f t="shared" si="52"/>
        <v>44</v>
      </c>
      <c r="F665" s="42" t="str">
        <f>VLOOKUP(A665,_Holidays!A664:C2770,2)</f>
        <v>Y</v>
      </c>
      <c r="G665" s="42" t="str">
        <f>VLOOKUP(A665,_Holidays!A665:C2770,3)</f>
        <v>N</v>
      </c>
      <c r="H665">
        <v>9.6</v>
      </c>
      <c r="I665">
        <v>25.7</v>
      </c>
      <c r="J665">
        <v>23.1</v>
      </c>
      <c r="K665">
        <v>0.2</v>
      </c>
      <c r="L665" s="94">
        <v>117138.355</v>
      </c>
      <c r="M665" s="97">
        <v>37.022146409999998</v>
      </c>
      <c r="N665" s="87">
        <f t="shared" si="53"/>
        <v>4336713.3290365553</v>
      </c>
    </row>
    <row r="666" spans="1:14" x14ac:dyDescent="0.3">
      <c r="A666" s="58">
        <v>42669</v>
      </c>
      <c r="B666" s="61" t="str">
        <f t="shared" si="54"/>
        <v>Wednesday</v>
      </c>
      <c r="C666" s="42" t="str">
        <f t="shared" si="50"/>
        <v>October</v>
      </c>
      <c r="D666" s="42" t="str">
        <f t="shared" si="51"/>
        <v>2016</v>
      </c>
      <c r="E666" s="42">
        <f t="shared" si="52"/>
        <v>44</v>
      </c>
      <c r="F666" s="42" t="str">
        <f>VLOOKUP(A666,_Holidays!A665:C2771,2)</f>
        <v>Y</v>
      </c>
      <c r="G666" s="42" t="str">
        <f>VLOOKUP(A666,_Holidays!A666:C2771,3)</f>
        <v>N</v>
      </c>
      <c r="H666">
        <v>16.5</v>
      </c>
      <c r="I666">
        <v>18.5</v>
      </c>
      <c r="J666">
        <v>9</v>
      </c>
      <c r="K666">
        <v>0</v>
      </c>
      <c r="L666" s="94">
        <v>121605.395</v>
      </c>
      <c r="M666" s="97">
        <v>55.416352840000002</v>
      </c>
      <c r="N666" s="87">
        <f t="shared" si="53"/>
        <v>6738927.476567572</v>
      </c>
    </row>
    <row r="667" spans="1:14" x14ac:dyDescent="0.3">
      <c r="A667" s="58">
        <v>42670</v>
      </c>
      <c r="B667" s="61" t="str">
        <f t="shared" si="54"/>
        <v>Thursday</v>
      </c>
      <c r="C667" s="42" t="str">
        <f t="shared" si="50"/>
        <v>October</v>
      </c>
      <c r="D667" s="42" t="str">
        <f t="shared" si="51"/>
        <v>2016</v>
      </c>
      <c r="E667" s="42">
        <f t="shared" si="52"/>
        <v>44</v>
      </c>
      <c r="F667" s="42" t="str">
        <f>VLOOKUP(A667,_Holidays!A666:C2772,2)</f>
        <v>Y</v>
      </c>
      <c r="G667" s="42" t="str">
        <f>VLOOKUP(A667,_Holidays!A667:C2772,3)</f>
        <v>N</v>
      </c>
      <c r="H667">
        <v>10.1</v>
      </c>
      <c r="I667">
        <v>15.4</v>
      </c>
      <c r="J667">
        <v>25.8</v>
      </c>
      <c r="K667">
        <v>0.2</v>
      </c>
      <c r="L667" s="94">
        <v>120142.43</v>
      </c>
      <c r="M667" s="97">
        <v>43.480540499999996</v>
      </c>
      <c r="N667" s="87">
        <f t="shared" si="53"/>
        <v>5223857.7933834139</v>
      </c>
    </row>
    <row r="668" spans="1:14" x14ac:dyDescent="0.3">
      <c r="A668" s="58">
        <v>42671</v>
      </c>
      <c r="B668" s="61" t="str">
        <f t="shared" si="54"/>
        <v>Friday</v>
      </c>
      <c r="C668" s="42" t="str">
        <f t="shared" si="50"/>
        <v>October</v>
      </c>
      <c r="D668" s="42" t="str">
        <f t="shared" si="51"/>
        <v>2016</v>
      </c>
      <c r="E668" s="42">
        <f t="shared" si="52"/>
        <v>44</v>
      </c>
      <c r="F668" s="42" t="str">
        <f>VLOOKUP(A668,_Holidays!A667:C2773,2)</f>
        <v>Y</v>
      </c>
      <c r="G668" s="42" t="str">
        <f>VLOOKUP(A668,_Holidays!A668:C2773,3)</f>
        <v>N</v>
      </c>
      <c r="H668">
        <v>6.3</v>
      </c>
      <c r="I668">
        <v>16.600000000000001</v>
      </c>
      <c r="J668">
        <v>26.5</v>
      </c>
      <c r="K668">
        <v>0</v>
      </c>
      <c r="L668" s="94">
        <v>119820.71</v>
      </c>
      <c r="M668" s="97">
        <v>54.509745119999998</v>
      </c>
      <c r="N668" s="87">
        <f t="shared" si="53"/>
        <v>6531396.3621974355</v>
      </c>
    </row>
    <row r="669" spans="1:14" x14ac:dyDescent="0.3">
      <c r="A669" s="58">
        <v>42672</v>
      </c>
      <c r="B669" s="61" t="str">
        <f t="shared" si="54"/>
        <v>Saturday</v>
      </c>
      <c r="C669" s="42" t="str">
        <f t="shared" si="50"/>
        <v>October</v>
      </c>
      <c r="D669" s="42" t="str">
        <f t="shared" si="51"/>
        <v>2016</v>
      </c>
      <c r="E669" s="42">
        <f t="shared" si="52"/>
        <v>44</v>
      </c>
      <c r="F669" s="42" t="str">
        <f>VLOOKUP(A669,_Holidays!A668:C2774,2)</f>
        <v>Y</v>
      </c>
      <c r="G669" s="42" t="str">
        <f>VLOOKUP(A669,_Holidays!A669:C2774,3)</f>
        <v>N</v>
      </c>
      <c r="H669">
        <v>9.3000000000000007</v>
      </c>
      <c r="I669">
        <v>25.6</v>
      </c>
      <c r="J669">
        <v>25.8</v>
      </c>
      <c r="K669">
        <v>0</v>
      </c>
      <c r="L669" s="94">
        <v>104191.105</v>
      </c>
      <c r="M669" s="97">
        <v>21.28564824</v>
      </c>
      <c r="N669" s="87">
        <f t="shared" si="53"/>
        <v>2217775.210766905</v>
      </c>
    </row>
    <row r="670" spans="1:14" x14ac:dyDescent="0.3">
      <c r="A670" s="58">
        <v>42673</v>
      </c>
      <c r="B670" s="61" t="str">
        <f t="shared" si="54"/>
        <v>Sunday</v>
      </c>
      <c r="C670" s="42" t="str">
        <f t="shared" si="50"/>
        <v>October</v>
      </c>
      <c r="D670" s="42" t="str">
        <f t="shared" si="51"/>
        <v>2016</v>
      </c>
      <c r="E670" s="42">
        <f t="shared" si="52"/>
        <v>45</v>
      </c>
      <c r="F670" s="42" t="str">
        <f>VLOOKUP(A670,_Holidays!A669:C2775,2)</f>
        <v>Y</v>
      </c>
      <c r="G670" s="42" t="str">
        <f>VLOOKUP(A670,_Holidays!A670:C2775,3)</f>
        <v>N</v>
      </c>
      <c r="H670">
        <v>12.7</v>
      </c>
      <c r="I670">
        <v>28</v>
      </c>
      <c r="J670">
        <v>19.5</v>
      </c>
      <c r="K670">
        <v>0</v>
      </c>
      <c r="L670" s="94">
        <v>94325.72</v>
      </c>
      <c r="M670" s="97">
        <v>6.8691345049999999</v>
      </c>
      <c r="N670" s="87">
        <f t="shared" si="53"/>
        <v>647936.05796096858</v>
      </c>
    </row>
    <row r="671" spans="1:14" x14ac:dyDescent="0.3">
      <c r="A671" s="58">
        <v>42674</v>
      </c>
      <c r="B671" s="61" t="str">
        <f t="shared" si="54"/>
        <v>Monday</v>
      </c>
      <c r="C671" s="42" t="str">
        <f t="shared" si="50"/>
        <v>October</v>
      </c>
      <c r="D671" s="42" t="str">
        <f t="shared" si="51"/>
        <v>2016</v>
      </c>
      <c r="E671" s="42">
        <f t="shared" si="52"/>
        <v>45</v>
      </c>
      <c r="F671" s="42" t="str">
        <f>VLOOKUP(A671,_Holidays!A670:C2776,2)</f>
        <v>Y</v>
      </c>
      <c r="G671" s="42" t="str">
        <f>VLOOKUP(A671,_Holidays!A671:C2776,3)</f>
        <v>N</v>
      </c>
      <c r="H671">
        <v>7.9</v>
      </c>
      <c r="I671">
        <v>17.5</v>
      </c>
      <c r="J671">
        <v>19</v>
      </c>
      <c r="K671">
        <v>1.8</v>
      </c>
      <c r="L671" s="94">
        <v>110661.43</v>
      </c>
      <c r="M671" s="97">
        <v>19.08090112</v>
      </c>
      <c r="N671" s="87">
        <f t="shared" si="53"/>
        <v>2111519.8036278016</v>
      </c>
    </row>
    <row r="672" spans="1:14" x14ac:dyDescent="0.3">
      <c r="A672" s="58">
        <v>42675</v>
      </c>
      <c r="B672" s="61" t="str">
        <f t="shared" si="54"/>
        <v>Tuesday</v>
      </c>
      <c r="C672" s="42" t="str">
        <f t="shared" si="50"/>
        <v>November</v>
      </c>
      <c r="D672" s="42" t="str">
        <f t="shared" si="51"/>
        <v>2016</v>
      </c>
      <c r="E672" s="42">
        <f t="shared" si="52"/>
        <v>45</v>
      </c>
      <c r="F672" s="42" t="str">
        <f>VLOOKUP(A672,_Holidays!A671:C2777,2)</f>
        <v>Y</v>
      </c>
      <c r="G672" s="42" t="str">
        <f>VLOOKUP(A672,_Holidays!A672:C2777,3)</f>
        <v>Y</v>
      </c>
      <c r="H672">
        <v>9.4</v>
      </c>
      <c r="I672">
        <v>18.399999999999999</v>
      </c>
      <c r="J672">
        <v>17.7</v>
      </c>
      <c r="K672">
        <v>0.4</v>
      </c>
      <c r="L672" s="94">
        <v>104976.21</v>
      </c>
      <c r="M672" s="97">
        <v>17.418201960000001</v>
      </c>
      <c r="N672" s="87">
        <f t="shared" si="53"/>
        <v>1828496.8267753718</v>
      </c>
    </row>
    <row r="673" spans="1:14" x14ac:dyDescent="0.3">
      <c r="A673" s="58">
        <v>42676</v>
      </c>
      <c r="B673" s="61" t="str">
        <f t="shared" si="54"/>
        <v>Wednesday</v>
      </c>
      <c r="C673" s="42" t="str">
        <f t="shared" si="50"/>
        <v>November</v>
      </c>
      <c r="D673" s="42" t="str">
        <f t="shared" si="51"/>
        <v>2016</v>
      </c>
      <c r="E673" s="42">
        <f t="shared" si="52"/>
        <v>45</v>
      </c>
      <c r="F673" s="42" t="str">
        <f>VLOOKUP(A673,_Holidays!A672:C2778,2)</f>
        <v>Y</v>
      </c>
      <c r="G673" s="42" t="str">
        <f>VLOOKUP(A673,_Holidays!A673:C2778,3)</f>
        <v>N</v>
      </c>
      <c r="H673">
        <v>9.6999999999999993</v>
      </c>
      <c r="I673">
        <v>18.5</v>
      </c>
      <c r="J673">
        <v>13.3</v>
      </c>
      <c r="K673">
        <v>0.4</v>
      </c>
      <c r="L673" s="94">
        <v>119904.48</v>
      </c>
      <c r="M673" s="97">
        <v>46.645669009999999</v>
      </c>
      <c r="N673" s="87">
        <f t="shared" si="53"/>
        <v>5593024.6868961649</v>
      </c>
    </row>
    <row r="674" spans="1:14" x14ac:dyDescent="0.3">
      <c r="A674" s="58">
        <v>42677</v>
      </c>
      <c r="B674" s="61" t="str">
        <f t="shared" si="54"/>
        <v>Thursday</v>
      </c>
      <c r="C674" s="42" t="str">
        <f t="shared" si="50"/>
        <v>November</v>
      </c>
      <c r="D674" s="42" t="str">
        <f t="shared" si="51"/>
        <v>2016</v>
      </c>
      <c r="E674" s="42">
        <f t="shared" si="52"/>
        <v>45</v>
      </c>
      <c r="F674" s="42" t="str">
        <f>VLOOKUP(A674,_Holidays!A673:C2779,2)</f>
        <v>Y</v>
      </c>
      <c r="G674" s="42" t="str">
        <f>VLOOKUP(A674,_Holidays!A674:C2779,3)</f>
        <v>N</v>
      </c>
      <c r="H674">
        <v>10</v>
      </c>
      <c r="I674">
        <v>19.100000000000001</v>
      </c>
      <c r="J674">
        <v>28</v>
      </c>
      <c r="K674">
        <v>0</v>
      </c>
      <c r="L674" s="94">
        <v>118677.495</v>
      </c>
      <c r="M674" s="97">
        <v>60.221047589999998</v>
      </c>
      <c r="N674" s="87">
        <f t="shared" si="53"/>
        <v>7146883.0742569864</v>
      </c>
    </row>
    <row r="675" spans="1:14" x14ac:dyDescent="0.3">
      <c r="A675" s="58">
        <v>42678</v>
      </c>
      <c r="B675" s="61" t="str">
        <f t="shared" si="54"/>
        <v>Friday</v>
      </c>
      <c r="C675" s="42" t="str">
        <f t="shared" si="50"/>
        <v>November</v>
      </c>
      <c r="D675" s="42" t="str">
        <f t="shared" si="51"/>
        <v>2016</v>
      </c>
      <c r="E675" s="42">
        <f t="shared" si="52"/>
        <v>45</v>
      </c>
      <c r="F675" s="42" t="str">
        <f>VLOOKUP(A675,_Holidays!A674:C2780,2)</f>
        <v>Y</v>
      </c>
      <c r="G675" s="42" t="str">
        <f>VLOOKUP(A675,_Holidays!A675:C2780,3)</f>
        <v>N</v>
      </c>
      <c r="H675">
        <v>10.199999999999999</v>
      </c>
      <c r="I675">
        <v>29.2</v>
      </c>
      <c r="J675">
        <v>24.9</v>
      </c>
      <c r="K675">
        <v>0</v>
      </c>
      <c r="L675" s="94">
        <v>113666.485</v>
      </c>
      <c r="M675" s="97">
        <v>25.952350200000001</v>
      </c>
      <c r="N675" s="87">
        <f t="shared" si="53"/>
        <v>2949912.4247230473</v>
      </c>
    </row>
    <row r="676" spans="1:14" x14ac:dyDescent="0.3">
      <c r="A676" s="58">
        <v>42679</v>
      </c>
      <c r="B676" s="61" t="str">
        <f t="shared" si="54"/>
        <v>Saturday</v>
      </c>
      <c r="C676" s="42" t="str">
        <f t="shared" si="50"/>
        <v>November</v>
      </c>
      <c r="D676" s="42" t="str">
        <f t="shared" si="51"/>
        <v>2016</v>
      </c>
      <c r="E676" s="42">
        <f t="shared" si="52"/>
        <v>45</v>
      </c>
      <c r="F676" s="42" t="str">
        <f>VLOOKUP(A676,_Holidays!A675:C2781,2)</f>
        <v>Y</v>
      </c>
      <c r="G676" s="42" t="str">
        <f>VLOOKUP(A676,_Holidays!A676:C2781,3)</f>
        <v>N</v>
      </c>
      <c r="H676">
        <v>10</v>
      </c>
      <c r="I676">
        <v>16.8</v>
      </c>
      <c r="J676">
        <v>10.8</v>
      </c>
      <c r="K676">
        <v>0</v>
      </c>
      <c r="L676" s="94">
        <v>101810.75</v>
      </c>
      <c r="M676" s="97">
        <v>15.26468717</v>
      </c>
      <c r="N676" s="87">
        <f t="shared" si="53"/>
        <v>1554109.2492930775</v>
      </c>
    </row>
    <row r="677" spans="1:14" x14ac:dyDescent="0.3">
      <c r="A677" s="58">
        <v>42680</v>
      </c>
      <c r="B677" s="61" t="str">
        <f t="shared" si="54"/>
        <v>Sunday</v>
      </c>
      <c r="C677" s="42" t="str">
        <f t="shared" si="50"/>
        <v>November</v>
      </c>
      <c r="D677" s="42" t="str">
        <f t="shared" si="51"/>
        <v>2016</v>
      </c>
      <c r="E677" s="42">
        <f t="shared" si="52"/>
        <v>46</v>
      </c>
      <c r="F677" s="42" t="str">
        <f>VLOOKUP(A677,_Holidays!A676:C2782,2)</f>
        <v>Y</v>
      </c>
      <c r="G677" s="42" t="str">
        <f>VLOOKUP(A677,_Holidays!A677:C2782,3)</f>
        <v>N</v>
      </c>
      <c r="H677">
        <v>11.5</v>
      </c>
      <c r="I677">
        <v>21.4</v>
      </c>
      <c r="J677">
        <v>25.2</v>
      </c>
      <c r="K677">
        <v>0</v>
      </c>
      <c r="L677" s="94">
        <v>96934.925000000003</v>
      </c>
      <c r="M677" s="97">
        <v>24.15876196</v>
      </c>
      <c r="N677" s="87">
        <f t="shared" si="53"/>
        <v>2341827.7786854529</v>
      </c>
    </row>
    <row r="678" spans="1:14" x14ac:dyDescent="0.3">
      <c r="A678" s="58">
        <v>42681</v>
      </c>
      <c r="B678" s="61" t="str">
        <f t="shared" si="54"/>
        <v>Monday</v>
      </c>
      <c r="C678" s="42" t="str">
        <f t="shared" si="50"/>
        <v>November</v>
      </c>
      <c r="D678" s="42" t="str">
        <f t="shared" si="51"/>
        <v>2016</v>
      </c>
      <c r="E678" s="42">
        <f t="shared" si="52"/>
        <v>46</v>
      </c>
      <c r="F678" s="42" t="str">
        <f>VLOOKUP(A678,_Holidays!A677:C2783,2)</f>
        <v>Y</v>
      </c>
      <c r="G678" s="42" t="str">
        <f>VLOOKUP(A678,_Holidays!A678:C2783,3)</f>
        <v>N</v>
      </c>
      <c r="H678">
        <v>14.6</v>
      </c>
      <c r="I678">
        <v>25.9</v>
      </c>
      <c r="J678">
        <v>15.9</v>
      </c>
      <c r="K678">
        <v>0</v>
      </c>
      <c r="L678" s="94">
        <v>116230.34</v>
      </c>
      <c r="M678" s="97">
        <v>30.36705791</v>
      </c>
      <c r="N678" s="87">
        <f t="shared" si="53"/>
        <v>3529573.4656789894</v>
      </c>
    </row>
    <row r="679" spans="1:14" x14ac:dyDescent="0.3">
      <c r="A679" s="58">
        <v>42682</v>
      </c>
      <c r="B679" s="61" t="str">
        <f t="shared" si="54"/>
        <v>Tuesday</v>
      </c>
      <c r="C679" s="42" t="str">
        <f t="shared" si="50"/>
        <v>November</v>
      </c>
      <c r="D679" s="42" t="str">
        <f t="shared" si="51"/>
        <v>2016</v>
      </c>
      <c r="E679" s="42">
        <f t="shared" si="52"/>
        <v>46</v>
      </c>
      <c r="F679" s="42" t="str">
        <f>VLOOKUP(A679,_Holidays!A678:C2784,2)</f>
        <v>Y</v>
      </c>
      <c r="G679" s="42" t="str">
        <f>VLOOKUP(A679,_Holidays!A679:C2784,3)</f>
        <v>N</v>
      </c>
      <c r="H679">
        <v>11</v>
      </c>
      <c r="I679">
        <v>18.2</v>
      </c>
      <c r="J679">
        <v>28.9</v>
      </c>
      <c r="K679">
        <v>0.2</v>
      </c>
      <c r="L679" s="94">
        <v>117794.595</v>
      </c>
      <c r="M679" s="97">
        <v>53.922003029999999</v>
      </c>
      <c r="N679" s="87">
        <f t="shared" si="53"/>
        <v>6351720.5085076224</v>
      </c>
    </row>
    <row r="680" spans="1:14" x14ac:dyDescent="0.3">
      <c r="A680" s="58">
        <v>42683</v>
      </c>
      <c r="B680" s="61" t="str">
        <f t="shared" si="54"/>
        <v>Wednesday</v>
      </c>
      <c r="C680" s="42" t="str">
        <f t="shared" si="50"/>
        <v>November</v>
      </c>
      <c r="D680" s="42" t="str">
        <f t="shared" si="51"/>
        <v>2016</v>
      </c>
      <c r="E680" s="42">
        <f t="shared" si="52"/>
        <v>46</v>
      </c>
      <c r="F680" s="42" t="str">
        <f>VLOOKUP(A680,_Holidays!A679:C2785,2)</f>
        <v>Y</v>
      </c>
      <c r="G680" s="42" t="str">
        <f>VLOOKUP(A680,_Holidays!A680:C2785,3)</f>
        <v>N</v>
      </c>
      <c r="H680">
        <v>9.1999999999999993</v>
      </c>
      <c r="I680">
        <v>17.399999999999999</v>
      </c>
      <c r="J680">
        <v>22</v>
      </c>
      <c r="K680">
        <v>0</v>
      </c>
      <c r="L680" s="94">
        <v>122131.11500000001</v>
      </c>
      <c r="M680" s="97">
        <v>55.662203390000002</v>
      </c>
      <c r="N680" s="87">
        <f t="shared" si="53"/>
        <v>6798086.9633774804</v>
      </c>
    </row>
    <row r="681" spans="1:14" x14ac:dyDescent="0.3">
      <c r="A681" s="58">
        <v>42684</v>
      </c>
      <c r="B681" s="61" t="str">
        <f t="shared" si="54"/>
        <v>Thursday</v>
      </c>
      <c r="C681" s="42" t="str">
        <f t="shared" si="50"/>
        <v>November</v>
      </c>
      <c r="D681" s="42" t="str">
        <f t="shared" si="51"/>
        <v>2016</v>
      </c>
      <c r="E681" s="42">
        <f t="shared" si="52"/>
        <v>46</v>
      </c>
      <c r="F681" s="42" t="str">
        <f>VLOOKUP(A681,_Holidays!A680:C2786,2)</f>
        <v>Y</v>
      </c>
      <c r="G681" s="42" t="str">
        <f>VLOOKUP(A681,_Holidays!A681:C2786,3)</f>
        <v>N</v>
      </c>
      <c r="H681">
        <v>11.9</v>
      </c>
      <c r="I681">
        <v>17.5</v>
      </c>
      <c r="J681">
        <v>20.3</v>
      </c>
      <c r="K681">
        <v>0</v>
      </c>
      <c r="L681" s="94">
        <v>122634.53</v>
      </c>
      <c r="M681" s="97">
        <v>48.706971459999998</v>
      </c>
      <c r="N681" s="87">
        <f t="shared" si="53"/>
        <v>5973156.5527205132</v>
      </c>
    </row>
    <row r="682" spans="1:14" x14ac:dyDescent="0.3">
      <c r="A682" s="58">
        <v>42685</v>
      </c>
      <c r="B682" s="61" t="str">
        <f t="shared" si="54"/>
        <v>Friday</v>
      </c>
      <c r="C682" s="42" t="str">
        <f t="shared" si="50"/>
        <v>November</v>
      </c>
      <c r="D682" s="42" t="str">
        <f t="shared" si="51"/>
        <v>2016</v>
      </c>
      <c r="E682" s="42">
        <f t="shared" si="52"/>
        <v>46</v>
      </c>
      <c r="F682" s="42" t="str">
        <f>VLOOKUP(A682,_Holidays!A681:C2787,2)</f>
        <v>Y</v>
      </c>
      <c r="G682" s="42" t="str">
        <f>VLOOKUP(A682,_Holidays!A682:C2787,3)</f>
        <v>N</v>
      </c>
      <c r="H682">
        <v>8.4</v>
      </c>
      <c r="I682">
        <v>23.8</v>
      </c>
      <c r="J682">
        <v>29.1</v>
      </c>
      <c r="K682">
        <v>0</v>
      </c>
      <c r="L682" s="94">
        <v>117953.88499999999</v>
      </c>
      <c r="M682" s="97">
        <v>26.823982910000002</v>
      </c>
      <c r="N682" s="87">
        <f t="shared" si="53"/>
        <v>3163992.9954081052</v>
      </c>
    </row>
    <row r="683" spans="1:14" x14ac:dyDescent="0.3">
      <c r="A683" s="58">
        <v>42686</v>
      </c>
      <c r="B683" s="61" t="str">
        <f t="shared" si="54"/>
        <v>Saturday</v>
      </c>
      <c r="C683" s="42" t="str">
        <f t="shared" si="50"/>
        <v>November</v>
      </c>
      <c r="D683" s="42" t="str">
        <f t="shared" si="51"/>
        <v>2016</v>
      </c>
      <c r="E683" s="42">
        <f t="shared" si="52"/>
        <v>46</v>
      </c>
      <c r="F683" s="42" t="str">
        <f>VLOOKUP(A683,_Holidays!A682:C2788,2)</f>
        <v>Y</v>
      </c>
      <c r="G683" s="42" t="str">
        <f>VLOOKUP(A683,_Holidays!A683:C2788,3)</f>
        <v>N</v>
      </c>
      <c r="H683">
        <v>13.2</v>
      </c>
      <c r="I683">
        <v>25.5</v>
      </c>
      <c r="J683">
        <v>17</v>
      </c>
      <c r="K683">
        <v>2</v>
      </c>
      <c r="L683" s="94">
        <v>99907.32</v>
      </c>
      <c r="M683" s="97">
        <v>10.832116259999999</v>
      </c>
      <c r="N683" s="87">
        <f t="shared" si="53"/>
        <v>1082207.7054650232</v>
      </c>
    </row>
    <row r="684" spans="1:14" x14ac:dyDescent="0.3">
      <c r="A684" s="58">
        <v>42687</v>
      </c>
      <c r="B684" s="61" t="str">
        <f t="shared" si="54"/>
        <v>Sunday</v>
      </c>
      <c r="C684" s="42" t="str">
        <f t="shared" si="50"/>
        <v>November</v>
      </c>
      <c r="D684" s="42" t="str">
        <f t="shared" si="51"/>
        <v>2016</v>
      </c>
      <c r="E684" s="42">
        <f t="shared" si="52"/>
        <v>47</v>
      </c>
      <c r="F684" s="42" t="str">
        <f>VLOOKUP(A684,_Holidays!A683:C2789,2)</f>
        <v>Y</v>
      </c>
      <c r="G684" s="42" t="str">
        <f>VLOOKUP(A684,_Holidays!A684:C2789,3)</f>
        <v>N</v>
      </c>
      <c r="H684">
        <v>11.7</v>
      </c>
      <c r="I684">
        <v>19</v>
      </c>
      <c r="J684">
        <v>9.6999999999999993</v>
      </c>
      <c r="K684">
        <v>2</v>
      </c>
      <c r="L684" s="94">
        <v>96805.925000000003</v>
      </c>
      <c r="M684" s="97">
        <v>10.725641830000001</v>
      </c>
      <c r="N684" s="87">
        <f t="shared" si="53"/>
        <v>1038305.6785718428</v>
      </c>
    </row>
    <row r="685" spans="1:14" x14ac:dyDescent="0.3">
      <c r="A685" s="58">
        <v>42688</v>
      </c>
      <c r="B685" s="61" t="str">
        <f t="shared" si="54"/>
        <v>Monday</v>
      </c>
      <c r="C685" s="42" t="str">
        <f t="shared" si="50"/>
        <v>November</v>
      </c>
      <c r="D685" s="42" t="str">
        <f t="shared" si="51"/>
        <v>2016</v>
      </c>
      <c r="E685" s="42">
        <f t="shared" si="52"/>
        <v>47</v>
      </c>
      <c r="F685" s="42" t="str">
        <f>VLOOKUP(A685,_Holidays!A684:C2790,2)</f>
        <v>Y</v>
      </c>
      <c r="G685" s="42" t="str">
        <f>VLOOKUP(A685,_Holidays!A685:C2790,3)</f>
        <v>N</v>
      </c>
      <c r="H685">
        <v>11.5</v>
      </c>
      <c r="I685">
        <v>15.9</v>
      </c>
      <c r="J685">
        <v>14.8</v>
      </c>
      <c r="K685">
        <v>8.6</v>
      </c>
      <c r="L685" s="94">
        <v>116817.15</v>
      </c>
      <c r="M685" s="97">
        <v>39.499737830000001</v>
      </c>
      <c r="N685" s="87">
        <f t="shared" si="53"/>
        <v>4614246.7990477839</v>
      </c>
    </row>
    <row r="686" spans="1:14" x14ac:dyDescent="0.3">
      <c r="A686" s="58">
        <v>42689</v>
      </c>
      <c r="B686" s="61" t="str">
        <f t="shared" si="54"/>
        <v>Tuesday</v>
      </c>
      <c r="C686" s="42" t="str">
        <f t="shared" si="50"/>
        <v>November</v>
      </c>
      <c r="D686" s="42" t="str">
        <f t="shared" si="51"/>
        <v>2016</v>
      </c>
      <c r="E686" s="42">
        <f t="shared" si="52"/>
        <v>47</v>
      </c>
      <c r="F686" s="42" t="str">
        <f>VLOOKUP(A686,_Holidays!A685:C2791,2)</f>
        <v>Y</v>
      </c>
      <c r="G686" s="42" t="str">
        <f>VLOOKUP(A686,_Holidays!A686:C2791,3)</f>
        <v>N</v>
      </c>
      <c r="H686">
        <v>11</v>
      </c>
      <c r="I686">
        <v>19.2</v>
      </c>
      <c r="J686">
        <v>17.100000000000001</v>
      </c>
      <c r="K686">
        <v>0</v>
      </c>
      <c r="L686" s="94">
        <v>119905.59</v>
      </c>
      <c r="M686" s="97">
        <v>26.908387489999999</v>
      </c>
      <c r="N686" s="87">
        <f t="shared" si="53"/>
        <v>3226466.0779370689</v>
      </c>
    </row>
    <row r="687" spans="1:14" x14ac:dyDescent="0.3">
      <c r="A687" s="58">
        <v>42690</v>
      </c>
      <c r="B687" s="61" t="str">
        <f t="shared" si="54"/>
        <v>Wednesday</v>
      </c>
      <c r="C687" s="42" t="str">
        <f t="shared" si="50"/>
        <v>November</v>
      </c>
      <c r="D687" s="42" t="str">
        <f t="shared" si="51"/>
        <v>2016</v>
      </c>
      <c r="E687" s="42">
        <f t="shared" si="52"/>
        <v>47</v>
      </c>
      <c r="F687" s="42" t="str">
        <f>VLOOKUP(A687,_Holidays!A686:C2792,2)</f>
        <v>Y</v>
      </c>
      <c r="G687" s="42" t="str">
        <f>VLOOKUP(A687,_Holidays!A687:C2792,3)</f>
        <v>N</v>
      </c>
      <c r="H687">
        <v>11.9</v>
      </c>
      <c r="I687">
        <v>21.6</v>
      </c>
      <c r="J687">
        <v>25.8</v>
      </c>
      <c r="K687">
        <v>0</v>
      </c>
      <c r="L687" s="94">
        <v>122146.66</v>
      </c>
      <c r="M687" s="97">
        <v>35.630684420000001</v>
      </c>
      <c r="N687" s="87">
        <f t="shared" si="53"/>
        <v>4352169.0954170376</v>
      </c>
    </row>
    <row r="688" spans="1:14" x14ac:dyDescent="0.3">
      <c r="A688" s="58">
        <v>42691</v>
      </c>
      <c r="B688" s="61" t="str">
        <f t="shared" si="54"/>
        <v>Thursday</v>
      </c>
      <c r="C688" s="42" t="str">
        <f t="shared" si="50"/>
        <v>November</v>
      </c>
      <c r="D688" s="42" t="str">
        <f t="shared" si="51"/>
        <v>2016</v>
      </c>
      <c r="E688" s="42">
        <f t="shared" si="52"/>
        <v>47</v>
      </c>
      <c r="F688" s="42" t="str">
        <f>VLOOKUP(A688,_Holidays!A687:C2793,2)</f>
        <v>Y</v>
      </c>
      <c r="G688" s="42" t="str">
        <f>VLOOKUP(A688,_Holidays!A688:C2793,3)</f>
        <v>N</v>
      </c>
      <c r="H688">
        <v>12</v>
      </c>
      <c r="I688">
        <v>31.4</v>
      </c>
      <c r="J688">
        <v>28.8</v>
      </c>
      <c r="K688">
        <v>0</v>
      </c>
      <c r="L688" s="94">
        <v>122464.645</v>
      </c>
      <c r="M688" s="97">
        <v>28.55507656</v>
      </c>
      <c r="N688" s="87">
        <f t="shared" si="53"/>
        <v>3496987.3138682214</v>
      </c>
    </row>
    <row r="689" spans="1:14" x14ac:dyDescent="0.3">
      <c r="A689" s="58">
        <v>42692</v>
      </c>
      <c r="B689" s="61" t="str">
        <f t="shared" si="54"/>
        <v>Friday</v>
      </c>
      <c r="C689" s="42" t="str">
        <f t="shared" si="50"/>
        <v>November</v>
      </c>
      <c r="D689" s="42" t="str">
        <f t="shared" si="51"/>
        <v>2016</v>
      </c>
      <c r="E689" s="42">
        <f t="shared" si="52"/>
        <v>47</v>
      </c>
      <c r="F689" s="42" t="str">
        <f>VLOOKUP(A689,_Holidays!A688:C2794,2)</f>
        <v>Y</v>
      </c>
      <c r="G689" s="42" t="str">
        <f>VLOOKUP(A689,_Holidays!A689:C2794,3)</f>
        <v>N</v>
      </c>
      <c r="H689">
        <v>15.3</v>
      </c>
      <c r="I689">
        <v>18.899999999999999</v>
      </c>
      <c r="J689">
        <v>15.6</v>
      </c>
      <c r="K689">
        <v>0</v>
      </c>
      <c r="L689" s="94">
        <v>121441.05</v>
      </c>
      <c r="M689" s="97">
        <v>31.775799320000001</v>
      </c>
      <c r="N689" s="87">
        <f t="shared" si="53"/>
        <v>3858886.4340100861</v>
      </c>
    </row>
    <row r="690" spans="1:14" x14ac:dyDescent="0.3">
      <c r="A690" s="58">
        <v>42693</v>
      </c>
      <c r="B690" s="61" t="str">
        <f t="shared" si="54"/>
        <v>Saturday</v>
      </c>
      <c r="C690" s="42" t="str">
        <f t="shared" si="50"/>
        <v>November</v>
      </c>
      <c r="D690" s="42" t="str">
        <f t="shared" si="51"/>
        <v>2016</v>
      </c>
      <c r="E690" s="42">
        <f t="shared" si="52"/>
        <v>47</v>
      </c>
      <c r="F690" s="42" t="str">
        <f>VLOOKUP(A690,_Holidays!A689:C2795,2)</f>
        <v>Y</v>
      </c>
      <c r="G690" s="42" t="str">
        <f>VLOOKUP(A690,_Holidays!A690:C2795,3)</f>
        <v>N</v>
      </c>
      <c r="H690">
        <v>11.7</v>
      </c>
      <c r="I690">
        <v>19.399999999999999</v>
      </c>
      <c r="J690">
        <v>29.9</v>
      </c>
      <c r="K690">
        <v>0</v>
      </c>
      <c r="L690" s="94">
        <v>106868.5</v>
      </c>
      <c r="M690" s="97">
        <v>24.655993039999998</v>
      </c>
      <c r="N690" s="87">
        <f t="shared" si="53"/>
        <v>2634948.9921952398</v>
      </c>
    </row>
    <row r="691" spans="1:14" x14ac:dyDescent="0.3">
      <c r="A691" s="58">
        <v>42694</v>
      </c>
      <c r="B691" s="61" t="str">
        <f t="shared" si="54"/>
        <v>Sunday</v>
      </c>
      <c r="C691" s="42" t="str">
        <f t="shared" si="50"/>
        <v>November</v>
      </c>
      <c r="D691" s="42" t="str">
        <f t="shared" si="51"/>
        <v>2016</v>
      </c>
      <c r="E691" s="42">
        <f t="shared" si="52"/>
        <v>48</v>
      </c>
      <c r="F691" s="42" t="str">
        <f>VLOOKUP(A691,_Holidays!A690:C2796,2)</f>
        <v>Y</v>
      </c>
      <c r="G691" s="42" t="str">
        <f>VLOOKUP(A691,_Holidays!A691:C2796,3)</f>
        <v>N</v>
      </c>
      <c r="H691">
        <v>11.9</v>
      </c>
      <c r="I691">
        <v>33.299999999999997</v>
      </c>
      <c r="J691">
        <v>22.1</v>
      </c>
      <c r="K691">
        <v>0</v>
      </c>
      <c r="L691" s="94">
        <v>112098.33500000001</v>
      </c>
      <c r="M691" s="97">
        <v>43.08594969</v>
      </c>
      <c r="N691" s="87">
        <f t="shared" si="53"/>
        <v>4829863.2221427662</v>
      </c>
    </row>
    <row r="692" spans="1:14" x14ac:dyDescent="0.3">
      <c r="A692" s="58">
        <v>42695</v>
      </c>
      <c r="B692" s="61" t="str">
        <f t="shared" si="54"/>
        <v>Monday</v>
      </c>
      <c r="C692" s="42" t="str">
        <f t="shared" si="50"/>
        <v>November</v>
      </c>
      <c r="D692" s="42" t="str">
        <f t="shared" si="51"/>
        <v>2016</v>
      </c>
      <c r="E692" s="42">
        <f t="shared" si="52"/>
        <v>48</v>
      </c>
      <c r="F692" s="42" t="str">
        <f>VLOOKUP(A692,_Holidays!A691:C2797,2)</f>
        <v>Y</v>
      </c>
      <c r="G692" s="42" t="str">
        <f>VLOOKUP(A692,_Holidays!A692:C2797,3)</f>
        <v>N</v>
      </c>
      <c r="H692">
        <v>17.899999999999999</v>
      </c>
      <c r="I692">
        <v>35</v>
      </c>
      <c r="J692">
        <v>19.8</v>
      </c>
      <c r="K692">
        <v>0</v>
      </c>
      <c r="L692" s="94">
        <v>138681.815</v>
      </c>
      <c r="M692" s="97">
        <v>51.0352654</v>
      </c>
      <c r="N692" s="87">
        <f t="shared" si="53"/>
        <v>7077663.2346787015</v>
      </c>
    </row>
    <row r="693" spans="1:14" x14ac:dyDescent="0.3">
      <c r="A693" s="58">
        <v>42696</v>
      </c>
      <c r="B693" s="61" t="str">
        <f t="shared" si="54"/>
        <v>Tuesday</v>
      </c>
      <c r="C693" s="42" t="str">
        <f t="shared" si="50"/>
        <v>November</v>
      </c>
      <c r="D693" s="42" t="str">
        <f t="shared" si="51"/>
        <v>2016</v>
      </c>
      <c r="E693" s="42">
        <f t="shared" si="52"/>
        <v>48</v>
      </c>
      <c r="F693" s="42" t="str">
        <f>VLOOKUP(A693,_Holidays!A692:C2798,2)</f>
        <v>Y</v>
      </c>
      <c r="G693" s="42" t="str">
        <f>VLOOKUP(A693,_Holidays!A693:C2798,3)</f>
        <v>N</v>
      </c>
      <c r="H693">
        <v>14.5</v>
      </c>
      <c r="I693">
        <v>14.9</v>
      </c>
      <c r="J693">
        <v>1.5</v>
      </c>
      <c r="K693">
        <v>8.6</v>
      </c>
      <c r="L693" s="94">
        <v>126617.72</v>
      </c>
      <c r="M693" s="97">
        <v>37.021291779999999</v>
      </c>
      <c r="N693" s="87">
        <f t="shared" si="53"/>
        <v>4687551.5566383414</v>
      </c>
    </row>
    <row r="694" spans="1:14" x14ac:dyDescent="0.3">
      <c r="A694" s="58">
        <v>42697</v>
      </c>
      <c r="B694" s="61" t="str">
        <f t="shared" si="54"/>
        <v>Wednesday</v>
      </c>
      <c r="C694" s="42" t="str">
        <f t="shared" si="50"/>
        <v>November</v>
      </c>
      <c r="D694" s="42" t="str">
        <f t="shared" si="51"/>
        <v>2016</v>
      </c>
      <c r="E694" s="42">
        <f t="shared" si="52"/>
        <v>48</v>
      </c>
      <c r="F694" s="42" t="str">
        <f>VLOOKUP(A694,_Holidays!A693:C2799,2)</f>
        <v>Y</v>
      </c>
      <c r="G694" s="42" t="str">
        <f>VLOOKUP(A694,_Holidays!A694:C2799,3)</f>
        <v>N</v>
      </c>
      <c r="H694">
        <v>11</v>
      </c>
      <c r="I694">
        <v>16.8</v>
      </c>
      <c r="J694">
        <v>16.899999999999999</v>
      </c>
      <c r="K694">
        <v>5.4</v>
      </c>
      <c r="L694" s="94">
        <v>118119.01</v>
      </c>
      <c r="M694" s="97">
        <v>41.912267790000001</v>
      </c>
      <c r="N694" s="87">
        <f t="shared" si="53"/>
        <v>4950635.578209688</v>
      </c>
    </row>
    <row r="695" spans="1:14" x14ac:dyDescent="0.3">
      <c r="A695" s="58">
        <v>42698</v>
      </c>
      <c r="B695" s="61" t="str">
        <f t="shared" si="54"/>
        <v>Thursday</v>
      </c>
      <c r="C695" s="42" t="str">
        <f t="shared" si="50"/>
        <v>November</v>
      </c>
      <c r="D695" s="42" t="str">
        <f t="shared" si="51"/>
        <v>2016</v>
      </c>
      <c r="E695" s="42">
        <f t="shared" si="52"/>
        <v>48</v>
      </c>
      <c r="F695" s="42" t="str">
        <f>VLOOKUP(A695,_Holidays!A694:C2800,2)</f>
        <v>Y</v>
      </c>
      <c r="G695" s="42" t="str">
        <f>VLOOKUP(A695,_Holidays!A695:C2800,3)</f>
        <v>N</v>
      </c>
      <c r="H695">
        <v>10.3</v>
      </c>
      <c r="I695">
        <v>17</v>
      </c>
      <c r="J695">
        <v>21.6</v>
      </c>
      <c r="K695">
        <v>2.2000000000000002</v>
      </c>
      <c r="L695" s="94">
        <v>120308.545</v>
      </c>
      <c r="M695" s="97">
        <v>38.059403269999997</v>
      </c>
      <c r="N695" s="87">
        <f t="shared" si="53"/>
        <v>4578871.4309819415</v>
      </c>
    </row>
    <row r="696" spans="1:14" x14ac:dyDescent="0.3">
      <c r="A696" s="58">
        <v>42699</v>
      </c>
      <c r="B696" s="61" t="str">
        <f t="shared" si="54"/>
        <v>Friday</v>
      </c>
      <c r="C696" s="42" t="str">
        <f t="shared" si="50"/>
        <v>November</v>
      </c>
      <c r="D696" s="42" t="str">
        <f t="shared" si="51"/>
        <v>2016</v>
      </c>
      <c r="E696" s="42">
        <f t="shared" si="52"/>
        <v>48</v>
      </c>
      <c r="F696" s="42" t="str">
        <f>VLOOKUP(A696,_Holidays!A695:C2801,2)</f>
        <v>Y</v>
      </c>
      <c r="G696" s="42" t="str">
        <f>VLOOKUP(A696,_Holidays!A696:C2801,3)</f>
        <v>N</v>
      </c>
      <c r="H696">
        <v>10.9</v>
      </c>
      <c r="I696">
        <v>17.899999999999999</v>
      </c>
      <c r="J696">
        <v>15.7</v>
      </c>
      <c r="K696">
        <v>0.8</v>
      </c>
      <c r="L696" s="94">
        <v>116011.565</v>
      </c>
      <c r="M696" s="97">
        <v>27.61649096</v>
      </c>
      <c r="N696" s="87">
        <f t="shared" si="53"/>
        <v>3203832.3360779523</v>
      </c>
    </row>
    <row r="697" spans="1:14" x14ac:dyDescent="0.3">
      <c r="A697" s="58">
        <v>42700</v>
      </c>
      <c r="B697" s="61" t="str">
        <f t="shared" si="54"/>
        <v>Saturday</v>
      </c>
      <c r="C697" s="42" t="str">
        <f t="shared" si="50"/>
        <v>November</v>
      </c>
      <c r="D697" s="42" t="str">
        <f t="shared" si="51"/>
        <v>2016</v>
      </c>
      <c r="E697" s="42">
        <f t="shared" si="52"/>
        <v>48</v>
      </c>
      <c r="F697" s="42" t="str">
        <f>VLOOKUP(A697,_Holidays!A696:C2802,2)</f>
        <v>Y</v>
      </c>
      <c r="G697" s="42" t="str">
        <f>VLOOKUP(A697,_Holidays!A697:C2802,3)</f>
        <v>N</v>
      </c>
      <c r="H697">
        <v>12.2</v>
      </c>
      <c r="I697">
        <v>17.399999999999999</v>
      </c>
      <c r="J697">
        <v>18.8</v>
      </c>
      <c r="K697">
        <v>0</v>
      </c>
      <c r="L697" s="94">
        <v>104700.05499999999</v>
      </c>
      <c r="M697" s="97">
        <v>23.790582969999999</v>
      </c>
      <c r="N697" s="87">
        <f t="shared" si="53"/>
        <v>2490875.3454410629</v>
      </c>
    </row>
    <row r="698" spans="1:14" x14ac:dyDescent="0.3">
      <c r="A698" s="58">
        <v>42701</v>
      </c>
      <c r="B698" s="61" t="str">
        <f t="shared" si="54"/>
        <v>Sunday</v>
      </c>
      <c r="C698" s="42" t="str">
        <f t="shared" si="50"/>
        <v>November</v>
      </c>
      <c r="D698" s="42" t="str">
        <f t="shared" si="51"/>
        <v>2016</v>
      </c>
      <c r="E698" s="42">
        <f t="shared" si="52"/>
        <v>49</v>
      </c>
      <c r="F698" s="42" t="str">
        <f>VLOOKUP(A698,_Holidays!A697:C2803,2)</f>
        <v>Y</v>
      </c>
      <c r="G698" s="42" t="str">
        <f>VLOOKUP(A698,_Holidays!A698:C2803,3)</f>
        <v>N</v>
      </c>
      <c r="H698">
        <v>11.6</v>
      </c>
      <c r="I698">
        <v>16.3</v>
      </c>
      <c r="J698">
        <v>10.1</v>
      </c>
      <c r="K698">
        <v>0.4</v>
      </c>
      <c r="L698" s="94">
        <v>102718.9</v>
      </c>
      <c r="M698" s="97">
        <v>37.00394515</v>
      </c>
      <c r="N698" s="87">
        <f t="shared" si="53"/>
        <v>3801004.5414683348</v>
      </c>
    </row>
    <row r="699" spans="1:14" x14ac:dyDescent="0.3">
      <c r="A699" s="58">
        <v>42702</v>
      </c>
      <c r="B699" s="61" t="str">
        <f t="shared" si="54"/>
        <v>Monday</v>
      </c>
      <c r="C699" s="42" t="str">
        <f t="shared" si="50"/>
        <v>November</v>
      </c>
      <c r="D699" s="42" t="str">
        <f t="shared" si="51"/>
        <v>2016</v>
      </c>
      <c r="E699" s="42">
        <f t="shared" si="52"/>
        <v>49</v>
      </c>
      <c r="F699" s="42" t="str">
        <f>VLOOKUP(A699,_Holidays!A698:C2804,2)</f>
        <v>Y</v>
      </c>
      <c r="G699" s="42" t="str">
        <f>VLOOKUP(A699,_Holidays!A699:C2804,3)</f>
        <v>N</v>
      </c>
      <c r="H699">
        <v>12.2</v>
      </c>
      <c r="I699">
        <v>19.600000000000001</v>
      </c>
      <c r="J699">
        <v>24.4</v>
      </c>
      <c r="K699">
        <v>0.2</v>
      </c>
      <c r="L699" s="94">
        <v>118666.37</v>
      </c>
      <c r="M699" s="97">
        <v>65.392779020000006</v>
      </c>
      <c r="N699" s="87">
        <f t="shared" si="53"/>
        <v>7759923.7105155578</v>
      </c>
    </row>
    <row r="700" spans="1:14" x14ac:dyDescent="0.3">
      <c r="A700" s="58">
        <v>42703</v>
      </c>
      <c r="B700" s="61" t="str">
        <f t="shared" si="54"/>
        <v>Tuesday</v>
      </c>
      <c r="C700" s="42" t="str">
        <f t="shared" si="50"/>
        <v>November</v>
      </c>
      <c r="D700" s="42" t="str">
        <f t="shared" si="51"/>
        <v>2016</v>
      </c>
      <c r="E700" s="42">
        <f t="shared" si="52"/>
        <v>49</v>
      </c>
      <c r="F700" s="42" t="str">
        <f>VLOOKUP(A700,_Holidays!A699:C2805,2)</f>
        <v>Y</v>
      </c>
      <c r="G700" s="42" t="str">
        <f>VLOOKUP(A700,_Holidays!A700:C2805,3)</f>
        <v>N</v>
      </c>
      <c r="H700">
        <v>10.4</v>
      </c>
      <c r="I700">
        <v>20</v>
      </c>
      <c r="J700">
        <v>31</v>
      </c>
      <c r="K700">
        <v>0.2</v>
      </c>
      <c r="L700" s="94">
        <v>119169.17</v>
      </c>
      <c r="M700" s="97">
        <v>63.429964150000004</v>
      </c>
      <c r="N700" s="87">
        <f t="shared" si="53"/>
        <v>7558896.1808852563</v>
      </c>
    </row>
    <row r="701" spans="1:14" x14ac:dyDescent="0.3">
      <c r="A701" s="58">
        <v>42704</v>
      </c>
      <c r="B701" s="61" t="str">
        <f t="shared" si="54"/>
        <v>Wednesday</v>
      </c>
      <c r="C701" s="42" t="str">
        <f t="shared" si="50"/>
        <v>November</v>
      </c>
      <c r="D701" s="42" t="str">
        <f t="shared" si="51"/>
        <v>2016</v>
      </c>
      <c r="E701" s="42">
        <f t="shared" si="52"/>
        <v>49</v>
      </c>
      <c r="F701" s="42" t="str">
        <f>VLOOKUP(A701,_Holidays!A700:C2806,2)</f>
        <v>Y</v>
      </c>
      <c r="G701" s="42" t="str">
        <f>VLOOKUP(A701,_Holidays!A701:C2806,3)</f>
        <v>N</v>
      </c>
      <c r="H701">
        <v>13.3</v>
      </c>
      <c r="I701">
        <v>18.899999999999999</v>
      </c>
      <c r="J701">
        <v>9.6</v>
      </c>
      <c r="K701">
        <v>0</v>
      </c>
      <c r="L701" s="94">
        <v>121067.59</v>
      </c>
      <c r="M701" s="97">
        <v>76.02598021</v>
      </c>
      <c r="N701" s="87">
        <f t="shared" si="53"/>
        <v>9204282.2014123928</v>
      </c>
    </row>
    <row r="702" spans="1:14" x14ac:dyDescent="0.3">
      <c r="A702" s="58">
        <v>42705</v>
      </c>
      <c r="B702" s="61" t="str">
        <f t="shared" si="54"/>
        <v>Thursday</v>
      </c>
      <c r="C702" s="42" t="str">
        <f t="shared" si="50"/>
        <v>December</v>
      </c>
      <c r="D702" s="42" t="str">
        <f t="shared" si="51"/>
        <v>2016</v>
      </c>
      <c r="E702" s="42">
        <f t="shared" si="52"/>
        <v>49</v>
      </c>
      <c r="F702" s="42" t="str">
        <f>VLOOKUP(A702,_Holidays!A701:C2807,2)</f>
        <v>Y</v>
      </c>
      <c r="G702" s="42" t="str">
        <f>VLOOKUP(A702,_Holidays!A702:C2807,3)</f>
        <v>N</v>
      </c>
      <c r="H702">
        <v>12.9</v>
      </c>
      <c r="I702">
        <v>21.9</v>
      </c>
      <c r="J702">
        <v>28</v>
      </c>
      <c r="K702">
        <v>0</v>
      </c>
      <c r="L702" s="94">
        <v>113024.02</v>
      </c>
      <c r="M702" s="97">
        <v>56.012306840000001</v>
      </c>
      <c r="N702" s="87">
        <f t="shared" si="53"/>
        <v>6330736.0885302974</v>
      </c>
    </row>
    <row r="703" spans="1:14" x14ac:dyDescent="0.3">
      <c r="A703" s="58">
        <v>42706</v>
      </c>
      <c r="B703" s="61" t="str">
        <f t="shared" si="54"/>
        <v>Friday</v>
      </c>
      <c r="C703" s="42" t="str">
        <f t="shared" si="50"/>
        <v>December</v>
      </c>
      <c r="D703" s="42" t="str">
        <f t="shared" si="51"/>
        <v>2016</v>
      </c>
      <c r="E703" s="42">
        <f t="shared" si="52"/>
        <v>49</v>
      </c>
      <c r="F703" s="42" t="str">
        <f>VLOOKUP(A703,_Holidays!A702:C2808,2)</f>
        <v>Y</v>
      </c>
      <c r="G703" s="42" t="str">
        <f>VLOOKUP(A703,_Holidays!A703:C2808,3)</f>
        <v>N</v>
      </c>
      <c r="H703">
        <v>13</v>
      </c>
      <c r="I703">
        <v>21.6</v>
      </c>
      <c r="J703">
        <v>29.7</v>
      </c>
      <c r="K703">
        <v>0</v>
      </c>
      <c r="L703" s="94">
        <v>109318.355</v>
      </c>
      <c r="M703" s="97">
        <v>41.499436780000003</v>
      </c>
      <c r="N703" s="87">
        <f t="shared" si="53"/>
        <v>4536650.1622160971</v>
      </c>
    </row>
    <row r="704" spans="1:14" x14ac:dyDescent="0.3">
      <c r="A704" s="58">
        <v>42707</v>
      </c>
      <c r="B704" s="61" t="str">
        <f t="shared" si="54"/>
        <v>Saturday</v>
      </c>
      <c r="C704" s="42" t="str">
        <f t="shared" si="50"/>
        <v>December</v>
      </c>
      <c r="D704" s="42" t="str">
        <f t="shared" si="51"/>
        <v>2016</v>
      </c>
      <c r="E704" s="42">
        <f t="shared" si="52"/>
        <v>49</v>
      </c>
      <c r="F704" s="42" t="str">
        <f>VLOOKUP(A704,_Holidays!A703:C2809,2)</f>
        <v>Y</v>
      </c>
      <c r="G704" s="42" t="str">
        <f>VLOOKUP(A704,_Holidays!A704:C2809,3)</f>
        <v>N</v>
      </c>
      <c r="H704">
        <v>9.9</v>
      </c>
      <c r="I704">
        <v>23.9</v>
      </c>
      <c r="J704">
        <v>31.2</v>
      </c>
      <c r="K704">
        <v>0</v>
      </c>
      <c r="L704" s="94">
        <v>98899.494999999995</v>
      </c>
      <c r="M704" s="97">
        <v>29.20305213</v>
      </c>
      <c r="N704" s="87">
        <f t="shared" si="53"/>
        <v>2888167.108115674</v>
      </c>
    </row>
    <row r="705" spans="1:14" x14ac:dyDescent="0.3">
      <c r="A705" s="58">
        <v>42708</v>
      </c>
      <c r="B705" s="61" t="str">
        <f t="shared" si="54"/>
        <v>Sunday</v>
      </c>
      <c r="C705" s="42" t="str">
        <f t="shared" si="50"/>
        <v>December</v>
      </c>
      <c r="D705" s="42" t="str">
        <f t="shared" si="51"/>
        <v>2016</v>
      </c>
      <c r="E705" s="42">
        <f t="shared" si="52"/>
        <v>50</v>
      </c>
      <c r="F705" s="42" t="str">
        <f>VLOOKUP(A705,_Holidays!A704:C2810,2)</f>
        <v>Y</v>
      </c>
      <c r="G705" s="42" t="str">
        <f>VLOOKUP(A705,_Holidays!A705:C2810,3)</f>
        <v>N</v>
      </c>
      <c r="H705">
        <v>12.7</v>
      </c>
      <c r="I705">
        <v>31.7</v>
      </c>
      <c r="J705">
        <v>14.1</v>
      </c>
      <c r="K705">
        <v>0</v>
      </c>
      <c r="L705" s="94">
        <v>97300.36</v>
      </c>
      <c r="M705" s="97">
        <v>43.732741949999998</v>
      </c>
      <c r="N705" s="87">
        <f t="shared" si="53"/>
        <v>4255211.5355221014</v>
      </c>
    </row>
    <row r="706" spans="1:14" x14ac:dyDescent="0.3">
      <c r="A706" s="58">
        <v>42709</v>
      </c>
      <c r="B706" s="61" t="str">
        <f t="shared" si="54"/>
        <v>Monday</v>
      </c>
      <c r="C706" s="42" t="str">
        <f t="shared" ref="C706:C769" si="55">TEXT(A706,"mmmm")</f>
        <v>December</v>
      </c>
      <c r="D706" s="42" t="str">
        <f t="shared" ref="D706:D769" si="56">TEXT(A706,"yyyy")</f>
        <v>2016</v>
      </c>
      <c r="E706" s="42">
        <f t="shared" ref="E706:E769" si="57">WEEKNUM(A706)</f>
        <v>50</v>
      </c>
      <c r="F706" s="42" t="str">
        <f>VLOOKUP(A706,_Holidays!A705:C2811,2)</f>
        <v>Y</v>
      </c>
      <c r="G706" s="42" t="str">
        <f>VLOOKUP(A706,_Holidays!A706:C2811,3)</f>
        <v>N</v>
      </c>
      <c r="H706">
        <v>16.899999999999999</v>
      </c>
      <c r="I706">
        <v>21.5</v>
      </c>
      <c r="J706">
        <v>21.6</v>
      </c>
      <c r="K706">
        <v>2.4</v>
      </c>
      <c r="L706" s="94">
        <v>109670</v>
      </c>
      <c r="M706" s="97">
        <v>25.294384869999998</v>
      </c>
      <c r="N706" s="87">
        <f t="shared" ref="N706:N769" si="58">L706*M706</f>
        <v>2774035.1886928999</v>
      </c>
    </row>
    <row r="707" spans="1:14" x14ac:dyDescent="0.3">
      <c r="A707" s="58">
        <v>42710</v>
      </c>
      <c r="B707" s="61" t="str">
        <f t="shared" ref="B707:B770" si="59">TEXT(A707,"dddd")</f>
        <v>Tuesday</v>
      </c>
      <c r="C707" s="42" t="str">
        <f t="shared" si="55"/>
        <v>December</v>
      </c>
      <c r="D707" s="42" t="str">
        <f t="shared" si="56"/>
        <v>2016</v>
      </c>
      <c r="E707" s="42">
        <f t="shared" si="57"/>
        <v>50</v>
      </c>
      <c r="F707" s="42" t="str">
        <f>VLOOKUP(A707,_Holidays!A706:C2812,2)</f>
        <v>Y</v>
      </c>
      <c r="G707" s="42" t="str">
        <f>VLOOKUP(A707,_Holidays!A707:C2812,3)</f>
        <v>N</v>
      </c>
      <c r="H707">
        <v>12.8</v>
      </c>
      <c r="I707">
        <v>20.8</v>
      </c>
      <c r="J707">
        <v>24.2</v>
      </c>
      <c r="K707">
        <v>0</v>
      </c>
      <c r="L707" s="94">
        <v>111228.06</v>
      </c>
      <c r="M707" s="97">
        <v>48.412487810000002</v>
      </c>
      <c r="N707" s="87">
        <f t="shared" si="58"/>
        <v>5384827.0988799483</v>
      </c>
    </row>
    <row r="708" spans="1:14" x14ac:dyDescent="0.3">
      <c r="A708" s="58">
        <v>42711</v>
      </c>
      <c r="B708" s="61" t="str">
        <f t="shared" si="59"/>
        <v>Wednesday</v>
      </c>
      <c r="C708" s="42" t="str">
        <f t="shared" si="55"/>
        <v>December</v>
      </c>
      <c r="D708" s="42" t="str">
        <f t="shared" si="56"/>
        <v>2016</v>
      </c>
      <c r="E708" s="42">
        <f t="shared" si="57"/>
        <v>50</v>
      </c>
      <c r="F708" s="42" t="str">
        <f>VLOOKUP(A708,_Holidays!A707:C2813,2)</f>
        <v>Y</v>
      </c>
      <c r="G708" s="42" t="str">
        <f>VLOOKUP(A708,_Holidays!A708:C2813,3)</f>
        <v>N</v>
      </c>
      <c r="H708">
        <v>10.5</v>
      </c>
      <c r="I708">
        <v>28.3</v>
      </c>
      <c r="J708">
        <v>30.8</v>
      </c>
      <c r="K708">
        <v>0</v>
      </c>
      <c r="L708" s="94">
        <v>112738.08</v>
      </c>
      <c r="M708" s="97">
        <v>44.722059059999999</v>
      </c>
      <c r="N708" s="87">
        <f t="shared" si="58"/>
        <v>5041879.0720710047</v>
      </c>
    </row>
    <row r="709" spans="1:14" x14ac:dyDescent="0.3">
      <c r="A709" s="58">
        <v>42712</v>
      </c>
      <c r="B709" s="61" t="str">
        <f t="shared" si="59"/>
        <v>Thursday</v>
      </c>
      <c r="C709" s="42" t="str">
        <f t="shared" si="55"/>
        <v>December</v>
      </c>
      <c r="D709" s="42" t="str">
        <f t="shared" si="56"/>
        <v>2016</v>
      </c>
      <c r="E709" s="42">
        <f t="shared" si="57"/>
        <v>50</v>
      </c>
      <c r="F709" s="42" t="str">
        <f>VLOOKUP(A709,_Holidays!A708:C2814,2)</f>
        <v>Y</v>
      </c>
      <c r="G709" s="42" t="str">
        <f>VLOOKUP(A709,_Holidays!A709:C2814,3)</f>
        <v>N</v>
      </c>
      <c r="H709">
        <v>15.4</v>
      </c>
      <c r="I709">
        <v>23.2</v>
      </c>
      <c r="J709">
        <v>11.6</v>
      </c>
      <c r="K709">
        <v>2.2000000000000002</v>
      </c>
      <c r="L709" s="94">
        <v>105445.65</v>
      </c>
      <c r="M709" s="97">
        <v>25.853861729999998</v>
      </c>
      <c r="N709" s="87">
        <f t="shared" si="58"/>
        <v>2726177.2551299743</v>
      </c>
    </row>
    <row r="710" spans="1:14" x14ac:dyDescent="0.3">
      <c r="A710" s="58">
        <v>42713</v>
      </c>
      <c r="B710" s="61" t="str">
        <f t="shared" si="59"/>
        <v>Friday</v>
      </c>
      <c r="C710" s="42" t="str">
        <f t="shared" si="55"/>
        <v>December</v>
      </c>
      <c r="D710" s="42" t="str">
        <f t="shared" si="56"/>
        <v>2016</v>
      </c>
      <c r="E710" s="42">
        <f t="shared" si="57"/>
        <v>50</v>
      </c>
      <c r="F710" s="42" t="str">
        <f>VLOOKUP(A710,_Holidays!A709:C2815,2)</f>
        <v>Y</v>
      </c>
      <c r="G710" s="42" t="str">
        <f>VLOOKUP(A710,_Holidays!A710:C2815,3)</f>
        <v>N</v>
      </c>
      <c r="H710">
        <v>10</v>
      </c>
      <c r="I710">
        <v>17.3</v>
      </c>
      <c r="J710">
        <v>23.2</v>
      </c>
      <c r="K710">
        <v>6.6</v>
      </c>
      <c r="L710" s="94">
        <v>105664.09</v>
      </c>
      <c r="M710" s="97">
        <v>25.118195310000001</v>
      </c>
      <c r="N710" s="87">
        <f t="shared" si="58"/>
        <v>2654091.2498734179</v>
      </c>
    </row>
    <row r="711" spans="1:14" x14ac:dyDescent="0.3">
      <c r="A711" s="58">
        <v>42714</v>
      </c>
      <c r="B711" s="61" t="str">
        <f t="shared" si="59"/>
        <v>Saturday</v>
      </c>
      <c r="C711" s="42" t="str">
        <f t="shared" si="55"/>
        <v>December</v>
      </c>
      <c r="D711" s="42" t="str">
        <f t="shared" si="56"/>
        <v>2016</v>
      </c>
      <c r="E711" s="42">
        <f t="shared" si="57"/>
        <v>50</v>
      </c>
      <c r="F711" s="42" t="str">
        <f>VLOOKUP(A711,_Holidays!A710:C2816,2)</f>
        <v>Y</v>
      </c>
      <c r="G711" s="42" t="str">
        <f>VLOOKUP(A711,_Holidays!A711:C2816,3)</f>
        <v>N</v>
      </c>
      <c r="H711">
        <v>11.2</v>
      </c>
      <c r="I711">
        <v>18.8</v>
      </c>
      <c r="J711">
        <v>24.2</v>
      </c>
      <c r="K711">
        <v>0.2</v>
      </c>
      <c r="L711" s="94">
        <v>98622.865000000005</v>
      </c>
      <c r="M711" s="97">
        <v>19.31166859</v>
      </c>
      <c r="N711" s="87">
        <f t="shared" si="58"/>
        <v>1904572.0842763104</v>
      </c>
    </row>
    <row r="712" spans="1:14" x14ac:dyDescent="0.3">
      <c r="A712" s="58">
        <v>42715</v>
      </c>
      <c r="B712" s="61" t="str">
        <f t="shared" si="59"/>
        <v>Sunday</v>
      </c>
      <c r="C712" s="42" t="str">
        <f t="shared" si="55"/>
        <v>December</v>
      </c>
      <c r="D712" s="42" t="str">
        <f t="shared" si="56"/>
        <v>2016</v>
      </c>
      <c r="E712" s="42">
        <f t="shared" si="57"/>
        <v>51</v>
      </c>
      <c r="F712" s="42" t="str">
        <f>VLOOKUP(A712,_Holidays!A711:C2817,2)</f>
        <v>Y</v>
      </c>
      <c r="G712" s="42" t="str">
        <f>VLOOKUP(A712,_Holidays!A712:C2817,3)</f>
        <v>N</v>
      </c>
      <c r="H712">
        <v>12.9</v>
      </c>
      <c r="I712">
        <v>19.3</v>
      </c>
      <c r="J712">
        <v>27</v>
      </c>
      <c r="K712">
        <v>1</v>
      </c>
      <c r="L712" s="94">
        <v>93673.19</v>
      </c>
      <c r="M712" s="97">
        <v>16.396687880000002</v>
      </c>
      <c r="N712" s="87">
        <f t="shared" si="58"/>
        <v>1535930.0591539375</v>
      </c>
    </row>
    <row r="713" spans="1:14" x14ac:dyDescent="0.3">
      <c r="A713" s="58">
        <v>42716</v>
      </c>
      <c r="B713" s="61" t="str">
        <f t="shared" si="59"/>
        <v>Monday</v>
      </c>
      <c r="C713" s="42" t="str">
        <f t="shared" si="55"/>
        <v>December</v>
      </c>
      <c r="D713" s="42" t="str">
        <f t="shared" si="56"/>
        <v>2016</v>
      </c>
      <c r="E713" s="42">
        <f t="shared" si="57"/>
        <v>51</v>
      </c>
      <c r="F713" s="42" t="str">
        <f>VLOOKUP(A713,_Holidays!A712:C2818,2)</f>
        <v>Y</v>
      </c>
      <c r="G713" s="42" t="str">
        <f>VLOOKUP(A713,_Holidays!A713:C2818,3)</f>
        <v>N</v>
      </c>
      <c r="H713">
        <v>10.7</v>
      </c>
      <c r="I713">
        <v>32.799999999999997</v>
      </c>
      <c r="J713">
        <v>30</v>
      </c>
      <c r="K713">
        <v>0</v>
      </c>
      <c r="L713" s="94">
        <v>120390.11</v>
      </c>
      <c r="M713" s="97">
        <v>45.157572940000001</v>
      </c>
      <c r="N713" s="87">
        <f t="shared" si="58"/>
        <v>5436525.1735796239</v>
      </c>
    </row>
    <row r="714" spans="1:14" x14ac:dyDescent="0.3">
      <c r="A714" s="58">
        <v>42717</v>
      </c>
      <c r="B714" s="61" t="str">
        <f t="shared" si="59"/>
        <v>Tuesday</v>
      </c>
      <c r="C714" s="42" t="str">
        <f t="shared" si="55"/>
        <v>December</v>
      </c>
      <c r="D714" s="42" t="str">
        <f t="shared" si="56"/>
        <v>2016</v>
      </c>
      <c r="E714" s="42">
        <f t="shared" si="57"/>
        <v>51</v>
      </c>
      <c r="F714" s="42" t="str">
        <f>VLOOKUP(A714,_Holidays!A713:C2819,2)</f>
        <v>Y</v>
      </c>
      <c r="G714" s="42" t="str">
        <f>VLOOKUP(A714,_Holidays!A714:C2819,3)</f>
        <v>N</v>
      </c>
      <c r="H714">
        <v>16.5</v>
      </c>
      <c r="I714">
        <v>36.299999999999997</v>
      </c>
      <c r="J714">
        <v>14.1</v>
      </c>
      <c r="K714">
        <v>0</v>
      </c>
      <c r="L714" s="94">
        <v>128831.65</v>
      </c>
      <c r="M714" s="97">
        <v>44.693023539999999</v>
      </c>
      <c r="N714" s="87">
        <f t="shared" si="58"/>
        <v>5757875.9661470409</v>
      </c>
    </row>
    <row r="715" spans="1:14" x14ac:dyDescent="0.3">
      <c r="A715" s="58">
        <v>42718</v>
      </c>
      <c r="B715" s="61" t="str">
        <f t="shared" si="59"/>
        <v>Wednesday</v>
      </c>
      <c r="C715" s="42" t="str">
        <f t="shared" si="55"/>
        <v>December</v>
      </c>
      <c r="D715" s="42" t="str">
        <f t="shared" si="56"/>
        <v>2016</v>
      </c>
      <c r="E715" s="42">
        <f t="shared" si="57"/>
        <v>51</v>
      </c>
      <c r="F715" s="42" t="str">
        <f>VLOOKUP(A715,_Holidays!A714:C2820,2)</f>
        <v>Y</v>
      </c>
      <c r="G715" s="42" t="str">
        <f>VLOOKUP(A715,_Holidays!A715:C2820,3)</f>
        <v>N</v>
      </c>
      <c r="H715">
        <v>15.7</v>
      </c>
      <c r="I715">
        <v>19.3</v>
      </c>
      <c r="J715">
        <v>21.3</v>
      </c>
      <c r="K715">
        <v>0</v>
      </c>
      <c r="L715" s="94">
        <v>111423.765</v>
      </c>
      <c r="M715" s="97">
        <v>19.919106330000002</v>
      </c>
      <c r="N715" s="87">
        <f t="shared" si="58"/>
        <v>2219461.8227239326</v>
      </c>
    </row>
    <row r="716" spans="1:14" x14ac:dyDescent="0.3">
      <c r="A716" s="58">
        <v>42719</v>
      </c>
      <c r="B716" s="61" t="str">
        <f t="shared" si="59"/>
        <v>Thursday</v>
      </c>
      <c r="C716" s="42" t="str">
        <f t="shared" si="55"/>
        <v>December</v>
      </c>
      <c r="D716" s="42" t="str">
        <f t="shared" si="56"/>
        <v>2016</v>
      </c>
      <c r="E716" s="42">
        <f t="shared" si="57"/>
        <v>51</v>
      </c>
      <c r="F716" s="42" t="str">
        <f>VLOOKUP(A716,_Holidays!A715:C2821,2)</f>
        <v>Y</v>
      </c>
      <c r="G716" s="42" t="str">
        <f>VLOOKUP(A716,_Holidays!A716:C2821,3)</f>
        <v>N</v>
      </c>
      <c r="H716">
        <v>11.7</v>
      </c>
      <c r="I716">
        <v>18.600000000000001</v>
      </c>
      <c r="J716">
        <v>30.8</v>
      </c>
      <c r="K716">
        <v>0</v>
      </c>
      <c r="L716" s="94">
        <v>107072.36</v>
      </c>
      <c r="M716" s="97">
        <v>31.145308459999999</v>
      </c>
      <c r="N716" s="87">
        <f t="shared" si="58"/>
        <v>3334801.6797401654</v>
      </c>
    </row>
    <row r="717" spans="1:14" x14ac:dyDescent="0.3">
      <c r="A717" s="58">
        <v>42720</v>
      </c>
      <c r="B717" s="61" t="str">
        <f t="shared" si="59"/>
        <v>Friday</v>
      </c>
      <c r="C717" s="42" t="str">
        <f t="shared" si="55"/>
        <v>December</v>
      </c>
      <c r="D717" s="42" t="str">
        <f t="shared" si="56"/>
        <v>2016</v>
      </c>
      <c r="E717" s="42">
        <f t="shared" si="57"/>
        <v>51</v>
      </c>
      <c r="F717" s="42" t="str">
        <f>VLOOKUP(A717,_Holidays!A716:C2822,2)</f>
        <v>Y</v>
      </c>
      <c r="G717" s="42" t="str">
        <f>VLOOKUP(A717,_Holidays!A717:C2822,3)</f>
        <v>N</v>
      </c>
      <c r="H717">
        <v>9.6999999999999993</v>
      </c>
      <c r="I717">
        <v>25.5</v>
      </c>
      <c r="J717">
        <v>20.5</v>
      </c>
      <c r="K717">
        <v>0</v>
      </c>
      <c r="L717" s="94">
        <v>113698.06</v>
      </c>
      <c r="M717" s="97">
        <v>48.856884800000003</v>
      </c>
      <c r="N717" s="87">
        <f t="shared" si="58"/>
        <v>5554933.0194034884</v>
      </c>
    </row>
    <row r="718" spans="1:14" x14ac:dyDescent="0.3">
      <c r="A718" s="58">
        <v>42721</v>
      </c>
      <c r="B718" s="61" t="str">
        <f t="shared" si="59"/>
        <v>Saturday</v>
      </c>
      <c r="C718" s="42" t="str">
        <f t="shared" si="55"/>
        <v>December</v>
      </c>
      <c r="D718" s="42" t="str">
        <f t="shared" si="56"/>
        <v>2016</v>
      </c>
      <c r="E718" s="42">
        <f t="shared" si="57"/>
        <v>51</v>
      </c>
      <c r="F718" s="42" t="str">
        <f>VLOOKUP(A718,_Holidays!A717:C2823,2)</f>
        <v>Y</v>
      </c>
      <c r="G718" s="42" t="str">
        <f>VLOOKUP(A718,_Holidays!A718:C2823,3)</f>
        <v>N</v>
      </c>
      <c r="H718">
        <v>15.1</v>
      </c>
      <c r="I718">
        <v>20.9</v>
      </c>
      <c r="J718">
        <v>22.5</v>
      </c>
      <c r="K718">
        <v>0</v>
      </c>
      <c r="L718" s="94">
        <v>90227.48</v>
      </c>
      <c r="M718" s="97">
        <v>23.576231230000001</v>
      </c>
      <c r="N718" s="87">
        <f t="shared" si="58"/>
        <v>2127223.9317802005</v>
      </c>
    </row>
    <row r="719" spans="1:14" x14ac:dyDescent="0.3">
      <c r="A719" s="58">
        <v>42722</v>
      </c>
      <c r="B719" s="61" t="str">
        <f t="shared" si="59"/>
        <v>Sunday</v>
      </c>
      <c r="C719" s="42" t="str">
        <f t="shared" si="55"/>
        <v>December</v>
      </c>
      <c r="D719" s="42" t="str">
        <f t="shared" si="56"/>
        <v>2016</v>
      </c>
      <c r="E719" s="42">
        <f t="shared" si="57"/>
        <v>52</v>
      </c>
      <c r="F719" s="42" t="str">
        <f>VLOOKUP(A719,_Holidays!A718:C2824,2)</f>
        <v>Y</v>
      </c>
      <c r="G719" s="42" t="str">
        <f>VLOOKUP(A719,_Holidays!A719:C2824,3)</f>
        <v>N</v>
      </c>
      <c r="H719">
        <v>10</v>
      </c>
      <c r="I719">
        <v>17.5</v>
      </c>
      <c r="J719">
        <v>30.3</v>
      </c>
      <c r="K719">
        <v>0</v>
      </c>
      <c r="L719" s="94">
        <v>90911.085000000006</v>
      </c>
      <c r="M719" s="97">
        <v>26.49359939</v>
      </c>
      <c r="N719" s="87">
        <f t="shared" si="58"/>
        <v>2408561.8661002382</v>
      </c>
    </row>
    <row r="720" spans="1:14" x14ac:dyDescent="0.3">
      <c r="A720" s="58">
        <v>42723</v>
      </c>
      <c r="B720" s="61" t="str">
        <f t="shared" si="59"/>
        <v>Monday</v>
      </c>
      <c r="C720" s="42" t="str">
        <f t="shared" si="55"/>
        <v>December</v>
      </c>
      <c r="D720" s="42" t="str">
        <f t="shared" si="56"/>
        <v>2016</v>
      </c>
      <c r="E720" s="42">
        <f t="shared" si="57"/>
        <v>52</v>
      </c>
      <c r="F720" s="42" t="str">
        <f>VLOOKUP(A720,_Holidays!A719:C2825,2)</f>
        <v>Y</v>
      </c>
      <c r="G720" s="42" t="str">
        <f>VLOOKUP(A720,_Holidays!A720:C2825,3)</f>
        <v>N</v>
      </c>
      <c r="H720">
        <v>8.8000000000000007</v>
      </c>
      <c r="I720">
        <v>30.2</v>
      </c>
      <c r="J720">
        <v>29.3</v>
      </c>
      <c r="K720">
        <v>0</v>
      </c>
      <c r="L720" s="94">
        <v>109260.30499999999</v>
      </c>
      <c r="M720" s="97">
        <v>28.684832369999999</v>
      </c>
      <c r="N720" s="87">
        <f t="shared" si="58"/>
        <v>3134113.5336200725</v>
      </c>
    </row>
    <row r="721" spans="1:14" x14ac:dyDescent="0.3">
      <c r="A721" s="58">
        <v>42724</v>
      </c>
      <c r="B721" s="61" t="str">
        <f t="shared" si="59"/>
        <v>Tuesday</v>
      </c>
      <c r="C721" s="42" t="str">
        <f t="shared" si="55"/>
        <v>December</v>
      </c>
      <c r="D721" s="42" t="str">
        <f t="shared" si="56"/>
        <v>2016</v>
      </c>
      <c r="E721" s="42">
        <f t="shared" si="57"/>
        <v>52</v>
      </c>
      <c r="F721" s="42" t="str">
        <f>VLOOKUP(A721,_Holidays!A720:C2826,2)</f>
        <v>N</v>
      </c>
      <c r="G721" s="42" t="str">
        <f>VLOOKUP(A721,_Holidays!A721:C2826,3)</f>
        <v>N</v>
      </c>
      <c r="H721">
        <v>14.4</v>
      </c>
      <c r="I721">
        <v>21.5</v>
      </c>
      <c r="J721">
        <v>26</v>
      </c>
      <c r="K721">
        <v>3</v>
      </c>
      <c r="L721" s="94">
        <v>106451.255</v>
      </c>
      <c r="M721" s="97">
        <v>16.129856849999999</v>
      </c>
      <c r="N721" s="87">
        <f t="shared" si="58"/>
        <v>1717043.5046528468</v>
      </c>
    </row>
    <row r="722" spans="1:14" x14ac:dyDescent="0.3">
      <c r="A722" s="58">
        <v>42725</v>
      </c>
      <c r="B722" s="61" t="str">
        <f t="shared" si="59"/>
        <v>Wednesday</v>
      </c>
      <c r="C722" s="42" t="str">
        <f t="shared" si="55"/>
        <v>December</v>
      </c>
      <c r="D722" s="42" t="str">
        <f t="shared" si="56"/>
        <v>2016</v>
      </c>
      <c r="E722" s="42">
        <f t="shared" si="57"/>
        <v>52</v>
      </c>
      <c r="F722" s="42" t="str">
        <f>VLOOKUP(A722,_Holidays!A721:C2827,2)</f>
        <v>N</v>
      </c>
      <c r="G722" s="42" t="str">
        <f>VLOOKUP(A722,_Holidays!A722:C2827,3)</f>
        <v>N</v>
      </c>
      <c r="H722">
        <v>13.5</v>
      </c>
      <c r="I722">
        <v>19.899999999999999</v>
      </c>
      <c r="J722">
        <v>28.8</v>
      </c>
      <c r="K722">
        <v>0.2</v>
      </c>
      <c r="L722" s="94">
        <v>104389.51</v>
      </c>
      <c r="M722" s="97">
        <v>21.34587505</v>
      </c>
      <c r="N722" s="87">
        <f t="shared" si="58"/>
        <v>2228285.4369907253</v>
      </c>
    </row>
    <row r="723" spans="1:14" x14ac:dyDescent="0.3">
      <c r="A723" s="58">
        <v>42726</v>
      </c>
      <c r="B723" s="61" t="str">
        <f t="shared" si="59"/>
        <v>Thursday</v>
      </c>
      <c r="C723" s="42" t="str">
        <f t="shared" si="55"/>
        <v>December</v>
      </c>
      <c r="D723" s="42" t="str">
        <f t="shared" si="56"/>
        <v>2016</v>
      </c>
      <c r="E723" s="42">
        <f t="shared" si="57"/>
        <v>52</v>
      </c>
      <c r="F723" s="42" t="str">
        <f>VLOOKUP(A723,_Holidays!A722:C2828,2)</f>
        <v>N</v>
      </c>
      <c r="G723" s="42" t="str">
        <f>VLOOKUP(A723,_Holidays!A723:C2828,3)</f>
        <v>N</v>
      </c>
      <c r="H723">
        <v>14.6</v>
      </c>
      <c r="I723">
        <v>20</v>
      </c>
      <c r="J723">
        <v>29.6</v>
      </c>
      <c r="K723">
        <v>0</v>
      </c>
      <c r="L723" s="94">
        <v>105513.235</v>
      </c>
      <c r="M723" s="97">
        <v>20.97623583</v>
      </c>
      <c r="N723" s="87">
        <f t="shared" si="58"/>
        <v>2213270.50054621</v>
      </c>
    </row>
    <row r="724" spans="1:14" x14ac:dyDescent="0.3">
      <c r="A724" s="58">
        <v>42727</v>
      </c>
      <c r="B724" s="61" t="str">
        <f t="shared" si="59"/>
        <v>Friday</v>
      </c>
      <c r="C724" s="42" t="str">
        <f t="shared" si="55"/>
        <v>December</v>
      </c>
      <c r="D724" s="42" t="str">
        <f t="shared" si="56"/>
        <v>2016</v>
      </c>
      <c r="E724" s="42">
        <f t="shared" si="57"/>
        <v>52</v>
      </c>
      <c r="F724" s="42" t="str">
        <f>VLOOKUP(A724,_Holidays!A723:C2829,2)</f>
        <v>N</v>
      </c>
      <c r="G724" s="42" t="str">
        <f>VLOOKUP(A724,_Holidays!A724:C2829,3)</f>
        <v>N</v>
      </c>
      <c r="H724">
        <v>12.5</v>
      </c>
      <c r="I724">
        <v>26.3</v>
      </c>
      <c r="J724">
        <v>28.7</v>
      </c>
      <c r="K724">
        <v>0</v>
      </c>
      <c r="L724" s="94">
        <v>112247.94500000001</v>
      </c>
      <c r="M724" s="97">
        <v>24.329345190000002</v>
      </c>
      <c r="N724" s="87">
        <f t="shared" si="58"/>
        <v>2730919.0007731351</v>
      </c>
    </row>
    <row r="725" spans="1:14" x14ac:dyDescent="0.3">
      <c r="A725" s="58">
        <v>42728</v>
      </c>
      <c r="B725" s="61" t="str">
        <f t="shared" si="59"/>
        <v>Saturday</v>
      </c>
      <c r="C725" s="42" t="str">
        <f t="shared" si="55"/>
        <v>December</v>
      </c>
      <c r="D725" s="42" t="str">
        <f t="shared" si="56"/>
        <v>2016</v>
      </c>
      <c r="E725" s="42">
        <f t="shared" si="57"/>
        <v>52</v>
      </c>
      <c r="F725" s="42" t="str">
        <f>VLOOKUP(A725,_Holidays!A724:C2830,2)</f>
        <v>N</v>
      </c>
      <c r="G725" s="42" t="str">
        <f>VLOOKUP(A725,_Holidays!A725:C2830,3)</f>
        <v>N</v>
      </c>
      <c r="H725">
        <v>16.2</v>
      </c>
      <c r="I725">
        <v>34.9</v>
      </c>
      <c r="J725">
        <v>26.3</v>
      </c>
      <c r="K725">
        <v>0.8</v>
      </c>
      <c r="L725" s="94">
        <v>114843.875</v>
      </c>
      <c r="M725" s="97">
        <v>34.693111190000003</v>
      </c>
      <c r="N725" s="87">
        <f t="shared" si="58"/>
        <v>3984291.3248654618</v>
      </c>
    </row>
    <row r="726" spans="1:14" x14ac:dyDescent="0.3">
      <c r="A726" s="58">
        <v>42729</v>
      </c>
      <c r="B726" s="61" t="str">
        <f t="shared" si="59"/>
        <v>Sunday</v>
      </c>
      <c r="C726" s="42" t="str">
        <f t="shared" si="55"/>
        <v>December</v>
      </c>
      <c r="D726" s="42" t="str">
        <f t="shared" si="56"/>
        <v>2016</v>
      </c>
      <c r="E726" s="42">
        <f t="shared" si="57"/>
        <v>53</v>
      </c>
      <c r="F726" s="42" t="str">
        <f>VLOOKUP(A726,_Holidays!A725:C2831,2)</f>
        <v>N</v>
      </c>
      <c r="G726" s="42" t="str">
        <f>VLOOKUP(A726,_Holidays!A726:C2831,3)</f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 s="94">
        <v>114468.17</v>
      </c>
      <c r="M726" s="97">
        <v>28.64742992</v>
      </c>
      <c r="N726" s="87">
        <f t="shared" si="58"/>
        <v>3279218.8781456463</v>
      </c>
    </row>
    <row r="727" spans="1:14" x14ac:dyDescent="0.3">
      <c r="A727" s="58">
        <v>42730</v>
      </c>
      <c r="B727" s="61" t="str">
        <f t="shared" si="59"/>
        <v>Monday</v>
      </c>
      <c r="C727" s="42" t="str">
        <f t="shared" si="55"/>
        <v>December</v>
      </c>
      <c r="D727" s="42" t="str">
        <f t="shared" si="56"/>
        <v>2016</v>
      </c>
      <c r="E727" s="42">
        <f t="shared" si="57"/>
        <v>53</v>
      </c>
      <c r="F727" s="42" t="str">
        <f>VLOOKUP(A727,_Holidays!A726:C2832,2)</f>
        <v>N</v>
      </c>
      <c r="G727" s="42" t="str">
        <f>VLOOKUP(A727,_Holidays!A727:C2832,3)</f>
        <v>Y</v>
      </c>
      <c r="H727">
        <v>25.4</v>
      </c>
      <c r="I727">
        <v>29.3</v>
      </c>
      <c r="J727">
        <v>10.199999999999999</v>
      </c>
      <c r="K727">
        <v>0</v>
      </c>
      <c r="L727" s="94">
        <v>106284.83</v>
      </c>
      <c r="M727" s="97">
        <v>22.910355590000002</v>
      </c>
      <c r="N727" s="87">
        <f t="shared" si="58"/>
        <v>2435023.2491226997</v>
      </c>
    </row>
    <row r="728" spans="1:14" x14ac:dyDescent="0.3">
      <c r="A728" s="58">
        <v>42731</v>
      </c>
      <c r="B728" s="61" t="str">
        <f t="shared" si="59"/>
        <v>Tuesday</v>
      </c>
      <c r="C728" s="42" t="str">
        <f t="shared" si="55"/>
        <v>December</v>
      </c>
      <c r="D728" s="42" t="str">
        <f t="shared" si="56"/>
        <v>2016</v>
      </c>
      <c r="E728" s="42">
        <f t="shared" si="57"/>
        <v>53</v>
      </c>
      <c r="F728" s="42" t="str">
        <f>VLOOKUP(A728,_Holidays!A727:C2833,2)</f>
        <v>N</v>
      </c>
      <c r="G728" s="42" t="str">
        <f>VLOOKUP(A728,_Holidays!A728:C2833,3)</f>
        <v>Y</v>
      </c>
      <c r="H728">
        <v>18</v>
      </c>
      <c r="I728">
        <v>29.8</v>
      </c>
      <c r="J728">
        <v>5.8</v>
      </c>
      <c r="K728">
        <v>1.6</v>
      </c>
      <c r="L728" s="94">
        <v>99701.43</v>
      </c>
      <c r="M728" s="97">
        <v>23.813537400000001</v>
      </c>
      <c r="N728" s="87">
        <f t="shared" si="58"/>
        <v>2374243.7321384819</v>
      </c>
    </row>
    <row r="729" spans="1:14" x14ac:dyDescent="0.3">
      <c r="A729" s="58">
        <v>42732</v>
      </c>
      <c r="B729" s="61" t="str">
        <f t="shared" si="59"/>
        <v>Wednesday</v>
      </c>
      <c r="C729" s="42" t="str">
        <f t="shared" si="55"/>
        <v>December</v>
      </c>
      <c r="D729" s="42" t="str">
        <f t="shared" si="56"/>
        <v>2016</v>
      </c>
      <c r="E729" s="42">
        <f t="shared" si="57"/>
        <v>53</v>
      </c>
      <c r="F729" s="42" t="str">
        <f>VLOOKUP(A729,_Holidays!A728:C2834,2)</f>
        <v>N</v>
      </c>
      <c r="G729" s="42" t="str">
        <f>VLOOKUP(A729,_Holidays!A729:C2834,3)</f>
        <v>N</v>
      </c>
      <c r="H729">
        <v>20.3</v>
      </c>
      <c r="I729">
        <v>38.200000000000003</v>
      </c>
      <c r="J729">
        <v>15.1</v>
      </c>
      <c r="K729">
        <v>1</v>
      </c>
      <c r="L729" s="94">
        <v>123693.52</v>
      </c>
      <c r="M729" s="97">
        <v>40.282509820000001</v>
      </c>
      <c r="N729" s="87">
        <f t="shared" si="58"/>
        <v>4982685.4340703664</v>
      </c>
    </row>
    <row r="730" spans="1:14" x14ac:dyDescent="0.3">
      <c r="A730" s="58">
        <v>42733</v>
      </c>
      <c r="B730" s="61" t="str">
        <f t="shared" si="59"/>
        <v>Thursday</v>
      </c>
      <c r="C730" s="42" t="str">
        <f t="shared" si="55"/>
        <v>December</v>
      </c>
      <c r="D730" s="42" t="str">
        <f t="shared" si="56"/>
        <v>2016</v>
      </c>
      <c r="E730" s="42">
        <f t="shared" si="57"/>
        <v>53</v>
      </c>
      <c r="F730" s="42" t="str">
        <f>VLOOKUP(A730,_Holidays!A729:C2835,2)</f>
        <v>N</v>
      </c>
      <c r="G730" s="42" t="str">
        <f>VLOOKUP(A730,_Holidays!A730:C2835,3)</f>
        <v>N</v>
      </c>
      <c r="H730">
        <v>27</v>
      </c>
      <c r="I730">
        <v>33.5</v>
      </c>
      <c r="J730">
        <v>15.7</v>
      </c>
      <c r="K730">
        <v>0</v>
      </c>
      <c r="L730" s="94">
        <v>135571.79500000001</v>
      </c>
      <c r="M730" s="97">
        <v>47.145005580000003</v>
      </c>
      <c r="N730" s="87">
        <f t="shared" si="58"/>
        <v>6391533.0317656174</v>
      </c>
    </row>
    <row r="731" spans="1:14" x14ac:dyDescent="0.3">
      <c r="A731" s="58">
        <v>42734</v>
      </c>
      <c r="B731" s="61" t="str">
        <f t="shared" si="59"/>
        <v>Friday</v>
      </c>
      <c r="C731" s="42" t="str">
        <f t="shared" si="55"/>
        <v>December</v>
      </c>
      <c r="D731" s="42" t="str">
        <f t="shared" si="56"/>
        <v>2016</v>
      </c>
      <c r="E731" s="42">
        <f t="shared" si="57"/>
        <v>53</v>
      </c>
      <c r="F731" s="42" t="str">
        <f>VLOOKUP(A731,_Holidays!A730:C2836,2)</f>
        <v>N</v>
      </c>
      <c r="G731" s="42" t="str">
        <f>VLOOKUP(A731,_Holidays!A731:C2836,3)</f>
        <v>N</v>
      </c>
      <c r="H731">
        <v>20.100000000000001</v>
      </c>
      <c r="I731">
        <v>27.8</v>
      </c>
      <c r="J731">
        <v>28.8</v>
      </c>
      <c r="K731">
        <v>20.399999999999999</v>
      </c>
      <c r="L731" s="94">
        <v>112141.83</v>
      </c>
      <c r="M731" s="97">
        <v>24.065077649999999</v>
      </c>
      <c r="N731" s="87">
        <f t="shared" si="58"/>
        <v>2698701.8467630995</v>
      </c>
    </row>
    <row r="732" spans="1:14" x14ac:dyDescent="0.3">
      <c r="A732" s="58">
        <v>42735</v>
      </c>
      <c r="B732" s="61" t="str">
        <f t="shared" si="59"/>
        <v>Saturday</v>
      </c>
      <c r="C732" s="42" t="str">
        <f t="shared" si="55"/>
        <v>December</v>
      </c>
      <c r="D732" s="42" t="str">
        <f t="shared" si="56"/>
        <v>2016</v>
      </c>
      <c r="E732" s="42">
        <f t="shared" si="57"/>
        <v>53</v>
      </c>
      <c r="F732" s="42" t="str">
        <f>VLOOKUP(A732,_Holidays!A731:C2837,2)</f>
        <v>N</v>
      </c>
      <c r="G732" s="42" t="str">
        <f>VLOOKUP(A732,_Holidays!A732:C2837,3)</f>
        <v>N</v>
      </c>
      <c r="H732">
        <v>17.3</v>
      </c>
      <c r="I732">
        <v>23.8</v>
      </c>
      <c r="J732">
        <v>30.8</v>
      </c>
      <c r="K732">
        <v>0</v>
      </c>
      <c r="L732" s="94">
        <v>95728.15</v>
      </c>
      <c r="M732" s="97">
        <v>17.59822922</v>
      </c>
      <c r="N732" s="87">
        <f t="shared" si="58"/>
        <v>1684645.9265065428</v>
      </c>
    </row>
    <row r="733" spans="1:14" x14ac:dyDescent="0.3">
      <c r="A733" s="58">
        <v>42736</v>
      </c>
      <c r="B733" s="61" t="str">
        <f t="shared" si="59"/>
        <v>Sunday</v>
      </c>
      <c r="C733" s="42" t="str">
        <f t="shared" si="55"/>
        <v>January</v>
      </c>
      <c r="D733" s="42" t="str">
        <f t="shared" si="56"/>
        <v>2017</v>
      </c>
      <c r="E733" s="42">
        <f t="shared" si="57"/>
        <v>1</v>
      </c>
      <c r="F733" s="42" t="str">
        <f>VLOOKUP(A733,_Holidays!A732:C2838,2)</f>
        <v>N</v>
      </c>
      <c r="G733" s="42" t="str">
        <f>VLOOKUP(A733,_Holidays!A733:C2838,3)</f>
        <v>Y</v>
      </c>
      <c r="H733">
        <v>16.8</v>
      </c>
      <c r="I733">
        <v>21.1</v>
      </c>
      <c r="J733">
        <v>8.5</v>
      </c>
      <c r="K733">
        <v>0</v>
      </c>
      <c r="L733" s="94">
        <v>89403.145000000004</v>
      </c>
      <c r="M733" s="97">
        <v>25.846761099999998</v>
      </c>
      <c r="N733" s="87">
        <f t="shared" si="58"/>
        <v>2310781.7304036594</v>
      </c>
    </row>
    <row r="734" spans="1:14" x14ac:dyDescent="0.3">
      <c r="A734" s="58">
        <v>42737</v>
      </c>
      <c r="B734" s="61" t="str">
        <f t="shared" si="59"/>
        <v>Monday</v>
      </c>
      <c r="C734" s="42" t="str">
        <f t="shared" si="55"/>
        <v>January</v>
      </c>
      <c r="D734" s="42" t="str">
        <f t="shared" si="56"/>
        <v>2017</v>
      </c>
      <c r="E734" s="42">
        <f t="shared" si="57"/>
        <v>1</v>
      </c>
      <c r="F734" s="42" t="str">
        <f>VLOOKUP(A734,_Holidays!A733:C2839,2)</f>
        <v>N</v>
      </c>
      <c r="G734" s="42" t="str">
        <f>VLOOKUP(A734,_Holidays!A734:C2839,3)</f>
        <v>Y</v>
      </c>
      <c r="H734">
        <v>14.8</v>
      </c>
      <c r="I734">
        <v>17.8</v>
      </c>
      <c r="J734">
        <v>7.8</v>
      </c>
      <c r="K734">
        <v>0.4</v>
      </c>
      <c r="L734" s="94">
        <v>86507.47</v>
      </c>
      <c r="M734" s="97">
        <v>30.618702880000001</v>
      </c>
      <c r="N734" s="87">
        <f t="shared" si="58"/>
        <v>2648746.5208305139</v>
      </c>
    </row>
    <row r="735" spans="1:14" x14ac:dyDescent="0.3">
      <c r="A735" s="58">
        <v>42738</v>
      </c>
      <c r="B735" s="61" t="str">
        <f t="shared" si="59"/>
        <v>Tuesday</v>
      </c>
      <c r="C735" s="42" t="str">
        <f t="shared" si="55"/>
        <v>January</v>
      </c>
      <c r="D735" s="42" t="str">
        <f t="shared" si="56"/>
        <v>2017</v>
      </c>
      <c r="E735" s="42">
        <f t="shared" si="57"/>
        <v>1</v>
      </c>
      <c r="F735" s="42" t="str">
        <f>VLOOKUP(A735,_Holidays!A734:C2840,2)</f>
        <v>N</v>
      </c>
      <c r="G735" s="42" t="str">
        <f>VLOOKUP(A735,_Holidays!A735:C2840,3)</f>
        <v>N</v>
      </c>
      <c r="H735">
        <v>14.6</v>
      </c>
      <c r="I735">
        <v>19.5</v>
      </c>
      <c r="J735">
        <v>25.9</v>
      </c>
      <c r="K735">
        <v>0.4</v>
      </c>
      <c r="L735" s="94">
        <v>97564.744999999995</v>
      </c>
      <c r="M735" s="97">
        <v>28.68695469</v>
      </c>
      <c r="N735" s="87">
        <f t="shared" si="58"/>
        <v>2798835.4191564037</v>
      </c>
    </row>
    <row r="736" spans="1:14" x14ac:dyDescent="0.3">
      <c r="A736" s="58">
        <v>42739</v>
      </c>
      <c r="B736" s="61" t="str">
        <f t="shared" si="59"/>
        <v>Wednesday</v>
      </c>
      <c r="C736" s="42" t="str">
        <f t="shared" si="55"/>
        <v>January</v>
      </c>
      <c r="D736" s="42" t="str">
        <f t="shared" si="56"/>
        <v>2017</v>
      </c>
      <c r="E736" s="42">
        <f t="shared" si="57"/>
        <v>1</v>
      </c>
      <c r="F736" s="42" t="str">
        <f>VLOOKUP(A736,_Holidays!A735:C2841,2)</f>
        <v>N</v>
      </c>
      <c r="G736" s="42" t="str">
        <f>VLOOKUP(A736,_Holidays!A736:C2841,3)</f>
        <v>N</v>
      </c>
      <c r="H736">
        <v>13.3</v>
      </c>
      <c r="I736">
        <v>29.3</v>
      </c>
      <c r="J736">
        <v>31.6</v>
      </c>
      <c r="K736">
        <v>0</v>
      </c>
      <c r="L736" s="94">
        <v>116606.795</v>
      </c>
      <c r="M736" s="97">
        <v>56.972780710000002</v>
      </c>
      <c r="N736" s="87">
        <f t="shared" si="58"/>
        <v>6643413.3608309245</v>
      </c>
    </row>
    <row r="737" spans="1:14" x14ac:dyDescent="0.3">
      <c r="A737" s="58">
        <v>42740</v>
      </c>
      <c r="B737" s="61" t="str">
        <f t="shared" si="59"/>
        <v>Thursday</v>
      </c>
      <c r="C737" s="42" t="str">
        <f t="shared" si="55"/>
        <v>January</v>
      </c>
      <c r="D737" s="42" t="str">
        <f t="shared" si="56"/>
        <v>2017</v>
      </c>
      <c r="E737" s="42">
        <f t="shared" si="57"/>
        <v>1</v>
      </c>
      <c r="F737" s="42" t="str">
        <f>VLOOKUP(A737,_Holidays!A736:C2842,2)</f>
        <v>N</v>
      </c>
      <c r="G737" s="42" t="str">
        <f>VLOOKUP(A737,_Holidays!A737:C2842,3)</f>
        <v>N</v>
      </c>
      <c r="H737">
        <v>18.5</v>
      </c>
      <c r="I737">
        <v>31.7</v>
      </c>
      <c r="J737">
        <v>29.7</v>
      </c>
      <c r="K737">
        <v>0</v>
      </c>
      <c r="L737" s="94">
        <v>128079.845</v>
      </c>
      <c r="M737" s="97">
        <v>73.458259870000006</v>
      </c>
      <c r="N737" s="87">
        <f t="shared" si="58"/>
        <v>9408522.5381193217</v>
      </c>
    </row>
    <row r="738" spans="1:14" x14ac:dyDescent="0.3">
      <c r="A738" s="58">
        <v>42741</v>
      </c>
      <c r="B738" s="61" t="str">
        <f t="shared" si="59"/>
        <v>Friday</v>
      </c>
      <c r="C738" s="42" t="str">
        <f t="shared" si="55"/>
        <v>January</v>
      </c>
      <c r="D738" s="42" t="str">
        <f t="shared" si="56"/>
        <v>2017</v>
      </c>
      <c r="E738" s="42">
        <f t="shared" si="57"/>
        <v>1</v>
      </c>
      <c r="F738" s="42" t="str">
        <f>VLOOKUP(A738,_Holidays!A737:C2843,2)</f>
        <v>N</v>
      </c>
      <c r="G738" s="42" t="str">
        <f>VLOOKUP(A738,_Holidays!A738:C2843,3)</f>
        <v>N</v>
      </c>
      <c r="H738">
        <v>18.3</v>
      </c>
      <c r="I738">
        <v>35.200000000000003</v>
      </c>
      <c r="J738">
        <v>30.1</v>
      </c>
      <c r="K738">
        <v>0</v>
      </c>
      <c r="L738" s="94">
        <v>136308.73499999999</v>
      </c>
      <c r="M738" s="97">
        <v>97.699200840000003</v>
      </c>
      <c r="N738" s="87">
        <f t="shared" si="58"/>
        <v>13317254.477011336</v>
      </c>
    </row>
    <row r="739" spans="1:14" x14ac:dyDescent="0.3">
      <c r="A739" s="58">
        <v>42742</v>
      </c>
      <c r="B739" s="61" t="str">
        <f t="shared" si="59"/>
        <v>Saturday</v>
      </c>
      <c r="C739" s="42" t="str">
        <f t="shared" si="55"/>
        <v>January</v>
      </c>
      <c r="D739" s="42" t="str">
        <f t="shared" si="56"/>
        <v>2017</v>
      </c>
      <c r="E739" s="42">
        <f t="shared" si="57"/>
        <v>1</v>
      </c>
      <c r="F739" s="42" t="str">
        <f>VLOOKUP(A739,_Holidays!A738:C2844,2)</f>
        <v>N</v>
      </c>
      <c r="G739" s="42" t="str">
        <f>VLOOKUP(A739,_Holidays!A739:C2844,3)</f>
        <v>N</v>
      </c>
      <c r="H739">
        <v>20.9</v>
      </c>
      <c r="I739">
        <v>36.700000000000003</v>
      </c>
      <c r="J739">
        <v>28.5</v>
      </c>
      <c r="K739">
        <v>0</v>
      </c>
      <c r="L739" s="94">
        <v>134955.01999999999</v>
      </c>
      <c r="M739" s="97">
        <v>77.602997990000006</v>
      </c>
      <c r="N739" s="87">
        <f t="shared" si="58"/>
        <v>10472914.14580041</v>
      </c>
    </row>
    <row r="740" spans="1:14" x14ac:dyDescent="0.3">
      <c r="A740" s="58">
        <v>42743</v>
      </c>
      <c r="B740" s="61" t="str">
        <f t="shared" si="59"/>
        <v>Sunday</v>
      </c>
      <c r="C740" s="42" t="str">
        <f t="shared" si="55"/>
        <v>January</v>
      </c>
      <c r="D740" s="42" t="str">
        <f t="shared" si="56"/>
        <v>2017</v>
      </c>
      <c r="E740" s="42">
        <f t="shared" si="57"/>
        <v>2</v>
      </c>
      <c r="F740" s="42" t="str">
        <f>VLOOKUP(A740,_Holidays!A739:C2845,2)</f>
        <v>N</v>
      </c>
      <c r="G740" s="42" t="str">
        <f>VLOOKUP(A740,_Holidays!A740:C2845,3)</f>
        <v>N</v>
      </c>
      <c r="H740">
        <v>28</v>
      </c>
      <c r="I740">
        <v>33.1</v>
      </c>
      <c r="J740">
        <v>29.3</v>
      </c>
      <c r="K740">
        <v>0</v>
      </c>
      <c r="L740" s="94">
        <v>122777.02499999999</v>
      </c>
      <c r="M740" s="97">
        <v>69.224810730000002</v>
      </c>
      <c r="N740" s="87">
        <f t="shared" si="58"/>
        <v>8499216.3176174778</v>
      </c>
    </row>
    <row r="741" spans="1:14" x14ac:dyDescent="0.3">
      <c r="A741" s="58">
        <v>42744</v>
      </c>
      <c r="B741" s="61" t="str">
        <f t="shared" si="59"/>
        <v>Monday</v>
      </c>
      <c r="C741" s="42" t="str">
        <f t="shared" si="55"/>
        <v>January</v>
      </c>
      <c r="D741" s="42" t="str">
        <f t="shared" si="56"/>
        <v>2017</v>
      </c>
      <c r="E741" s="42">
        <f t="shared" si="57"/>
        <v>2</v>
      </c>
      <c r="F741" s="42" t="str">
        <f>VLOOKUP(A741,_Holidays!A740:C2846,2)</f>
        <v>N</v>
      </c>
      <c r="G741" s="42" t="str">
        <f>VLOOKUP(A741,_Holidays!A741:C2846,3)</f>
        <v>N</v>
      </c>
      <c r="H741">
        <v>18.5</v>
      </c>
      <c r="I741">
        <v>24.4</v>
      </c>
      <c r="J741">
        <v>14.3</v>
      </c>
      <c r="K741">
        <v>0</v>
      </c>
      <c r="L741" s="94">
        <v>116211.99</v>
      </c>
      <c r="M741" s="97">
        <v>68.099525220000004</v>
      </c>
      <c r="N741" s="87">
        <f t="shared" si="58"/>
        <v>7913981.3438713886</v>
      </c>
    </row>
    <row r="742" spans="1:14" x14ac:dyDescent="0.3">
      <c r="A742" s="58">
        <v>42745</v>
      </c>
      <c r="B742" s="61" t="str">
        <f t="shared" si="59"/>
        <v>Tuesday</v>
      </c>
      <c r="C742" s="42" t="str">
        <f t="shared" si="55"/>
        <v>January</v>
      </c>
      <c r="D742" s="42" t="str">
        <f t="shared" si="56"/>
        <v>2017</v>
      </c>
      <c r="E742" s="42">
        <f t="shared" si="57"/>
        <v>2</v>
      </c>
      <c r="F742" s="42" t="str">
        <f>VLOOKUP(A742,_Holidays!A741:C2847,2)</f>
        <v>N</v>
      </c>
      <c r="G742" s="42" t="str">
        <f>VLOOKUP(A742,_Holidays!A742:C2847,3)</f>
        <v>N</v>
      </c>
      <c r="H742">
        <v>17.7</v>
      </c>
      <c r="I742">
        <v>26.2</v>
      </c>
      <c r="J742">
        <v>28.6</v>
      </c>
      <c r="K742">
        <v>0</v>
      </c>
      <c r="L742" s="94">
        <v>120366.32</v>
      </c>
      <c r="M742" s="97">
        <v>72.813056849999995</v>
      </c>
      <c r="N742" s="87">
        <f t="shared" si="58"/>
        <v>8764239.700985292</v>
      </c>
    </row>
    <row r="743" spans="1:14" x14ac:dyDescent="0.3">
      <c r="A743" s="58">
        <v>42746</v>
      </c>
      <c r="B743" s="61" t="str">
        <f t="shared" si="59"/>
        <v>Wednesday</v>
      </c>
      <c r="C743" s="42" t="str">
        <f t="shared" si="55"/>
        <v>January</v>
      </c>
      <c r="D743" s="42" t="str">
        <f t="shared" si="56"/>
        <v>2017</v>
      </c>
      <c r="E743" s="42">
        <f t="shared" si="57"/>
        <v>2</v>
      </c>
      <c r="F743" s="42" t="str">
        <f>VLOOKUP(A743,_Holidays!A742:C2848,2)</f>
        <v>N</v>
      </c>
      <c r="G743" s="42" t="str">
        <f>VLOOKUP(A743,_Holidays!A743:C2848,3)</f>
        <v>N</v>
      </c>
      <c r="H743">
        <v>16.600000000000001</v>
      </c>
      <c r="I743">
        <v>24.3</v>
      </c>
      <c r="J743">
        <v>25.9</v>
      </c>
      <c r="K743">
        <v>0</v>
      </c>
      <c r="L743" s="94">
        <v>111595.855</v>
      </c>
      <c r="M743" s="97">
        <v>65.744510939999998</v>
      </c>
      <c r="N743" s="87">
        <f t="shared" si="58"/>
        <v>7336814.9099061536</v>
      </c>
    </row>
    <row r="744" spans="1:14" x14ac:dyDescent="0.3">
      <c r="A744" s="58">
        <v>42747</v>
      </c>
      <c r="B744" s="61" t="str">
        <f t="shared" si="59"/>
        <v>Thursday</v>
      </c>
      <c r="C744" s="42" t="str">
        <f t="shared" si="55"/>
        <v>January</v>
      </c>
      <c r="D744" s="42" t="str">
        <f t="shared" si="56"/>
        <v>2017</v>
      </c>
      <c r="E744" s="42">
        <f t="shared" si="57"/>
        <v>2</v>
      </c>
      <c r="F744" s="42" t="str">
        <f>VLOOKUP(A744,_Holidays!A743:C2849,2)</f>
        <v>N</v>
      </c>
      <c r="G744" s="42" t="str">
        <f>VLOOKUP(A744,_Holidays!A744:C2849,3)</f>
        <v>N</v>
      </c>
      <c r="H744">
        <v>14.9</v>
      </c>
      <c r="I744">
        <v>26.5</v>
      </c>
      <c r="J744">
        <v>30.7</v>
      </c>
      <c r="K744">
        <v>0</v>
      </c>
      <c r="L744" s="94">
        <v>118783.94500000001</v>
      </c>
      <c r="M744" s="97">
        <v>70.490405460000005</v>
      </c>
      <c r="N744" s="87">
        <f t="shared" si="58"/>
        <v>8373128.4451883407</v>
      </c>
    </row>
    <row r="745" spans="1:14" x14ac:dyDescent="0.3">
      <c r="A745" s="58">
        <v>42748</v>
      </c>
      <c r="B745" s="61" t="str">
        <f t="shared" si="59"/>
        <v>Friday</v>
      </c>
      <c r="C745" s="42" t="str">
        <f t="shared" si="55"/>
        <v>January</v>
      </c>
      <c r="D745" s="42" t="str">
        <f t="shared" si="56"/>
        <v>2017</v>
      </c>
      <c r="E745" s="42">
        <f t="shared" si="57"/>
        <v>2</v>
      </c>
      <c r="F745" s="42" t="str">
        <f>VLOOKUP(A745,_Holidays!A744:C2850,2)</f>
        <v>N</v>
      </c>
      <c r="G745" s="42" t="str">
        <f>VLOOKUP(A745,_Holidays!A745:C2850,3)</f>
        <v>N</v>
      </c>
      <c r="H745">
        <v>17.5</v>
      </c>
      <c r="I745">
        <v>28.8</v>
      </c>
      <c r="J745">
        <v>1.3</v>
      </c>
      <c r="K745">
        <v>1.4</v>
      </c>
      <c r="L745" s="94">
        <v>111341.675</v>
      </c>
      <c r="M745" s="97">
        <v>70.012194559999998</v>
      </c>
      <c r="N745" s="87">
        <f t="shared" si="58"/>
        <v>7795275.0127362879</v>
      </c>
    </row>
    <row r="746" spans="1:14" x14ac:dyDescent="0.3">
      <c r="A746" s="58">
        <v>42749</v>
      </c>
      <c r="B746" s="61" t="str">
        <f t="shared" si="59"/>
        <v>Saturday</v>
      </c>
      <c r="C746" s="42" t="str">
        <f t="shared" si="55"/>
        <v>January</v>
      </c>
      <c r="D746" s="42" t="str">
        <f t="shared" si="56"/>
        <v>2017</v>
      </c>
      <c r="E746" s="42">
        <f t="shared" si="57"/>
        <v>2</v>
      </c>
      <c r="F746" s="42" t="str">
        <f>VLOOKUP(A746,_Holidays!A745:C2851,2)</f>
        <v>N</v>
      </c>
      <c r="G746" s="42" t="str">
        <f>VLOOKUP(A746,_Holidays!A746:C2851,3)</f>
        <v>N</v>
      </c>
      <c r="H746">
        <v>15.2</v>
      </c>
      <c r="I746">
        <v>23.5</v>
      </c>
      <c r="J746">
        <v>16.5</v>
      </c>
      <c r="K746">
        <v>2.6</v>
      </c>
      <c r="L746" s="94">
        <v>88996.625</v>
      </c>
      <c r="M746" s="97">
        <v>42.294834850000001</v>
      </c>
      <c r="N746" s="87">
        <f t="shared" si="58"/>
        <v>3764097.5565823815</v>
      </c>
    </row>
    <row r="747" spans="1:14" x14ac:dyDescent="0.3">
      <c r="A747" s="58">
        <v>42750</v>
      </c>
      <c r="B747" s="61" t="str">
        <f t="shared" si="59"/>
        <v>Sunday</v>
      </c>
      <c r="C747" s="42" t="str">
        <f t="shared" si="55"/>
        <v>January</v>
      </c>
      <c r="D747" s="42" t="str">
        <f t="shared" si="56"/>
        <v>2017</v>
      </c>
      <c r="E747" s="42">
        <f t="shared" si="57"/>
        <v>3</v>
      </c>
      <c r="F747" s="42" t="str">
        <f>VLOOKUP(A747,_Holidays!A746:C2852,2)</f>
        <v>N</v>
      </c>
      <c r="G747" s="42" t="str">
        <f>VLOOKUP(A747,_Holidays!A747:C2852,3)</f>
        <v>N</v>
      </c>
      <c r="H747">
        <v>15.2</v>
      </c>
      <c r="I747">
        <v>21.5</v>
      </c>
      <c r="J747">
        <v>22.7</v>
      </c>
      <c r="K747">
        <v>0</v>
      </c>
      <c r="L747" s="94">
        <v>90294</v>
      </c>
      <c r="M747" s="97">
        <v>55.444296340000001</v>
      </c>
      <c r="N747" s="87">
        <f t="shared" si="58"/>
        <v>5006287.2937239604</v>
      </c>
    </row>
    <row r="748" spans="1:14" x14ac:dyDescent="0.3">
      <c r="A748" s="58">
        <v>42751</v>
      </c>
      <c r="B748" s="61" t="str">
        <f t="shared" si="59"/>
        <v>Monday</v>
      </c>
      <c r="C748" s="42" t="str">
        <f t="shared" si="55"/>
        <v>January</v>
      </c>
      <c r="D748" s="42" t="str">
        <f t="shared" si="56"/>
        <v>2017</v>
      </c>
      <c r="E748" s="42">
        <f t="shared" si="57"/>
        <v>3</v>
      </c>
      <c r="F748" s="42" t="str">
        <f>VLOOKUP(A748,_Holidays!A747:C2853,2)</f>
        <v>N</v>
      </c>
      <c r="G748" s="42" t="str">
        <f>VLOOKUP(A748,_Holidays!A748:C2853,3)</f>
        <v>N</v>
      </c>
      <c r="H748">
        <v>12.2</v>
      </c>
      <c r="I748">
        <v>32.700000000000003</v>
      </c>
      <c r="J748">
        <v>30.5</v>
      </c>
      <c r="K748">
        <v>0</v>
      </c>
      <c r="L748" s="94">
        <v>120928.705</v>
      </c>
      <c r="M748" s="97">
        <v>108.1670628</v>
      </c>
      <c r="N748" s="87">
        <f t="shared" si="58"/>
        <v>13080502.828057675</v>
      </c>
    </row>
    <row r="749" spans="1:14" x14ac:dyDescent="0.3">
      <c r="A749" s="58">
        <v>42752</v>
      </c>
      <c r="B749" s="61" t="str">
        <f t="shared" si="59"/>
        <v>Tuesday</v>
      </c>
      <c r="C749" s="42" t="str">
        <f t="shared" si="55"/>
        <v>January</v>
      </c>
      <c r="D749" s="42" t="str">
        <f t="shared" si="56"/>
        <v>2017</v>
      </c>
      <c r="E749" s="42">
        <f t="shared" si="57"/>
        <v>3</v>
      </c>
      <c r="F749" s="42" t="str">
        <f>VLOOKUP(A749,_Holidays!A748:C2854,2)</f>
        <v>N</v>
      </c>
      <c r="G749" s="42" t="str">
        <f>VLOOKUP(A749,_Holidays!A749:C2854,3)</f>
        <v>N</v>
      </c>
      <c r="H749">
        <v>16.399999999999999</v>
      </c>
      <c r="I749">
        <v>37.799999999999997</v>
      </c>
      <c r="J749">
        <v>25.5</v>
      </c>
      <c r="K749">
        <v>0</v>
      </c>
      <c r="L749" s="94">
        <v>140517.65</v>
      </c>
      <c r="M749" s="97">
        <v>129.23765750000001</v>
      </c>
      <c r="N749" s="87">
        <f t="shared" si="58"/>
        <v>18160171.923404876</v>
      </c>
    </row>
    <row r="750" spans="1:14" x14ac:dyDescent="0.3">
      <c r="A750" s="58">
        <v>42753</v>
      </c>
      <c r="B750" s="61" t="str">
        <f t="shared" si="59"/>
        <v>Wednesday</v>
      </c>
      <c r="C750" s="42" t="str">
        <f t="shared" si="55"/>
        <v>January</v>
      </c>
      <c r="D750" s="42" t="str">
        <f t="shared" si="56"/>
        <v>2017</v>
      </c>
      <c r="E750" s="42">
        <f t="shared" si="57"/>
        <v>3</v>
      </c>
      <c r="F750" s="42" t="str">
        <f>VLOOKUP(A750,_Holidays!A749:C2855,2)</f>
        <v>N</v>
      </c>
      <c r="G750" s="42" t="str">
        <f>VLOOKUP(A750,_Holidays!A750:C2855,3)</f>
        <v>N</v>
      </c>
      <c r="H750">
        <v>15.6</v>
      </c>
      <c r="I750">
        <v>20.8</v>
      </c>
      <c r="J750">
        <v>27.5</v>
      </c>
      <c r="K750">
        <v>0</v>
      </c>
      <c r="L750" s="94">
        <v>111211.35</v>
      </c>
      <c r="M750" s="97">
        <v>75.16561944</v>
      </c>
      <c r="N750" s="87">
        <f t="shared" si="58"/>
        <v>8359270.0115086446</v>
      </c>
    </row>
    <row r="751" spans="1:14" x14ac:dyDescent="0.3">
      <c r="A751" s="58">
        <v>42754</v>
      </c>
      <c r="B751" s="61" t="str">
        <f t="shared" si="59"/>
        <v>Thursday</v>
      </c>
      <c r="C751" s="42" t="str">
        <f t="shared" si="55"/>
        <v>January</v>
      </c>
      <c r="D751" s="42" t="str">
        <f t="shared" si="56"/>
        <v>2017</v>
      </c>
      <c r="E751" s="42">
        <f t="shared" si="57"/>
        <v>3</v>
      </c>
      <c r="F751" s="42" t="str">
        <f>VLOOKUP(A751,_Holidays!A750:C2856,2)</f>
        <v>N</v>
      </c>
      <c r="G751" s="42" t="str">
        <f>VLOOKUP(A751,_Holidays!A751:C2856,3)</f>
        <v>N</v>
      </c>
      <c r="H751">
        <v>11</v>
      </c>
      <c r="I751">
        <v>23.4</v>
      </c>
      <c r="J751">
        <v>29.7</v>
      </c>
      <c r="K751">
        <v>0</v>
      </c>
      <c r="L751" s="94">
        <v>112371.41</v>
      </c>
      <c r="M751" s="97">
        <v>62.885130349999997</v>
      </c>
      <c r="N751" s="87">
        <f t="shared" si="58"/>
        <v>7066490.7654632935</v>
      </c>
    </row>
    <row r="752" spans="1:14" x14ac:dyDescent="0.3">
      <c r="A752" s="58">
        <v>42755</v>
      </c>
      <c r="B752" s="61" t="str">
        <f t="shared" si="59"/>
        <v>Friday</v>
      </c>
      <c r="C752" s="42" t="str">
        <f t="shared" si="55"/>
        <v>January</v>
      </c>
      <c r="D752" s="42" t="str">
        <f t="shared" si="56"/>
        <v>2017</v>
      </c>
      <c r="E752" s="42">
        <f t="shared" si="57"/>
        <v>3</v>
      </c>
      <c r="F752" s="42" t="str">
        <f>VLOOKUP(A752,_Holidays!A751:C2857,2)</f>
        <v>N</v>
      </c>
      <c r="G752" s="42" t="str">
        <f>VLOOKUP(A752,_Holidays!A752:C2857,3)</f>
        <v>N</v>
      </c>
      <c r="H752">
        <v>16.100000000000001</v>
      </c>
      <c r="I752">
        <v>20.8</v>
      </c>
      <c r="J752">
        <v>13.2</v>
      </c>
      <c r="K752">
        <v>22.6</v>
      </c>
      <c r="L752" s="94">
        <v>107937.685</v>
      </c>
      <c r="M752" s="97">
        <v>38.993116039999997</v>
      </c>
      <c r="N752" s="87">
        <f t="shared" si="58"/>
        <v>4208826.6762939673</v>
      </c>
    </row>
    <row r="753" spans="1:14" x14ac:dyDescent="0.3">
      <c r="A753" s="58">
        <v>42756</v>
      </c>
      <c r="B753" s="61" t="str">
        <f t="shared" si="59"/>
        <v>Saturday</v>
      </c>
      <c r="C753" s="42" t="str">
        <f t="shared" si="55"/>
        <v>January</v>
      </c>
      <c r="D753" s="42" t="str">
        <f t="shared" si="56"/>
        <v>2017</v>
      </c>
      <c r="E753" s="42">
        <f t="shared" si="57"/>
        <v>3</v>
      </c>
      <c r="F753" s="42" t="str">
        <f>VLOOKUP(A753,_Holidays!A752:C2858,2)</f>
        <v>N</v>
      </c>
      <c r="G753" s="42" t="str">
        <f>VLOOKUP(A753,_Holidays!A753:C2858,3)</f>
        <v>N</v>
      </c>
      <c r="H753">
        <v>15.3</v>
      </c>
      <c r="I753">
        <v>22.6</v>
      </c>
      <c r="J753">
        <v>25.1</v>
      </c>
      <c r="K753">
        <v>0.6</v>
      </c>
      <c r="L753" s="94">
        <v>96779.07</v>
      </c>
      <c r="M753" s="97">
        <v>46.479114430000003</v>
      </c>
      <c r="N753" s="87">
        <f t="shared" si="58"/>
        <v>4498205.4689589804</v>
      </c>
    </row>
    <row r="754" spans="1:14" x14ac:dyDescent="0.3">
      <c r="A754" s="58">
        <v>42757</v>
      </c>
      <c r="B754" s="61" t="str">
        <f t="shared" si="59"/>
        <v>Sunday</v>
      </c>
      <c r="C754" s="42" t="str">
        <f t="shared" si="55"/>
        <v>January</v>
      </c>
      <c r="D754" s="42" t="str">
        <f t="shared" si="56"/>
        <v>2017</v>
      </c>
      <c r="E754" s="42">
        <f t="shared" si="57"/>
        <v>4</v>
      </c>
      <c r="F754" s="42" t="str">
        <f>VLOOKUP(A754,_Holidays!A753:C2859,2)</f>
        <v>N</v>
      </c>
      <c r="G754" s="42" t="str">
        <f>VLOOKUP(A754,_Holidays!A754:C2859,3)</f>
        <v>N</v>
      </c>
      <c r="H754">
        <v>12.7</v>
      </c>
      <c r="I754">
        <v>29.6</v>
      </c>
      <c r="J754">
        <v>30.3</v>
      </c>
      <c r="K754">
        <v>0</v>
      </c>
      <c r="L754" s="94">
        <v>103291.61</v>
      </c>
      <c r="M754" s="97">
        <v>60.78453185</v>
      </c>
      <c r="N754" s="87">
        <f t="shared" si="58"/>
        <v>6278532.1578827789</v>
      </c>
    </row>
    <row r="755" spans="1:14" x14ac:dyDescent="0.3">
      <c r="A755" s="58">
        <v>42758</v>
      </c>
      <c r="B755" s="61" t="str">
        <f t="shared" si="59"/>
        <v>Monday</v>
      </c>
      <c r="C755" s="42" t="str">
        <f t="shared" si="55"/>
        <v>January</v>
      </c>
      <c r="D755" s="42" t="str">
        <f t="shared" si="56"/>
        <v>2017</v>
      </c>
      <c r="E755" s="42">
        <f t="shared" si="57"/>
        <v>4</v>
      </c>
      <c r="F755" s="42" t="str">
        <f>VLOOKUP(A755,_Holidays!A754:C2860,2)</f>
        <v>N</v>
      </c>
      <c r="G755" s="42" t="str">
        <f>VLOOKUP(A755,_Holidays!A755:C2860,3)</f>
        <v>N</v>
      </c>
      <c r="H755">
        <v>17.8</v>
      </c>
      <c r="I755">
        <v>36.700000000000003</v>
      </c>
      <c r="J755">
        <v>19.2</v>
      </c>
      <c r="K755">
        <v>0</v>
      </c>
      <c r="L755" s="94">
        <v>141332.05499999999</v>
      </c>
      <c r="M755" s="97">
        <v>79.114397690000004</v>
      </c>
      <c r="N755" s="87">
        <f t="shared" si="58"/>
        <v>11181400.405614953</v>
      </c>
    </row>
    <row r="756" spans="1:14" x14ac:dyDescent="0.3">
      <c r="A756" s="58">
        <v>42759</v>
      </c>
      <c r="B756" s="61" t="str">
        <f t="shared" si="59"/>
        <v>Tuesday</v>
      </c>
      <c r="C756" s="42" t="str">
        <f t="shared" si="55"/>
        <v>January</v>
      </c>
      <c r="D756" s="42" t="str">
        <f t="shared" si="56"/>
        <v>2017</v>
      </c>
      <c r="E756" s="42">
        <f t="shared" si="57"/>
        <v>4</v>
      </c>
      <c r="F756" s="42" t="str">
        <f>VLOOKUP(A756,_Holidays!A755:C2861,2)</f>
        <v>N</v>
      </c>
      <c r="G756" s="42" t="str">
        <f>VLOOKUP(A756,_Holidays!A756:C2861,3)</f>
        <v>N</v>
      </c>
      <c r="H756">
        <v>19.100000000000001</v>
      </c>
      <c r="I756">
        <v>22</v>
      </c>
      <c r="J756">
        <v>27.6</v>
      </c>
      <c r="K756">
        <v>0.6</v>
      </c>
      <c r="L756" s="94">
        <v>115664.16</v>
      </c>
      <c r="M756" s="97">
        <v>59.817182150000001</v>
      </c>
      <c r="N756" s="87">
        <f t="shared" si="58"/>
        <v>6918704.1269467445</v>
      </c>
    </row>
    <row r="757" spans="1:14" x14ac:dyDescent="0.3">
      <c r="A757" s="58">
        <v>42760</v>
      </c>
      <c r="B757" s="61" t="str">
        <f t="shared" si="59"/>
        <v>Wednesday</v>
      </c>
      <c r="C757" s="42" t="str">
        <f t="shared" si="55"/>
        <v>January</v>
      </c>
      <c r="D757" s="42" t="str">
        <f t="shared" si="56"/>
        <v>2017</v>
      </c>
      <c r="E757" s="42">
        <f t="shared" si="57"/>
        <v>4</v>
      </c>
      <c r="F757" s="42" t="str">
        <f>VLOOKUP(A757,_Holidays!A756:C2862,2)</f>
        <v>N</v>
      </c>
      <c r="G757" s="42" t="str">
        <f>VLOOKUP(A757,_Holidays!A757:C2862,3)</f>
        <v>N</v>
      </c>
      <c r="H757">
        <v>13.5</v>
      </c>
      <c r="I757">
        <v>21.1</v>
      </c>
      <c r="J757">
        <v>29.8</v>
      </c>
      <c r="K757">
        <v>0</v>
      </c>
      <c r="L757" s="94">
        <v>111936.7</v>
      </c>
      <c r="M757" s="97">
        <v>58.875132450000002</v>
      </c>
      <c r="N757" s="87">
        <f t="shared" si="58"/>
        <v>6590288.0385159152</v>
      </c>
    </row>
    <row r="758" spans="1:14" x14ac:dyDescent="0.3">
      <c r="A758" s="58">
        <v>42761</v>
      </c>
      <c r="B758" s="61" t="str">
        <f t="shared" si="59"/>
        <v>Thursday</v>
      </c>
      <c r="C758" s="42" t="str">
        <f t="shared" si="55"/>
        <v>January</v>
      </c>
      <c r="D758" s="42" t="str">
        <f t="shared" si="56"/>
        <v>2017</v>
      </c>
      <c r="E758" s="42">
        <f t="shared" si="57"/>
        <v>4</v>
      </c>
      <c r="F758" s="42" t="str">
        <f>VLOOKUP(A758,_Holidays!A757:C2863,2)</f>
        <v>N</v>
      </c>
      <c r="G758" s="42" t="str">
        <f>VLOOKUP(A758,_Holidays!A758:C2863,3)</f>
        <v>Y</v>
      </c>
      <c r="H758">
        <v>16.399999999999999</v>
      </c>
      <c r="I758">
        <v>21.2</v>
      </c>
      <c r="J758">
        <v>16.899999999999999</v>
      </c>
      <c r="K758">
        <v>0</v>
      </c>
      <c r="L758" s="94">
        <v>98590.06</v>
      </c>
      <c r="M758" s="97">
        <v>37.844897750000001</v>
      </c>
      <c r="N758" s="87">
        <f t="shared" si="58"/>
        <v>3731130.7398663652</v>
      </c>
    </row>
    <row r="759" spans="1:14" x14ac:dyDescent="0.3">
      <c r="A759" s="58">
        <v>42762</v>
      </c>
      <c r="B759" s="61" t="str">
        <f t="shared" si="59"/>
        <v>Friday</v>
      </c>
      <c r="C759" s="42" t="str">
        <f t="shared" si="55"/>
        <v>January</v>
      </c>
      <c r="D759" s="42" t="str">
        <f t="shared" si="56"/>
        <v>2017</v>
      </c>
      <c r="E759" s="42">
        <f t="shared" si="57"/>
        <v>4</v>
      </c>
      <c r="F759" s="42" t="str">
        <f>VLOOKUP(A759,_Holidays!A758:C2864,2)</f>
        <v>N</v>
      </c>
      <c r="G759" s="42" t="str">
        <f>VLOOKUP(A759,_Holidays!A759:C2864,3)</f>
        <v>N</v>
      </c>
      <c r="H759">
        <v>17</v>
      </c>
      <c r="I759">
        <v>23.6</v>
      </c>
      <c r="J759">
        <v>29.3</v>
      </c>
      <c r="K759">
        <v>0</v>
      </c>
      <c r="L759" s="94">
        <v>112513.82</v>
      </c>
      <c r="M759" s="97">
        <v>69.657181960000003</v>
      </c>
      <c r="N759" s="87">
        <f t="shared" si="58"/>
        <v>7837395.6327546882</v>
      </c>
    </row>
    <row r="760" spans="1:14" x14ac:dyDescent="0.3">
      <c r="A760" s="58">
        <v>42763</v>
      </c>
      <c r="B760" s="61" t="str">
        <f t="shared" si="59"/>
        <v>Saturday</v>
      </c>
      <c r="C760" s="42" t="str">
        <f t="shared" si="55"/>
        <v>January</v>
      </c>
      <c r="D760" s="42" t="str">
        <f t="shared" si="56"/>
        <v>2017</v>
      </c>
      <c r="E760" s="42">
        <f t="shared" si="57"/>
        <v>4</v>
      </c>
      <c r="F760" s="42" t="str">
        <f>VLOOKUP(A760,_Holidays!A759:C2865,2)</f>
        <v>N</v>
      </c>
      <c r="G760" s="42" t="str">
        <f>VLOOKUP(A760,_Holidays!A760:C2865,3)</f>
        <v>N</v>
      </c>
      <c r="H760">
        <v>15</v>
      </c>
      <c r="I760">
        <v>29.2</v>
      </c>
      <c r="J760">
        <v>29.2</v>
      </c>
      <c r="K760">
        <v>0</v>
      </c>
      <c r="L760" s="94">
        <v>108336.53</v>
      </c>
      <c r="M760" s="97">
        <v>74.062542859999994</v>
      </c>
      <c r="N760" s="87">
        <f t="shared" si="58"/>
        <v>8023678.8964286754</v>
      </c>
    </row>
    <row r="761" spans="1:14" x14ac:dyDescent="0.3">
      <c r="A761" s="58">
        <v>42764</v>
      </c>
      <c r="B761" s="61" t="str">
        <f t="shared" si="59"/>
        <v>Sunday</v>
      </c>
      <c r="C761" s="42" t="str">
        <f t="shared" si="55"/>
        <v>January</v>
      </c>
      <c r="D761" s="42" t="str">
        <f t="shared" si="56"/>
        <v>2017</v>
      </c>
      <c r="E761" s="42">
        <f t="shared" si="57"/>
        <v>5</v>
      </c>
      <c r="F761" s="42" t="str">
        <f>VLOOKUP(A761,_Holidays!A760:C2866,2)</f>
        <v>N</v>
      </c>
      <c r="G761" s="42" t="str">
        <f>VLOOKUP(A761,_Holidays!A761:C2866,3)</f>
        <v>N</v>
      </c>
      <c r="H761">
        <v>15.1</v>
      </c>
      <c r="I761">
        <v>27</v>
      </c>
      <c r="J761">
        <v>29.4</v>
      </c>
      <c r="K761">
        <v>0</v>
      </c>
      <c r="L761" s="94">
        <v>109020.58</v>
      </c>
      <c r="M761" s="97">
        <v>76.586887250000004</v>
      </c>
      <c r="N761" s="87">
        <f t="shared" si="58"/>
        <v>8349546.8683896055</v>
      </c>
    </row>
    <row r="762" spans="1:14" x14ac:dyDescent="0.3">
      <c r="A762" s="58">
        <v>42765</v>
      </c>
      <c r="B762" s="61" t="str">
        <f t="shared" si="59"/>
        <v>Monday</v>
      </c>
      <c r="C762" s="42" t="str">
        <f t="shared" si="55"/>
        <v>January</v>
      </c>
      <c r="D762" s="42" t="str">
        <f t="shared" si="56"/>
        <v>2017</v>
      </c>
      <c r="E762" s="42">
        <f t="shared" si="57"/>
        <v>5</v>
      </c>
      <c r="F762" s="42" t="str">
        <f>VLOOKUP(A762,_Holidays!A761:C2867,2)</f>
        <v>N</v>
      </c>
      <c r="G762" s="42" t="str">
        <f>VLOOKUP(A762,_Holidays!A762:C2867,3)</f>
        <v>N</v>
      </c>
      <c r="H762">
        <v>17.8</v>
      </c>
      <c r="I762">
        <v>30</v>
      </c>
      <c r="J762">
        <v>3.7</v>
      </c>
      <c r="K762">
        <v>0</v>
      </c>
      <c r="L762" s="94">
        <v>124292.955</v>
      </c>
      <c r="M762" s="97">
        <v>96.168584289999998</v>
      </c>
      <c r="N762" s="87">
        <f t="shared" si="58"/>
        <v>11953077.519570677</v>
      </c>
    </row>
    <row r="763" spans="1:14" x14ac:dyDescent="0.3">
      <c r="A763" s="58">
        <v>42766</v>
      </c>
      <c r="B763" s="61" t="str">
        <f t="shared" si="59"/>
        <v>Tuesday</v>
      </c>
      <c r="C763" s="42" t="str">
        <f t="shared" si="55"/>
        <v>January</v>
      </c>
      <c r="D763" s="42" t="str">
        <f t="shared" si="56"/>
        <v>2017</v>
      </c>
      <c r="E763" s="42">
        <f t="shared" si="57"/>
        <v>5</v>
      </c>
      <c r="F763" s="42" t="str">
        <f>VLOOKUP(A763,_Holidays!A762:C2868,2)</f>
        <v>Y</v>
      </c>
      <c r="G763" s="42" t="str">
        <f>VLOOKUP(A763,_Holidays!A763:C2868,3)</f>
        <v>N</v>
      </c>
      <c r="H763">
        <v>16.5</v>
      </c>
      <c r="I763">
        <v>22.1</v>
      </c>
      <c r="J763">
        <v>26.8</v>
      </c>
      <c r="K763">
        <v>3</v>
      </c>
      <c r="L763" s="94">
        <v>112863.01</v>
      </c>
      <c r="M763" s="97">
        <v>58.791267060000003</v>
      </c>
      <c r="N763" s="87">
        <f t="shared" si="58"/>
        <v>6635359.3621054506</v>
      </c>
    </row>
    <row r="764" spans="1:14" x14ac:dyDescent="0.3">
      <c r="A764" s="58">
        <v>42767</v>
      </c>
      <c r="B764" s="61" t="str">
        <f t="shared" si="59"/>
        <v>Wednesday</v>
      </c>
      <c r="C764" s="42" t="str">
        <f t="shared" si="55"/>
        <v>February</v>
      </c>
      <c r="D764" s="42" t="str">
        <f t="shared" si="56"/>
        <v>2017</v>
      </c>
      <c r="E764" s="42">
        <f t="shared" si="57"/>
        <v>5</v>
      </c>
      <c r="F764" s="42" t="str">
        <f>VLOOKUP(A764,_Holidays!A763:C2869,2)</f>
        <v>Y</v>
      </c>
      <c r="G764" s="42" t="str">
        <f>VLOOKUP(A764,_Holidays!A764:C2869,3)</f>
        <v>N</v>
      </c>
      <c r="H764">
        <v>14.3</v>
      </c>
      <c r="I764">
        <v>20.6</v>
      </c>
      <c r="J764">
        <v>9.3000000000000007</v>
      </c>
      <c r="K764">
        <v>0</v>
      </c>
      <c r="L764" s="94">
        <v>114133.73</v>
      </c>
      <c r="M764" s="97">
        <v>66.863303090000002</v>
      </c>
      <c r="N764" s="87">
        <f t="shared" si="58"/>
        <v>7631358.1817822261</v>
      </c>
    </row>
    <row r="765" spans="1:14" x14ac:dyDescent="0.3">
      <c r="A765" s="58">
        <v>42768</v>
      </c>
      <c r="B765" s="61" t="str">
        <f t="shared" si="59"/>
        <v>Thursday</v>
      </c>
      <c r="C765" s="42" t="str">
        <f t="shared" si="55"/>
        <v>February</v>
      </c>
      <c r="D765" s="42" t="str">
        <f t="shared" si="56"/>
        <v>2017</v>
      </c>
      <c r="E765" s="42">
        <f t="shared" si="57"/>
        <v>5</v>
      </c>
      <c r="F765" s="42" t="str">
        <f>VLOOKUP(A765,_Holidays!A764:C2870,2)</f>
        <v>Y</v>
      </c>
      <c r="G765" s="42" t="str">
        <f>VLOOKUP(A765,_Holidays!A765:C2870,3)</f>
        <v>N</v>
      </c>
      <c r="H765">
        <v>14.2</v>
      </c>
      <c r="I765">
        <v>24.1</v>
      </c>
      <c r="J765">
        <v>28.2</v>
      </c>
      <c r="K765">
        <v>0</v>
      </c>
      <c r="L765" s="94">
        <v>110669.27</v>
      </c>
      <c r="M765" s="97">
        <v>82.468013690000006</v>
      </c>
      <c r="N765" s="87">
        <f t="shared" si="58"/>
        <v>9126674.8734223079</v>
      </c>
    </row>
    <row r="766" spans="1:14" x14ac:dyDescent="0.3">
      <c r="A766" s="58">
        <v>42769</v>
      </c>
      <c r="B766" s="61" t="str">
        <f t="shared" si="59"/>
        <v>Friday</v>
      </c>
      <c r="C766" s="42" t="str">
        <f t="shared" si="55"/>
        <v>February</v>
      </c>
      <c r="D766" s="42" t="str">
        <f t="shared" si="56"/>
        <v>2017</v>
      </c>
      <c r="E766" s="42">
        <f t="shared" si="57"/>
        <v>5</v>
      </c>
      <c r="F766" s="42" t="str">
        <f>VLOOKUP(A766,_Holidays!A765:C2871,2)</f>
        <v>Y</v>
      </c>
      <c r="G766" s="42" t="str">
        <f>VLOOKUP(A766,_Holidays!A766:C2871,3)</f>
        <v>N</v>
      </c>
      <c r="H766">
        <v>15.4</v>
      </c>
      <c r="I766">
        <v>27.6</v>
      </c>
      <c r="J766">
        <v>28.1</v>
      </c>
      <c r="K766">
        <v>0</v>
      </c>
      <c r="L766" s="94">
        <v>117452.27</v>
      </c>
      <c r="M766" s="97">
        <v>87.111014569999995</v>
      </c>
      <c r="N766" s="87">
        <f t="shared" si="58"/>
        <v>10231386.403249573</v>
      </c>
    </row>
    <row r="767" spans="1:14" x14ac:dyDescent="0.3">
      <c r="A767" s="58">
        <v>42770</v>
      </c>
      <c r="B767" s="61" t="str">
        <f t="shared" si="59"/>
        <v>Saturday</v>
      </c>
      <c r="C767" s="42" t="str">
        <f t="shared" si="55"/>
        <v>February</v>
      </c>
      <c r="D767" s="42" t="str">
        <f t="shared" si="56"/>
        <v>2017</v>
      </c>
      <c r="E767" s="42">
        <f t="shared" si="57"/>
        <v>5</v>
      </c>
      <c r="F767" s="42" t="str">
        <f>VLOOKUP(A767,_Holidays!A766:C2872,2)</f>
        <v>Y</v>
      </c>
      <c r="G767" s="42" t="str">
        <f>VLOOKUP(A767,_Holidays!A767:C2872,3)</f>
        <v>N</v>
      </c>
      <c r="H767">
        <v>14.6</v>
      </c>
      <c r="I767">
        <v>35.9</v>
      </c>
      <c r="J767">
        <v>27.3</v>
      </c>
      <c r="K767">
        <v>0</v>
      </c>
      <c r="L767" s="94">
        <v>117361.7</v>
      </c>
      <c r="M767" s="97">
        <v>80.817312549999997</v>
      </c>
      <c r="N767" s="87">
        <f t="shared" si="58"/>
        <v>9484857.190299334</v>
      </c>
    </row>
    <row r="768" spans="1:14" x14ac:dyDescent="0.3">
      <c r="A768" s="58">
        <v>42771</v>
      </c>
      <c r="B768" s="61" t="str">
        <f t="shared" si="59"/>
        <v>Sunday</v>
      </c>
      <c r="C768" s="42" t="str">
        <f t="shared" si="55"/>
        <v>February</v>
      </c>
      <c r="D768" s="42" t="str">
        <f t="shared" si="56"/>
        <v>2017</v>
      </c>
      <c r="E768" s="42">
        <f t="shared" si="57"/>
        <v>6</v>
      </c>
      <c r="F768" s="42" t="str">
        <f>VLOOKUP(A768,_Holidays!A767:C2873,2)</f>
        <v>Y</v>
      </c>
      <c r="G768" s="42" t="str">
        <f>VLOOKUP(A768,_Holidays!A768:C2873,3)</f>
        <v>N</v>
      </c>
      <c r="H768">
        <v>18.5</v>
      </c>
      <c r="I768">
        <v>30.7</v>
      </c>
      <c r="J768">
        <v>9.3000000000000007</v>
      </c>
      <c r="K768">
        <v>0</v>
      </c>
      <c r="L768" s="94">
        <v>110384.27499999999</v>
      </c>
      <c r="M768" s="97">
        <v>113.87036519999999</v>
      </c>
      <c r="N768" s="87">
        <f t="shared" si="58"/>
        <v>12569497.706587229</v>
      </c>
    </row>
    <row r="769" spans="1:14" x14ac:dyDescent="0.3">
      <c r="A769" s="58">
        <v>42772</v>
      </c>
      <c r="B769" s="61" t="str">
        <f t="shared" si="59"/>
        <v>Monday</v>
      </c>
      <c r="C769" s="42" t="str">
        <f t="shared" si="55"/>
        <v>February</v>
      </c>
      <c r="D769" s="42" t="str">
        <f t="shared" si="56"/>
        <v>2017</v>
      </c>
      <c r="E769" s="42">
        <f t="shared" si="57"/>
        <v>6</v>
      </c>
      <c r="F769" s="42" t="str">
        <f>VLOOKUP(A769,_Holidays!A768:C2874,2)</f>
        <v>Y</v>
      </c>
      <c r="G769" s="42" t="str">
        <f>VLOOKUP(A769,_Holidays!A769:C2874,3)</f>
        <v>N</v>
      </c>
      <c r="H769">
        <v>15.1</v>
      </c>
      <c r="I769">
        <v>18</v>
      </c>
      <c r="J769">
        <v>3.9</v>
      </c>
      <c r="K769">
        <v>32.4</v>
      </c>
      <c r="L769" s="94">
        <v>108761.37</v>
      </c>
      <c r="M769" s="97">
        <v>92.101795850000002</v>
      </c>
      <c r="N769" s="87">
        <f t="shared" si="58"/>
        <v>10017117.496106314</v>
      </c>
    </row>
    <row r="770" spans="1:14" x14ac:dyDescent="0.3">
      <c r="A770" s="58">
        <v>42773</v>
      </c>
      <c r="B770" s="61" t="str">
        <f t="shared" si="59"/>
        <v>Tuesday</v>
      </c>
      <c r="C770" s="42" t="str">
        <f t="shared" ref="C770:C833" si="60">TEXT(A770,"mmmm")</f>
        <v>February</v>
      </c>
      <c r="D770" s="42" t="str">
        <f t="shared" ref="D770:D833" si="61">TEXT(A770,"yyyy")</f>
        <v>2017</v>
      </c>
      <c r="E770" s="42">
        <f t="shared" ref="E770:E833" si="62">WEEKNUM(A770)</f>
        <v>6</v>
      </c>
      <c r="F770" s="42" t="str">
        <f>VLOOKUP(A770,_Holidays!A769:C2875,2)</f>
        <v>Y</v>
      </c>
      <c r="G770" s="42" t="str">
        <f>VLOOKUP(A770,_Holidays!A770:C2875,3)</f>
        <v>N</v>
      </c>
      <c r="H770">
        <v>15.4</v>
      </c>
      <c r="I770">
        <v>27.6</v>
      </c>
      <c r="J770">
        <v>27.9</v>
      </c>
      <c r="K770">
        <v>0</v>
      </c>
      <c r="L770" s="94">
        <v>111543.81</v>
      </c>
      <c r="M770" s="97">
        <v>69.069610850000004</v>
      </c>
      <c r="N770" s="87">
        <f t="shared" ref="N770:N833" si="63">L770*M770</f>
        <v>7704287.5494263386</v>
      </c>
    </row>
    <row r="771" spans="1:14" x14ac:dyDescent="0.3">
      <c r="A771" s="58">
        <v>42774</v>
      </c>
      <c r="B771" s="61" t="str">
        <f t="shared" ref="B771:B834" si="64">TEXT(A771,"dddd")</f>
        <v>Wednesday</v>
      </c>
      <c r="C771" s="42" t="str">
        <f t="shared" si="60"/>
        <v>February</v>
      </c>
      <c r="D771" s="42" t="str">
        <f t="shared" si="61"/>
        <v>2017</v>
      </c>
      <c r="E771" s="42">
        <f t="shared" si="62"/>
        <v>6</v>
      </c>
      <c r="F771" s="42" t="str">
        <f>VLOOKUP(A771,_Holidays!A770:C2876,2)</f>
        <v>Y</v>
      </c>
      <c r="G771" s="42" t="str">
        <f>VLOOKUP(A771,_Holidays!A771:C2876,3)</f>
        <v>N</v>
      </c>
      <c r="H771">
        <v>16.5</v>
      </c>
      <c r="I771">
        <v>36</v>
      </c>
      <c r="J771">
        <v>27.7</v>
      </c>
      <c r="K771">
        <v>0</v>
      </c>
      <c r="L771" s="94">
        <v>142213.66</v>
      </c>
      <c r="M771" s="97">
        <v>135.0612793</v>
      </c>
      <c r="N771" s="87">
        <f t="shared" si="63"/>
        <v>19207558.853535239</v>
      </c>
    </row>
    <row r="772" spans="1:14" x14ac:dyDescent="0.3">
      <c r="A772" s="58">
        <v>42775</v>
      </c>
      <c r="B772" s="61" t="str">
        <f t="shared" si="64"/>
        <v>Thursday</v>
      </c>
      <c r="C772" s="42" t="str">
        <f t="shared" si="60"/>
        <v>February</v>
      </c>
      <c r="D772" s="42" t="str">
        <f t="shared" si="61"/>
        <v>2017</v>
      </c>
      <c r="E772" s="42">
        <f t="shared" si="62"/>
        <v>6</v>
      </c>
      <c r="F772" s="42" t="str">
        <f>VLOOKUP(A772,_Holidays!A771:C2877,2)</f>
        <v>Y</v>
      </c>
      <c r="G772" s="42" t="str">
        <f>VLOOKUP(A772,_Holidays!A772:C2877,3)</f>
        <v>N</v>
      </c>
      <c r="H772">
        <v>20.3</v>
      </c>
      <c r="I772">
        <v>36</v>
      </c>
      <c r="J772">
        <v>24.4</v>
      </c>
      <c r="K772">
        <v>0</v>
      </c>
      <c r="L772" s="94">
        <v>155060.60999999999</v>
      </c>
      <c r="M772" s="97">
        <v>156.69956149999999</v>
      </c>
      <c r="N772" s="87">
        <f t="shared" si="63"/>
        <v>24297929.592922512</v>
      </c>
    </row>
    <row r="773" spans="1:14" x14ac:dyDescent="0.3">
      <c r="A773" s="58">
        <v>42776</v>
      </c>
      <c r="B773" s="61" t="str">
        <f t="shared" si="64"/>
        <v>Friday</v>
      </c>
      <c r="C773" s="42" t="str">
        <f t="shared" si="60"/>
        <v>February</v>
      </c>
      <c r="D773" s="42" t="str">
        <f t="shared" si="61"/>
        <v>2017</v>
      </c>
      <c r="E773" s="42">
        <f t="shared" si="62"/>
        <v>6</v>
      </c>
      <c r="F773" s="42" t="str">
        <f>VLOOKUP(A773,_Holidays!A772:C2878,2)</f>
        <v>Y</v>
      </c>
      <c r="G773" s="42" t="str">
        <f>VLOOKUP(A773,_Holidays!A773:C2878,3)</f>
        <v>N</v>
      </c>
      <c r="H773">
        <v>18.7</v>
      </c>
      <c r="I773">
        <v>27.1</v>
      </c>
      <c r="J773">
        <v>21.3</v>
      </c>
      <c r="K773">
        <v>0</v>
      </c>
      <c r="L773" s="94">
        <v>138793.59</v>
      </c>
      <c r="M773" s="97">
        <v>213.33943170000001</v>
      </c>
      <c r="N773" s="87">
        <f t="shared" si="63"/>
        <v>29610145.614202805</v>
      </c>
    </row>
    <row r="774" spans="1:14" x14ac:dyDescent="0.3">
      <c r="A774" s="58">
        <v>42777</v>
      </c>
      <c r="B774" s="61" t="str">
        <f t="shared" si="64"/>
        <v>Saturday</v>
      </c>
      <c r="C774" s="42" t="str">
        <f t="shared" si="60"/>
        <v>February</v>
      </c>
      <c r="D774" s="42" t="str">
        <f t="shared" si="61"/>
        <v>2017</v>
      </c>
      <c r="E774" s="42">
        <f t="shared" si="62"/>
        <v>6</v>
      </c>
      <c r="F774" s="42" t="str">
        <f>VLOOKUP(A774,_Holidays!A773:C2879,2)</f>
        <v>Y</v>
      </c>
      <c r="G774" s="42" t="str">
        <f>VLOOKUP(A774,_Holidays!A774:C2879,3)</f>
        <v>N</v>
      </c>
      <c r="H774">
        <v>18.5</v>
      </c>
      <c r="I774">
        <v>24.6</v>
      </c>
      <c r="J774">
        <v>21</v>
      </c>
      <c r="K774">
        <v>0</v>
      </c>
      <c r="L774" s="94">
        <v>111983.51</v>
      </c>
      <c r="M774" s="97">
        <v>97.608005399999996</v>
      </c>
      <c r="N774" s="87">
        <f t="shared" si="63"/>
        <v>10930487.048790952</v>
      </c>
    </row>
    <row r="775" spans="1:14" x14ac:dyDescent="0.3">
      <c r="A775" s="58">
        <v>42778</v>
      </c>
      <c r="B775" s="61" t="str">
        <f t="shared" si="64"/>
        <v>Sunday</v>
      </c>
      <c r="C775" s="42" t="str">
        <f t="shared" si="60"/>
        <v>February</v>
      </c>
      <c r="D775" s="42" t="str">
        <f t="shared" si="61"/>
        <v>2017</v>
      </c>
      <c r="E775" s="42">
        <f t="shared" si="62"/>
        <v>7</v>
      </c>
      <c r="F775" s="42" t="str">
        <f>VLOOKUP(A775,_Holidays!A774:C2880,2)</f>
        <v>Y</v>
      </c>
      <c r="G775" s="42" t="str">
        <f>VLOOKUP(A775,_Holidays!A775:C2880,3)</f>
        <v>N</v>
      </c>
      <c r="H775">
        <v>15.1</v>
      </c>
      <c r="I775">
        <v>19.899999999999999</v>
      </c>
      <c r="J775">
        <v>12.6</v>
      </c>
      <c r="K775">
        <v>2</v>
      </c>
      <c r="L775" s="94">
        <v>89003.15</v>
      </c>
      <c r="M775" s="97">
        <v>19.865113940000001</v>
      </c>
      <c r="N775" s="87">
        <f t="shared" si="63"/>
        <v>1768057.7157689109</v>
      </c>
    </row>
    <row r="776" spans="1:14" x14ac:dyDescent="0.3">
      <c r="A776" s="58">
        <v>42779</v>
      </c>
      <c r="B776" s="61" t="str">
        <f t="shared" si="64"/>
        <v>Monday</v>
      </c>
      <c r="C776" s="42" t="str">
        <f t="shared" si="60"/>
        <v>February</v>
      </c>
      <c r="D776" s="42" t="str">
        <f t="shared" si="61"/>
        <v>2017</v>
      </c>
      <c r="E776" s="42">
        <f t="shared" si="62"/>
        <v>7</v>
      </c>
      <c r="F776" s="42" t="str">
        <f>VLOOKUP(A776,_Holidays!A775:C2881,2)</f>
        <v>Y</v>
      </c>
      <c r="G776" s="42" t="str">
        <f>VLOOKUP(A776,_Holidays!A776:C2881,3)</f>
        <v>N</v>
      </c>
      <c r="H776">
        <v>14</v>
      </c>
      <c r="I776">
        <v>21</v>
      </c>
      <c r="J776">
        <v>20.5</v>
      </c>
      <c r="K776">
        <v>0</v>
      </c>
      <c r="L776" s="94">
        <v>104844.105</v>
      </c>
      <c r="M776" s="97">
        <v>69.041327929999994</v>
      </c>
      <c r="N776" s="87">
        <f t="shared" si="63"/>
        <v>7238576.234832352</v>
      </c>
    </row>
    <row r="777" spans="1:14" x14ac:dyDescent="0.3">
      <c r="A777" s="58">
        <v>42780</v>
      </c>
      <c r="B777" s="61" t="str">
        <f t="shared" si="64"/>
        <v>Tuesday</v>
      </c>
      <c r="C777" s="42" t="str">
        <f t="shared" si="60"/>
        <v>February</v>
      </c>
      <c r="D777" s="42" t="str">
        <f t="shared" si="61"/>
        <v>2017</v>
      </c>
      <c r="E777" s="42">
        <f t="shared" si="62"/>
        <v>7</v>
      </c>
      <c r="F777" s="42" t="str">
        <f>VLOOKUP(A777,_Holidays!A776:C2882,2)</f>
        <v>Y</v>
      </c>
      <c r="G777" s="42" t="str">
        <f>VLOOKUP(A777,_Holidays!A777:C2882,3)</f>
        <v>N</v>
      </c>
      <c r="H777">
        <v>14.5</v>
      </c>
      <c r="I777">
        <v>19.5</v>
      </c>
      <c r="J777">
        <v>15.6</v>
      </c>
      <c r="K777">
        <v>0.6</v>
      </c>
      <c r="L777" s="94">
        <v>111613.05</v>
      </c>
      <c r="M777" s="97">
        <v>90.69389262</v>
      </c>
      <c r="N777" s="87">
        <f t="shared" si="63"/>
        <v>10122621.971690692</v>
      </c>
    </row>
    <row r="778" spans="1:14" x14ac:dyDescent="0.3">
      <c r="A778" s="58">
        <v>42781</v>
      </c>
      <c r="B778" s="61" t="str">
        <f t="shared" si="64"/>
        <v>Wednesday</v>
      </c>
      <c r="C778" s="42" t="str">
        <f t="shared" si="60"/>
        <v>February</v>
      </c>
      <c r="D778" s="42" t="str">
        <f t="shared" si="61"/>
        <v>2017</v>
      </c>
      <c r="E778" s="42">
        <f t="shared" si="62"/>
        <v>7</v>
      </c>
      <c r="F778" s="42" t="str">
        <f>VLOOKUP(A778,_Holidays!A777:C2883,2)</f>
        <v>Y</v>
      </c>
      <c r="G778" s="42" t="str">
        <f>VLOOKUP(A778,_Holidays!A778:C2883,3)</f>
        <v>N</v>
      </c>
      <c r="H778">
        <v>10</v>
      </c>
      <c r="I778">
        <v>31.5</v>
      </c>
      <c r="J778">
        <v>26</v>
      </c>
      <c r="K778">
        <v>0</v>
      </c>
      <c r="L778" s="94">
        <v>116299.39</v>
      </c>
      <c r="M778" s="97">
        <v>79.044379649999996</v>
      </c>
      <c r="N778" s="87">
        <f t="shared" si="63"/>
        <v>9192813.1362234131</v>
      </c>
    </row>
    <row r="779" spans="1:14" x14ac:dyDescent="0.3">
      <c r="A779" s="58">
        <v>42782</v>
      </c>
      <c r="B779" s="61" t="str">
        <f t="shared" si="64"/>
        <v>Thursday</v>
      </c>
      <c r="C779" s="42" t="str">
        <f t="shared" si="60"/>
        <v>February</v>
      </c>
      <c r="D779" s="42" t="str">
        <f t="shared" si="61"/>
        <v>2017</v>
      </c>
      <c r="E779" s="42">
        <f t="shared" si="62"/>
        <v>7</v>
      </c>
      <c r="F779" s="42" t="str">
        <f>VLOOKUP(A779,_Holidays!A778:C2884,2)</f>
        <v>Y</v>
      </c>
      <c r="G779" s="42" t="str">
        <f>VLOOKUP(A779,_Holidays!A779:C2884,3)</f>
        <v>N</v>
      </c>
      <c r="H779">
        <v>14.9</v>
      </c>
      <c r="I779">
        <v>23.6</v>
      </c>
      <c r="J779">
        <v>23.2</v>
      </c>
      <c r="K779">
        <v>0</v>
      </c>
      <c r="L779" s="94">
        <v>119947.59</v>
      </c>
      <c r="M779" s="97">
        <v>112.88703289999999</v>
      </c>
      <c r="N779" s="87">
        <f t="shared" si="63"/>
        <v>13540527.53860571</v>
      </c>
    </row>
    <row r="780" spans="1:14" x14ac:dyDescent="0.3">
      <c r="A780" s="58">
        <v>42783</v>
      </c>
      <c r="B780" s="61" t="str">
        <f t="shared" si="64"/>
        <v>Friday</v>
      </c>
      <c r="C780" s="42" t="str">
        <f t="shared" si="60"/>
        <v>February</v>
      </c>
      <c r="D780" s="42" t="str">
        <f t="shared" si="61"/>
        <v>2017</v>
      </c>
      <c r="E780" s="42">
        <f t="shared" si="62"/>
        <v>7</v>
      </c>
      <c r="F780" s="42" t="str">
        <f>VLOOKUP(A780,_Holidays!A779:C2885,2)</f>
        <v>Y</v>
      </c>
      <c r="G780" s="42" t="str">
        <f>VLOOKUP(A780,_Holidays!A780:C2885,3)</f>
        <v>N</v>
      </c>
      <c r="H780">
        <v>13.7</v>
      </c>
      <c r="I780">
        <v>25.5</v>
      </c>
      <c r="J780">
        <v>18.399999999999999</v>
      </c>
      <c r="K780">
        <v>0</v>
      </c>
      <c r="L780" s="94">
        <v>111885.97</v>
      </c>
      <c r="M780" s="97">
        <v>93.732609629999999</v>
      </c>
      <c r="N780" s="87">
        <f t="shared" si="63"/>
        <v>10487363.949083891</v>
      </c>
    </row>
    <row r="781" spans="1:14" x14ac:dyDescent="0.3">
      <c r="A781" s="58">
        <v>42784</v>
      </c>
      <c r="B781" s="61" t="str">
        <f t="shared" si="64"/>
        <v>Saturday</v>
      </c>
      <c r="C781" s="42" t="str">
        <f t="shared" si="60"/>
        <v>February</v>
      </c>
      <c r="D781" s="42" t="str">
        <f t="shared" si="61"/>
        <v>2017</v>
      </c>
      <c r="E781" s="42">
        <f t="shared" si="62"/>
        <v>7</v>
      </c>
      <c r="F781" s="42" t="str">
        <f>VLOOKUP(A781,_Holidays!A780:C2886,2)</f>
        <v>Y</v>
      </c>
      <c r="G781" s="42" t="str">
        <f>VLOOKUP(A781,_Holidays!A781:C2886,3)</f>
        <v>N</v>
      </c>
      <c r="H781">
        <v>13.3</v>
      </c>
      <c r="I781">
        <v>18.899999999999999</v>
      </c>
      <c r="J781">
        <v>16.100000000000001</v>
      </c>
      <c r="K781">
        <v>0</v>
      </c>
      <c r="L781" s="94">
        <v>95623.35</v>
      </c>
      <c r="M781" s="97">
        <v>49.818158859999997</v>
      </c>
      <c r="N781" s="87">
        <f t="shared" si="63"/>
        <v>4763779.2410253808</v>
      </c>
    </row>
    <row r="782" spans="1:14" x14ac:dyDescent="0.3">
      <c r="A782" s="58">
        <v>42785</v>
      </c>
      <c r="B782" s="61" t="str">
        <f t="shared" si="64"/>
        <v>Sunday</v>
      </c>
      <c r="C782" s="42" t="str">
        <f t="shared" si="60"/>
        <v>February</v>
      </c>
      <c r="D782" s="42" t="str">
        <f t="shared" si="61"/>
        <v>2017</v>
      </c>
      <c r="E782" s="42">
        <f t="shared" si="62"/>
        <v>8</v>
      </c>
      <c r="F782" s="42" t="str">
        <f>VLOOKUP(A782,_Holidays!A781:C2887,2)</f>
        <v>Y</v>
      </c>
      <c r="G782" s="42" t="str">
        <f>VLOOKUP(A782,_Holidays!A782:C2887,3)</f>
        <v>N</v>
      </c>
      <c r="H782">
        <v>11.7</v>
      </c>
      <c r="I782">
        <v>17.3</v>
      </c>
      <c r="J782">
        <v>9.9</v>
      </c>
      <c r="K782">
        <v>0</v>
      </c>
      <c r="L782" s="94">
        <v>91280.024999999994</v>
      </c>
      <c r="M782" s="97">
        <v>53.12020553</v>
      </c>
      <c r="N782" s="87">
        <f t="shared" si="63"/>
        <v>4848813.6887835376</v>
      </c>
    </row>
    <row r="783" spans="1:14" x14ac:dyDescent="0.3">
      <c r="A783" s="58">
        <v>42786</v>
      </c>
      <c r="B783" s="61" t="str">
        <f t="shared" si="64"/>
        <v>Monday</v>
      </c>
      <c r="C783" s="42" t="str">
        <f t="shared" si="60"/>
        <v>February</v>
      </c>
      <c r="D783" s="42" t="str">
        <f t="shared" si="61"/>
        <v>2017</v>
      </c>
      <c r="E783" s="42">
        <f t="shared" si="62"/>
        <v>8</v>
      </c>
      <c r="F783" s="42" t="str">
        <f>VLOOKUP(A783,_Holidays!A782:C2888,2)</f>
        <v>Y</v>
      </c>
      <c r="G783" s="42" t="str">
        <f>VLOOKUP(A783,_Holidays!A783:C2888,3)</f>
        <v>N</v>
      </c>
      <c r="H783">
        <v>11.6</v>
      </c>
      <c r="I783">
        <v>20.3</v>
      </c>
      <c r="J783">
        <v>22.4</v>
      </c>
      <c r="K783">
        <v>3.6</v>
      </c>
      <c r="L783" s="94">
        <v>105341.86500000001</v>
      </c>
      <c r="M783" s="97">
        <v>93.726701410000004</v>
      </c>
      <c r="N783" s="87">
        <f t="shared" si="63"/>
        <v>9873345.5268275309</v>
      </c>
    </row>
    <row r="784" spans="1:14" x14ac:dyDescent="0.3">
      <c r="A784" s="58">
        <v>42787</v>
      </c>
      <c r="B784" s="61" t="str">
        <f t="shared" si="64"/>
        <v>Tuesday</v>
      </c>
      <c r="C784" s="42" t="str">
        <f t="shared" si="60"/>
        <v>February</v>
      </c>
      <c r="D784" s="42" t="str">
        <f t="shared" si="61"/>
        <v>2017</v>
      </c>
      <c r="E784" s="42">
        <f t="shared" si="62"/>
        <v>8</v>
      </c>
      <c r="F784" s="42" t="str">
        <f>VLOOKUP(A784,_Holidays!A783:C2889,2)</f>
        <v>Y</v>
      </c>
      <c r="G784" s="42" t="str">
        <f>VLOOKUP(A784,_Holidays!A784:C2889,3)</f>
        <v>N</v>
      </c>
      <c r="H784">
        <v>10.1</v>
      </c>
      <c r="I784">
        <v>24</v>
      </c>
      <c r="J784">
        <v>25</v>
      </c>
      <c r="K784">
        <v>0.2</v>
      </c>
      <c r="L784" s="94">
        <v>112351.47</v>
      </c>
      <c r="M784" s="97">
        <v>103.2484286</v>
      </c>
      <c r="N784" s="87">
        <f t="shared" si="63"/>
        <v>11600112.728400042</v>
      </c>
    </row>
    <row r="785" spans="1:14" x14ac:dyDescent="0.3">
      <c r="A785" s="58">
        <v>42788</v>
      </c>
      <c r="B785" s="61" t="str">
        <f t="shared" si="64"/>
        <v>Wednesday</v>
      </c>
      <c r="C785" s="42" t="str">
        <f t="shared" si="60"/>
        <v>February</v>
      </c>
      <c r="D785" s="42" t="str">
        <f t="shared" si="61"/>
        <v>2017</v>
      </c>
      <c r="E785" s="42">
        <f t="shared" si="62"/>
        <v>8</v>
      </c>
      <c r="F785" s="42" t="str">
        <f>VLOOKUP(A785,_Holidays!A784:C2890,2)</f>
        <v>Y</v>
      </c>
      <c r="G785" s="42" t="str">
        <f>VLOOKUP(A785,_Holidays!A785:C2890,3)</f>
        <v>N</v>
      </c>
      <c r="H785">
        <v>12.8</v>
      </c>
      <c r="I785">
        <v>33.299999999999997</v>
      </c>
      <c r="J785">
        <v>23.1</v>
      </c>
      <c r="K785">
        <v>0</v>
      </c>
      <c r="L785" s="94">
        <v>116690.17</v>
      </c>
      <c r="M785" s="97">
        <v>78.057835249999997</v>
      </c>
      <c r="N785" s="87">
        <f t="shared" si="63"/>
        <v>9108582.0651544929</v>
      </c>
    </row>
    <row r="786" spans="1:14" x14ac:dyDescent="0.3">
      <c r="A786" s="58">
        <v>42789</v>
      </c>
      <c r="B786" s="61" t="str">
        <f t="shared" si="64"/>
        <v>Thursday</v>
      </c>
      <c r="C786" s="42" t="str">
        <f t="shared" si="60"/>
        <v>February</v>
      </c>
      <c r="D786" s="42" t="str">
        <f t="shared" si="61"/>
        <v>2017</v>
      </c>
      <c r="E786" s="42">
        <f t="shared" si="62"/>
        <v>8</v>
      </c>
      <c r="F786" s="42" t="str">
        <f>VLOOKUP(A786,_Holidays!A785:C2891,2)</f>
        <v>Y</v>
      </c>
      <c r="G786" s="42" t="str">
        <f>VLOOKUP(A786,_Holidays!A786:C2891,3)</f>
        <v>N</v>
      </c>
      <c r="H786">
        <v>15.9</v>
      </c>
      <c r="I786">
        <v>25</v>
      </c>
      <c r="J786">
        <v>23.5</v>
      </c>
      <c r="K786">
        <v>0</v>
      </c>
      <c r="L786" s="94">
        <v>117948.685</v>
      </c>
      <c r="M786" s="97">
        <v>102.3617733</v>
      </c>
      <c r="N786" s="87">
        <f t="shared" si="63"/>
        <v>12073436.55500311</v>
      </c>
    </row>
    <row r="787" spans="1:14" x14ac:dyDescent="0.3">
      <c r="A787" s="58">
        <v>42790</v>
      </c>
      <c r="B787" s="61" t="str">
        <f t="shared" si="64"/>
        <v>Friday</v>
      </c>
      <c r="C787" s="42" t="str">
        <f t="shared" si="60"/>
        <v>February</v>
      </c>
      <c r="D787" s="42" t="str">
        <f t="shared" si="61"/>
        <v>2017</v>
      </c>
      <c r="E787" s="42">
        <f t="shared" si="62"/>
        <v>8</v>
      </c>
      <c r="F787" s="42" t="str">
        <f>VLOOKUP(A787,_Holidays!A786:C2892,2)</f>
        <v>Y</v>
      </c>
      <c r="G787" s="42" t="str">
        <f>VLOOKUP(A787,_Holidays!A787:C2892,3)</f>
        <v>N</v>
      </c>
      <c r="H787">
        <v>15.8</v>
      </c>
      <c r="I787">
        <v>20</v>
      </c>
      <c r="J787">
        <v>13.2</v>
      </c>
      <c r="K787">
        <v>1.4</v>
      </c>
      <c r="L787" s="94">
        <v>111229.52</v>
      </c>
      <c r="M787" s="97">
        <v>98.210797409999998</v>
      </c>
      <c r="N787" s="87">
        <f t="shared" si="63"/>
        <v>10923939.854731543</v>
      </c>
    </row>
    <row r="788" spans="1:14" x14ac:dyDescent="0.3">
      <c r="A788" s="58">
        <v>42791</v>
      </c>
      <c r="B788" s="61" t="str">
        <f t="shared" si="64"/>
        <v>Saturday</v>
      </c>
      <c r="C788" s="42" t="str">
        <f t="shared" si="60"/>
        <v>February</v>
      </c>
      <c r="D788" s="42" t="str">
        <f t="shared" si="61"/>
        <v>2017</v>
      </c>
      <c r="E788" s="42">
        <f t="shared" si="62"/>
        <v>8</v>
      </c>
      <c r="F788" s="42" t="str">
        <f>VLOOKUP(A788,_Holidays!A787:C2893,2)</f>
        <v>Y</v>
      </c>
      <c r="G788" s="42" t="str">
        <f>VLOOKUP(A788,_Holidays!A788:C2893,3)</f>
        <v>N</v>
      </c>
      <c r="H788">
        <v>13.7</v>
      </c>
      <c r="I788">
        <v>19.399999999999999</v>
      </c>
      <c r="J788">
        <v>23.9</v>
      </c>
      <c r="K788">
        <v>0</v>
      </c>
      <c r="L788" s="94">
        <v>95046.904999999999</v>
      </c>
      <c r="M788" s="97">
        <v>45.609290440000002</v>
      </c>
      <c r="N788" s="87">
        <f t="shared" si="63"/>
        <v>4335021.8955680886</v>
      </c>
    </row>
    <row r="789" spans="1:14" x14ac:dyDescent="0.3">
      <c r="A789" s="58">
        <v>42792</v>
      </c>
      <c r="B789" s="61" t="str">
        <f t="shared" si="64"/>
        <v>Sunday</v>
      </c>
      <c r="C789" s="42" t="str">
        <f t="shared" si="60"/>
        <v>February</v>
      </c>
      <c r="D789" s="42" t="str">
        <f t="shared" si="61"/>
        <v>2017</v>
      </c>
      <c r="E789" s="42">
        <f t="shared" si="62"/>
        <v>9</v>
      </c>
      <c r="F789" s="42" t="str">
        <f>VLOOKUP(A789,_Holidays!A788:C2894,2)</f>
        <v>Y</v>
      </c>
      <c r="G789" s="42" t="str">
        <f>VLOOKUP(A789,_Holidays!A789:C2894,3)</f>
        <v>N</v>
      </c>
      <c r="H789">
        <v>13.2</v>
      </c>
      <c r="I789">
        <v>29.8</v>
      </c>
      <c r="J789">
        <v>24.2</v>
      </c>
      <c r="K789">
        <v>0</v>
      </c>
      <c r="L789" s="94">
        <v>100495.61500000001</v>
      </c>
      <c r="M789" s="97">
        <v>56.026420170000002</v>
      </c>
      <c r="N789" s="87">
        <f t="shared" si="63"/>
        <v>5630409.5512325549</v>
      </c>
    </row>
    <row r="790" spans="1:14" x14ac:dyDescent="0.3">
      <c r="A790" s="58">
        <v>42793</v>
      </c>
      <c r="B790" s="61" t="str">
        <f t="shared" si="64"/>
        <v>Monday</v>
      </c>
      <c r="C790" s="42" t="str">
        <f t="shared" si="60"/>
        <v>February</v>
      </c>
      <c r="D790" s="42" t="str">
        <f t="shared" si="61"/>
        <v>2017</v>
      </c>
      <c r="E790" s="42">
        <f t="shared" si="62"/>
        <v>9</v>
      </c>
      <c r="F790" s="42" t="str">
        <f>VLOOKUP(A790,_Holidays!A789:C2895,2)</f>
        <v>Y</v>
      </c>
      <c r="G790" s="42" t="str">
        <f>VLOOKUP(A790,_Holidays!A790:C2895,3)</f>
        <v>N</v>
      </c>
      <c r="H790">
        <v>15.6</v>
      </c>
      <c r="I790">
        <v>33.1</v>
      </c>
      <c r="J790">
        <v>23.9</v>
      </c>
      <c r="K790">
        <v>0</v>
      </c>
      <c r="L790" s="94">
        <v>131090.77499999999</v>
      </c>
      <c r="M790" s="97">
        <v>96.550071590000002</v>
      </c>
      <c r="N790" s="87">
        <f t="shared" si="63"/>
        <v>12656823.711038582</v>
      </c>
    </row>
    <row r="791" spans="1:14" x14ac:dyDescent="0.3">
      <c r="A791" s="58">
        <v>42794</v>
      </c>
      <c r="B791" s="61" t="str">
        <f t="shared" si="64"/>
        <v>Tuesday</v>
      </c>
      <c r="C791" s="42" t="str">
        <f t="shared" si="60"/>
        <v>February</v>
      </c>
      <c r="D791" s="42" t="str">
        <f t="shared" si="61"/>
        <v>2017</v>
      </c>
      <c r="E791" s="42">
        <f t="shared" si="62"/>
        <v>9</v>
      </c>
      <c r="F791" s="42" t="str">
        <f>VLOOKUP(A791,_Holidays!A790:C2896,2)</f>
        <v>Y</v>
      </c>
      <c r="G791" s="42" t="str">
        <f>VLOOKUP(A791,_Holidays!A791:C2896,3)</f>
        <v>N</v>
      </c>
      <c r="H791">
        <v>17.3</v>
      </c>
      <c r="I791">
        <v>33.6</v>
      </c>
      <c r="J791">
        <v>23.6</v>
      </c>
      <c r="K791">
        <v>0</v>
      </c>
      <c r="L791" s="94">
        <v>140167.5</v>
      </c>
      <c r="M791" s="97">
        <v>99.945639459999995</v>
      </c>
      <c r="N791" s="87">
        <f t="shared" si="63"/>
        <v>14009130.41900955</v>
      </c>
    </row>
    <row r="792" spans="1:14" x14ac:dyDescent="0.3">
      <c r="A792" s="58">
        <v>42795</v>
      </c>
      <c r="B792" s="61" t="str">
        <f t="shared" si="64"/>
        <v>Wednesday</v>
      </c>
      <c r="C792" s="42" t="str">
        <f t="shared" si="60"/>
        <v>March</v>
      </c>
      <c r="D792" s="42" t="str">
        <f t="shared" si="61"/>
        <v>2017</v>
      </c>
      <c r="E792" s="42">
        <f t="shared" si="62"/>
        <v>9</v>
      </c>
      <c r="F792" s="42" t="str">
        <f>VLOOKUP(A792,_Holidays!A791:C2897,2)</f>
        <v>Y</v>
      </c>
      <c r="G792" s="42" t="str">
        <f>VLOOKUP(A792,_Holidays!A792:C2897,3)</f>
        <v>N</v>
      </c>
      <c r="H792">
        <v>16.600000000000001</v>
      </c>
      <c r="I792">
        <v>30.5</v>
      </c>
      <c r="J792">
        <v>23.7</v>
      </c>
      <c r="K792">
        <v>0</v>
      </c>
      <c r="L792" s="94">
        <v>137291.97</v>
      </c>
      <c r="M792" s="97">
        <v>86.003999010000001</v>
      </c>
      <c r="N792" s="87">
        <f t="shared" si="63"/>
        <v>11807658.451960949</v>
      </c>
    </row>
    <row r="793" spans="1:14" x14ac:dyDescent="0.3">
      <c r="A793" s="58">
        <v>42796</v>
      </c>
      <c r="B793" s="61" t="str">
        <f t="shared" si="64"/>
        <v>Thursday</v>
      </c>
      <c r="C793" s="42" t="str">
        <f t="shared" si="60"/>
        <v>March</v>
      </c>
      <c r="D793" s="42" t="str">
        <f t="shared" si="61"/>
        <v>2017</v>
      </c>
      <c r="E793" s="42">
        <f t="shared" si="62"/>
        <v>9</v>
      </c>
      <c r="F793" s="42" t="str">
        <f>VLOOKUP(A793,_Holidays!A792:C2898,2)</f>
        <v>Y</v>
      </c>
      <c r="G793" s="42" t="str">
        <f>VLOOKUP(A793,_Holidays!A793:C2898,3)</f>
        <v>N</v>
      </c>
      <c r="H793">
        <v>17.7</v>
      </c>
      <c r="I793">
        <v>23.3</v>
      </c>
      <c r="J793">
        <v>22</v>
      </c>
      <c r="K793">
        <v>0</v>
      </c>
      <c r="L793" s="94">
        <v>127633.27499999999</v>
      </c>
      <c r="M793" s="97">
        <v>85.498445459999999</v>
      </c>
      <c r="N793" s="87">
        <f t="shared" si="63"/>
        <v>10912446.60146868</v>
      </c>
    </row>
    <row r="794" spans="1:14" x14ac:dyDescent="0.3">
      <c r="A794" s="58">
        <v>42797</v>
      </c>
      <c r="B794" s="61" t="str">
        <f t="shared" si="64"/>
        <v>Friday</v>
      </c>
      <c r="C794" s="42" t="str">
        <f t="shared" si="60"/>
        <v>March</v>
      </c>
      <c r="D794" s="42" t="str">
        <f t="shared" si="61"/>
        <v>2017</v>
      </c>
      <c r="E794" s="42">
        <f t="shared" si="62"/>
        <v>9</v>
      </c>
      <c r="F794" s="42" t="str">
        <f>VLOOKUP(A794,_Holidays!A793:C2899,2)</f>
        <v>Y</v>
      </c>
      <c r="G794" s="42" t="str">
        <f>VLOOKUP(A794,_Holidays!A794:C2899,3)</f>
        <v>N</v>
      </c>
      <c r="H794">
        <v>18.100000000000001</v>
      </c>
      <c r="I794">
        <v>28.6</v>
      </c>
      <c r="J794">
        <v>18.100000000000001</v>
      </c>
      <c r="K794">
        <v>0</v>
      </c>
      <c r="L794" s="94">
        <v>124311.33</v>
      </c>
      <c r="M794" s="97">
        <v>73.929299439999994</v>
      </c>
      <c r="N794" s="87">
        <f t="shared" si="63"/>
        <v>9190249.539354654</v>
      </c>
    </row>
    <row r="795" spans="1:14" x14ac:dyDescent="0.3">
      <c r="A795" s="58">
        <v>42798</v>
      </c>
      <c r="B795" s="61" t="str">
        <f t="shared" si="64"/>
        <v>Saturday</v>
      </c>
      <c r="C795" s="42" t="str">
        <f t="shared" si="60"/>
        <v>March</v>
      </c>
      <c r="D795" s="42" t="str">
        <f t="shared" si="61"/>
        <v>2017</v>
      </c>
      <c r="E795" s="42">
        <f t="shared" si="62"/>
        <v>9</v>
      </c>
      <c r="F795" s="42" t="str">
        <f>VLOOKUP(A795,_Holidays!A794:C2900,2)</f>
        <v>Y</v>
      </c>
      <c r="G795" s="42" t="str">
        <f>VLOOKUP(A795,_Holidays!A795:C2900,3)</f>
        <v>N</v>
      </c>
      <c r="H795">
        <v>16.100000000000001</v>
      </c>
      <c r="I795">
        <v>27.4</v>
      </c>
      <c r="J795">
        <v>23</v>
      </c>
      <c r="K795">
        <v>0</v>
      </c>
      <c r="L795" s="94">
        <v>116083.295</v>
      </c>
      <c r="M795" s="97">
        <v>77.595643690000003</v>
      </c>
      <c r="N795" s="87">
        <f t="shared" si="63"/>
        <v>9007557.9971811585</v>
      </c>
    </row>
    <row r="796" spans="1:14" x14ac:dyDescent="0.3">
      <c r="A796" s="58">
        <v>42799</v>
      </c>
      <c r="B796" s="61" t="str">
        <f t="shared" si="64"/>
        <v>Sunday</v>
      </c>
      <c r="C796" s="42" t="str">
        <f t="shared" si="60"/>
        <v>March</v>
      </c>
      <c r="D796" s="42" t="str">
        <f t="shared" si="61"/>
        <v>2017</v>
      </c>
      <c r="E796" s="42">
        <f t="shared" si="62"/>
        <v>10</v>
      </c>
      <c r="F796" s="42" t="str">
        <f>VLOOKUP(A796,_Holidays!A795:C2901,2)</f>
        <v>Y</v>
      </c>
      <c r="G796" s="42" t="str">
        <f>VLOOKUP(A796,_Holidays!A796:C2901,3)</f>
        <v>N</v>
      </c>
      <c r="H796">
        <v>17.600000000000001</v>
      </c>
      <c r="I796">
        <v>25.4</v>
      </c>
      <c r="J796">
        <v>16.8</v>
      </c>
      <c r="K796">
        <v>0.2</v>
      </c>
      <c r="L796" s="94">
        <v>103539.02</v>
      </c>
      <c r="M796" s="97">
        <v>45.460745699999997</v>
      </c>
      <c r="N796" s="87">
        <f t="shared" si="63"/>
        <v>4706961.0582472142</v>
      </c>
    </row>
    <row r="797" spans="1:14" x14ac:dyDescent="0.3">
      <c r="A797" s="58">
        <v>42800</v>
      </c>
      <c r="B797" s="61" t="str">
        <f t="shared" si="64"/>
        <v>Monday</v>
      </c>
      <c r="C797" s="42" t="str">
        <f t="shared" si="60"/>
        <v>March</v>
      </c>
      <c r="D797" s="42" t="str">
        <f t="shared" si="61"/>
        <v>2017</v>
      </c>
      <c r="E797" s="42">
        <f t="shared" si="62"/>
        <v>10</v>
      </c>
      <c r="F797" s="42" t="str">
        <f>VLOOKUP(A797,_Holidays!A796:C2902,2)</f>
        <v>Y</v>
      </c>
      <c r="G797" s="42" t="str">
        <f>VLOOKUP(A797,_Holidays!A797:C2902,3)</f>
        <v>N</v>
      </c>
      <c r="H797">
        <v>17.7</v>
      </c>
      <c r="I797">
        <v>27.4</v>
      </c>
      <c r="J797">
        <v>22.3</v>
      </c>
      <c r="K797">
        <v>0</v>
      </c>
      <c r="L797" s="94">
        <v>116447.855</v>
      </c>
      <c r="M797" s="97">
        <v>56.634147380000002</v>
      </c>
      <c r="N797" s="87">
        <f t="shared" si="63"/>
        <v>6594924.9821548695</v>
      </c>
    </row>
    <row r="798" spans="1:14" x14ac:dyDescent="0.3">
      <c r="A798" s="58">
        <v>42801</v>
      </c>
      <c r="B798" s="61" t="str">
        <f t="shared" si="64"/>
        <v>Tuesday</v>
      </c>
      <c r="C798" s="42" t="str">
        <f t="shared" si="60"/>
        <v>March</v>
      </c>
      <c r="D798" s="42" t="str">
        <f t="shared" si="61"/>
        <v>2017</v>
      </c>
      <c r="E798" s="42">
        <f t="shared" si="62"/>
        <v>10</v>
      </c>
      <c r="F798" s="42" t="str">
        <f>VLOOKUP(A798,_Holidays!A797:C2903,2)</f>
        <v>Y</v>
      </c>
      <c r="G798" s="42" t="str">
        <f>VLOOKUP(A798,_Holidays!A798:C2903,3)</f>
        <v>N</v>
      </c>
      <c r="H798">
        <v>15</v>
      </c>
      <c r="I798">
        <v>28.2</v>
      </c>
      <c r="J798">
        <v>22.4</v>
      </c>
      <c r="K798">
        <v>0</v>
      </c>
      <c r="L798" s="94">
        <v>117931.46</v>
      </c>
      <c r="M798" s="97">
        <v>57.516139000000003</v>
      </c>
      <c r="N798" s="87">
        <f t="shared" si="63"/>
        <v>6782962.2458329406</v>
      </c>
    </row>
    <row r="799" spans="1:14" x14ac:dyDescent="0.3">
      <c r="A799" s="58">
        <v>42802</v>
      </c>
      <c r="B799" s="61" t="str">
        <f t="shared" si="64"/>
        <v>Wednesday</v>
      </c>
      <c r="C799" s="42" t="str">
        <f t="shared" si="60"/>
        <v>March</v>
      </c>
      <c r="D799" s="42" t="str">
        <f t="shared" si="61"/>
        <v>2017</v>
      </c>
      <c r="E799" s="42">
        <f t="shared" si="62"/>
        <v>10</v>
      </c>
      <c r="F799" s="42" t="str">
        <f>VLOOKUP(A799,_Holidays!A798:C2904,2)</f>
        <v>Y</v>
      </c>
      <c r="G799" s="42" t="str">
        <f>VLOOKUP(A799,_Holidays!A799:C2904,3)</f>
        <v>N</v>
      </c>
      <c r="H799">
        <v>14.2</v>
      </c>
      <c r="I799">
        <v>31.5</v>
      </c>
      <c r="J799">
        <v>22.1</v>
      </c>
      <c r="K799">
        <v>0</v>
      </c>
      <c r="L799" s="94">
        <v>124370.765</v>
      </c>
      <c r="M799" s="97">
        <v>73.923132069999994</v>
      </c>
      <c r="N799" s="87">
        <f t="shared" si="63"/>
        <v>9193876.4867419321</v>
      </c>
    </row>
    <row r="800" spans="1:14" x14ac:dyDescent="0.3">
      <c r="A800" s="58">
        <v>42803</v>
      </c>
      <c r="B800" s="61" t="str">
        <f t="shared" si="64"/>
        <v>Thursday</v>
      </c>
      <c r="C800" s="42" t="str">
        <f t="shared" si="60"/>
        <v>March</v>
      </c>
      <c r="D800" s="42" t="str">
        <f t="shared" si="61"/>
        <v>2017</v>
      </c>
      <c r="E800" s="42">
        <f t="shared" si="62"/>
        <v>10</v>
      </c>
      <c r="F800" s="42" t="str">
        <f>VLOOKUP(A800,_Holidays!A799:C2905,2)</f>
        <v>Y</v>
      </c>
      <c r="G800" s="42" t="str">
        <f>VLOOKUP(A800,_Holidays!A800:C2905,3)</f>
        <v>N</v>
      </c>
      <c r="H800">
        <v>15</v>
      </c>
      <c r="I800">
        <v>32.299999999999997</v>
      </c>
      <c r="J800">
        <v>21.1</v>
      </c>
      <c r="K800">
        <v>0</v>
      </c>
      <c r="L800" s="94">
        <v>129649.25</v>
      </c>
      <c r="M800" s="97">
        <v>83.889686549999993</v>
      </c>
      <c r="N800" s="87">
        <f t="shared" si="63"/>
        <v>10876234.943942586</v>
      </c>
    </row>
    <row r="801" spans="1:14" x14ac:dyDescent="0.3">
      <c r="A801" s="58">
        <v>42804</v>
      </c>
      <c r="B801" s="61" t="str">
        <f t="shared" si="64"/>
        <v>Friday</v>
      </c>
      <c r="C801" s="42" t="str">
        <f t="shared" si="60"/>
        <v>March</v>
      </c>
      <c r="D801" s="42" t="str">
        <f t="shared" si="61"/>
        <v>2017</v>
      </c>
      <c r="E801" s="42">
        <f t="shared" si="62"/>
        <v>10</v>
      </c>
      <c r="F801" s="42" t="str">
        <f>VLOOKUP(A801,_Holidays!A800:C2906,2)</f>
        <v>Y</v>
      </c>
      <c r="G801" s="42" t="str">
        <f>VLOOKUP(A801,_Holidays!A801:C2906,3)</f>
        <v>N</v>
      </c>
      <c r="H801">
        <v>18.5</v>
      </c>
      <c r="I801">
        <v>23.8</v>
      </c>
      <c r="J801">
        <v>19.399999999999999</v>
      </c>
      <c r="K801">
        <v>0</v>
      </c>
      <c r="L801" s="94">
        <v>125346.075</v>
      </c>
      <c r="M801" s="97">
        <v>82.034537619999995</v>
      </c>
      <c r="N801" s="87">
        <f t="shared" si="63"/>
        <v>10282707.305106841</v>
      </c>
    </row>
    <row r="802" spans="1:14" x14ac:dyDescent="0.3">
      <c r="A802" s="58">
        <v>42805</v>
      </c>
      <c r="B802" s="61" t="str">
        <f t="shared" si="64"/>
        <v>Saturday</v>
      </c>
      <c r="C802" s="42" t="str">
        <f t="shared" si="60"/>
        <v>March</v>
      </c>
      <c r="D802" s="42" t="str">
        <f t="shared" si="61"/>
        <v>2017</v>
      </c>
      <c r="E802" s="42">
        <f t="shared" si="62"/>
        <v>10</v>
      </c>
      <c r="F802" s="42" t="str">
        <f>VLOOKUP(A802,_Holidays!A801:C2907,2)</f>
        <v>Y</v>
      </c>
      <c r="G802" s="42" t="str">
        <f>VLOOKUP(A802,_Holidays!A802:C2907,3)</f>
        <v>N</v>
      </c>
      <c r="H802">
        <v>18</v>
      </c>
      <c r="I802">
        <v>26.4</v>
      </c>
      <c r="J802">
        <v>13.9</v>
      </c>
      <c r="K802">
        <v>0</v>
      </c>
      <c r="L802" s="94">
        <v>108816.81</v>
      </c>
      <c r="M802" s="97">
        <v>50.762326090000002</v>
      </c>
      <c r="N802" s="87">
        <f t="shared" si="63"/>
        <v>5523794.3932935726</v>
      </c>
    </row>
    <row r="803" spans="1:14" x14ac:dyDescent="0.3">
      <c r="A803" s="58">
        <v>42806</v>
      </c>
      <c r="B803" s="61" t="str">
        <f t="shared" si="64"/>
        <v>Sunday</v>
      </c>
      <c r="C803" s="42" t="str">
        <f t="shared" si="60"/>
        <v>March</v>
      </c>
      <c r="D803" s="42" t="str">
        <f t="shared" si="61"/>
        <v>2017</v>
      </c>
      <c r="E803" s="42">
        <f t="shared" si="62"/>
        <v>11</v>
      </c>
      <c r="F803" s="42" t="str">
        <f>VLOOKUP(A803,_Holidays!A802:C2908,2)</f>
        <v>Y</v>
      </c>
      <c r="G803" s="42" t="str">
        <f>VLOOKUP(A803,_Holidays!A803:C2908,3)</f>
        <v>N</v>
      </c>
      <c r="H803">
        <v>17.899999999999999</v>
      </c>
      <c r="I803">
        <v>27.1</v>
      </c>
      <c r="J803">
        <v>19.600000000000001</v>
      </c>
      <c r="K803">
        <v>0</v>
      </c>
      <c r="L803" s="94">
        <v>102617.51</v>
      </c>
      <c r="M803" s="97">
        <v>42.480560560000001</v>
      </c>
      <c r="N803" s="87">
        <f t="shared" si="63"/>
        <v>4359249.3480714057</v>
      </c>
    </row>
    <row r="804" spans="1:14" x14ac:dyDescent="0.3">
      <c r="A804" s="58">
        <v>42807</v>
      </c>
      <c r="B804" s="61" t="str">
        <f t="shared" si="64"/>
        <v>Monday</v>
      </c>
      <c r="C804" s="42" t="str">
        <f t="shared" si="60"/>
        <v>March</v>
      </c>
      <c r="D804" s="42" t="str">
        <f t="shared" si="61"/>
        <v>2017</v>
      </c>
      <c r="E804" s="42">
        <f t="shared" si="62"/>
        <v>11</v>
      </c>
      <c r="F804" s="42" t="str">
        <f>VLOOKUP(A804,_Holidays!A803:C2909,2)</f>
        <v>Y</v>
      </c>
      <c r="G804" s="42" t="str">
        <f>VLOOKUP(A804,_Holidays!A804:C2909,3)</f>
        <v>Y</v>
      </c>
      <c r="H804">
        <v>15.7</v>
      </c>
      <c r="I804">
        <v>24.3</v>
      </c>
      <c r="J804">
        <v>20.7</v>
      </c>
      <c r="K804">
        <v>0.2</v>
      </c>
      <c r="L804" s="94">
        <v>104468.9</v>
      </c>
      <c r="M804" s="97">
        <v>66.843722060000005</v>
      </c>
      <c r="N804" s="87">
        <f t="shared" si="63"/>
        <v>6983090.1155139338</v>
      </c>
    </row>
    <row r="805" spans="1:14" x14ac:dyDescent="0.3">
      <c r="A805" s="58">
        <v>42808</v>
      </c>
      <c r="B805" s="61" t="str">
        <f t="shared" si="64"/>
        <v>Tuesday</v>
      </c>
      <c r="C805" s="42" t="str">
        <f t="shared" si="60"/>
        <v>March</v>
      </c>
      <c r="D805" s="42" t="str">
        <f t="shared" si="61"/>
        <v>2017</v>
      </c>
      <c r="E805" s="42">
        <f t="shared" si="62"/>
        <v>11</v>
      </c>
      <c r="F805" s="42" t="str">
        <f>VLOOKUP(A805,_Holidays!A804:C2910,2)</f>
        <v>Y</v>
      </c>
      <c r="G805" s="42" t="str">
        <f>VLOOKUP(A805,_Holidays!A805:C2910,3)</f>
        <v>N</v>
      </c>
      <c r="H805">
        <v>18.8</v>
      </c>
      <c r="I805">
        <v>32.700000000000003</v>
      </c>
      <c r="J805">
        <v>20.8</v>
      </c>
      <c r="K805">
        <v>0</v>
      </c>
      <c r="L805" s="94">
        <v>133227.785</v>
      </c>
      <c r="M805" s="97">
        <v>101.4423563</v>
      </c>
      <c r="N805" s="87">
        <f t="shared" si="63"/>
        <v>13514940.435029795</v>
      </c>
    </row>
    <row r="806" spans="1:14" x14ac:dyDescent="0.3">
      <c r="A806" s="58">
        <v>42809</v>
      </c>
      <c r="B806" s="61" t="str">
        <f t="shared" si="64"/>
        <v>Wednesday</v>
      </c>
      <c r="C806" s="42" t="str">
        <f t="shared" si="60"/>
        <v>March</v>
      </c>
      <c r="D806" s="42" t="str">
        <f t="shared" si="61"/>
        <v>2017</v>
      </c>
      <c r="E806" s="42">
        <f t="shared" si="62"/>
        <v>11</v>
      </c>
      <c r="F806" s="42" t="str">
        <f>VLOOKUP(A806,_Holidays!A805:C2911,2)</f>
        <v>Y</v>
      </c>
      <c r="G806" s="42" t="str">
        <f>VLOOKUP(A806,_Holidays!A806:C2911,3)</f>
        <v>N</v>
      </c>
      <c r="H806">
        <v>20.8</v>
      </c>
      <c r="I806">
        <v>33.200000000000003</v>
      </c>
      <c r="J806">
        <v>18.899999999999999</v>
      </c>
      <c r="K806">
        <v>0</v>
      </c>
      <c r="L806" s="94">
        <v>139672.83499999999</v>
      </c>
      <c r="M806" s="97">
        <v>102.0122176</v>
      </c>
      <c r="N806" s="87">
        <f t="shared" si="63"/>
        <v>14248335.636828896</v>
      </c>
    </row>
    <row r="807" spans="1:14" x14ac:dyDescent="0.3">
      <c r="A807" s="58">
        <v>42810</v>
      </c>
      <c r="B807" s="61" t="str">
        <f t="shared" si="64"/>
        <v>Thursday</v>
      </c>
      <c r="C807" s="42" t="str">
        <f t="shared" si="60"/>
        <v>March</v>
      </c>
      <c r="D807" s="42" t="str">
        <f t="shared" si="61"/>
        <v>2017</v>
      </c>
      <c r="E807" s="42">
        <f t="shared" si="62"/>
        <v>11</v>
      </c>
      <c r="F807" s="42" t="str">
        <f>VLOOKUP(A807,_Holidays!A806:C2912,2)</f>
        <v>Y</v>
      </c>
      <c r="G807" s="42" t="str">
        <f>VLOOKUP(A807,_Holidays!A807:C2912,3)</f>
        <v>N</v>
      </c>
      <c r="H807">
        <v>21.7</v>
      </c>
      <c r="I807">
        <v>23</v>
      </c>
      <c r="J807">
        <v>4.8</v>
      </c>
      <c r="K807">
        <v>1.8</v>
      </c>
      <c r="L807" s="94">
        <v>124255.97500000001</v>
      </c>
      <c r="M807" s="97">
        <v>87.894020850000004</v>
      </c>
      <c r="N807" s="87">
        <f t="shared" si="63"/>
        <v>10921357.257387079</v>
      </c>
    </row>
    <row r="808" spans="1:14" x14ac:dyDescent="0.3">
      <c r="A808" s="58">
        <v>42811</v>
      </c>
      <c r="B808" s="61" t="str">
        <f t="shared" si="64"/>
        <v>Friday</v>
      </c>
      <c r="C808" s="42" t="str">
        <f t="shared" si="60"/>
        <v>March</v>
      </c>
      <c r="D808" s="42" t="str">
        <f t="shared" si="61"/>
        <v>2017</v>
      </c>
      <c r="E808" s="42">
        <f t="shared" si="62"/>
        <v>11</v>
      </c>
      <c r="F808" s="42" t="str">
        <f>VLOOKUP(A808,_Holidays!A807:C2913,2)</f>
        <v>Y</v>
      </c>
      <c r="G808" s="42" t="str">
        <f>VLOOKUP(A808,_Holidays!A808:C2913,3)</f>
        <v>N</v>
      </c>
      <c r="H808">
        <v>15.8</v>
      </c>
      <c r="I808">
        <v>22.1</v>
      </c>
      <c r="J808">
        <v>20.100000000000001</v>
      </c>
      <c r="K808">
        <v>0</v>
      </c>
      <c r="L808" s="94">
        <v>111612.075</v>
      </c>
      <c r="M808" s="97">
        <v>70.74607288</v>
      </c>
      <c r="N808" s="87">
        <f t="shared" si="63"/>
        <v>7896115.9922380261</v>
      </c>
    </row>
    <row r="809" spans="1:14" x14ac:dyDescent="0.3">
      <c r="A809" s="58">
        <v>42812</v>
      </c>
      <c r="B809" s="61" t="str">
        <f t="shared" si="64"/>
        <v>Saturday</v>
      </c>
      <c r="C809" s="42" t="str">
        <f t="shared" si="60"/>
        <v>March</v>
      </c>
      <c r="D809" s="42" t="str">
        <f t="shared" si="61"/>
        <v>2017</v>
      </c>
      <c r="E809" s="42">
        <f t="shared" si="62"/>
        <v>11</v>
      </c>
      <c r="F809" s="42" t="str">
        <f>VLOOKUP(A809,_Holidays!A808:C2914,2)</f>
        <v>Y</v>
      </c>
      <c r="G809" s="42" t="str">
        <f>VLOOKUP(A809,_Holidays!A809:C2914,3)</f>
        <v>N</v>
      </c>
      <c r="H809">
        <v>12.4</v>
      </c>
      <c r="I809">
        <v>30.8</v>
      </c>
      <c r="J809">
        <v>19.899999999999999</v>
      </c>
      <c r="K809">
        <v>0</v>
      </c>
      <c r="L809" s="94">
        <v>107731.78</v>
      </c>
      <c r="M809" s="97">
        <v>68.877097030000002</v>
      </c>
      <c r="N809" s="87">
        <f t="shared" si="63"/>
        <v>7420252.2642746139</v>
      </c>
    </row>
    <row r="810" spans="1:14" x14ac:dyDescent="0.3">
      <c r="A810" s="58">
        <v>42813</v>
      </c>
      <c r="B810" s="61" t="str">
        <f t="shared" si="64"/>
        <v>Sunday</v>
      </c>
      <c r="C810" s="42" t="str">
        <f t="shared" si="60"/>
        <v>March</v>
      </c>
      <c r="D810" s="42" t="str">
        <f t="shared" si="61"/>
        <v>2017</v>
      </c>
      <c r="E810" s="42">
        <f t="shared" si="62"/>
        <v>12</v>
      </c>
      <c r="F810" s="42" t="str">
        <f>VLOOKUP(A810,_Holidays!A809:C2915,2)</f>
        <v>Y</v>
      </c>
      <c r="G810" s="42" t="str">
        <f>VLOOKUP(A810,_Holidays!A810:C2915,3)</f>
        <v>N</v>
      </c>
      <c r="H810">
        <v>14.5</v>
      </c>
      <c r="I810">
        <v>33.5</v>
      </c>
      <c r="J810">
        <v>19.7</v>
      </c>
      <c r="K810">
        <v>0</v>
      </c>
      <c r="L810" s="94">
        <v>113593.82</v>
      </c>
      <c r="M810" s="97">
        <v>121.12201020000001</v>
      </c>
      <c r="N810" s="87">
        <f t="shared" si="63"/>
        <v>13758711.824696966</v>
      </c>
    </row>
    <row r="811" spans="1:14" x14ac:dyDescent="0.3">
      <c r="A811" s="58">
        <v>42814</v>
      </c>
      <c r="B811" s="61" t="str">
        <f t="shared" si="64"/>
        <v>Monday</v>
      </c>
      <c r="C811" s="42" t="str">
        <f t="shared" si="60"/>
        <v>March</v>
      </c>
      <c r="D811" s="42" t="str">
        <f t="shared" si="61"/>
        <v>2017</v>
      </c>
      <c r="E811" s="42">
        <f t="shared" si="62"/>
        <v>12</v>
      </c>
      <c r="F811" s="42" t="str">
        <f>VLOOKUP(A811,_Holidays!A810:C2916,2)</f>
        <v>Y</v>
      </c>
      <c r="G811" s="42" t="str">
        <f>VLOOKUP(A811,_Holidays!A811:C2916,3)</f>
        <v>N</v>
      </c>
      <c r="H811">
        <v>19.3</v>
      </c>
      <c r="I811">
        <v>28</v>
      </c>
      <c r="J811">
        <v>11.3</v>
      </c>
      <c r="K811">
        <v>0</v>
      </c>
      <c r="L811" s="94">
        <v>131980.98499999999</v>
      </c>
      <c r="M811" s="97">
        <v>184.82347909999999</v>
      </c>
      <c r="N811" s="87">
        <f t="shared" si="63"/>
        <v>24393184.82274491</v>
      </c>
    </row>
    <row r="812" spans="1:14" x14ac:dyDescent="0.3">
      <c r="A812" s="58">
        <v>42815</v>
      </c>
      <c r="B812" s="61" t="str">
        <f t="shared" si="64"/>
        <v>Tuesday</v>
      </c>
      <c r="C812" s="42" t="str">
        <f t="shared" si="60"/>
        <v>March</v>
      </c>
      <c r="D812" s="42" t="str">
        <f t="shared" si="61"/>
        <v>2017</v>
      </c>
      <c r="E812" s="42">
        <f t="shared" si="62"/>
        <v>12</v>
      </c>
      <c r="F812" s="42" t="str">
        <f>VLOOKUP(A812,_Holidays!A811:C2917,2)</f>
        <v>Y</v>
      </c>
      <c r="G812" s="42" t="str">
        <f>VLOOKUP(A812,_Holidays!A812:C2917,3)</f>
        <v>N</v>
      </c>
      <c r="H812">
        <v>19.899999999999999</v>
      </c>
      <c r="I812">
        <v>26.1</v>
      </c>
      <c r="J812">
        <v>6.1</v>
      </c>
      <c r="K812">
        <v>4.4000000000000004</v>
      </c>
      <c r="L812" s="94">
        <v>127625.36500000001</v>
      </c>
      <c r="M812" s="97">
        <v>112.9036926</v>
      </c>
      <c r="N812" s="87">
        <f t="shared" si="63"/>
        <v>14409374.977922799</v>
      </c>
    </row>
    <row r="813" spans="1:14" x14ac:dyDescent="0.3">
      <c r="A813" s="58">
        <v>42816</v>
      </c>
      <c r="B813" s="61" t="str">
        <f t="shared" si="64"/>
        <v>Wednesday</v>
      </c>
      <c r="C813" s="42" t="str">
        <f t="shared" si="60"/>
        <v>March</v>
      </c>
      <c r="D813" s="42" t="str">
        <f t="shared" si="61"/>
        <v>2017</v>
      </c>
      <c r="E813" s="42">
        <f t="shared" si="62"/>
        <v>12</v>
      </c>
      <c r="F813" s="42" t="str">
        <f>VLOOKUP(A813,_Holidays!A812:C2918,2)</f>
        <v>Y</v>
      </c>
      <c r="G813" s="42" t="str">
        <f>VLOOKUP(A813,_Holidays!A813:C2918,3)</f>
        <v>N</v>
      </c>
      <c r="H813">
        <v>17.8</v>
      </c>
      <c r="I813">
        <v>21.8</v>
      </c>
      <c r="J813">
        <v>7.3</v>
      </c>
      <c r="K813">
        <v>9.1999999999999993</v>
      </c>
      <c r="L813" s="94">
        <v>114696.37</v>
      </c>
      <c r="M813" s="97">
        <v>77.000286310000007</v>
      </c>
      <c r="N813" s="87">
        <f t="shared" si="63"/>
        <v>8831653.3287176955</v>
      </c>
    </row>
    <row r="814" spans="1:14" x14ac:dyDescent="0.3">
      <c r="A814" s="58">
        <v>42817</v>
      </c>
      <c r="B814" s="61" t="str">
        <f t="shared" si="64"/>
        <v>Thursday</v>
      </c>
      <c r="C814" s="42" t="str">
        <f t="shared" si="60"/>
        <v>March</v>
      </c>
      <c r="D814" s="42" t="str">
        <f t="shared" si="61"/>
        <v>2017</v>
      </c>
      <c r="E814" s="42">
        <f t="shared" si="62"/>
        <v>12</v>
      </c>
      <c r="F814" s="42" t="str">
        <f>VLOOKUP(A814,_Holidays!A813:C2919,2)</f>
        <v>Y</v>
      </c>
      <c r="G814" s="42" t="str">
        <f>VLOOKUP(A814,_Holidays!A814:C2919,3)</f>
        <v>N</v>
      </c>
      <c r="H814">
        <v>16.2</v>
      </c>
      <c r="I814">
        <v>25.1</v>
      </c>
      <c r="J814">
        <v>17.2</v>
      </c>
      <c r="K814">
        <v>0</v>
      </c>
      <c r="L814" s="94">
        <v>111632.83500000001</v>
      </c>
      <c r="M814" s="97">
        <v>97.823059580000006</v>
      </c>
      <c r="N814" s="87">
        <f t="shared" si="63"/>
        <v>10920265.46928931</v>
      </c>
    </row>
    <row r="815" spans="1:14" x14ac:dyDescent="0.3">
      <c r="A815" s="58">
        <v>42818</v>
      </c>
      <c r="B815" s="61" t="str">
        <f t="shared" si="64"/>
        <v>Friday</v>
      </c>
      <c r="C815" s="42" t="str">
        <f t="shared" si="60"/>
        <v>March</v>
      </c>
      <c r="D815" s="42" t="str">
        <f t="shared" si="61"/>
        <v>2017</v>
      </c>
      <c r="E815" s="42">
        <f t="shared" si="62"/>
        <v>12</v>
      </c>
      <c r="F815" s="42" t="str">
        <f>VLOOKUP(A815,_Holidays!A814:C2920,2)</f>
        <v>Y</v>
      </c>
      <c r="G815" s="42" t="str">
        <f>VLOOKUP(A815,_Holidays!A815:C2920,3)</f>
        <v>N</v>
      </c>
      <c r="H815">
        <v>13.9</v>
      </c>
      <c r="I815">
        <v>24.7</v>
      </c>
      <c r="J815">
        <v>16.100000000000001</v>
      </c>
      <c r="K815">
        <v>0</v>
      </c>
      <c r="L815" s="94">
        <v>115411.41</v>
      </c>
      <c r="M815" s="97">
        <v>118.4496111</v>
      </c>
      <c r="N815" s="87">
        <f t="shared" si="63"/>
        <v>13670436.631002652</v>
      </c>
    </row>
    <row r="816" spans="1:14" x14ac:dyDescent="0.3">
      <c r="A816" s="58">
        <v>42819</v>
      </c>
      <c r="B816" s="61" t="str">
        <f t="shared" si="64"/>
        <v>Saturday</v>
      </c>
      <c r="C816" s="42" t="str">
        <f t="shared" si="60"/>
        <v>March</v>
      </c>
      <c r="D816" s="42" t="str">
        <f t="shared" si="61"/>
        <v>2017</v>
      </c>
      <c r="E816" s="42">
        <f t="shared" si="62"/>
        <v>12</v>
      </c>
      <c r="F816" s="42" t="str">
        <f>VLOOKUP(A816,_Holidays!A815:C2921,2)</f>
        <v>Y</v>
      </c>
      <c r="G816" s="42" t="str">
        <f>VLOOKUP(A816,_Holidays!A816:C2921,3)</f>
        <v>N</v>
      </c>
      <c r="H816">
        <v>15.3</v>
      </c>
      <c r="I816">
        <v>29.7</v>
      </c>
      <c r="J816">
        <v>13.5</v>
      </c>
      <c r="K816">
        <v>0</v>
      </c>
      <c r="L816" s="94">
        <v>107465.98</v>
      </c>
      <c r="M816" s="97">
        <v>138.79475579999999</v>
      </c>
      <c r="N816" s="87">
        <f t="shared" si="63"/>
        <v>14915714.450907683</v>
      </c>
    </row>
    <row r="817" spans="1:14" x14ac:dyDescent="0.3">
      <c r="A817" s="58">
        <v>42820</v>
      </c>
      <c r="B817" s="61" t="str">
        <f t="shared" si="64"/>
        <v>Sunday</v>
      </c>
      <c r="C817" s="42" t="str">
        <f t="shared" si="60"/>
        <v>March</v>
      </c>
      <c r="D817" s="42" t="str">
        <f t="shared" si="61"/>
        <v>2017</v>
      </c>
      <c r="E817" s="42">
        <f t="shared" si="62"/>
        <v>13</v>
      </c>
      <c r="F817" s="42" t="str">
        <f>VLOOKUP(A817,_Holidays!A816:C2922,2)</f>
        <v>Y</v>
      </c>
      <c r="G817" s="42" t="str">
        <f>VLOOKUP(A817,_Holidays!A817:C2922,3)</f>
        <v>N</v>
      </c>
      <c r="H817">
        <v>19.3</v>
      </c>
      <c r="I817">
        <v>26.7</v>
      </c>
      <c r="J817">
        <v>14.6</v>
      </c>
      <c r="K817">
        <v>0</v>
      </c>
      <c r="L817" s="94">
        <v>104189.1</v>
      </c>
      <c r="M817" s="97">
        <v>147.4805929</v>
      </c>
      <c r="N817" s="87">
        <f t="shared" si="63"/>
        <v>15365870.241717391</v>
      </c>
    </row>
    <row r="818" spans="1:14" x14ac:dyDescent="0.3">
      <c r="A818" s="58">
        <v>42821</v>
      </c>
      <c r="B818" s="61" t="str">
        <f t="shared" si="64"/>
        <v>Monday</v>
      </c>
      <c r="C818" s="42" t="str">
        <f t="shared" si="60"/>
        <v>March</v>
      </c>
      <c r="D818" s="42" t="str">
        <f t="shared" si="61"/>
        <v>2017</v>
      </c>
      <c r="E818" s="42">
        <f t="shared" si="62"/>
        <v>13</v>
      </c>
      <c r="F818" s="42" t="str">
        <f>VLOOKUP(A818,_Holidays!A817:C2923,2)</f>
        <v>Y</v>
      </c>
      <c r="G818" s="42" t="str">
        <f>VLOOKUP(A818,_Holidays!A818:C2923,3)</f>
        <v>N</v>
      </c>
      <c r="H818">
        <v>19.3</v>
      </c>
      <c r="I818">
        <v>31.9</v>
      </c>
      <c r="J818">
        <v>7.6</v>
      </c>
      <c r="K818">
        <v>0</v>
      </c>
      <c r="L818" s="94">
        <v>116237.22</v>
      </c>
      <c r="M818" s="97">
        <v>118.5621993</v>
      </c>
      <c r="N818" s="87">
        <f t="shared" si="63"/>
        <v>13781340.443717947</v>
      </c>
    </row>
    <row r="819" spans="1:14" x14ac:dyDescent="0.3">
      <c r="A819" s="58">
        <v>42822</v>
      </c>
      <c r="B819" s="61" t="str">
        <f t="shared" si="64"/>
        <v>Tuesday</v>
      </c>
      <c r="C819" s="42" t="str">
        <f t="shared" si="60"/>
        <v>March</v>
      </c>
      <c r="D819" s="42" t="str">
        <f t="shared" si="61"/>
        <v>2017</v>
      </c>
      <c r="E819" s="42">
        <f t="shared" si="62"/>
        <v>13</v>
      </c>
      <c r="F819" s="42" t="str">
        <f>VLOOKUP(A819,_Holidays!A818:C2924,2)</f>
        <v>Y</v>
      </c>
      <c r="G819" s="42" t="str">
        <f>VLOOKUP(A819,_Holidays!A819:C2924,3)</f>
        <v>N</v>
      </c>
      <c r="H819">
        <v>11.9</v>
      </c>
      <c r="I819">
        <v>24.3</v>
      </c>
      <c r="J819">
        <v>17.8</v>
      </c>
      <c r="K819">
        <v>4.2</v>
      </c>
      <c r="L819" s="94">
        <v>111032.97500000001</v>
      </c>
      <c r="M819" s="97">
        <v>121.90563229999999</v>
      </c>
      <c r="N819" s="87">
        <f t="shared" si="63"/>
        <v>13535545.023525093</v>
      </c>
    </row>
    <row r="820" spans="1:14" x14ac:dyDescent="0.3">
      <c r="A820" s="58">
        <v>42823</v>
      </c>
      <c r="B820" s="61" t="str">
        <f t="shared" si="64"/>
        <v>Wednesday</v>
      </c>
      <c r="C820" s="42" t="str">
        <f t="shared" si="60"/>
        <v>March</v>
      </c>
      <c r="D820" s="42" t="str">
        <f t="shared" si="61"/>
        <v>2017</v>
      </c>
      <c r="E820" s="42">
        <f t="shared" si="62"/>
        <v>13</v>
      </c>
      <c r="F820" s="42" t="str">
        <f>VLOOKUP(A820,_Holidays!A819:C2925,2)</f>
        <v>Y</v>
      </c>
      <c r="G820" s="42" t="str">
        <f>VLOOKUP(A820,_Holidays!A820:C2925,3)</f>
        <v>N</v>
      </c>
      <c r="H820">
        <v>13.9</v>
      </c>
      <c r="I820">
        <v>27.2</v>
      </c>
      <c r="J820">
        <v>14.7</v>
      </c>
      <c r="K820">
        <v>0.2</v>
      </c>
      <c r="L820" s="94">
        <v>109640.33</v>
      </c>
      <c r="M820" s="97">
        <v>133.7982653</v>
      </c>
      <c r="N820" s="87">
        <f t="shared" si="63"/>
        <v>14669685.96091955</v>
      </c>
    </row>
    <row r="821" spans="1:14" x14ac:dyDescent="0.3">
      <c r="A821" s="58">
        <v>42824</v>
      </c>
      <c r="B821" s="61" t="str">
        <f t="shared" si="64"/>
        <v>Thursday</v>
      </c>
      <c r="C821" s="42" t="str">
        <f t="shared" si="60"/>
        <v>March</v>
      </c>
      <c r="D821" s="42" t="str">
        <f t="shared" si="61"/>
        <v>2017</v>
      </c>
      <c r="E821" s="42">
        <f t="shared" si="62"/>
        <v>13</v>
      </c>
      <c r="F821" s="42" t="str">
        <f>VLOOKUP(A821,_Holidays!A820:C2926,2)</f>
        <v>Y</v>
      </c>
      <c r="G821" s="42" t="str">
        <f>VLOOKUP(A821,_Holidays!A821:C2926,3)</f>
        <v>N</v>
      </c>
      <c r="H821">
        <v>10.199999999999999</v>
      </c>
      <c r="I821">
        <v>17.899999999999999</v>
      </c>
      <c r="J821">
        <v>13</v>
      </c>
      <c r="K821">
        <v>3.4</v>
      </c>
      <c r="L821" s="94">
        <v>107491.87</v>
      </c>
      <c r="M821" s="97">
        <v>115.1902122</v>
      </c>
      <c r="N821" s="87">
        <f t="shared" si="63"/>
        <v>12382011.315074814</v>
      </c>
    </row>
    <row r="822" spans="1:14" x14ac:dyDescent="0.3">
      <c r="A822" s="58">
        <v>42825</v>
      </c>
      <c r="B822" s="61" t="str">
        <f t="shared" si="64"/>
        <v>Friday</v>
      </c>
      <c r="C822" s="42" t="str">
        <f t="shared" si="60"/>
        <v>March</v>
      </c>
      <c r="D822" s="42" t="str">
        <f t="shared" si="61"/>
        <v>2017</v>
      </c>
      <c r="E822" s="42">
        <f t="shared" si="62"/>
        <v>13</v>
      </c>
      <c r="F822" s="42" t="str">
        <f>VLOOKUP(A822,_Holidays!A821:C2927,2)</f>
        <v>N</v>
      </c>
      <c r="G822" s="42" t="str">
        <f>VLOOKUP(A822,_Holidays!A822:C2927,3)</f>
        <v>N</v>
      </c>
      <c r="H822">
        <v>10.1</v>
      </c>
      <c r="I822">
        <v>17.899999999999999</v>
      </c>
      <c r="J822">
        <v>12.3</v>
      </c>
      <c r="K822">
        <v>2.8</v>
      </c>
      <c r="L822" s="94">
        <v>110662.245</v>
      </c>
      <c r="M822" s="97">
        <v>145.21906050000001</v>
      </c>
      <c r="N822" s="87">
        <f t="shared" si="63"/>
        <v>16070267.251720823</v>
      </c>
    </row>
    <row r="823" spans="1:14" x14ac:dyDescent="0.3">
      <c r="A823" s="58">
        <v>42826</v>
      </c>
      <c r="B823" s="61" t="str">
        <f t="shared" si="64"/>
        <v>Saturday</v>
      </c>
      <c r="C823" s="42" t="str">
        <f t="shared" si="60"/>
        <v>April</v>
      </c>
      <c r="D823" s="42" t="str">
        <f t="shared" si="61"/>
        <v>2017</v>
      </c>
      <c r="E823" s="42">
        <f t="shared" si="62"/>
        <v>13</v>
      </c>
      <c r="F823" s="42" t="str">
        <f>VLOOKUP(A823,_Holidays!A822:C2928,2)</f>
        <v>N</v>
      </c>
      <c r="G823" s="42" t="str">
        <f>VLOOKUP(A823,_Holidays!A823:C2928,3)</f>
        <v>N</v>
      </c>
      <c r="H823">
        <v>10</v>
      </c>
      <c r="I823">
        <v>19</v>
      </c>
      <c r="J823">
        <v>13.5</v>
      </c>
      <c r="K823">
        <v>0</v>
      </c>
      <c r="L823" s="94">
        <v>97402.264999999999</v>
      </c>
      <c r="M823" s="97">
        <v>99.249181780000001</v>
      </c>
      <c r="N823" s="87">
        <f t="shared" si="63"/>
        <v>9667095.1047687326</v>
      </c>
    </row>
    <row r="824" spans="1:14" x14ac:dyDescent="0.3">
      <c r="A824" s="58">
        <v>42827</v>
      </c>
      <c r="B824" s="61" t="str">
        <f t="shared" si="64"/>
        <v>Sunday</v>
      </c>
      <c r="C824" s="42" t="str">
        <f t="shared" si="60"/>
        <v>April</v>
      </c>
      <c r="D824" s="42" t="str">
        <f t="shared" si="61"/>
        <v>2017</v>
      </c>
      <c r="E824" s="42">
        <f t="shared" si="62"/>
        <v>14</v>
      </c>
      <c r="F824" s="42" t="str">
        <f>VLOOKUP(A824,_Holidays!A823:C2929,2)</f>
        <v>N</v>
      </c>
      <c r="G824" s="42" t="str">
        <f>VLOOKUP(A824,_Holidays!A824:C2929,3)</f>
        <v>N</v>
      </c>
      <c r="H824">
        <v>11.7</v>
      </c>
      <c r="I824">
        <v>18.2</v>
      </c>
      <c r="J824">
        <v>10.1</v>
      </c>
      <c r="K824">
        <v>0.4</v>
      </c>
      <c r="L824" s="94">
        <v>94477.095000000001</v>
      </c>
      <c r="M824" s="97">
        <v>92.915735170000005</v>
      </c>
      <c r="N824" s="87">
        <f t="shared" si="63"/>
        <v>8778408.738650931</v>
      </c>
    </row>
    <row r="825" spans="1:14" x14ac:dyDescent="0.3">
      <c r="A825" s="58">
        <v>42828</v>
      </c>
      <c r="B825" s="61" t="str">
        <f t="shared" si="64"/>
        <v>Monday</v>
      </c>
      <c r="C825" s="42" t="str">
        <f t="shared" si="60"/>
        <v>April</v>
      </c>
      <c r="D825" s="42" t="str">
        <f t="shared" si="61"/>
        <v>2017</v>
      </c>
      <c r="E825" s="42">
        <f t="shared" si="62"/>
        <v>14</v>
      </c>
      <c r="F825" s="42" t="str">
        <f>VLOOKUP(A825,_Holidays!A824:C2930,2)</f>
        <v>N</v>
      </c>
      <c r="G825" s="42" t="str">
        <f>VLOOKUP(A825,_Holidays!A825:C2930,3)</f>
        <v>N</v>
      </c>
      <c r="H825">
        <v>8.1999999999999993</v>
      </c>
      <c r="I825">
        <v>21.5</v>
      </c>
      <c r="J825">
        <v>16.8</v>
      </c>
      <c r="K825">
        <v>0</v>
      </c>
      <c r="L825" s="94">
        <v>107895.52499999999</v>
      </c>
      <c r="M825" s="97">
        <v>106.4521598</v>
      </c>
      <c r="N825" s="87">
        <f t="shared" si="63"/>
        <v>11485711.669004895</v>
      </c>
    </row>
    <row r="826" spans="1:14" x14ac:dyDescent="0.3">
      <c r="A826" s="58">
        <v>42829</v>
      </c>
      <c r="B826" s="61" t="str">
        <f t="shared" si="64"/>
        <v>Tuesday</v>
      </c>
      <c r="C826" s="42" t="str">
        <f t="shared" si="60"/>
        <v>April</v>
      </c>
      <c r="D826" s="42" t="str">
        <f t="shared" si="61"/>
        <v>2017</v>
      </c>
      <c r="E826" s="42">
        <f t="shared" si="62"/>
        <v>14</v>
      </c>
      <c r="F826" s="42" t="str">
        <f>VLOOKUP(A826,_Holidays!A825:C2931,2)</f>
        <v>N</v>
      </c>
      <c r="G826" s="42" t="str">
        <f>VLOOKUP(A826,_Holidays!A826:C2931,3)</f>
        <v>N</v>
      </c>
      <c r="H826">
        <v>10</v>
      </c>
      <c r="I826">
        <v>24.4</v>
      </c>
      <c r="J826">
        <v>16.399999999999999</v>
      </c>
      <c r="K826">
        <v>0</v>
      </c>
      <c r="L826" s="94">
        <v>113138.67</v>
      </c>
      <c r="M826" s="97">
        <v>122.6614787</v>
      </c>
      <c r="N826" s="87">
        <f t="shared" si="63"/>
        <v>13877756.560351329</v>
      </c>
    </row>
    <row r="827" spans="1:14" x14ac:dyDescent="0.3">
      <c r="A827" s="58">
        <v>42830</v>
      </c>
      <c r="B827" s="61" t="str">
        <f t="shared" si="64"/>
        <v>Wednesday</v>
      </c>
      <c r="C827" s="42" t="str">
        <f t="shared" si="60"/>
        <v>April</v>
      </c>
      <c r="D827" s="42" t="str">
        <f t="shared" si="61"/>
        <v>2017</v>
      </c>
      <c r="E827" s="42">
        <f t="shared" si="62"/>
        <v>14</v>
      </c>
      <c r="F827" s="42" t="str">
        <f>VLOOKUP(A827,_Holidays!A826:C2932,2)</f>
        <v>N</v>
      </c>
      <c r="G827" s="42" t="str">
        <f>VLOOKUP(A827,_Holidays!A827:C2932,3)</f>
        <v>N</v>
      </c>
      <c r="H827">
        <v>11</v>
      </c>
      <c r="I827">
        <v>25.4</v>
      </c>
      <c r="J827">
        <v>15.8</v>
      </c>
      <c r="K827">
        <v>0</v>
      </c>
      <c r="L827" s="94">
        <v>114191.35</v>
      </c>
      <c r="M827" s="97">
        <v>142.28042669999999</v>
      </c>
      <c r="N827" s="87">
        <f t="shared" si="63"/>
        <v>16247194.003449045</v>
      </c>
    </row>
    <row r="828" spans="1:14" x14ac:dyDescent="0.3">
      <c r="A828" s="58">
        <v>42831</v>
      </c>
      <c r="B828" s="61" t="str">
        <f t="shared" si="64"/>
        <v>Thursday</v>
      </c>
      <c r="C828" s="42" t="str">
        <f t="shared" si="60"/>
        <v>April</v>
      </c>
      <c r="D828" s="42" t="str">
        <f t="shared" si="61"/>
        <v>2017</v>
      </c>
      <c r="E828" s="42">
        <f t="shared" si="62"/>
        <v>14</v>
      </c>
      <c r="F828" s="42" t="str">
        <f>VLOOKUP(A828,_Holidays!A827:C2933,2)</f>
        <v>N</v>
      </c>
      <c r="G828" s="42" t="str">
        <f>VLOOKUP(A828,_Holidays!A828:C2933,3)</f>
        <v>N</v>
      </c>
      <c r="H828">
        <v>12</v>
      </c>
      <c r="I828">
        <v>26.6</v>
      </c>
      <c r="J828">
        <v>13.5</v>
      </c>
      <c r="K828">
        <v>0</v>
      </c>
      <c r="L828" s="94">
        <v>114817.30499999999</v>
      </c>
      <c r="M828" s="97">
        <v>126.18198750000001</v>
      </c>
      <c r="N828" s="87">
        <f t="shared" si="63"/>
        <v>14487875.744293688</v>
      </c>
    </row>
    <row r="829" spans="1:14" x14ac:dyDescent="0.3">
      <c r="A829" s="58">
        <v>42832</v>
      </c>
      <c r="B829" s="61" t="str">
        <f t="shared" si="64"/>
        <v>Friday</v>
      </c>
      <c r="C829" s="42" t="str">
        <f t="shared" si="60"/>
        <v>April</v>
      </c>
      <c r="D829" s="42" t="str">
        <f t="shared" si="61"/>
        <v>2017</v>
      </c>
      <c r="E829" s="42">
        <f t="shared" si="62"/>
        <v>14</v>
      </c>
      <c r="F829" s="42" t="str">
        <f>VLOOKUP(A829,_Holidays!A828:C2934,2)</f>
        <v>N</v>
      </c>
      <c r="G829" s="42" t="str">
        <f>VLOOKUP(A829,_Holidays!A829:C2934,3)</f>
        <v>N</v>
      </c>
      <c r="H829">
        <v>12.7</v>
      </c>
      <c r="I829">
        <v>26.2</v>
      </c>
      <c r="J829">
        <v>15.6</v>
      </c>
      <c r="K829">
        <v>0</v>
      </c>
      <c r="L829" s="94">
        <v>110160.02499999999</v>
      </c>
      <c r="M829" s="97">
        <v>101.330421</v>
      </c>
      <c r="N829" s="87">
        <f t="shared" si="63"/>
        <v>11162561.710620524</v>
      </c>
    </row>
    <row r="830" spans="1:14" x14ac:dyDescent="0.3">
      <c r="A830" s="58">
        <v>42833</v>
      </c>
      <c r="B830" s="61" t="str">
        <f t="shared" si="64"/>
        <v>Saturday</v>
      </c>
      <c r="C830" s="42" t="str">
        <f t="shared" si="60"/>
        <v>April</v>
      </c>
      <c r="D830" s="42" t="str">
        <f t="shared" si="61"/>
        <v>2017</v>
      </c>
      <c r="E830" s="42">
        <f t="shared" si="62"/>
        <v>14</v>
      </c>
      <c r="F830" s="42" t="str">
        <f>VLOOKUP(A830,_Holidays!A829:C2935,2)</f>
        <v>N</v>
      </c>
      <c r="G830" s="42" t="str">
        <f>VLOOKUP(A830,_Holidays!A830:C2935,3)</f>
        <v>N</v>
      </c>
      <c r="H830">
        <v>18.600000000000001</v>
      </c>
      <c r="I830">
        <v>28.1</v>
      </c>
      <c r="J830">
        <v>13.8</v>
      </c>
      <c r="K830">
        <v>0</v>
      </c>
      <c r="L830" s="94">
        <v>99084.74</v>
      </c>
      <c r="M830" s="97">
        <v>95.867977690000004</v>
      </c>
      <c r="N830" s="87">
        <f t="shared" si="63"/>
        <v>9499053.6437394507</v>
      </c>
    </row>
    <row r="831" spans="1:14" x14ac:dyDescent="0.3">
      <c r="A831" s="58">
        <v>42834</v>
      </c>
      <c r="B831" s="61" t="str">
        <f t="shared" si="64"/>
        <v>Sunday</v>
      </c>
      <c r="C831" s="42" t="str">
        <f t="shared" si="60"/>
        <v>April</v>
      </c>
      <c r="D831" s="42" t="str">
        <f t="shared" si="61"/>
        <v>2017</v>
      </c>
      <c r="E831" s="42">
        <f t="shared" si="62"/>
        <v>15</v>
      </c>
      <c r="F831" s="42" t="str">
        <f>VLOOKUP(A831,_Holidays!A830:C2936,2)</f>
        <v>N</v>
      </c>
      <c r="G831" s="42" t="str">
        <f>VLOOKUP(A831,_Holidays!A831:C2936,3)</f>
        <v>N</v>
      </c>
      <c r="H831">
        <v>11.7</v>
      </c>
      <c r="I831">
        <v>15.2</v>
      </c>
      <c r="J831">
        <v>6.5</v>
      </c>
      <c r="K831">
        <v>10.6</v>
      </c>
      <c r="L831" s="94">
        <v>96041.895000000004</v>
      </c>
      <c r="M831" s="97">
        <v>74.591633180000002</v>
      </c>
      <c r="N831" s="87">
        <f t="shared" si="63"/>
        <v>7163921.8017520765</v>
      </c>
    </row>
    <row r="832" spans="1:14" x14ac:dyDescent="0.3">
      <c r="A832" s="58">
        <v>42835</v>
      </c>
      <c r="B832" s="61" t="str">
        <f t="shared" si="64"/>
        <v>Monday</v>
      </c>
      <c r="C832" s="42" t="str">
        <f t="shared" si="60"/>
        <v>April</v>
      </c>
      <c r="D832" s="42" t="str">
        <f t="shared" si="61"/>
        <v>2017</v>
      </c>
      <c r="E832" s="42">
        <f t="shared" si="62"/>
        <v>15</v>
      </c>
      <c r="F832" s="42" t="str">
        <f>VLOOKUP(A832,_Holidays!A831:C2937,2)</f>
        <v>N</v>
      </c>
      <c r="G832" s="42" t="str">
        <f>VLOOKUP(A832,_Holidays!A832:C2937,3)</f>
        <v>N</v>
      </c>
      <c r="H832">
        <v>9</v>
      </c>
      <c r="I832">
        <v>17</v>
      </c>
      <c r="J832">
        <v>3</v>
      </c>
      <c r="K832">
        <v>25.4</v>
      </c>
      <c r="L832" s="94">
        <v>113287.05499999999</v>
      </c>
      <c r="M832" s="97">
        <v>111.8004887</v>
      </c>
      <c r="N832" s="87">
        <f t="shared" si="63"/>
        <v>12665548.112383777</v>
      </c>
    </row>
    <row r="833" spans="1:14" x14ac:dyDescent="0.3">
      <c r="A833" s="58">
        <v>42836</v>
      </c>
      <c r="B833" s="61" t="str">
        <f t="shared" si="64"/>
        <v>Tuesday</v>
      </c>
      <c r="C833" s="42" t="str">
        <f t="shared" si="60"/>
        <v>April</v>
      </c>
      <c r="D833" s="42" t="str">
        <f t="shared" si="61"/>
        <v>2017</v>
      </c>
      <c r="E833" s="42">
        <f t="shared" si="62"/>
        <v>15</v>
      </c>
      <c r="F833" s="42" t="str">
        <f>VLOOKUP(A833,_Holidays!A832:C2938,2)</f>
        <v>N</v>
      </c>
      <c r="G833" s="42" t="str">
        <f>VLOOKUP(A833,_Holidays!A833:C2938,3)</f>
        <v>N</v>
      </c>
      <c r="H833">
        <v>12.3</v>
      </c>
      <c r="I833">
        <v>18.5</v>
      </c>
      <c r="J833">
        <v>13.5</v>
      </c>
      <c r="K833">
        <v>15.4</v>
      </c>
      <c r="L833" s="94">
        <v>114159.965</v>
      </c>
      <c r="M833" s="97">
        <v>130.03687339999999</v>
      </c>
      <c r="N833" s="87">
        <f t="shared" si="63"/>
        <v>14845004.916053429</v>
      </c>
    </row>
    <row r="834" spans="1:14" x14ac:dyDescent="0.3">
      <c r="A834" s="58">
        <v>42837</v>
      </c>
      <c r="B834" s="61" t="str">
        <f t="shared" si="64"/>
        <v>Wednesday</v>
      </c>
      <c r="C834" s="42" t="str">
        <f t="shared" ref="C834:C897" si="65">TEXT(A834,"mmmm")</f>
        <v>April</v>
      </c>
      <c r="D834" s="42" t="str">
        <f t="shared" ref="D834:D897" si="66">TEXT(A834,"yyyy")</f>
        <v>2017</v>
      </c>
      <c r="E834" s="42">
        <f t="shared" ref="E834:E897" si="67">WEEKNUM(A834)</f>
        <v>15</v>
      </c>
      <c r="F834" s="42" t="str">
        <f>VLOOKUP(A834,_Holidays!A833:C2939,2)</f>
        <v>N</v>
      </c>
      <c r="G834" s="42" t="str">
        <f>VLOOKUP(A834,_Holidays!A834:C2939,3)</f>
        <v>N</v>
      </c>
      <c r="H834">
        <v>10.8</v>
      </c>
      <c r="I834">
        <v>19.3</v>
      </c>
      <c r="J834">
        <v>14</v>
      </c>
      <c r="K834">
        <v>0</v>
      </c>
      <c r="L834" s="94">
        <v>114335.995</v>
      </c>
      <c r="M834" s="97">
        <v>126.572879</v>
      </c>
      <c r="N834" s="87">
        <f t="shared" ref="N834:N897" si="68">L834*M834</f>
        <v>14471836.060479604</v>
      </c>
    </row>
    <row r="835" spans="1:14" x14ac:dyDescent="0.3">
      <c r="A835" s="58">
        <v>42838</v>
      </c>
      <c r="B835" s="61" t="str">
        <f t="shared" ref="B835:B898" si="69">TEXT(A835,"dddd")</f>
        <v>Thursday</v>
      </c>
      <c r="C835" s="42" t="str">
        <f t="shared" si="65"/>
        <v>April</v>
      </c>
      <c r="D835" s="42" t="str">
        <f t="shared" si="66"/>
        <v>2017</v>
      </c>
      <c r="E835" s="42">
        <f t="shared" si="67"/>
        <v>15</v>
      </c>
      <c r="F835" s="42" t="str">
        <f>VLOOKUP(A835,_Holidays!A834:C2940,2)</f>
        <v>N</v>
      </c>
      <c r="G835" s="42" t="str">
        <f>VLOOKUP(A835,_Holidays!A835:C2940,3)</f>
        <v>N</v>
      </c>
      <c r="H835">
        <v>10.9</v>
      </c>
      <c r="I835">
        <v>22.2</v>
      </c>
      <c r="J835">
        <v>13.9</v>
      </c>
      <c r="K835">
        <v>0</v>
      </c>
      <c r="L835" s="94">
        <v>112704.045</v>
      </c>
      <c r="M835" s="97">
        <v>117.53565020000001</v>
      </c>
      <c r="N835" s="87">
        <f t="shared" si="68"/>
        <v>13246743.20924506</v>
      </c>
    </row>
    <row r="836" spans="1:14" x14ac:dyDescent="0.3">
      <c r="A836" s="58">
        <v>42839</v>
      </c>
      <c r="B836" s="61" t="str">
        <f t="shared" si="69"/>
        <v>Friday</v>
      </c>
      <c r="C836" s="42" t="str">
        <f t="shared" si="65"/>
        <v>April</v>
      </c>
      <c r="D836" s="42" t="str">
        <f t="shared" si="66"/>
        <v>2017</v>
      </c>
      <c r="E836" s="42">
        <f t="shared" si="67"/>
        <v>15</v>
      </c>
      <c r="F836" s="42" t="str">
        <f>VLOOKUP(A836,_Holidays!A835:C2941,2)</f>
        <v>N</v>
      </c>
      <c r="G836" s="42" t="str">
        <f>VLOOKUP(A836,_Holidays!A836:C2941,3)</f>
        <v>Y</v>
      </c>
      <c r="H836">
        <v>13</v>
      </c>
      <c r="I836">
        <v>17.899999999999999</v>
      </c>
      <c r="J836">
        <v>8.9</v>
      </c>
      <c r="K836">
        <v>0</v>
      </c>
      <c r="L836" s="94">
        <v>97436.41</v>
      </c>
      <c r="M836" s="97">
        <v>109.7650221</v>
      </c>
      <c r="N836" s="87">
        <f t="shared" si="68"/>
        <v>10695109.69699466</v>
      </c>
    </row>
    <row r="837" spans="1:14" x14ac:dyDescent="0.3">
      <c r="A837" s="58">
        <v>42840</v>
      </c>
      <c r="B837" s="61" t="str">
        <f t="shared" si="69"/>
        <v>Saturday</v>
      </c>
      <c r="C837" s="42" t="str">
        <f t="shared" si="65"/>
        <v>April</v>
      </c>
      <c r="D837" s="42" t="str">
        <f t="shared" si="66"/>
        <v>2017</v>
      </c>
      <c r="E837" s="42">
        <f t="shared" si="67"/>
        <v>15</v>
      </c>
      <c r="F837" s="42" t="str">
        <f>VLOOKUP(A837,_Holidays!A836:C2942,2)</f>
        <v>N</v>
      </c>
      <c r="G837" s="42" t="str">
        <f>VLOOKUP(A837,_Holidays!A837:C2942,3)</f>
        <v>Y</v>
      </c>
      <c r="H837">
        <v>11.8</v>
      </c>
      <c r="I837">
        <v>17.3</v>
      </c>
      <c r="J837">
        <v>9.6999999999999993</v>
      </c>
      <c r="K837">
        <v>0</v>
      </c>
      <c r="L837" s="94">
        <v>99608.57</v>
      </c>
      <c r="M837" s="97">
        <v>116.78284910000001</v>
      </c>
      <c r="N837" s="87">
        <f t="shared" si="68"/>
        <v>11632572.599376788</v>
      </c>
    </row>
    <row r="838" spans="1:14" x14ac:dyDescent="0.3">
      <c r="A838" s="58">
        <v>42841</v>
      </c>
      <c r="B838" s="61" t="str">
        <f t="shared" si="69"/>
        <v>Sunday</v>
      </c>
      <c r="C838" s="42" t="str">
        <f t="shared" si="65"/>
        <v>April</v>
      </c>
      <c r="D838" s="42" t="str">
        <f t="shared" si="66"/>
        <v>2017</v>
      </c>
      <c r="E838" s="42">
        <f t="shared" si="67"/>
        <v>16</v>
      </c>
      <c r="F838" s="42" t="str">
        <f>VLOOKUP(A838,_Holidays!A837:C2943,2)</f>
        <v>N</v>
      </c>
      <c r="G838" s="42" t="str">
        <f>VLOOKUP(A838,_Holidays!A838:C2943,3)</f>
        <v>Y</v>
      </c>
      <c r="H838">
        <v>9.9</v>
      </c>
      <c r="I838">
        <v>22.6</v>
      </c>
      <c r="J838">
        <v>10.1</v>
      </c>
      <c r="K838">
        <v>0</v>
      </c>
      <c r="L838" s="94">
        <v>96594.744999999995</v>
      </c>
      <c r="M838" s="97">
        <v>95.646407010000004</v>
      </c>
      <c r="N838" s="87">
        <f t="shared" si="68"/>
        <v>9238940.2952971626</v>
      </c>
    </row>
    <row r="839" spans="1:14" x14ac:dyDescent="0.3">
      <c r="A839" s="58">
        <v>42842</v>
      </c>
      <c r="B839" s="61" t="str">
        <f t="shared" si="69"/>
        <v>Monday</v>
      </c>
      <c r="C839" s="42" t="str">
        <f t="shared" si="65"/>
        <v>April</v>
      </c>
      <c r="D839" s="42" t="str">
        <f t="shared" si="66"/>
        <v>2017</v>
      </c>
      <c r="E839" s="42">
        <f t="shared" si="67"/>
        <v>16</v>
      </c>
      <c r="F839" s="42" t="str">
        <f>VLOOKUP(A839,_Holidays!A838:C2944,2)</f>
        <v>N</v>
      </c>
      <c r="G839" s="42" t="str">
        <f>VLOOKUP(A839,_Holidays!A839:C2944,3)</f>
        <v>Y</v>
      </c>
      <c r="H839">
        <v>11.1</v>
      </c>
      <c r="I839">
        <v>18.3</v>
      </c>
      <c r="J839">
        <v>10.9</v>
      </c>
      <c r="K839">
        <v>0</v>
      </c>
      <c r="L839" s="94">
        <v>99945.494999999995</v>
      </c>
      <c r="M839" s="97">
        <v>104.57818949999999</v>
      </c>
      <c r="N839" s="87">
        <f t="shared" si="68"/>
        <v>10452118.915781301</v>
      </c>
    </row>
    <row r="840" spans="1:14" x14ac:dyDescent="0.3">
      <c r="A840" s="58">
        <v>42843</v>
      </c>
      <c r="B840" s="61" t="str">
        <f t="shared" si="69"/>
        <v>Tuesday</v>
      </c>
      <c r="C840" s="42" t="str">
        <f t="shared" si="65"/>
        <v>April</v>
      </c>
      <c r="D840" s="42" t="str">
        <f t="shared" si="66"/>
        <v>2017</v>
      </c>
      <c r="E840" s="42">
        <f t="shared" si="67"/>
        <v>16</v>
      </c>
      <c r="F840" s="42" t="str">
        <f>VLOOKUP(A840,_Holidays!A839:C2945,2)</f>
        <v>N</v>
      </c>
      <c r="G840" s="42" t="str">
        <f>VLOOKUP(A840,_Holidays!A840:C2945,3)</f>
        <v>N</v>
      </c>
      <c r="H840">
        <v>9.5</v>
      </c>
      <c r="I840">
        <v>20.399999999999999</v>
      </c>
      <c r="J840">
        <v>13.7</v>
      </c>
      <c r="K840">
        <v>0</v>
      </c>
      <c r="L840" s="94">
        <v>111955.175</v>
      </c>
      <c r="M840" s="97">
        <v>112.8247059</v>
      </c>
      <c r="N840" s="87">
        <f t="shared" si="68"/>
        <v>12631309.693358032</v>
      </c>
    </row>
    <row r="841" spans="1:14" x14ac:dyDescent="0.3">
      <c r="A841" s="58">
        <v>42844</v>
      </c>
      <c r="B841" s="61" t="str">
        <f t="shared" si="69"/>
        <v>Wednesday</v>
      </c>
      <c r="C841" s="42" t="str">
        <f t="shared" si="65"/>
        <v>April</v>
      </c>
      <c r="D841" s="42" t="str">
        <f t="shared" si="66"/>
        <v>2017</v>
      </c>
      <c r="E841" s="42">
        <f t="shared" si="67"/>
        <v>16</v>
      </c>
      <c r="F841" s="42" t="str">
        <f>VLOOKUP(A841,_Holidays!A840:C2946,2)</f>
        <v>Y</v>
      </c>
      <c r="G841" s="42" t="str">
        <f>VLOOKUP(A841,_Holidays!A841:C2946,3)</f>
        <v>N</v>
      </c>
      <c r="H841">
        <v>13</v>
      </c>
      <c r="I841">
        <v>26.9</v>
      </c>
      <c r="J841">
        <v>12.7</v>
      </c>
      <c r="K841">
        <v>0</v>
      </c>
      <c r="L841" s="94">
        <v>114436.97</v>
      </c>
      <c r="M841" s="97">
        <v>101.3145524</v>
      </c>
      <c r="N841" s="87">
        <f t="shared" si="68"/>
        <v>11594130.393562227</v>
      </c>
    </row>
    <row r="842" spans="1:14" x14ac:dyDescent="0.3">
      <c r="A842" s="58">
        <v>42845</v>
      </c>
      <c r="B842" s="61" t="str">
        <f t="shared" si="69"/>
        <v>Thursday</v>
      </c>
      <c r="C842" s="42" t="str">
        <f t="shared" si="65"/>
        <v>April</v>
      </c>
      <c r="D842" s="42" t="str">
        <f t="shared" si="66"/>
        <v>2017</v>
      </c>
      <c r="E842" s="42">
        <f t="shared" si="67"/>
        <v>16</v>
      </c>
      <c r="F842" s="42" t="str">
        <f>VLOOKUP(A842,_Holidays!A841:C2947,2)</f>
        <v>Y</v>
      </c>
      <c r="G842" s="42" t="str">
        <f>VLOOKUP(A842,_Holidays!A842:C2947,3)</f>
        <v>N</v>
      </c>
      <c r="H842">
        <v>14.6</v>
      </c>
      <c r="I842">
        <v>26.5</v>
      </c>
      <c r="J842">
        <v>12.4</v>
      </c>
      <c r="K842">
        <v>0</v>
      </c>
      <c r="L842" s="94">
        <v>112816.68</v>
      </c>
      <c r="M842" s="97">
        <v>104.07810310000001</v>
      </c>
      <c r="N842" s="87">
        <f t="shared" si="68"/>
        <v>11741746.052439708</v>
      </c>
    </row>
    <row r="843" spans="1:14" x14ac:dyDescent="0.3">
      <c r="A843" s="58">
        <v>42846</v>
      </c>
      <c r="B843" s="61" t="str">
        <f t="shared" si="69"/>
        <v>Friday</v>
      </c>
      <c r="C843" s="42" t="str">
        <f t="shared" si="65"/>
        <v>April</v>
      </c>
      <c r="D843" s="42" t="str">
        <f t="shared" si="66"/>
        <v>2017</v>
      </c>
      <c r="E843" s="42">
        <f t="shared" si="67"/>
        <v>16</v>
      </c>
      <c r="F843" s="42" t="str">
        <f>VLOOKUP(A843,_Holidays!A842:C2948,2)</f>
        <v>Y</v>
      </c>
      <c r="G843" s="42" t="str">
        <f>VLOOKUP(A843,_Holidays!A843:C2948,3)</f>
        <v>N</v>
      </c>
      <c r="H843">
        <v>16.5</v>
      </c>
      <c r="I843">
        <v>20.9</v>
      </c>
      <c r="J843">
        <v>3.6</v>
      </c>
      <c r="K843">
        <v>9.4</v>
      </c>
      <c r="L843" s="94">
        <v>114522.44</v>
      </c>
      <c r="M843" s="97">
        <v>133.2265993</v>
      </c>
      <c r="N843" s="87">
        <f t="shared" si="68"/>
        <v>15257435.224738292</v>
      </c>
    </row>
    <row r="844" spans="1:14" x14ac:dyDescent="0.3">
      <c r="A844" s="58">
        <v>42847</v>
      </c>
      <c r="B844" s="61" t="str">
        <f t="shared" si="69"/>
        <v>Saturday</v>
      </c>
      <c r="C844" s="42" t="str">
        <f t="shared" si="65"/>
        <v>April</v>
      </c>
      <c r="D844" s="42" t="str">
        <f t="shared" si="66"/>
        <v>2017</v>
      </c>
      <c r="E844" s="42">
        <f t="shared" si="67"/>
        <v>16</v>
      </c>
      <c r="F844" s="42" t="str">
        <f>VLOOKUP(A844,_Holidays!A843:C2949,2)</f>
        <v>Y</v>
      </c>
      <c r="G844" s="42" t="str">
        <f>VLOOKUP(A844,_Holidays!A844:C2949,3)</f>
        <v>N</v>
      </c>
      <c r="H844">
        <v>16.899999999999999</v>
      </c>
      <c r="I844">
        <v>22.5</v>
      </c>
      <c r="J844">
        <v>11.8</v>
      </c>
      <c r="K844">
        <v>4.5999999999999996</v>
      </c>
      <c r="L844" s="94">
        <v>102528.4</v>
      </c>
      <c r="M844" s="97">
        <v>111.6671228</v>
      </c>
      <c r="N844" s="87">
        <f t="shared" si="68"/>
        <v>11449051.43328752</v>
      </c>
    </row>
    <row r="845" spans="1:14" x14ac:dyDescent="0.3">
      <c r="A845" s="58">
        <v>42848</v>
      </c>
      <c r="B845" s="61" t="str">
        <f t="shared" si="69"/>
        <v>Sunday</v>
      </c>
      <c r="C845" s="42" t="str">
        <f t="shared" si="65"/>
        <v>April</v>
      </c>
      <c r="D845" s="42" t="str">
        <f t="shared" si="66"/>
        <v>2017</v>
      </c>
      <c r="E845" s="42">
        <f t="shared" si="67"/>
        <v>17</v>
      </c>
      <c r="F845" s="42" t="str">
        <f>VLOOKUP(A845,_Holidays!A844:C2950,2)</f>
        <v>Y</v>
      </c>
      <c r="G845" s="42" t="str">
        <f>VLOOKUP(A845,_Holidays!A845:C2950,3)</f>
        <v>N</v>
      </c>
      <c r="H845">
        <v>14.4</v>
      </c>
      <c r="I845">
        <v>21.8</v>
      </c>
      <c r="J845">
        <v>11.9</v>
      </c>
      <c r="K845">
        <v>0</v>
      </c>
      <c r="L845" s="94">
        <v>97356.565000000002</v>
      </c>
      <c r="M845" s="97">
        <v>90.726651050000001</v>
      </c>
      <c r="N845" s="87">
        <f t="shared" si="68"/>
        <v>8832835.1001816429</v>
      </c>
    </row>
    <row r="846" spans="1:14" x14ac:dyDescent="0.3">
      <c r="A846" s="58">
        <v>42849</v>
      </c>
      <c r="B846" s="61" t="str">
        <f t="shared" si="69"/>
        <v>Monday</v>
      </c>
      <c r="C846" s="42" t="str">
        <f t="shared" si="65"/>
        <v>April</v>
      </c>
      <c r="D846" s="42" t="str">
        <f t="shared" si="66"/>
        <v>2017</v>
      </c>
      <c r="E846" s="42">
        <f t="shared" si="67"/>
        <v>17</v>
      </c>
      <c r="F846" s="42" t="str">
        <f>VLOOKUP(A846,_Holidays!A845:C2951,2)</f>
        <v>Y</v>
      </c>
      <c r="G846" s="42" t="str">
        <f>VLOOKUP(A846,_Holidays!A846:C2951,3)</f>
        <v>N</v>
      </c>
      <c r="H846">
        <v>15.9</v>
      </c>
      <c r="I846">
        <v>24.7</v>
      </c>
      <c r="J846">
        <v>9.9</v>
      </c>
      <c r="K846">
        <v>0</v>
      </c>
      <c r="L846" s="94">
        <v>109421.815</v>
      </c>
      <c r="M846" s="97">
        <v>113.2589368</v>
      </c>
      <c r="N846" s="87">
        <f t="shared" si="68"/>
        <v>12392998.429626292</v>
      </c>
    </row>
    <row r="847" spans="1:14" x14ac:dyDescent="0.3">
      <c r="A847" s="58">
        <v>42850</v>
      </c>
      <c r="B847" s="61" t="str">
        <f t="shared" si="69"/>
        <v>Tuesday</v>
      </c>
      <c r="C847" s="42" t="str">
        <f t="shared" si="65"/>
        <v>April</v>
      </c>
      <c r="D847" s="42" t="str">
        <f t="shared" si="66"/>
        <v>2017</v>
      </c>
      <c r="E847" s="42">
        <f t="shared" si="67"/>
        <v>17</v>
      </c>
      <c r="F847" s="42" t="str">
        <f>VLOOKUP(A847,_Holidays!A846:C2952,2)</f>
        <v>Y</v>
      </c>
      <c r="G847" s="42" t="str">
        <f>VLOOKUP(A847,_Holidays!A847:C2952,3)</f>
        <v>Y</v>
      </c>
      <c r="H847">
        <v>16.2</v>
      </c>
      <c r="I847">
        <v>17.7</v>
      </c>
      <c r="J847">
        <v>5.8</v>
      </c>
      <c r="K847">
        <v>21.6</v>
      </c>
      <c r="L847" s="94">
        <v>101548.735</v>
      </c>
      <c r="M847" s="97">
        <v>86.790072550000005</v>
      </c>
      <c r="N847" s="87">
        <f t="shared" si="68"/>
        <v>8813422.0780107249</v>
      </c>
    </row>
    <row r="848" spans="1:14" x14ac:dyDescent="0.3">
      <c r="A848" s="58">
        <v>42851</v>
      </c>
      <c r="B848" s="61" t="str">
        <f t="shared" si="69"/>
        <v>Wednesday</v>
      </c>
      <c r="C848" s="42" t="str">
        <f t="shared" si="65"/>
        <v>April</v>
      </c>
      <c r="D848" s="42" t="str">
        <f t="shared" si="66"/>
        <v>2017</v>
      </c>
      <c r="E848" s="42">
        <f t="shared" si="67"/>
        <v>17</v>
      </c>
      <c r="F848" s="42" t="str">
        <f>VLOOKUP(A848,_Holidays!A847:C2953,2)</f>
        <v>Y</v>
      </c>
      <c r="G848" s="42" t="str">
        <f>VLOOKUP(A848,_Holidays!A848:C2953,3)</f>
        <v>N</v>
      </c>
      <c r="H848">
        <v>10.1</v>
      </c>
      <c r="I848">
        <v>14.5</v>
      </c>
      <c r="J848">
        <v>6.4</v>
      </c>
      <c r="K848">
        <v>20</v>
      </c>
      <c r="L848" s="94">
        <v>116795.245</v>
      </c>
      <c r="M848" s="97">
        <v>100.69868460000001</v>
      </c>
      <c r="N848" s="87">
        <f t="shared" si="68"/>
        <v>11761127.539034728</v>
      </c>
    </row>
    <row r="849" spans="1:14" x14ac:dyDescent="0.3">
      <c r="A849" s="58">
        <v>42852</v>
      </c>
      <c r="B849" s="61" t="str">
        <f t="shared" si="69"/>
        <v>Thursday</v>
      </c>
      <c r="C849" s="42" t="str">
        <f t="shared" si="65"/>
        <v>April</v>
      </c>
      <c r="D849" s="42" t="str">
        <f t="shared" si="66"/>
        <v>2017</v>
      </c>
      <c r="E849" s="42">
        <f t="shared" si="67"/>
        <v>17</v>
      </c>
      <c r="F849" s="42" t="str">
        <f>VLOOKUP(A849,_Holidays!A848:C2954,2)</f>
        <v>Y</v>
      </c>
      <c r="G849" s="42" t="str">
        <f>VLOOKUP(A849,_Holidays!A849:C2954,3)</f>
        <v>N</v>
      </c>
      <c r="H849">
        <v>8.3000000000000007</v>
      </c>
      <c r="I849">
        <v>15.6</v>
      </c>
      <c r="J849">
        <v>7.1</v>
      </c>
      <c r="K849">
        <v>15.4</v>
      </c>
      <c r="L849" s="94">
        <v>126329.53</v>
      </c>
      <c r="M849" s="97">
        <v>145.68273490000001</v>
      </c>
      <c r="N849" s="87">
        <f t="shared" si="68"/>
        <v>18404031.429031599</v>
      </c>
    </row>
    <row r="850" spans="1:14" x14ac:dyDescent="0.3">
      <c r="A850" s="58">
        <v>42853</v>
      </c>
      <c r="B850" s="61" t="str">
        <f t="shared" si="69"/>
        <v>Friday</v>
      </c>
      <c r="C850" s="42" t="str">
        <f t="shared" si="65"/>
        <v>April</v>
      </c>
      <c r="D850" s="42" t="str">
        <f t="shared" si="66"/>
        <v>2017</v>
      </c>
      <c r="E850" s="42">
        <f t="shared" si="67"/>
        <v>17</v>
      </c>
      <c r="F850" s="42" t="str">
        <f>VLOOKUP(A850,_Holidays!A849:C2955,2)</f>
        <v>Y</v>
      </c>
      <c r="G850" s="42" t="str">
        <f>VLOOKUP(A850,_Holidays!A850:C2955,3)</f>
        <v>N</v>
      </c>
      <c r="H850">
        <v>9.4</v>
      </c>
      <c r="I850">
        <v>19.8</v>
      </c>
      <c r="J850">
        <v>6</v>
      </c>
      <c r="K850">
        <v>0.4</v>
      </c>
      <c r="L850" s="94">
        <v>120144.19</v>
      </c>
      <c r="M850" s="97">
        <v>120.8095221</v>
      </c>
      <c r="N850" s="87">
        <f t="shared" si="68"/>
        <v>14514562.176991599</v>
      </c>
    </row>
    <row r="851" spans="1:14" x14ac:dyDescent="0.3">
      <c r="A851" s="58">
        <v>42854</v>
      </c>
      <c r="B851" s="61" t="str">
        <f t="shared" si="69"/>
        <v>Saturday</v>
      </c>
      <c r="C851" s="42" t="str">
        <f t="shared" si="65"/>
        <v>April</v>
      </c>
      <c r="D851" s="42" t="str">
        <f t="shared" si="66"/>
        <v>2017</v>
      </c>
      <c r="E851" s="42">
        <f t="shared" si="67"/>
        <v>17</v>
      </c>
      <c r="F851" s="42" t="str">
        <f>VLOOKUP(A851,_Holidays!A850:C2956,2)</f>
        <v>Y</v>
      </c>
      <c r="G851" s="42" t="str">
        <f>VLOOKUP(A851,_Holidays!A851:C2956,3)</f>
        <v>N</v>
      </c>
      <c r="H851">
        <v>14.9</v>
      </c>
      <c r="I851">
        <v>18.100000000000001</v>
      </c>
      <c r="J851">
        <v>7.9</v>
      </c>
      <c r="K851">
        <v>0.2</v>
      </c>
      <c r="L851" s="94">
        <v>104864.05</v>
      </c>
      <c r="M851" s="97">
        <v>100.81967</v>
      </c>
      <c r="N851" s="87">
        <f t="shared" si="68"/>
        <v>10572358.915863501</v>
      </c>
    </row>
    <row r="852" spans="1:14" x14ac:dyDescent="0.3">
      <c r="A852" s="58">
        <v>42855</v>
      </c>
      <c r="B852" s="61" t="str">
        <f t="shared" si="69"/>
        <v>Sunday</v>
      </c>
      <c r="C852" s="42" t="str">
        <f t="shared" si="65"/>
        <v>April</v>
      </c>
      <c r="D852" s="42" t="str">
        <f t="shared" si="66"/>
        <v>2017</v>
      </c>
      <c r="E852" s="42">
        <f t="shared" si="67"/>
        <v>18</v>
      </c>
      <c r="F852" s="42" t="str">
        <f>VLOOKUP(A852,_Holidays!A851:C2957,2)</f>
        <v>Y</v>
      </c>
      <c r="G852" s="42" t="str">
        <f>VLOOKUP(A852,_Holidays!A852:C2957,3)</f>
        <v>N</v>
      </c>
      <c r="H852">
        <v>13.6</v>
      </c>
      <c r="I852">
        <v>17.8</v>
      </c>
      <c r="J852">
        <v>7.3</v>
      </c>
      <c r="K852">
        <v>0</v>
      </c>
      <c r="L852" s="94">
        <v>103756.535</v>
      </c>
      <c r="M852" s="97">
        <v>109.5772954</v>
      </c>
      <c r="N852" s="87">
        <f t="shared" si="68"/>
        <v>11369360.48537544</v>
      </c>
    </row>
    <row r="853" spans="1:14" x14ac:dyDescent="0.3">
      <c r="A853" s="58">
        <v>42856</v>
      </c>
      <c r="B853" s="61" t="str">
        <f t="shared" si="69"/>
        <v>Monday</v>
      </c>
      <c r="C853" s="42" t="str">
        <f t="shared" si="65"/>
        <v>May</v>
      </c>
      <c r="D853" s="42" t="str">
        <f t="shared" si="66"/>
        <v>2017</v>
      </c>
      <c r="E853" s="42">
        <f t="shared" si="67"/>
        <v>18</v>
      </c>
      <c r="F853" s="42" t="str">
        <f>VLOOKUP(A853,_Holidays!A852:C2958,2)</f>
        <v>Y</v>
      </c>
      <c r="G853" s="42" t="str">
        <f>VLOOKUP(A853,_Holidays!A853:C2958,3)</f>
        <v>N</v>
      </c>
      <c r="H853">
        <v>13.6</v>
      </c>
      <c r="I853">
        <v>20.399999999999999</v>
      </c>
      <c r="J853">
        <v>8.6999999999999993</v>
      </c>
      <c r="K853">
        <v>0</v>
      </c>
      <c r="L853" s="94">
        <v>115103.77499999999</v>
      </c>
      <c r="M853" s="97">
        <v>99.159474029999998</v>
      </c>
      <c r="N853" s="87">
        <f t="shared" si="68"/>
        <v>11413629.787867462</v>
      </c>
    </row>
    <row r="854" spans="1:14" x14ac:dyDescent="0.3">
      <c r="A854" s="58">
        <v>42857</v>
      </c>
      <c r="B854" s="61" t="str">
        <f t="shared" si="69"/>
        <v>Tuesday</v>
      </c>
      <c r="C854" s="42" t="str">
        <f t="shared" si="65"/>
        <v>May</v>
      </c>
      <c r="D854" s="42" t="str">
        <f t="shared" si="66"/>
        <v>2017</v>
      </c>
      <c r="E854" s="42">
        <f t="shared" si="67"/>
        <v>18</v>
      </c>
      <c r="F854" s="42" t="str">
        <f>VLOOKUP(A854,_Holidays!A853:C2959,2)</f>
        <v>Y</v>
      </c>
      <c r="G854" s="42" t="str">
        <f>VLOOKUP(A854,_Holidays!A854:C2959,3)</f>
        <v>N</v>
      </c>
      <c r="H854">
        <v>10.4</v>
      </c>
      <c r="I854">
        <v>15.2</v>
      </c>
      <c r="J854">
        <v>9.4</v>
      </c>
      <c r="K854">
        <v>2.4</v>
      </c>
      <c r="L854" s="94">
        <v>120718.64</v>
      </c>
      <c r="M854" s="97">
        <v>109.9227693</v>
      </c>
      <c r="N854" s="87">
        <f t="shared" si="68"/>
        <v>13269727.214929752</v>
      </c>
    </row>
    <row r="855" spans="1:14" x14ac:dyDescent="0.3">
      <c r="A855" s="58">
        <v>42858</v>
      </c>
      <c r="B855" s="61" t="str">
        <f t="shared" si="69"/>
        <v>Wednesday</v>
      </c>
      <c r="C855" s="42" t="str">
        <f t="shared" si="65"/>
        <v>May</v>
      </c>
      <c r="D855" s="42" t="str">
        <f t="shared" si="66"/>
        <v>2017</v>
      </c>
      <c r="E855" s="42">
        <f t="shared" si="67"/>
        <v>18</v>
      </c>
      <c r="F855" s="42" t="str">
        <f>VLOOKUP(A855,_Holidays!A854:C2960,2)</f>
        <v>Y</v>
      </c>
      <c r="G855" s="42" t="str">
        <f>VLOOKUP(A855,_Holidays!A855:C2960,3)</f>
        <v>N</v>
      </c>
      <c r="H855">
        <v>7.4</v>
      </c>
      <c r="I855">
        <v>15.3</v>
      </c>
      <c r="J855">
        <v>10.8</v>
      </c>
      <c r="K855">
        <v>0.8</v>
      </c>
      <c r="L855" s="94">
        <v>129196.44500000001</v>
      </c>
      <c r="M855" s="97">
        <v>128.63995560000001</v>
      </c>
      <c r="N855" s="87">
        <f t="shared" si="68"/>
        <v>16619824.948477844</v>
      </c>
    </row>
    <row r="856" spans="1:14" x14ac:dyDescent="0.3">
      <c r="A856" s="58">
        <v>42859</v>
      </c>
      <c r="B856" s="61" t="str">
        <f t="shared" si="69"/>
        <v>Thursday</v>
      </c>
      <c r="C856" s="42" t="str">
        <f t="shared" si="65"/>
        <v>May</v>
      </c>
      <c r="D856" s="42" t="str">
        <f t="shared" si="66"/>
        <v>2017</v>
      </c>
      <c r="E856" s="42">
        <f t="shared" si="67"/>
        <v>18</v>
      </c>
      <c r="F856" s="42" t="str">
        <f>VLOOKUP(A856,_Holidays!A855:C2961,2)</f>
        <v>Y</v>
      </c>
      <c r="G856" s="42" t="str">
        <f>VLOOKUP(A856,_Holidays!A856:C2961,3)</f>
        <v>N</v>
      </c>
      <c r="H856">
        <v>5.8</v>
      </c>
      <c r="I856">
        <v>16.899999999999999</v>
      </c>
      <c r="J856">
        <v>12</v>
      </c>
      <c r="K856">
        <v>0</v>
      </c>
      <c r="L856" s="94">
        <v>127260.05</v>
      </c>
      <c r="M856" s="97">
        <v>123.4720662</v>
      </c>
      <c r="N856" s="87">
        <f t="shared" si="68"/>
        <v>15713061.318215311</v>
      </c>
    </row>
    <row r="857" spans="1:14" x14ac:dyDescent="0.3">
      <c r="A857" s="58">
        <v>42860</v>
      </c>
      <c r="B857" s="61" t="str">
        <f t="shared" si="69"/>
        <v>Friday</v>
      </c>
      <c r="C857" s="42" t="str">
        <f t="shared" si="65"/>
        <v>May</v>
      </c>
      <c r="D857" s="42" t="str">
        <f t="shared" si="66"/>
        <v>2017</v>
      </c>
      <c r="E857" s="42">
        <f t="shared" si="67"/>
        <v>18</v>
      </c>
      <c r="F857" s="42" t="str">
        <f>VLOOKUP(A857,_Holidays!A856:C2962,2)</f>
        <v>Y</v>
      </c>
      <c r="G857" s="42" t="str">
        <f>VLOOKUP(A857,_Holidays!A857:C2962,3)</f>
        <v>N</v>
      </c>
      <c r="H857">
        <v>6.2</v>
      </c>
      <c r="I857">
        <v>20.5</v>
      </c>
      <c r="J857">
        <v>10.6</v>
      </c>
      <c r="K857">
        <v>0</v>
      </c>
      <c r="L857" s="94">
        <v>123150.38499999999</v>
      </c>
      <c r="M857" s="97">
        <v>108.2886014</v>
      </c>
      <c r="N857" s="87">
        <f t="shared" si="68"/>
        <v>13335782.953521539</v>
      </c>
    </row>
    <row r="858" spans="1:14" x14ac:dyDescent="0.3">
      <c r="A858" s="58">
        <v>42861</v>
      </c>
      <c r="B858" s="61" t="str">
        <f t="shared" si="69"/>
        <v>Saturday</v>
      </c>
      <c r="C858" s="42" t="str">
        <f t="shared" si="65"/>
        <v>May</v>
      </c>
      <c r="D858" s="42" t="str">
        <f t="shared" si="66"/>
        <v>2017</v>
      </c>
      <c r="E858" s="42">
        <f t="shared" si="67"/>
        <v>18</v>
      </c>
      <c r="F858" s="42" t="str">
        <f>VLOOKUP(A858,_Holidays!A857:C2963,2)</f>
        <v>Y</v>
      </c>
      <c r="G858" s="42" t="str">
        <f>VLOOKUP(A858,_Holidays!A858:C2963,3)</f>
        <v>N</v>
      </c>
      <c r="H858">
        <v>9.6</v>
      </c>
      <c r="I858">
        <v>20</v>
      </c>
      <c r="J858">
        <v>6.1</v>
      </c>
      <c r="K858">
        <v>0.2</v>
      </c>
      <c r="L858" s="94">
        <v>105013.07</v>
      </c>
      <c r="M858" s="97">
        <v>81.778327349999998</v>
      </c>
      <c r="N858" s="87">
        <f t="shared" si="68"/>
        <v>8587793.2144884653</v>
      </c>
    </row>
    <row r="859" spans="1:14" x14ac:dyDescent="0.3">
      <c r="A859" s="58">
        <v>42862</v>
      </c>
      <c r="B859" s="61" t="str">
        <f t="shared" si="69"/>
        <v>Sunday</v>
      </c>
      <c r="C859" s="42" t="str">
        <f t="shared" si="65"/>
        <v>May</v>
      </c>
      <c r="D859" s="42" t="str">
        <f t="shared" si="66"/>
        <v>2017</v>
      </c>
      <c r="E859" s="42">
        <f t="shared" si="67"/>
        <v>19</v>
      </c>
      <c r="F859" s="42" t="str">
        <f>VLOOKUP(A859,_Holidays!A858:C2964,2)</f>
        <v>Y</v>
      </c>
      <c r="G859" s="42" t="str">
        <f>VLOOKUP(A859,_Holidays!A859:C2964,3)</f>
        <v>N</v>
      </c>
      <c r="H859">
        <v>8.9</v>
      </c>
      <c r="I859">
        <v>14.8</v>
      </c>
      <c r="J859">
        <v>9.4</v>
      </c>
      <c r="K859">
        <v>1.4</v>
      </c>
      <c r="L859" s="94">
        <v>107424.07</v>
      </c>
      <c r="M859" s="97">
        <v>104.9084029</v>
      </c>
      <c r="N859" s="87">
        <f t="shared" si="68"/>
        <v>11269687.616717804</v>
      </c>
    </row>
    <row r="860" spans="1:14" x14ac:dyDescent="0.3">
      <c r="A860" s="58">
        <v>42863</v>
      </c>
      <c r="B860" s="61" t="str">
        <f t="shared" si="69"/>
        <v>Monday</v>
      </c>
      <c r="C860" s="42" t="str">
        <f t="shared" si="65"/>
        <v>May</v>
      </c>
      <c r="D860" s="42" t="str">
        <f t="shared" si="66"/>
        <v>2017</v>
      </c>
      <c r="E860" s="42">
        <f t="shared" si="67"/>
        <v>19</v>
      </c>
      <c r="F860" s="42" t="str">
        <f>VLOOKUP(A860,_Holidays!A859:C2965,2)</f>
        <v>Y</v>
      </c>
      <c r="G860" s="42" t="str">
        <f>VLOOKUP(A860,_Holidays!A860:C2965,3)</f>
        <v>N</v>
      </c>
      <c r="H860">
        <v>10.1</v>
      </c>
      <c r="I860">
        <v>15.8</v>
      </c>
      <c r="J860">
        <v>7.2</v>
      </c>
      <c r="K860">
        <v>1.8</v>
      </c>
      <c r="L860" s="94">
        <v>125858.27</v>
      </c>
      <c r="M860" s="97">
        <v>132.9735336</v>
      </c>
      <c r="N860" s="87">
        <f t="shared" si="68"/>
        <v>16735818.894682871</v>
      </c>
    </row>
    <row r="861" spans="1:14" x14ac:dyDescent="0.3">
      <c r="A861" s="58">
        <v>42864</v>
      </c>
      <c r="B861" s="61" t="str">
        <f t="shared" si="69"/>
        <v>Tuesday</v>
      </c>
      <c r="C861" s="42" t="str">
        <f t="shared" si="65"/>
        <v>May</v>
      </c>
      <c r="D861" s="42" t="str">
        <f t="shared" si="66"/>
        <v>2017</v>
      </c>
      <c r="E861" s="42">
        <f t="shared" si="67"/>
        <v>19</v>
      </c>
      <c r="F861" s="42" t="str">
        <f>VLOOKUP(A861,_Holidays!A860:C2966,2)</f>
        <v>Y</v>
      </c>
      <c r="G861" s="42" t="str">
        <f>VLOOKUP(A861,_Holidays!A861:C2966,3)</f>
        <v>N</v>
      </c>
      <c r="H861">
        <v>10.9</v>
      </c>
      <c r="I861">
        <v>15.9</v>
      </c>
      <c r="J861">
        <v>7.3</v>
      </c>
      <c r="K861">
        <v>1.6</v>
      </c>
      <c r="L861" s="94">
        <v>126760.71</v>
      </c>
      <c r="M861" s="97">
        <v>138.99141549999999</v>
      </c>
      <c r="N861" s="87">
        <f t="shared" si="68"/>
        <v>17618650.512685005</v>
      </c>
    </row>
    <row r="862" spans="1:14" x14ac:dyDescent="0.3">
      <c r="A862" s="58">
        <v>42865</v>
      </c>
      <c r="B862" s="61" t="str">
        <f t="shared" si="69"/>
        <v>Wednesday</v>
      </c>
      <c r="C862" s="42" t="str">
        <f t="shared" si="65"/>
        <v>May</v>
      </c>
      <c r="D862" s="42" t="str">
        <f t="shared" si="66"/>
        <v>2017</v>
      </c>
      <c r="E862" s="42">
        <f t="shared" si="67"/>
        <v>19</v>
      </c>
      <c r="F862" s="42" t="str">
        <f>VLOOKUP(A862,_Holidays!A861:C2967,2)</f>
        <v>Y</v>
      </c>
      <c r="G862" s="42" t="str">
        <f>VLOOKUP(A862,_Holidays!A862:C2967,3)</f>
        <v>N</v>
      </c>
      <c r="H862">
        <v>8.1</v>
      </c>
      <c r="I862">
        <v>17.7</v>
      </c>
      <c r="J862">
        <v>11.3</v>
      </c>
      <c r="K862">
        <v>0</v>
      </c>
      <c r="L862" s="94">
        <v>125747.735</v>
      </c>
      <c r="M862" s="97">
        <v>149.62274859999999</v>
      </c>
      <c r="N862" s="87">
        <f t="shared" si="68"/>
        <v>18814721.740924422</v>
      </c>
    </row>
    <row r="863" spans="1:14" x14ac:dyDescent="0.3">
      <c r="A863" s="58">
        <v>42866</v>
      </c>
      <c r="B863" s="61" t="str">
        <f t="shared" si="69"/>
        <v>Thursday</v>
      </c>
      <c r="C863" s="42" t="str">
        <f t="shared" si="65"/>
        <v>May</v>
      </c>
      <c r="D863" s="42" t="str">
        <f t="shared" si="66"/>
        <v>2017</v>
      </c>
      <c r="E863" s="42">
        <f t="shared" si="67"/>
        <v>19</v>
      </c>
      <c r="F863" s="42" t="str">
        <f>VLOOKUP(A863,_Holidays!A862:C2968,2)</f>
        <v>Y</v>
      </c>
      <c r="G863" s="42" t="str">
        <f>VLOOKUP(A863,_Holidays!A863:C2968,3)</f>
        <v>N</v>
      </c>
      <c r="H863">
        <v>6.1</v>
      </c>
      <c r="I863">
        <v>16.5</v>
      </c>
      <c r="J863">
        <v>8.6</v>
      </c>
      <c r="K863">
        <v>0</v>
      </c>
      <c r="L863" s="94">
        <v>128753.13</v>
      </c>
      <c r="M863" s="97">
        <v>170.29264480000001</v>
      </c>
      <c r="N863" s="87">
        <f t="shared" si="68"/>
        <v>21925711.033978224</v>
      </c>
    </row>
    <row r="864" spans="1:14" x14ac:dyDescent="0.3">
      <c r="A864" s="58">
        <v>42867</v>
      </c>
      <c r="B864" s="61" t="str">
        <f t="shared" si="69"/>
        <v>Friday</v>
      </c>
      <c r="C864" s="42" t="str">
        <f t="shared" si="65"/>
        <v>May</v>
      </c>
      <c r="D864" s="42" t="str">
        <f t="shared" si="66"/>
        <v>2017</v>
      </c>
      <c r="E864" s="42">
        <f t="shared" si="67"/>
        <v>19</v>
      </c>
      <c r="F864" s="42" t="str">
        <f>VLOOKUP(A864,_Holidays!A863:C2969,2)</f>
        <v>Y</v>
      </c>
      <c r="G864" s="42" t="str">
        <f>VLOOKUP(A864,_Holidays!A864:C2969,3)</f>
        <v>N</v>
      </c>
      <c r="H864">
        <v>5.9</v>
      </c>
      <c r="I864">
        <v>19.5</v>
      </c>
      <c r="J864">
        <v>9.9</v>
      </c>
      <c r="K864">
        <v>0</v>
      </c>
      <c r="L864" s="94">
        <v>123523</v>
      </c>
      <c r="M864" s="97">
        <v>129.30937700000001</v>
      </c>
      <c r="N864" s="87">
        <f t="shared" si="68"/>
        <v>15972682.175171001</v>
      </c>
    </row>
    <row r="865" spans="1:14" x14ac:dyDescent="0.3">
      <c r="A865" s="58">
        <v>42868</v>
      </c>
      <c r="B865" s="61" t="str">
        <f t="shared" si="69"/>
        <v>Saturday</v>
      </c>
      <c r="C865" s="42" t="str">
        <f t="shared" si="65"/>
        <v>May</v>
      </c>
      <c r="D865" s="42" t="str">
        <f t="shared" si="66"/>
        <v>2017</v>
      </c>
      <c r="E865" s="42">
        <f t="shared" si="67"/>
        <v>19</v>
      </c>
      <c r="F865" s="42" t="str">
        <f>VLOOKUP(A865,_Holidays!A864:C2970,2)</f>
        <v>Y</v>
      </c>
      <c r="G865" s="42" t="str">
        <f>VLOOKUP(A865,_Holidays!A865:C2970,3)</f>
        <v>N</v>
      </c>
      <c r="H865">
        <v>8.4</v>
      </c>
      <c r="I865">
        <v>15.6</v>
      </c>
      <c r="J865">
        <v>10.1</v>
      </c>
      <c r="K865">
        <v>0.2</v>
      </c>
      <c r="L865" s="94">
        <v>109477.42</v>
      </c>
      <c r="M865" s="97">
        <v>130.31682979999999</v>
      </c>
      <c r="N865" s="87">
        <f t="shared" si="68"/>
        <v>14266750.309083115</v>
      </c>
    </row>
    <row r="866" spans="1:14" x14ac:dyDescent="0.3">
      <c r="A866" s="58">
        <v>42869</v>
      </c>
      <c r="B866" s="61" t="str">
        <f t="shared" si="69"/>
        <v>Sunday</v>
      </c>
      <c r="C866" s="42" t="str">
        <f t="shared" si="65"/>
        <v>May</v>
      </c>
      <c r="D866" s="42" t="str">
        <f t="shared" si="66"/>
        <v>2017</v>
      </c>
      <c r="E866" s="42">
        <f t="shared" si="67"/>
        <v>20</v>
      </c>
      <c r="F866" s="42" t="str">
        <f>VLOOKUP(A866,_Holidays!A865:C2971,2)</f>
        <v>Y</v>
      </c>
      <c r="G866" s="42" t="str">
        <f>VLOOKUP(A866,_Holidays!A866:C2971,3)</f>
        <v>N</v>
      </c>
      <c r="H866">
        <v>6.4</v>
      </c>
      <c r="I866">
        <v>15.1</v>
      </c>
      <c r="J866">
        <v>7.7</v>
      </c>
      <c r="K866">
        <v>0</v>
      </c>
      <c r="L866" s="94">
        <v>107497.03</v>
      </c>
      <c r="M866" s="97">
        <v>126.9174946</v>
      </c>
      <c r="N866" s="87">
        <f t="shared" si="68"/>
        <v>13643253.724541038</v>
      </c>
    </row>
    <row r="867" spans="1:14" x14ac:dyDescent="0.3">
      <c r="A867" s="58">
        <v>42870</v>
      </c>
      <c r="B867" s="61" t="str">
        <f t="shared" si="69"/>
        <v>Monday</v>
      </c>
      <c r="C867" s="42" t="str">
        <f t="shared" si="65"/>
        <v>May</v>
      </c>
      <c r="D867" s="42" t="str">
        <f t="shared" si="66"/>
        <v>2017</v>
      </c>
      <c r="E867" s="42">
        <f t="shared" si="67"/>
        <v>20</v>
      </c>
      <c r="F867" s="42" t="str">
        <f>VLOOKUP(A867,_Holidays!A866:C2972,2)</f>
        <v>Y</v>
      </c>
      <c r="G867" s="42" t="str">
        <f>VLOOKUP(A867,_Holidays!A867:C2972,3)</f>
        <v>N</v>
      </c>
      <c r="H867">
        <v>6.3</v>
      </c>
      <c r="I867">
        <v>16.899999999999999</v>
      </c>
      <c r="J867">
        <v>8.1999999999999993</v>
      </c>
      <c r="K867">
        <v>0</v>
      </c>
      <c r="L867" s="94">
        <v>125871.91499999999</v>
      </c>
      <c r="M867" s="97">
        <v>134.64203240000001</v>
      </c>
      <c r="N867" s="87">
        <f t="shared" si="68"/>
        <v>16947650.457680047</v>
      </c>
    </row>
    <row r="868" spans="1:14" x14ac:dyDescent="0.3">
      <c r="A868" s="58">
        <v>42871</v>
      </c>
      <c r="B868" s="61" t="str">
        <f t="shared" si="69"/>
        <v>Tuesday</v>
      </c>
      <c r="C868" s="42" t="str">
        <f t="shared" si="65"/>
        <v>May</v>
      </c>
      <c r="D868" s="42" t="str">
        <f t="shared" si="66"/>
        <v>2017</v>
      </c>
      <c r="E868" s="42">
        <f t="shared" si="67"/>
        <v>20</v>
      </c>
      <c r="F868" s="42" t="str">
        <f>VLOOKUP(A868,_Holidays!A867:C2973,2)</f>
        <v>Y</v>
      </c>
      <c r="G868" s="42" t="str">
        <f>VLOOKUP(A868,_Holidays!A868:C2973,3)</f>
        <v>N</v>
      </c>
      <c r="H868">
        <v>5.6</v>
      </c>
      <c r="I868">
        <v>18.2</v>
      </c>
      <c r="J868">
        <v>9</v>
      </c>
      <c r="K868">
        <v>0</v>
      </c>
      <c r="L868" s="94">
        <v>127820.715</v>
      </c>
      <c r="M868" s="97">
        <v>128.3149076</v>
      </c>
      <c r="N868" s="87">
        <f t="shared" si="68"/>
        <v>16401303.234590933</v>
      </c>
    </row>
    <row r="869" spans="1:14" x14ac:dyDescent="0.3">
      <c r="A869" s="58">
        <v>42872</v>
      </c>
      <c r="B869" s="61" t="str">
        <f t="shared" si="69"/>
        <v>Wednesday</v>
      </c>
      <c r="C869" s="42" t="str">
        <f t="shared" si="65"/>
        <v>May</v>
      </c>
      <c r="D869" s="42" t="str">
        <f t="shared" si="66"/>
        <v>2017</v>
      </c>
      <c r="E869" s="42">
        <f t="shared" si="67"/>
        <v>20</v>
      </c>
      <c r="F869" s="42" t="str">
        <f>VLOOKUP(A869,_Holidays!A868:C2974,2)</f>
        <v>Y</v>
      </c>
      <c r="G869" s="42" t="str">
        <f>VLOOKUP(A869,_Holidays!A869:C2974,3)</f>
        <v>N</v>
      </c>
      <c r="H869">
        <v>7.6</v>
      </c>
      <c r="I869">
        <v>17</v>
      </c>
      <c r="J869">
        <v>3.8</v>
      </c>
      <c r="K869">
        <v>0</v>
      </c>
      <c r="L869" s="94">
        <v>125072.675</v>
      </c>
      <c r="M869" s="97">
        <v>123.8345994</v>
      </c>
      <c r="N869" s="87">
        <f t="shared" si="68"/>
        <v>15488324.604511395</v>
      </c>
    </row>
    <row r="870" spans="1:14" x14ac:dyDescent="0.3">
      <c r="A870" s="58">
        <v>42873</v>
      </c>
      <c r="B870" s="61" t="str">
        <f t="shared" si="69"/>
        <v>Thursday</v>
      </c>
      <c r="C870" s="42" t="str">
        <f t="shared" si="65"/>
        <v>May</v>
      </c>
      <c r="D870" s="42" t="str">
        <f t="shared" si="66"/>
        <v>2017</v>
      </c>
      <c r="E870" s="42">
        <f t="shared" si="67"/>
        <v>20</v>
      </c>
      <c r="F870" s="42" t="str">
        <f>VLOOKUP(A870,_Holidays!A869:C2975,2)</f>
        <v>Y</v>
      </c>
      <c r="G870" s="42" t="str">
        <f>VLOOKUP(A870,_Holidays!A870:C2975,3)</f>
        <v>N</v>
      </c>
      <c r="H870">
        <v>10.7</v>
      </c>
      <c r="I870">
        <v>20.2</v>
      </c>
      <c r="J870">
        <v>9.8000000000000007</v>
      </c>
      <c r="K870">
        <v>0.8</v>
      </c>
      <c r="L870" s="94">
        <v>122910.48</v>
      </c>
      <c r="M870" s="97">
        <v>107.8423351</v>
      </c>
      <c r="N870" s="87">
        <f t="shared" si="68"/>
        <v>13254953.171461847</v>
      </c>
    </row>
    <row r="871" spans="1:14" x14ac:dyDescent="0.3">
      <c r="A871" s="58">
        <v>42874</v>
      </c>
      <c r="B871" s="61" t="str">
        <f t="shared" si="69"/>
        <v>Friday</v>
      </c>
      <c r="C871" s="42" t="str">
        <f t="shared" si="65"/>
        <v>May</v>
      </c>
      <c r="D871" s="42" t="str">
        <f t="shared" si="66"/>
        <v>2017</v>
      </c>
      <c r="E871" s="42">
        <f t="shared" si="67"/>
        <v>20</v>
      </c>
      <c r="F871" s="42" t="str">
        <f>VLOOKUP(A871,_Holidays!A870:C2976,2)</f>
        <v>Y</v>
      </c>
      <c r="G871" s="42" t="str">
        <f>VLOOKUP(A871,_Holidays!A871:C2976,3)</f>
        <v>N</v>
      </c>
      <c r="H871">
        <v>10.199999999999999</v>
      </c>
      <c r="I871">
        <v>17.8</v>
      </c>
      <c r="J871">
        <v>2.5</v>
      </c>
      <c r="K871">
        <v>0</v>
      </c>
      <c r="L871" s="94">
        <v>123351.45</v>
      </c>
      <c r="M871" s="97">
        <v>96.440249769999994</v>
      </c>
      <c r="N871" s="87">
        <f t="shared" si="68"/>
        <v>11896044.647491666</v>
      </c>
    </row>
    <row r="872" spans="1:14" x14ac:dyDescent="0.3">
      <c r="A872" s="58">
        <v>42875</v>
      </c>
      <c r="B872" s="61" t="str">
        <f t="shared" si="69"/>
        <v>Saturday</v>
      </c>
      <c r="C872" s="42" t="str">
        <f t="shared" si="65"/>
        <v>May</v>
      </c>
      <c r="D872" s="42" t="str">
        <f t="shared" si="66"/>
        <v>2017</v>
      </c>
      <c r="E872" s="42">
        <f t="shared" si="67"/>
        <v>20</v>
      </c>
      <c r="F872" s="42" t="str">
        <f>VLOOKUP(A872,_Holidays!A871:C2977,2)</f>
        <v>Y</v>
      </c>
      <c r="G872" s="42" t="str">
        <f>VLOOKUP(A872,_Holidays!A872:C2977,3)</f>
        <v>N</v>
      </c>
      <c r="H872">
        <v>10.199999999999999</v>
      </c>
      <c r="I872">
        <v>19.3</v>
      </c>
      <c r="J872">
        <v>9.8000000000000007</v>
      </c>
      <c r="K872">
        <v>0</v>
      </c>
      <c r="L872" s="94">
        <v>109111.61500000001</v>
      </c>
      <c r="M872" s="97">
        <v>88.135879099999997</v>
      </c>
      <c r="N872" s="87">
        <f t="shared" si="68"/>
        <v>9616648.1080457475</v>
      </c>
    </row>
    <row r="873" spans="1:14" x14ac:dyDescent="0.3">
      <c r="A873" s="58">
        <v>42876</v>
      </c>
      <c r="B873" s="61" t="str">
        <f t="shared" si="69"/>
        <v>Sunday</v>
      </c>
      <c r="C873" s="42" t="str">
        <f t="shared" si="65"/>
        <v>May</v>
      </c>
      <c r="D873" s="42" t="str">
        <f t="shared" si="66"/>
        <v>2017</v>
      </c>
      <c r="E873" s="42">
        <f t="shared" si="67"/>
        <v>21</v>
      </c>
      <c r="F873" s="42" t="str">
        <f>VLOOKUP(A873,_Holidays!A872:C2978,2)</f>
        <v>Y</v>
      </c>
      <c r="G873" s="42" t="str">
        <f>VLOOKUP(A873,_Holidays!A873:C2978,3)</f>
        <v>N</v>
      </c>
      <c r="H873">
        <v>10.8</v>
      </c>
      <c r="I873">
        <v>18.7</v>
      </c>
      <c r="J873">
        <v>6.8</v>
      </c>
      <c r="K873">
        <v>0</v>
      </c>
      <c r="L873" s="94">
        <v>105912.16</v>
      </c>
      <c r="M873" s="97">
        <v>76.782179819999996</v>
      </c>
      <c r="N873" s="87">
        <f t="shared" si="68"/>
        <v>8132166.5142446114</v>
      </c>
    </row>
    <row r="874" spans="1:14" x14ac:dyDescent="0.3">
      <c r="A874" s="58">
        <v>42877</v>
      </c>
      <c r="B874" s="61" t="str">
        <f t="shared" si="69"/>
        <v>Monday</v>
      </c>
      <c r="C874" s="42" t="str">
        <f t="shared" si="65"/>
        <v>May</v>
      </c>
      <c r="D874" s="42" t="str">
        <f t="shared" si="66"/>
        <v>2017</v>
      </c>
      <c r="E874" s="42">
        <f t="shared" si="67"/>
        <v>21</v>
      </c>
      <c r="F874" s="42" t="str">
        <f>VLOOKUP(A874,_Holidays!A873:C2979,2)</f>
        <v>Y</v>
      </c>
      <c r="G874" s="42" t="str">
        <f>VLOOKUP(A874,_Holidays!A874:C2979,3)</f>
        <v>N</v>
      </c>
      <c r="H874">
        <v>10.4</v>
      </c>
      <c r="I874">
        <v>20.3</v>
      </c>
      <c r="J874">
        <v>10.1</v>
      </c>
      <c r="K874">
        <v>0</v>
      </c>
      <c r="L874" s="94">
        <v>113551.03999999999</v>
      </c>
      <c r="M874" s="97">
        <v>72.931488029999997</v>
      </c>
      <c r="N874" s="87">
        <f t="shared" si="68"/>
        <v>8281446.3145540506</v>
      </c>
    </row>
    <row r="875" spans="1:14" x14ac:dyDescent="0.3">
      <c r="A875" s="58">
        <v>42878</v>
      </c>
      <c r="B875" s="61" t="str">
        <f t="shared" si="69"/>
        <v>Tuesday</v>
      </c>
      <c r="C875" s="42" t="str">
        <f t="shared" si="65"/>
        <v>May</v>
      </c>
      <c r="D875" s="42" t="str">
        <f t="shared" si="66"/>
        <v>2017</v>
      </c>
      <c r="E875" s="42">
        <f t="shared" si="67"/>
        <v>21</v>
      </c>
      <c r="F875" s="42" t="str">
        <f>VLOOKUP(A875,_Holidays!A874:C2980,2)</f>
        <v>Y</v>
      </c>
      <c r="G875" s="42" t="str">
        <f>VLOOKUP(A875,_Holidays!A875:C2980,3)</f>
        <v>N</v>
      </c>
      <c r="H875">
        <v>12.8</v>
      </c>
      <c r="I875">
        <v>19.3</v>
      </c>
      <c r="J875">
        <v>7.4</v>
      </c>
      <c r="K875">
        <v>0</v>
      </c>
      <c r="L875" s="94">
        <v>119127.205</v>
      </c>
      <c r="M875" s="97">
        <v>96.837634640000005</v>
      </c>
      <c r="N875" s="87">
        <f t="shared" si="68"/>
        <v>11535996.753474383</v>
      </c>
    </row>
    <row r="876" spans="1:14" x14ac:dyDescent="0.3">
      <c r="A876" s="58">
        <v>42879</v>
      </c>
      <c r="B876" s="61" t="str">
        <f t="shared" si="69"/>
        <v>Wednesday</v>
      </c>
      <c r="C876" s="42" t="str">
        <f t="shared" si="65"/>
        <v>May</v>
      </c>
      <c r="D876" s="42" t="str">
        <f t="shared" si="66"/>
        <v>2017</v>
      </c>
      <c r="E876" s="42">
        <f t="shared" si="67"/>
        <v>21</v>
      </c>
      <c r="F876" s="42" t="str">
        <f>VLOOKUP(A876,_Holidays!A875:C2981,2)</f>
        <v>Y</v>
      </c>
      <c r="G876" s="42" t="str">
        <f>VLOOKUP(A876,_Holidays!A876:C2981,3)</f>
        <v>N</v>
      </c>
      <c r="H876">
        <v>11.7</v>
      </c>
      <c r="I876">
        <v>17.100000000000001</v>
      </c>
      <c r="J876">
        <v>8</v>
      </c>
      <c r="K876">
        <v>0</v>
      </c>
      <c r="L876" s="94">
        <v>121571.97</v>
      </c>
      <c r="M876" s="97">
        <v>103.2410383</v>
      </c>
      <c r="N876" s="87">
        <f t="shared" si="68"/>
        <v>12551216.410976451</v>
      </c>
    </row>
    <row r="877" spans="1:14" x14ac:dyDescent="0.3">
      <c r="A877" s="58">
        <v>42880</v>
      </c>
      <c r="B877" s="61" t="str">
        <f t="shared" si="69"/>
        <v>Thursday</v>
      </c>
      <c r="C877" s="42" t="str">
        <f t="shared" si="65"/>
        <v>May</v>
      </c>
      <c r="D877" s="42" t="str">
        <f t="shared" si="66"/>
        <v>2017</v>
      </c>
      <c r="E877" s="42">
        <f t="shared" si="67"/>
        <v>21</v>
      </c>
      <c r="F877" s="42" t="str">
        <f>VLOOKUP(A877,_Holidays!A876:C2982,2)</f>
        <v>Y</v>
      </c>
      <c r="G877" s="42" t="str">
        <f>VLOOKUP(A877,_Holidays!A877:C2982,3)</f>
        <v>N</v>
      </c>
      <c r="H877">
        <v>13.7</v>
      </c>
      <c r="I877">
        <v>18.5</v>
      </c>
      <c r="J877">
        <v>5.7</v>
      </c>
      <c r="K877">
        <v>0</v>
      </c>
      <c r="L877" s="94">
        <v>124010.03</v>
      </c>
      <c r="M877" s="97">
        <v>108.51901340000001</v>
      </c>
      <c r="N877" s="87">
        <f t="shared" si="68"/>
        <v>13457446.107304402</v>
      </c>
    </row>
    <row r="878" spans="1:14" x14ac:dyDescent="0.3">
      <c r="A878" s="58">
        <v>42881</v>
      </c>
      <c r="B878" s="61" t="str">
        <f t="shared" si="69"/>
        <v>Friday</v>
      </c>
      <c r="C878" s="42" t="str">
        <f t="shared" si="65"/>
        <v>May</v>
      </c>
      <c r="D878" s="42" t="str">
        <f t="shared" si="66"/>
        <v>2017</v>
      </c>
      <c r="E878" s="42">
        <f t="shared" si="67"/>
        <v>21</v>
      </c>
      <c r="F878" s="42" t="str">
        <f>VLOOKUP(A878,_Holidays!A877:C2983,2)</f>
        <v>Y</v>
      </c>
      <c r="G878" s="42" t="str">
        <f>VLOOKUP(A878,_Holidays!A878:C2983,3)</f>
        <v>N</v>
      </c>
      <c r="H878">
        <v>13.1</v>
      </c>
      <c r="I878">
        <v>18</v>
      </c>
      <c r="J878">
        <v>8.1999999999999993</v>
      </c>
      <c r="K878">
        <v>0</v>
      </c>
      <c r="L878" s="94">
        <v>123130.6</v>
      </c>
      <c r="M878" s="97">
        <v>94.696229970000005</v>
      </c>
      <c r="N878" s="87">
        <f t="shared" si="68"/>
        <v>11660003.613944083</v>
      </c>
    </row>
    <row r="879" spans="1:14" x14ac:dyDescent="0.3">
      <c r="A879" s="58">
        <v>42882</v>
      </c>
      <c r="B879" s="61" t="str">
        <f t="shared" si="69"/>
        <v>Saturday</v>
      </c>
      <c r="C879" s="42" t="str">
        <f t="shared" si="65"/>
        <v>May</v>
      </c>
      <c r="D879" s="42" t="str">
        <f t="shared" si="66"/>
        <v>2017</v>
      </c>
      <c r="E879" s="42">
        <f t="shared" si="67"/>
        <v>21</v>
      </c>
      <c r="F879" s="42" t="str">
        <f>VLOOKUP(A879,_Holidays!A878:C2984,2)</f>
        <v>Y</v>
      </c>
      <c r="G879" s="42" t="str">
        <f>VLOOKUP(A879,_Holidays!A879:C2984,3)</f>
        <v>N</v>
      </c>
      <c r="H879">
        <v>11.9</v>
      </c>
      <c r="I879">
        <v>17.8</v>
      </c>
      <c r="J879">
        <v>8.3000000000000007</v>
      </c>
      <c r="K879">
        <v>0</v>
      </c>
      <c r="L879" s="94">
        <v>104643.675</v>
      </c>
      <c r="M879" s="97">
        <v>60.860101950000001</v>
      </c>
      <c r="N879" s="87">
        <f t="shared" si="68"/>
        <v>6368624.7289226661</v>
      </c>
    </row>
    <row r="880" spans="1:14" x14ac:dyDescent="0.3">
      <c r="A880" s="58">
        <v>42883</v>
      </c>
      <c r="B880" s="61" t="str">
        <f t="shared" si="69"/>
        <v>Sunday</v>
      </c>
      <c r="C880" s="42" t="str">
        <f t="shared" si="65"/>
        <v>May</v>
      </c>
      <c r="D880" s="42" t="str">
        <f t="shared" si="66"/>
        <v>2017</v>
      </c>
      <c r="E880" s="42">
        <f t="shared" si="67"/>
        <v>22</v>
      </c>
      <c r="F880" s="42" t="str">
        <f>VLOOKUP(A880,_Holidays!A879:C2985,2)</f>
        <v>Y</v>
      </c>
      <c r="G880" s="42" t="str">
        <f>VLOOKUP(A880,_Holidays!A880:C2985,3)</f>
        <v>N</v>
      </c>
      <c r="H880">
        <v>10.199999999999999</v>
      </c>
      <c r="I880">
        <v>15.3</v>
      </c>
      <c r="J880">
        <v>7.6</v>
      </c>
      <c r="K880">
        <v>6.8</v>
      </c>
      <c r="L880" s="94">
        <v>110029.55</v>
      </c>
      <c r="M880" s="97">
        <v>72.341641420000002</v>
      </c>
      <c r="N880" s="87">
        <f t="shared" si="68"/>
        <v>7959718.2517039618</v>
      </c>
    </row>
    <row r="881" spans="1:14" x14ac:dyDescent="0.3">
      <c r="A881" s="58">
        <v>42884</v>
      </c>
      <c r="B881" s="61" t="str">
        <f t="shared" si="69"/>
        <v>Monday</v>
      </c>
      <c r="C881" s="42" t="str">
        <f t="shared" si="65"/>
        <v>May</v>
      </c>
      <c r="D881" s="42" t="str">
        <f t="shared" si="66"/>
        <v>2017</v>
      </c>
      <c r="E881" s="42">
        <f t="shared" si="67"/>
        <v>22</v>
      </c>
      <c r="F881" s="42" t="str">
        <f>VLOOKUP(A881,_Holidays!A880:C2986,2)</f>
        <v>Y</v>
      </c>
      <c r="G881" s="42" t="str">
        <f>VLOOKUP(A881,_Holidays!A881:C2986,3)</f>
        <v>N</v>
      </c>
      <c r="H881">
        <v>7.7</v>
      </c>
      <c r="I881">
        <v>14.8</v>
      </c>
      <c r="J881">
        <v>8</v>
      </c>
      <c r="K881">
        <v>1.4</v>
      </c>
      <c r="L881" s="94">
        <v>130516.1</v>
      </c>
      <c r="M881" s="97">
        <v>96.084781000000007</v>
      </c>
      <c r="N881" s="87">
        <f t="shared" si="68"/>
        <v>12540610.885474101</v>
      </c>
    </row>
    <row r="882" spans="1:14" x14ac:dyDescent="0.3">
      <c r="A882" s="58">
        <v>42885</v>
      </c>
      <c r="B882" s="61" t="str">
        <f t="shared" si="69"/>
        <v>Tuesday</v>
      </c>
      <c r="C882" s="42" t="str">
        <f t="shared" si="65"/>
        <v>May</v>
      </c>
      <c r="D882" s="42" t="str">
        <f t="shared" si="66"/>
        <v>2017</v>
      </c>
      <c r="E882" s="42">
        <f t="shared" si="67"/>
        <v>22</v>
      </c>
      <c r="F882" s="42" t="str">
        <f>VLOOKUP(A882,_Holidays!A881:C2987,2)</f>
        <v>Y</v>
      </c>
      <c r="G882" s="42" t="str">
        <f>VLOOKUP(A882,_Holidays!A882:C2987,3)</f>
        <v>N</v>
      </c>
      <c r="H882">
        <v>9.3000000000000007</v>
      </c>
      <c r="I882">
        <v>13.1</v>
      </c>
      <c r="J882">
        <v>6.9</v>
      </c>
      <c r="K882">
        <v>2.2000000000000002</v>
      </c>
      <c r="L882" s="94">
        <v>132762.38</v>
      </c>
      <c r="M882" s="97">
        <v>95.714474339999995</v>
      </c>
      <c r="N882" s="87">
        <f t="shared" si="68"/>
        <v>12707281.41382733</v>
      </c>
    </row>
    <row r="883" spans="1:14" x14ac:dyDescent="0.3">
      <c r="A883" s="58">
        <v>42886</v>
      </c>
      <c r="B883" s="61" t="str">
        <f t="shared" si="69"/>
        <v>Wednesday</v>
      </c>
      <c r="C883" s="42" t="str">
        <f t="shared" si="65"/>
        <v>May</v>
      </c>
      <c r="D883" s="42" t="str">
        <f t="shared" si="66"/>
        <v>2017</v>
      </c>
      <c r="E883" s="42">
        <f t="shared" si="67"/>
        <v>22</v>
      </c>
      <c r="F883" s="42" t="str">
        <f>VLOOKUP(A883,_Holidays!A882:C2988,2)</f>
        <v>Y</v>
      </c>
      <c r="G883" s="42" t="str">
        <f>VLOOKUP(A883,_Holidays!A883:C2988,3)</f>
        <v>N</v>
      </c>
      <c r="H883">
        <v>6.7</v>
      </c>
      <c r="I883">
        <v>13</v>
      </c>
      <c r="J883">
        <v>8.5</v>
      </c>
      <c r="K883">
        <v>5.4</v>
      </c>
      <c r="L883" s="94">
        <v>139030.79500000001</v>
      </c>
      <c r="M883" s="97">
        <v>120.64923159999999</v>
      </c>
      <c r="N883" s="87">
        <f t="shared" si="68"/>
        <v>16773958.585487122</v>
      </c>
    </row>
    <row r="884" spans="1:14" x14ac:dyDescent="0.3">
      <c r="A884" s="58">
        <v>42887</v>
      </c>
      <c r="B884" s="61" t="str">
        <f t="shared" si="69"/>
        <v>Thursday</v>
      </c>
      <c r="C884" s="42" t="str">
        <f t="shared" si="65"/>
        <v>June</v>
      </c>
      <c r="D884" s="42" t="str">
        <f t="shared" si="66"/>
        <v>2017</v>
      </c>
      <c r="E884" s="42">
        <f t="shared" si="67"/>
        <v>22</v>
      </c>
      <c r="F884" s="42" t="str">
        <f>VLOOKUP(A884,_Holidays!A883:C2989,2)</f>
        <v>Y</v>
      </c>
      <c r="G884" s="42" t="str">
        <f>VLOOKUP(A884,_Holidays!A884:C2989,3)</f>
        <v>N</v>
      </c>
      <c r="H884">
        <v>7.9</v>
      </c>
      <c r="I884">
        <v>13.9</v>
      </c>
      <c r="J884">
        <v>4.7</v>
      </c>
      <c r="K884">
        <v>0.4</v>
      </c>
      <c r="L884" s="94">
        <v>140202.73499999999</v>
      </c>
      <c r="M884" s="97">
        <v>113.3116143</v>
      </c>
      <c r="N884" s="87">
        <f t="shared" si="68"/>
        <v>15886598.232125109</v>
      </c>
    </row>
    <row r="885" spans="1:14" x14ac:dyDescent="0.3">
      <c r="A885" s="58">
        <v>42888</v>
      </c>
      <c r="B885" s="61" t="str">
        <f t="shared" si="69"/>
        <v>Friday</v>
      </c>
      <c r="C885" s="42" t="str">
        <f t="shared" si="65"/>
        <v>June</v>
      </c>
      <c r="D885" s="42" t="str">
        <f t="shared" si="66"/>
        <v>2017</v>
      </c>
      <c r="E885" s="42">
        <f t="shared" si="67"/>
        <v>22</v>
      </c>
      <c r="F885" s="42" t="str">
        <f>VLOOKUP(A885,_Holidays!A884:C2990,2)</f>
        <v>Y</v>
      </c>
      <c r="G885" s="42" t="str">
        <f>VLOOKUP(A885,_Holidays!A885:C2990,3)</f>
        <v>N</v>
      </c>
      <c r="H885">
        <v>8</v>
      </c>
      <c r="I885">
        <v>14.7</v>
      </c>
      <c r="J885">
        <v>7.3</v>
      </c>
      <c r="K885">
        <v>0</v>
      </c>
      <c r="L885" s="94">
        <v>136856.79999999999</v>
      </c>
      <c r="M885" s="97">
        <v>96.837747410000006</v>
      </c>
      <c r="N885" s="87">
        <f t="shared" si="68"/>
        <v>13252904.229740888</v>
      </c>
    </row>
    <row r="886" spans="1:14" x14ac:dyDescent="0.3">
      <c r="A886" s="58">
        <v>42889</v>
      </c>
      <c r="B886" s="61" t="str">
        <f t="shared" si="69"/>
        <v>Saturday</v>
      </c>
      <c r="C886" s="42" t="str">
        <f t="shared" si="65"/>
        <v>June</v>
      </c>
      <c r="D886" s="42" t="str">
        <f t="shared" si="66"/>
        <v>2017</v>
      </c>
      <c r="E886" s="42">
        <f t="shared" si="67"/>
        <v>22</v>
      </c>
      <c r="F886" s="42" t="str">
        <f>VLOOKUP(A886,_Holidays!A885:C2991,2)</f>
        <v>Y</v>
      </c>
      <c r="G886" s="42" t="str">
        <f>VLOOKUP(A886,_Holidays!A886:C2991,3)</f>
        <v>N</v>
      </c>
      <c r="H886">
        <v>9.9</v>
      </c>
      <c r="I886">
        <v>14.3</v>
      </c>
      <c r="J886">
        <v>8.3000000000000007</v>
      </c>
      <c r="K886">
        <v>0</v>
      </c>
      <c r="L886" s="94">
        <v>122161.405</v>
      </c>
      <c r="M886" s="97">
        <v>107.24572980000001</v>
      </c>
      <c r="N886" s="87">
        <f t="shared" si="68"/>
        <v>13101289.03261837</v>
      </c>
    </row>
    <row r="887" spans="1:14" x14ac:dyDescent="0.3">
      <c r="A887" s="58">
        <v>42890</v>
      </c>
      <c r="B887" s="61" t="str">
        <f t="shared" si="69"/>
        <v>Sunday</v>
      </c>
      <c r="C887" s="42" t="str">
        <f t="shared" si="65"/>
        <v>June</v>
      </c>
      <c r="D887" s="42" t="str">
        <f t="shared" si="66"/>
        <v>2017</v>
      </c>
      <c r="E887" s="42">
        <f t="shared" si="67"/>
        <v>23</v>
      </c>
      <c r="F887" s="42" t="str">
        <f>VLOOKUP(A887,_Holidays!A886:C2992,2)</f>
        <v>Y</v>
      </c>
      <c r="G887" s="42" t="str">
        <f>VLOOKUP(A887,_Holidays!A887:C2992,3)</f>
        <v>N</v>
      </c>
      <c r="H887">
        <v>4.4000000000000004</v>
      </c>
      <c r="I887">
        <v>15.8</v>
      </c>
      <c r="J887">
        <v>9.3000000000000007</v>
      </c>
      <c r="K887">
        <v>0</v>
      </c>
      <c r="L887" s="94">
        <v>118953.95</v>
      </c>
      <c r="M887" s="97">
        <v>109.7429759</v>
      </c>
      <c r="N887" s="87">
        <f t="shared" si="68"/>
        <v>13054360.468059806</v>
      </c>
    </row>
    <row r="888" spans="1:14" x14ac:dyDescent="0.3">
      <c r="A888" s="58">
        <v>42891</v>
      </c>
      <c r="B888" s="61" t="str">
        <f t="shared" si="69"/>
        <v>Monday</v>
      </c>
      <c r="C888" s="42" t="str">
        <f t="shared" si="65"/>
        <v>June</v>
      </c>
      <c r="D888" s="42" t="str">
        <f t="shared" si="66"/>
        <v>2017</v>
      </c>
      <c r="E888" s="42">
        <f t="shared" si="67"/>
        <v>23</v>
      </c>
      <c r="F888" s="42" t="str">
        <f>VLOOKUP(A888,_Holidays!A887:C2993,2)</f>
        <v>Y</v>
      </c>
      <c r="G888" s="42" t="str">
        <f>VLOOKUP(A888,_Holidays!A888:C2993,3)</f>
        <v>N</v>
      </c>
      <c r="H888">
        <v>5.6</v>
      </c>
      <c r="I888">
        <v>17.5</v>
      </c>
      <c r="J888">
        <v>5</v>
      </c>
      <c r="K888">
        <v>0</v>
      </c>
      <c r="L888" s="94">
        <v>132877.45000000001</v>
      </c>
      <c r="M888" s="97">
        <v>101.13227740000001</v>
      </c>
      <c r="N888" s="87">
        <f t="shared" si="68"/>
        <v>13438199.133604633</v>
      </c>
    </row>
    <row r="889" spans="1:14" x14ac:dyDescent="0.3">
      <c r="A889" s="58">
        <v>42892</v>
      </c>
      <c r="B889" s="61" t="str">
        <f t="shared" si="69"/>
        <v>Tuesday</v>
      </c>
      <c r="C889" s="42" t="str">
        <f t="shared" si="65"/>
        <v>June</v>
      </c>
      <c r="D889" s="42" t="str">
        <f t="shared" si="66"/>
        <v>2017</v>
      </c>
      <c r="E889" s="42">
        <f t="shared" si="67"/>
        <v>23</v>
      </c>
      <c r="F889" s="42" t="str">
        <f>VLOOKUP(A889,_Holidays!A888:C2994,2)</f>
        <v>Y</v>
      </c>
      <c r="G889" s="42" t="str">
        <f>VLOOKUP(A889,_Holidays!A889:C2994,3)</f>
        <v>N</v>
      </c>
      <c r="H889">
        <v>8.6999999999999993</v>
      </c>
      <c r="I889">
        <v>13.9</v>
      </c>
      <c r="J889">
        <v>6.3</v>
      </c>
      <c r="K889">
        <v>6.4</v>
      </c>
      <c r="L889" s="94">
        <v>133274.53</v>
      </c>
      <c r="M889" s="97">
        <v>97.892460380000003</v>
      </c>
      <c r="N889" s="87">
        <f t="shared" si="68"/>
        <v>13046571.647688122</v>
      </c>
    </row>
    <row r="890" spans="1:14" x14ac:dyDescent="0.3">
      <c r="A890" s="58">
        <v>42893</v>
      </c>
      <c r="B890" s="61" t="str">
        <f t="shared" si="69"/>
        <v>Wednesday</v>
      </c>
      <c r="C890" s="42" t="str">
        <f t="shared" si="65"/>
        <v>June</v>
      </c>
      <c r="D890" s="42" t="str">
        <f t="shared" si="66"/>
        <v>2017</v>
      </c>
      <c r="E890" s="42">
        <f t="shared" si="67"/>
        <v>23</v>
      </c>
      <c r="F890" s="42" t="str">
        <f>VLOOKUP(A890,_Holidays!A889:C2995,2)</f>
        <v>Y</v>
      </c>
      <c r="G890" s="42" t="str">
        <f>VLOOKUP(A890,_Holidays!A890:C2995,3)</f>
        <v>N</v>
      </c>
      <c r="H890">
        <v>5.9</v>
      </c>
      <c r="I890">
        <v>14.3</v>
      </c>
      <c r="J890">
        <v>9.1999999999999993</v>
      </c>
      <c r="K890">
        <v>0</v>
      </c>
      <c r="L890" s="94">
        <v>136116.12</v>
      </c>
      <c r="M890" s="97">
        <v>105.69616809999999</v>
      </c>
      <c r="N890" s="87">
        <f t="shared" si="68"/>
        <v>14386952.300639771</v>
      </c>
    </row>
    <row r="891" spans="1:14" x14ac:dyDescent="0.3">
      <c r="A891" s="58">
        <v>42894</v>
      </c>
      <c r="B891" s="61" t="str">
        <f t="shared" si="69"/>
        <v>Thursday</v>
      </c>
      <c r="C891" s="42" t="str">
        <f t="shared" si="65"/>
        <v>June</v>
      </c>
      <c r="D891" s="42" t="str">
        <f t="shared" si="66"/>
        <v>2017</v>
      </c>
      <c r="E891" s="42">
        <f t="shared" si="67"/>
        <v>23</v>
      </c>
      <c r="F891" s="42" t="str">
        <f>VLOOKUP(A891,_Holidays!A890:C2996,2)</f>
        <v>Y</v>
      </c>
      <c r="G891" s="42" t="str">
        <f>VLOOKUP(A891,_Holidays!A891:C2996,3)</f>
        <v>N</v>
      </c>
      <c r="H891">
        <v>3.6</v>
      </c>
      <c r="I891">
        <v>15</v>
      </c>
      <c r="J891">
        <v>7.2</v>
      </c>
      <c r="K891">
        <v>0</v>
      </c>
      <c r="L891" s="94">
        <v>139511.78</v>
      </c>
      <c r="M891" s="97">
        <v>110.1268719</v>
      </c>
      <c r="N891" s="87">
        <f t="shared" si="68"/>
        <v>15363995.924600981</v>
      </c>
    </row>
    <row r="892" spans="1:14" x14ac:dyDescent="0.3">
      <c r="A892" s="58">
        <v>42895</v>
      </c>
      <c r="B892" s="61" t="str">
        <f t="shared" si="69"/>
        <v>Friday</v>
      </c>
      <c r="C892" s="42" t="str">
        <f t="shared" si="65"/>
        <v>June</v>
      </c>
      <c r="D892" s="42" t="str">
        <f t="shared" si="66"/>
        <v>2017</v>
      </c>
      <c r="E892" s="42">
        <f t="shared" si="67"/>
        <v>23</v>
      </c>
      <c r="F892" s="42" t="str">
        <f>VLOOKUP(A892,_Holidays!A891:C2997,2)</f>
        <v>Y</v>
      </c>
      <c r="G892" s="42" t="str">
        <f>VLOOKUP(A892,_Holidays!A892:C2997,3)</f>
        <v>N</v>
      </c>
      <c r="H892">
        <v>6.6</v>
      </c>
      <c r="I892">
        <v>15</v>
      </c>
      <c r="J892">
        <v>7.8</v>
      </c>
      <c r="K892">
        <v>1.8</v>
      </c>
      <c r="L892" s="94">
        <v>130994.54</v>
      </c>
      <c r="M892" s="97">
        <v>99.977135680000004</v>
      </c>
      <c r="N892" s="87">
        <f t="shared" si="68"/>
        <v>13096458.898919187</v>
      </c>
    </row>
    <row r="893" spans="1:14" x14ac:dyDescent="0.3">
      <c r="A893" s="58">
        <v>42896</v>
      </c>
      <c r="B893" s="61" t="str">
        <f t="shared" si="69"/>
        <v>Saturday</v>
      </c>
      <c r="C893" s="42" t="str">
        <f t="shared" si="65"/>
        <v>June</v>
      </c>
      <c r="D893" s="42" t="str">
        <f t="shared" si="66"/>
        <v>2017</v>
      </c>
      <c r="E893" s="42">
        <f t="shared" si="67"/>
        <v>23</v>
      </c>
      <c r="F893" s="42" t="str">
        <f>VLOOKUP(A893,_Holidays!A892:C2998,2)</f>
        <v>Y</v>
      </c>
      <c r="G893" s="42" t="str">
        <f>VLOOKUP(A893,_Holidays!A893:C2998,3)</f>
        <v>N</v>
      </c>
      <c r="H893">
        <v>7</v>
      </c>
      <c r="I893">
        <v>15.8</v>
      </c>
      <c r="J893">
        <v>8.9</v>
      </c>
      <c r="K893">
        <v>0</v>
      </c>
      <c r="L893" s="94">
        <v>120698.91499999999</v>
      </c>
      <c r="M893" s="97">
        <v>97.622124130000003</v>
      </c>
      <c r="N893" s="87">
        <f t="shared" si="68"/>
        <v>11782884.462486319</v>
      </c>
    </row>
    <row r="894" spans="1:14" x14ac:dyDescent="0.3">
      <c r="A894" s="58">
        <v>42897</v>
      </c>
      <c r="B894" s="61" t="str">
        <f t="shared" si="69"/>
        <v>Sunday</v>
      </c>
      <c r="C894" s="42" t="str">
        <f t="shared" si="65"/>
        <v>June</v>
      </c>
      <c r="D894" s="42" t="str">
        <f t="shared" si="66"/>
        <v>2017</v>
      </c>
      <c r="E894" s="42">
        <f t="shared" si="67"/>
        <v>24</v>
      </c>
      <c r="F894" s="42" t="str">
        <f>VLOOKUP(A894,_Holidays!A893:C2999,2)</f>
        <v>Y</v>
      </c>
      <c r="G894" s="42" t="str">
        <f>VLOOKUP(A894,_Holidays!A894:C2999,3)</f>
        <v>N</v>
      </c>
      <c r="H894">
        <v>3.4</v>
      </c>
      <c r="I894">
        <v>15.5</v>
      </c>
      <c r="J894">
        <v>8.6</v>
      </c>
      <c r="K894">
        <v>0.2</v>
      </c>
      <c r="L894" s="94">
        <v>113374.465</v>
      </c>
      <c r="M894" s="97">
        <v>87.883388569999994</v>
      </c>
      <c r="N894" s="87">
        <f t="shared" si="68"/>
        <v>9963732.1615108643</v>
      </c>
    </row>
    <row r="895" spans="1:14" x14ac:dyDescent="0.3">
      <c r="A895" s="58">
        <v>42898</v>
      </c>
      <c r="B895" s="61" t="str">
        <f t="shared" si="69"/>
        <v>Monday</v>
      </c>
      <c r="C895" s="42" t="str">
        <f t="shared" si="65"/>
        <v>June</v>
      </c>
      <c r="D895" s="42" t="str">
        <f t="shared" si="66"/>
        <v>2017</v>
      </c>
      <c r="E895" s="42">
        <f t="shared" si="67"/>
        <v>24</v>
      </c>
      <c r="F895" s="42" t="str">
        <f>VLOOKUP(A895,_Holidays!A894:C3000,2)</f>
        <v>Y</v>
      </c>
      <c r="G895" s="42" t="str">
        <f>VLOOKUP(A895,_Holidays!A895:C3000,3)</f>
        <v>Y</v>
      </c>
      <c r="H895">
        <v>6</v>
      </c>
      <c r="I895">
        <v>15.9</v>
      </c>
      <c r="J895">
        <v>5.0999999999999996</v>
      </c>
      <c r="K895">
        <v>0</v>
      </c>
      <c r="L895" s="94">
        <v>117691.685</v>
      </c>
      <c r="M895" s="97">
        <v>101.70609880000001</v>
      </c>
      <c r="N895" s="87">
        <f t="shared" si="68"/>
        <v>11969962.142548479</v>
      </c>
    </row>
    <row r="896" spans="1:14" x14ac:dyDescent="0.3">
      <c r="A896" s="58">
        <v>42899</v>
      </c>
      <c r="B896" s="61" t="str">
        <f t="shared" si="69"/>
        <v>Tuesday</v>
      </c>
      <c r="C896" s="42" t="str">
        <f t="shared" si="65"/>
        <v>June</v>
      </c>
      <c r="D896" s="42" t="str">
        <f t="shared" si="66"/>
        <v>2017</v>
      </c>
      <c r="E896" s="42">
        <f t="shared" si="67"/>
        <v>24</v>
      </c>
      <c r="F896" s="42" t="str">
        <f>VLOOKUP(A896,_Holidays!A895:C3001,2)</f>
        <v>Y</v>
      </c>
      <c r="G896" s="42" t="str">
        <f>VLOOKUP(A896,_Holidays!A896:C3001,3)</f>
        <v>N</v>
      </c>
      <c r="H896">
        <v>8.8000000000000007</v>
      </c>
      <c r="I896">
        <v>15.1</v>
      </c>
      <c r="J896">
        <v>6.6</v>
      </c>
      <c r="K896">
        <v>0</v>
      </c>
      <c r="L896" s="94">
        <v>135184.95000000001</v>
      </c>
      <c r="M896" s="97">
        <v>109.9512443</v>
      </c>
      <c r="N896" s="87">
        <f t="shared" si="68"/>
        <v>14863753.463133287</v>
      </c>
    </row>
    <row r="897" spans="1:14" x14ac:dyDescent="0.3">
      <c r="A897" s="58">
        <v>42900</v>
      </c>
      <c r="B897" s="61" t="str">
        <f t="shared" si="69"/>
        <v>Wednesday</v>
      </c>
      <c r="C897" s="42" t="str">
        <f t="shared" si="65"/>
        <v>June</v>
      </c>
      <c r="D897" s="42" t="str">
        <f t="shared" si="66"/>
        <v>2017</v>
      </c>
      <c r="E897" s="42">
        <f t="shared" si="67"/>
        <v>24</v>
      </c>
      <c r="F897" s="42" t="str">
        <f>VLOOKUP(A897,_Holidays!A896:C3002,2)</f>
        <v>Y</v>
      </c>
      <c r="G897" s="42" t="str">
        <f>VLOOKUP(A897,_Holidays!A897:C3002,3)</f>
        <v>N</v>
      </c>
      <c r="H897">
        <v>4</v>
      </c>
      <c r="I897">
        <v>17.399999999999999</v>
      </c>
      <c r="J897">
        <v>8.9</v>
      </c>
      <c r="K897">
        <v>0</v>
      </c>
      <c r="L897" s="94">
        <v>136253.42000000001</v>
      </c>
      <c r="M897" s="97">
        <v>93.589782150000005</v>
      </c>
      <c r="N897" s="87">
        <f t="shared" si="68"/>
        <v>12751927.894992454</v>
      </c>
    </row>
    <row r="898" spans="1:14" x14ac:dyDescent="0.3">
      <c r="A898" s="58">
        <v>42901</v>
      </c>
      <c r="B898" s="61" t="str">
        <f t="shared" si="69"/>
        <v>Thursday</v>
      </c>
      <c r="C898" s="42" t="str">
        <f t="shared" ref="C898:C961" si="70">TEXT(A898,"mmmm")</f>
        <v>June</v>
      </c>
      <c r="D898" s="42" t="str">
        <f t="shared" ref="D898:D961" si="71">TEXT(A898,"yyyy")</f>
        <v>2017</v>
      </c>
      <c r="E898" s="42">
        <f t="shared" ref="E898:E961" si="72">WEEKNUM(A898)</f>
        <v>24</v>
      </c>
      <c r="F898" s="42" t="str">
        <f>VLOOKUP(A898,_Holidays!A897:C3003,2)</f>
        <v>Y</v>
      </c>
      <c r="G898" s="42" t="str">
        <f>VLOOKUP(A898,_Holidays!A898:C3003,3)</f>
        <v>N</v>
      </c>
      <c r="H898">
        <v>7.7</v>
      </c>
      <c r="I898">
        <v>19</v>
      </c>
      <c r="J898">
        <v>7.4</v>
      </c>
      <c r="K898">
        <v>0</v>
      </c>
      <c r="L898" s="94">
        <v>135303.255</v>
      </c>
      <c r="M898" s="97">
        <v>102.837272</v>
      </c>
      <c r="N898" s="87">
        <f t="shared" ref="N898:N961" si="73">L898*M898</f>
        <v>13914217.636920361</v>
      </c>
    </row>
    <row r="899" spans="1:14" x14ac:dyDescent="0.3">
      <c r="A899" s="58">
        <v>42902</v>
      </c>
      <c r="B899" s="61" t="str">
        <f t="shared" ref="B899:B962" si="74">TEXT(A899,"dddd")</f>
        <v>Friday</v>
      </c>
      <c r="C899" s="42" t="str">
        <f t="shared" si="70"/>
        <v>June</v>
      </c>
      <c r="D899" s="42" t="str">
        <f t="shared" si="71"/>
        <v>2017</v>
      </c>
      <c r="E899" s="42">
        <f t="shared" si="72"/>
        <v>24</v>
      </c>
      <c r="F899" s="42" t="str">
        <f>VLOOKUP(A899,_Holidays!A898:C3004,2)</f>
        <v>Y</v>
      </c>
      <c r="G899" s="42" t="str">
        <f>VLOOKUP(A899,_Holidays!A899:C3004,3)</f>
        <v>N</v>
      </c>
      <c r="H899">
        <v>6.6</v>
      </c>
      <c r="I899">
        <v>17.100000000000001</v>
      </c>
      <c r="J899">
        <v>8.9</v>
      </c>
      <c r="K899">
        <v>0</v>
      </c>
      <c r="L899" s="94">
        <v>135269.63500000001</v>
      </c>
      <c r="M899" s="97">
        <v>107.362224</v>
      </c>
      <c r="N899" s="87">
        <f t="shared" si="73"/>
        <v>14522848.853268242</v>
      </c>
    </row>
    <row r="900" spans="1:14" x14ac:dyDescent="0.3">
      <c r="A900" s="58">
        <v>42903</v>
      </c>
      <c r="B900" s="61" t="str">
        <f t="shared" si="74"/>
        <v>Saturday</v>
      </c>
      <c r="C900" s="42" t="str">
        <f t="shared" si="70"/>
        <v>June</v>
      </c>
      <c r="D900" s="42" t="str">
        <f t="shared" si="71"/>
        <v>2017</v>
      </c>
      <c r="E900" s="42">
        <f t="shared" si="72"/>
        <v>24</v>
      </c>
      <c r="F900" s="42" t="str">
        <f>VLOOKUP(A900,_Holidays!A899:C3005,2)</f>
        <v>Y</v>
      </c>
      <c r="G900" s="42" t="str">
        <f>VLOOKUP(A900,_Holidays!A900:C3005,3)</f>
        <v>N</v>
      </c>
      <c r="H900">
        <v>4.2</v>
      </c>
      <c r="I900">
        <v>15.5</v>
      </c>
      <c r="J900">
        <v>9.1999999999999993</v>
      </c>
      <c r="K900">
        <v>0</v>
      </c>
      <c r="L900" s="94">
        <v>121178.68</v>
      </c>
      <c r="M900" s="97">
        <v>104.2875868</v>
      </c>
      <c r="N900" s="87">
        <f t="shared" si="73"/>
        <v>12637432.108809423</v>
      </c>
    </row>
    <row r="901" spans="1:14" x14ac:dyDescent="0.3">
      <c r="A901" s="58">
        <v>42904</v>
      </c>
      <c r="B901" s="61" t="str">
        <f t="shared" si="74"/>
        <v>Sunday</v>
      </c>
      <c r="C901" s="42" t="str">
        <f t="shared" si="70"/>
        <v>June</v>
      </c>
      <c r="D901" s="42" t="str">
        <f t="shared" si="71"/>
        <v>2017</v>
      </c>
      <c r="E901" s="42">
        <f t="shared" si="72"/>
        <v>25</v>
      </c>
      <c r="F901" s="42" t="str">
        <f>VLOOKUP(A901,_Holidays!A900:C3006,2)</f>
        <v>Y</v>
      </c>
      <c r="G901" s="42" t="str">
        <f>VLOOKUP(A901,_Holidays!A901:C3006,3)</f>
        <v>N</v>
      </c>
      <c r="H901">
        <v>5.4</v>
      </c>
      <c r="I901">
        <v>16.3</v>
      </c>
      <c r="J901">
        <v>7.9</v>
      </c>
      <c r="K901">
        <v>0</v>
      </c>
      <c r="L901" s="94">
        <v>116112.74</v>
      </c>
      <c r="M901" s="97">
        <v>93.616927630000006</v>
      </c>
      <c r="N901" s="87">
        <f t="shared" si="73"/>
        <v>10870117.977501007</v>
      </c>
    </row>
    <row r="902" spans="1:14" x14ac:dyDescent="0.3">
      <c r="A902" s="58">
        <v>42905</v>
      </c>
      <c r="B902" s="61" t="str">
        <f t="shared" si="74"/>
        <v>Monday</v>
      </c>
      <c r="C902" s="42" t="str">
        <f t="shared" si="70"/>
        <v>June</v>
      </c>
      <c r="D902" s="42" t="str">
        <f t="shared" si="71"/>
        <v>2017</v>
      </c>
      <c r="E902" s="42">
        <f t="shared" si="72"/>
        <v>25</v>
      </c>
      <c r="F902" s="42" t="str">
        <f>VLOOKUP(A902,_Holidays!A901:C3007,2)</f>
        <v>Y</v>
      </c>
      <c r="G902" s="42" t="str">
        <f>VLOOKUP(A902,_Holidays!A902:C3007,3)</f>
        <v>N</v>
      </c>
      <c r="H902">
        <v>7.1</v>
      </c>
      <c r="I902">
        <v>16.100000000000001</v>
      </c>
      <c r="J902">
        <v>6</v>
      </c>
      <c r="K902">
        <v>0</v>
      </c>
      <c r="L902" s="94">
        <v>134925.74</v>
      </c>
      <c r="M902" s="97">
        <v>95.96949334</v>
      </c>
      <c r="N902" s="87">
        <f t="shared" si="73"/>
        <v>12948754.906324571</v>
      </c>
    </row>
    <row r="903" spans="1:14" x14ac:dyDescent="0.3">
      <c r="A903" s="58">
        <v>42906</v>
      </c>
      <c r="B903" s="61" t="str">
        <f t="shared" si="74"/>
        <v>Tuesday</v>
      </c>
      <c r="C903" s="42" t="str">
        <f t="shared" si="70"/>
        <v>June</v>
      </c>
      <c r="D903" s="42" t="str">
        <f t="shared" si="71"/>
        <v>2017</v>
      </c>
      <c r="E903" s="42">
        <f t="shared" si="72"/>
        <v>25</v>
      </c>
      <c r="F903" s="42" t="str">
        <f>VLOOKUP(A903,_Holidays!A902:C3008,2)</f>
        <v>Y</v>
      </c>
      <c r="G903" s="42" t="str">
        <f>VLOOKUP(A903,_Holidays!A903:C3008,3)</f>
        <v>N</v>
      </c>
      <c r="H903">
        <v>6.4</v>
      </c>
      <c r="I903">
        <v>15.8</v>
      </c>
      <c r="J903">
        <v>9.1999999999999993</v>
      </c>
      <c r="K903">
        <v>0</v>
      </c>
      <c r="L903" s="94">
        <v>131996.97</v>
      </c>
      <c r="M903" s="97">
        <v>85.797832029999995</v>
      </c>
      <c r="N903" s="87">
        <f t="shared" si="73"/>
        <v>11325053.860528948</v>
      </c>
    </row>
    <row r="904" spans="1:14" x14ac:dyDescent="0.3">
      <c r="A904" s="58">
        <v>42907</v>
      </c>
      <c r="B904" s="61" t="str">
        <f t="shared" si="74"/>
        <v>Wednesday</v>
      </c>
      <c r="C904" s="42" t="str">
        <f t="shared" si="70"/>
        <v>June</v>
      </c>
      <c r="D904" s="42" t="str">
        <f t="shared" si="71"/>
        <v>2017</v>
      </c>
      <c r="E904" s="42">
        <f t="shared" si="72"/>
        <v>25</v>
      </c>
      <c r="F904" s="42" t="str">
        <f>VLOOKUP(A904,_Holidays!A903:C3009,2)</f>
        <v>Y</v>
      </c>
      <c r="G904" s="42" t="str">
        <f>VLOOKUP(A904,_Holidays!A904:C3009,3)</f>
        <v>N</v>
      </c>
      <c r="H904">
        <v>7.8</v>
      </c>
      <c r="I904">
        <v>13.5</v>
      </c>
      <c r="J904">
        <v>5</v>
      </c>
      <c r="K904">
        <v>0.6</v>
      </c>
      <c r="L904" s="94">
        <v>139814.29999999999</v>
      </c>
      <c r="M904" s="97">
        <v>106.9667247</v>
      </c>
      <c r="N904" s="87">
        <f t="shared" si="73"/>
        <v>14955477.737223208</v>
      </c>
    </row>
    <row r="905" spans="1:14" x14ac:dyDescent="0.3">
      <c r="A905" s="58">
        <v>42908</v>
      </c>
      <c r="B905" s="61" t="str">
        <f t="shared" si="74"/>
        <v>Thursday</v>
      </c>
      <c r="C905" s="42" t="str">
        <f t="shared" si="70"/>
        <v>June</v>
      </c>
      <c r="D905" s="42" t="str">
        <f t="shared" si="71"/>
        <v>2017</v>
      </c>
      <c r="E905" s="42">
        <f t="shared" si="72"/>
        <v>25</v>
      </c>
      <c r="F905" s="42" t="str">
        <f>VLOOKUP(A905,_Holidays!A904:C3010,2)</f>
        <v>Y</v>
      </c>
      <c r="G905" s="42" t="str">
        <f>VLOOKUP(A905,_Holidays!A905:C3010,3)</f>
        <v>N</v>
      </c>
      <c r="H905">
        <v>6.7</v>
      </c>
      <c r="I905">
        <v>14.1</v>
      </c>
      <c r="J905">
        <v>6.7</v>
      </c>
      <c r="K905">
        <v>0.2</v>
      </c>
      <c r="L905" s="94">
        <v>140348.57</v>
      </c>
      <c r="M905" s="97">
        <v>94.858967509999999</v>
      </c>
      <c r="N905" s="87">
        <f t="shared" si="73"/>
        <v>13313320.441704961</v>
      </c>
    </row>
    <row r="906" spans="1:14" x14ac:dyDescent="0.3">
      <c r="A906" s="58">
        <v>42909</v>
      </c>
      <c r="B906" s="61" t="str">
        <f t="shared" si="74"/>
        <v>Friday</v>
      </c>
      <c r="C906" s="42" t="str">
        <f t="shared" si="70"/>
        <v>June</v>
      </c>
      <c r="D906" s="42" t="str">
        <f t="shared" si="71"/>
        <v>2017</v>
      </c>
      <c r="E906" s="42">
        <f t="shared" si="72"/>
        <v>25</v>
      </c>
      <c r="F906" s="42" t="str">
        <f>VLOOKUP(A906,_Holidays!A905:C3011,2)</f>
        <v>Y</v>
      </c>
      <c r="G906" s="42" t="str">
        <f>VLOOKUP(A906,_Holidays!A906:C3011,3)</f>
        <v>N</v>
      </c>
      <c r="H906">
        <v>7.4</v>
      </c>
      <c r="I906">
        <v>14.9</v>
      </c>
      <c r="J906">
        <v>8.1999999999999993</v>
      </c>
      <c r="K906">
        <v>0</v>
      </c>
      <c r="L906" s="94">
        <v>132029.57500000001</v>
      </c>
      <c r="M906" s="97">
        <v>80.269938710000005</v>
      </c>
      <c r="N906" s="87">
        <f t="shared" si="73"/>
        <v>10598005.89315735</v>
      </c>
    </row>
    <row r="907" spans="1:14" x14ac:dyDescent="0.3">
      <c r="A907" s="58">
        <v>42910</v>
      </c>
      <c r="B907" s="61" t="str">
        <f t="shared" si="74"/>
        <v>Saturday</v>
      </c>
      <c r="C907" s="42" t="str">
        <f t="shared" si="70"/>
        <v>June</v>
      </c>
      <c r="D907" s="42" t="str">
        <f t="shared" si="71"/>
        <v>2017</v>
      </c>
      <c r="E907" s="42">
        <f t="shared" si="72"/>
        <v>25</v>
      </c>
      <c r="F907" s="42" t="str">
        <f>VLOOKUP(A907,_Holidays!A906:C3012,2)</f>
        <v>Y</v>
      </c>
      <c r="G907" s="42" t="str">
        <f>VLOOKUP(A907,_Holidays!A907:C3012,3)</f>
        <v>N</v>
      </c>
      <c r="H907">
        <v>8.3000000000000007</v>
      </c>
      <c r="I907">
        <v>12.3</v>
      </c>
      <c r="J907">
        <v>7.3</v>
      </c>
      <c r="K907">
        <v>1.4</v>
      </c>
      <c r="L907" s="94">
        <v>122393.325</v>
      </c>
      <c r="M907" s="97">
        <v>84.970944450000005</v>
      </c>
      <c r="N907" s="87">
        <f t="shared" si="73"/>
        <v>10399876.419625796</v>
      </c>
    </row>
    <row r="908" spans="1:14" x14ac:dyDescent="0.3">
      <c r="A908" s="58">
        <v>42911</v>
      </c>
      <c r="B908" s="61" t="str">
        <f t="shared" si="74"/>
        <v>Sunday</v>
      </c>
      <c r="C908" s="42" t="str">
        <f t="shared" si="70"/>
        <v>June</v>
      </c>
      <c r="D908" s="42" t="str">
        <f t="shared" si="71"/>
        <v>2017</v>
      </c>
      <c r="E908" s="42">
        <f t="shared" si="72"/>
        <v>26</v>
      </c>
      <c r="F908" s="42" t="str">
        <f>VLOOKUP(A908,_Holidays!A907:C3013,2)</f>
        <v>Y</v>
      </c>
      <c r="G908" s="42" t="str">
        <f>VLOOKUP(A908,_Holidays!A908:C3013,3)</f>
        <v>N</v>
      </c>
      <c r="H908">
        <v>8.6</v>
      </c>
      <c r="I908">
        <v>14.3</v>
      </c>
      <c r="J908">
        <v>5.3</v>
      </c>
      <c r="K908">
        <v>0</v>
      </c>
      <c r="L908" s="94">
        <v>118103.86500000001</v>
      </c>
      <c r="M908" s="97">
        <v>72.870515380000001</v>
      </c>
      <c r="N908" s="87">
        <f t="shared" si="73"/>
        <v>8606289.5109199435</v>
      </c>
    </row>
    <row r="909" spans="1:14" x14ac:dyDescent="0.3">
      <c r="A909" s="58">
        <v>42912</v>
      </c>
      <c r="B909" s="61" t="str">
        <f t="shared" si="74"/>
        <v>Monday</v>
      </c>
      <c r="C909" s="42" t="str">
        <f t="shared" si="70"/>
        <v>June</v>
      </c>
      <c r="D909" s="42" t="str">
        <f t="shared" si="71"/>
        <v>2017</v>
      </c>
      <c r="E909" s="42">
        <f t="shared" si="72"/>
        <v>26</v>
      </c>
      <c r="F909" s="42" t="str">
        <f>VLOOKUP(A909,_Holidays!A908:C3014,2)</f>
        <v>Y</v>
      </c>
      <c r="G909" s="42" t="str">
        <f>VLOOKUP(A909,_Holidays!A909:C3014,3)</f>
        <v>N</v>
      </c>
      <c r="H909">
        <v>8.8000000000000007</v>
      </c>
      <c r="I909">
        <v>12.6</v>
      </c>
      <c r="J909">
        <v>7.8</v>
      </c>
      <c r="K909">
        <v>1.4</v>
      </c>
      <c r="L909" s="94">
        <v>138040.38</v>
      </c>
      <c r="M909" s="97">
        <v>104.3154945</v>
      </c>
      <c r="N909" s="87">
        <f t="shared" si="73"/>
        <v>14399750.500667911</v>
      </c>
    </row>
    <row r="910" spans="1:14" x14ac:dyDescent="0.3">
      <c r="A910" s="58">
        <v>42913</v>
      </c>
      <c r="B910" s="61" t="str">
        <f t="shared" si="74"/>
        <v>Tuesday</v>
      </c>
      <c r="C910" s="42" t="str">
        <f t="shared" si="70"/>
        <v>June</v>
      </c>
      <c r="D910" s="42" t="str">
        <f t="shared" si="71"/>
        <v>2017</v>
      </c>
      <c r="E910" s="42">
        <f t="shared" si="72"/>
        <v>26</v>
      </c>
      <c r="F910" s="42" t="str">
        <f>VLOOKUP(A910,_Holidays!A909:C3015,2)</f>
        <v>Y</v>
      </c>
      <c r="G910" s="42" t="str">
        <f>VLOOKUP(A910,_Holidays!A910:C3015,3)</f>
        <v>N</v>
      </c>
      <c r="H910">
        <v>6</v>
      </c>
      <c r="I910">
        <v>12.1</v>
      </c>
      <c r="J910">
        <v>4.4000000000000004</v>
      </c>
      <c r="K910">
        <v>0</v>
      </c>
      <c r="L910" s="94">
        <v>144526.63</v>
      </c>
      <c r="M910" s="97">
        <v>100.1993406</v>
      </c>
      <c r="N910" s="87">
        <f t="shared" si="73"/>
        <v>14481473.025140177</v>
      </c>
    </row>
    <row r="911" spans="1:14" x14ac:dyDescent="0.3">
      <c r="A911" s="58">
        <v>42914</v>
      </c>
      <c r="B911" s="61" t="str">
        <f t="shared" si="74"/>
        <v>Wednesday</v>
      </c>
      <c r="C911" s="42" t="str">
        <f t="shared" si="70"/>
        <v>June</v>
      </c>
      <c r="D911" s="42" t="str">
        <f t="shared" si="71"/>
        <v>2017</v>
      </c>
      <c r="E911" s="42">
        <f t="shared" si="72"/>
        <v>26</v>
      </c>
      <c r="F911" s="42" t="str">
        <f>VLOOKUP(A911,_Holidays!A910:C3016,2)</f>
        <v>Y</v>
      </c>
      <c r="G911" s="42" t="str">
        <f>VLOOKUP(A911,_Holidays!A911:C3016,3)</f>
        <v>N</v>
      </c>
      <c r="H911">
        <v>6.8</v>
      </c>
      <c r="I911">
        <v>14.1</v>
      </c>
      <c r="J911">
        <v>5.4</v>
      </c>
      <c r="K911">
        <v>0</v>
      </c>
      <c r="L911" s="94">
        <v>141351.89499999999</v>
      </c>
      <c r="M911" s="97">
        <v>98.538103219999996</v>
      </c>
      <c r="N911" s="87">
        <f t="shared" si="73"/>
        <v>13928547.619852601</v>
      </c>
    </row>
    <row r="912" spans="1:14" x14ac:dyDescent="0.3">
      <c r="A912" s="58">
        <v>42915</v>
      </c>
      <c r="B912" s="61" t="str">
        <f t="shared" si="74"/>
        <v>Thursday</v>
      </c>
      <c r="C912" s="42" t="str">
        <f t="shared" si="70"/>
        <v>June</v>
      </c>
      <c r="D912" s="42" t="str">
        <f t="shared" si="71"/>
        <v>2017</v>
      </c>
      <c r="E912" s="42">
        <f t="shared" si="72"/>
        <v>26</v>
      </c>
      <c r="F912" s="42" t="str">
        <f>VLOOKUP(A912,_Holidays!A911:C3017,2)</f>
        <v>Y</v>
      </c>
      <c r="G912" s="42" t="str">
        <f>VLOOKUP(A912,_Holidays!A912:C3017,3)</f>
        <v>N</v>
      </c>
      <c r="H912">
        <v>9.1999999999999993</v>
      </c>
      <c r="I912">
        <v>13.7</v>
      </c>
      <c r="J912">
        <v>5</v>
      </c>
      <c r="K912">
        <v>0</v>
      </c>
      <c r="L912" s="94">
        <v>138124.06</v>
      </c>
      <c r="M912" s="97">
        <v>102.52503950000001</v>
      </c>
      <c r="N912" s="87">
        <f t="shared" si="73"/>
        <v>14161174.70740037</v>
      </c>
    </row>
    <row r="913" spans="1:14" x14ac:dyDescent="0.3">
      <c r="A913" s="58">
        <v>42916</v>
      </c>
      <c r="B913" s="61" t="str">
        <f t="shared" si="74"/>
        <v>Friday</v>
      </c>
      <c r="C913" s="42" t="str">
        <f t="shared" si="70"/>
        <v>June</v>
      </c>
      <c r="D913" s="42" t="str">
        <f t="shared" si="71"/>
        <v>2017</v>
      </c>
      <c r="E913" s="42">
        <f t="shared" si="72"/>
        <v>26</v>
      </c>
      <c r="F913" s="42" t="str">
        <f>VLOOKUP(A913,_Holidays!A912:C3018,2)</f>
        <v>N</v>
      </c>
      <c r="G913" s="42" t="str">
        <f>VLOOKUP(A913,_Holidays!A913:C3018,3)</f>
        <v>N</v>
      </c>
      <c r="H913">
        <v>7.1</v>
      </c>
      <c r="I913">
        <v>12.3</v>
      </c>
      <c r="J913">
        <v>8.4</v>
      </c>
      <c r="K913">
        <v>4.4000000000000004</v>
      </c>
      <c r="L913" s="94">
        <v>139275.77499999999</v>
      </c>
      <c r="M913" s="97">
        <v>124.6840444</v>
      </c>
      <c r="N913" s="87">
        <f t="shared" si="73"/>
        <v>17365466.913944408</v>
      </c>
    </row>
    <row r="914" spans="1:14" x14ac:dyDescent="0.3">
      <c r="A914" s="58">
        <v>42917</v>
      </c>
      <c r="B914" s="61" t="str">
        <f t="shared" si="74"/>
        <v>Saturday</v>
      </c>
      <c r="C914" s="42" t="str">
        <f t="shared" si="70"/>
        <v>July</v>
      </c>
      <c r="D914" s="42" t="str">
        <f t="shared" si="71"/>
        <v>2017</v>
      </c>
      <c r="E914" s="42">
        <f t="shared" si="72"/>
        <v>26</v>
      </c>
      <c r="F914" s="42" t="str">
        <f>VLOOKUP(A914,_Holidays!A913:C3019,2)</f>
        <v>N</v>
      </c>
      <c r="G914" s="42" t="str">
        <f>VLOOKUP(A914,_Holidays!A914:C3019,3)</f>
        <v>N</v>
      </c>
      <c r="H914">
        <v>1.1000000000000001</v>
      </c>
      <c r="I914">
        <v>12.7</v>
      </c>
      <c r="J914">
        <v>9.3000000000000007</v>
      </c>
      <c r="K914">
        <v>0</v>
      </c>
      <c r="L914" s="94">
        <v>125949.5</v>
      </c>
      <c r="M914" s="97">
        <v>114.7570772</v>
      </c>
      <c r="N914" s="87">
        <f t="shared" si="73"/>
        <v>14453596.4948014</v>
      </c>
    </row>
    <row r="915" spans="1:14" x14ac:dyDescent="0.3">
      <c r="A915" s="58">
        <v>42918</v>
      </c>
      <c r="B915" s="61" t="str">
        <f t="shared" si="74"/>
        <v>Sunday</v>
      </c>
      <c r="C915" s="42" t="str">
        <f t="shared" si="70"/>
        <v>July</v>
      </c>
      <c r="D915" s="42" t="str">
        <f t="shared" si="71"/>
        <v>2017</v>
      </c>
      <c r="E915" s="42">
        <f t="shared" si="72"/>
        <v>27</v>
      </c>
      <c r="F915" s="42" t="str">
        <f>VLOOKUP(A915,_Holidays!A914:C3020,2)</f>
        <v>N</v>
      </c>
      <c r="G915" s="42" t="str">
        <f>VLOOKUP(A915,_Holidays!A915:C3020,3)</f>
        <v>N</v>
      </c>
      <c r="H915">
        <v>0.8</v>
      </c>
      <c r="I915">
        <v>14.3</v>
      </c>
      <c r="J915">
        <v>9.1999999999999993</v>
      </c>
      <c r="K915">
        <v>0</v>
      </c>
      <c r="L915" s="94">
        <v>120137.45</v>
      </c>
      <c r="M915" s="97">
        <v>110.1092823</v>
      </c>
      <c r="N915" s="87">
        <f t="shared" si="73"/>
        <v>13228248.396852136</v>
      </c>
    </row>
    <row r="916" spans="1:14" x14ac:dyDescent="0.3">
      <c r="A916" s="58">
        <v>42919</v>
      </c>
      <c r="B916" s="61" t="str">
        <f t="shared" si="74"/>
        <v>Monday</v>
      </c>
      <c r="C916" s="42" t="str">
        <f t="shared" si="70"/>
        <v>July</v>
      </c>
      <c r="D916" s="42" t="str">
        <f t="shared" si="71"/>
        <v>2017</v>
      </c>
      <c r="E916" s="42">
        <f t="shared" si="72"/>
        <v>27</v>
      </c>
      <c r="F916" s="42" t="str">
        <f>VLOOKUP(A916,_Holidays!A915:C3021,2)</f>
        <v>N</v>
      </c>
      <c r="G916" s="42" t="str">
        <f>VLOOKUP(A916,_Holidays!A916:C3021,3)</f>
        <v>N</v>
      </c>
      <c r="H916">
        <v>3.8</v>
      </c>
      <c r="I916">
        <v>13.9</v>
      </c>
      <c r="J916">
        <v>3.9</v>
      </c>
      <c r="K916">
        <v>0</v>
      </c>
      <c r="L916" s="94">
        <v>139765.32</v>
      </c>
      <c r="M916" s="97">
        <v>150.61276599999999</v>
      </c>
      <c r="N916" s="87">
        <f t="shared" si="73"/>
        <v>21050441.436075121</v>
      </c>
    </row>
    <row r="917" spans="1:14" x14ac:dyDescent="0.3">
      <c r="A917" s="58">
        <v>42920</v>
      </c>
      <c r="B917" s="61" t="str">
        <f t="shared" si="74"/>
        <v>Tuesday</v>
      </c>
      <c r="C917" s="42" t="str">
        <f t="shared" si="70"/>
        <v>July</v>
      </c>
      <c r="D917" s="42" t="str">
        <f t="shared" si="71"/>
        <v>2017</v>
      </c>
      <c r="E917" s="42">
        <f t="shared" si="72"/>
        <v>27</v>
      </c>
      <c r="F917" s="42" t="str">
        <f>VLOOKUP(A917,_Holidays!A916:C3022,2)</f>
        <v>N</v>
      </c>
      <c r="G917" s="42" t="str">
        <f>VLOOKUP(A917,_Holidays!A917:C3022,3)</f>
        <v>N</v>
      </c>
      <c r="H917">
        <v>9</v>
      </c>
      <c r="I917">
        <v>16.2</v>
      </c>
      <c r="J917">
        <v>6.4</v>
      </c>
      <c r="K917">
        <v>3</v>
      </c>
      <c r="L917" s="94">
        <v>134029.80499999999</v>
      </c>
      <c r="M917" s="97">
        <v>132.54551810000001</v>
      </c>
      <c r="N917" s="87">
        <f t="shared" si="73"/>
        <v>17765049.944566973</v>
      </c>
    </row>
    <row r="918" spans="1:14" x14ac:dyDescent="0.3">
      <c r="A918" s="58">
        <v>42921</v>
      </c>
      <c r="B918" s="61" t="str">
        <f t="shared" si="74"/>
        <v>Wednesday</v>
      </c>
      <c r="C918" s="42" t="str">
        <f t="shared" si="70"/>
        <v>July</v>
      </c>
      <c r="D918" s="42" t="str">
        <f t="shared" si="71"/>
        <v>2017</v>
      </c>
      <c r="E918" s="42">
        <f t="shared" si="72"/>
        <v>27</v>
      </c>
      <c r="F918" s="42" t="str">
        <f>VLOOKUP(A918,_Holidays!A917:C3023,2)</f>
        <v>N</v>
      </c>
      <c r="G918" s="42" t="str">
        <f>VLOOKUP(A918,_Holidays!A918:C3023,3)</f>
        <v>N</v>
      </c>
      <c r="H918">
        <v>10.1</v>
      </c>
      <c r="I918">
        <v>15.8</v>
      </c>
      <c r="J918">
        <v>6.5</v>
      </c>
      <c r="K918">
        <v>0</v>
      </c>
      <c r="L918" s="94">
        <v>134084.66500000001</v>
      </c>
      <c r="M918" s="97">
        <v>146.17612560000001</v>
      </c>
      <c r="N918" s="87">
        <f t="shared" si="73"/>
        <v>19599976.832073927</v>
      </c>
    </row>
    <row r="919" spans="1:14" x14ac:dyDescent="0.3">
      <c r="A919" s="58">
        <v>42922</v>
      </c>
      <c r="B919" s="61" t="str">
        <f t="shared" si="74"/>
        <v>Thursday</v>
      </c>
      <c r="C919" s="42" t="str">
        <f t="shared" si="70"/>
        <v>July</v>
      </c>
      <c r="D919" s="42" t="str">
        <f t="shared" si="71"/>
        <v>2017</v>
      </c>
      <c r="E919" s="42">
        <f t="shared" si="72"/>
        <v>27</v>
      </c>
      <c r="F919" s="42" t="str">
        <f>VLOOKUP(A919,_Holidays!A918:C3024,2)</f>
        <v>N</v>
      </c>
      <c r="G919" s="42" t="str">
        <f>VLOOKUP(A919,_Holidays!A919:C3024,3)</f>
        <v>N</v>
      </c>
      <c r="H919">
        <v>4.8</v>
      </c>
      <c r="I919">
        <v>15</v>
      </c>
      <c r="J919">
        <v>8.6999999999999993</v>
      </c>
      <c r="K919">
        <v>0</v>
      </c>
      <c r="L919" s="94">
        <v>137899.715</v>
      </c>
      <c r="M919" s="97">
        <v>141.67937280000001</v>
      </c>
      <c r="N919" s="87">
        <f t="shared" si="73"/>
        <v>19537545.130498752</v>
      </c>
    </row>
    <row r="920" spans="1:14" x14ac:dyDescent="0.3">
      <c r="A920" s="58">
        <v>42923</v>
      </c>
      <c r="B920" s="61" t="str">
        <f t="shared" si="74"/>
        <v>Friday</v>
      </c>
      <c r="C920" s="42" t="str">
        <f t="shared" si="70"/>
        <v>July</v>
      </c>
      <c r="D920" s="42" t="str">
        <f t="shared" si="71"/>
        <v>2017</v>
      </c>
      <c r="E920" s="42">
        <f t="shared" si="72"/>
        <v>27</v>
      </c>
      <c r="F920" s="42" t="str">
        <f>VLOOKUP(A920,_Holidays!A919:C3025,2)</f>
        <v>N</v>
      </c>
      <c r="G920" s="42" t="str">
        <f>VLOOKUP(A920,_Holidays!A920:C3025,3)</f>
        <v>N</v>
      </c>
      <c r="H920">
        <v>8</v>
      </c>
      <c r="I920">
        <v>14.2</v>
      </c>
      <c r="J920">
        <v>9.4</v>
      </c>
      <c r="K920">
        <v>0</v>
      </c>
      <c r="L920" s="94">
        <v>134078.07</v>
      </c>
      <c r="M920" s="97">
        <v>131.26538149999999</v>
      </c>
      <c r="N920" s="87">
        <f t="shared" si="73"/>
        <v>17599809.009333704</v>
      </c>
    </row>
    <row r="921" spans="1:14" x14ac:dyDescent="0.3">
      <c r="A921" s="58">
        <v>42924</v>
      </c>
      <c r="B921" s="61" t="str">
        <f t="shared" si="74"/>
        <v>Saturday</v>
      </c>
      <c r="C921" s="42" t="str">
        <f t="shared" si="70"/>
        <v>July</v>
      </c>
      <c r="D921" s="42" t="str">
        <f t="shared" si="71"/>
        <v>2017</v>
      </c>
      <c r="E921" s="42">
        <f t="shared" si="72"/>
        <v>27</v>
      </c>
      <c r="F921" s="42" t="str">
        <f>VLOOKUP(A921,_Holidays!A920:C3026,2)</f>
        <v>N</v>
      </c>
      <c r="G921" s="42" t="str">
        <f>VLOOKUP(A921,_Holidays!A921:C3026,3)</f>
        <v>N</v>
      </c>
      <c r="H921">
        <v>5.3</v>
      </c>
      <c r="I921">
        <v>13.5</v>
      </c>
      <c r="J921">
        <v>5.0999999999999996</v>
      </c>
      <c r="K921">
        <v>0</v>
      </c>
      <c r="L921" s="94">
        <v>123687.97</v>
      </c>
      <c r="M921" s="97">
        <v>129.135411</v>
      </c>
      <c r="N921" s="87">
        <f t="shared" si="73"/>
        <v>15972496.841705671</v>
      </c>
    </row>
    <row r="922" spans="1:14" x14ac:dyDescent="0.3">
      <c r="A922" s="58">
        <v>42925</v>
      </c>
      <c r="B922" s="61" t="str">
        <f t="shared" si="74"/>
        <v>Sunday</v>
      </c>
      <c r="C922" s="42" t="str">
        <f t="shared" si="70"/>
        <v>July</v>
      </c>
      <c r="D922" s="42" t="str">
        <f t="shared" si="71"/>
        <v>2017</v>
      </c>
      <c r="E922" s="42">
        <f t="shared" si="72"/>
        <v>28</v>
      </c>
      <c r="F922" s="42" t="str">
        <f>VLOOKUP(A922,_Holidays!A921:C3027,2)</f>
        <v>N</v>
      </c>
      <c r="G922" s="42" t="str">
        <f>VLOOKUP(A922,_Holidays!A922:C3027,3)</f>
        <v>N</v>
      </c>
      <c r="H922">
        <v>7.3</v>
      </c>
      <c r="I922">
        <v>14.6</v>
      </c>
      <c r="J922">
        <v>7.3</v>
      </c>
      <c r="K922">
        <v>0.8</v>
      </c>
      <c r="L922" s="94">
        <v>116064.03</v>
      </c>
      <c r="M922" s="97">
        <v>115.1296024</v>
      </c>
      <c r="N922" s="87">
        <f t="shared" si="73"/>
        <v>13362405.626841672</v>
      </c>
    </row>
    <row r="923" spans="1:14" x14ac:dyDescent="0.3">
      <c r="A923" s="58">
        <v>42926</v>
      </c>
      <c r="B923" s="61" t="str">
        <f t="shared" si="74"/>
        <v>Monday</v>
      </c>
      <c r="C923" s="42" t="str">
        <f t="shared" si="70"/>
        <v>July</v>
      </c>
      <c r="D923" s="42" t="str">
        <f t="shared" si="71"/>
        <v>2017</v>
      </c>
      <c r="E923" s="42">
        <f t="shared" si="72"/>
        <v>28</v>
      </c>
      <c r="F923" s="42" t="str">
        <f>VLOOKUP(A923,_Holidays!A922:C3028,2)</f>
        <v>N</v>
      </c>
      <c r="G923" s="42" t="str">
        <f>VLOOKUP(A923,_Holidays!A923:C3028,3)</f>
        <v>N</v>
      </c>
      <c r="H923">
        <v>7</v>
      </c>
      <c r="I923">
        <v>16</v>
      </c>
      <c r="J923">
        <v>5.7</v>
      </c>
      <c r="K923">
        <v>0</v>
      </c>
      <c r="L923" s="94">
        <v>133132.32500000001</v>
      </c>
      <c r="M923" s="97">
        <v>123.9739271</v>
      </c>
      <c r="N923" s="87">
        <f t="shared" si="73"/>
        <v>16504937.154203508</v>
      </c>
    </row>
    <row r="924" spans="1:14" x14ac:dyDescent="0.3">
      <c r="A924" s="58">
        <v>42927</v>
      </c>
      <c r="B924" s="61" t="str">
        <f t="shared" si="74"/>
        <v>Tuesday</v>
      </c>
      <c r="C924" s="42" t="str">
        <f t="shared" si="70"/>
        <v>July</v>
      </c>
      <c r="D924" s="42" t="str">
        <f t="shared" si="71"/>
        <v>2017</v>
      </c>
      <c r="E924" s="42">
        <f t="shared" si="72"/>
        <v>28</v>
      </c>
      <c r="F924" s="42" t="str">
        <f>VLOOKUP(A924,_Holidays!A923:C3029,2)</f>
        <v>N</v>
      </c>
      <c r="G924" s="42" t="str">
        <f>VLOOKUP(A924,_Holidays!A924:C3029,3)</f>
        <v>N</v>
      </c>
      <c r="H924">
        <v>6.9</v>
      </c>
      <c r="I924">
        <v>14.3</v>
      </c>
      <c r="J924">
        <v>9.6999999999999993</v>
      </c>
      <c r="K924">
        <v>0.4</v>
      </c>
      <c r="L924" s="94">
        <v>137352.78</v>
      </c>
      <c r="M924" s="97">
        <v>148.67949519999999</v>
      </c>
      <c r="N924" s="87">
        <f t="shared" si="73"/>
        <v>20421541.994716655</v>
      </c>
    </row>
    <row r="925" spans="1:14" x14ac:dyDescent="0.3">
      <c r="A925" s="58">
        <v>42928</v>
      </c>
      <c r="B925" s="61" t="str">
        <f t="shared" si="74"/>
        <v>Wednesday</v>
      </c>
      <c r="C925" s="42" t="str">
        <f t="shared" si="70"/>
        <v>July</v>
      </c>
      <c r="D925" s="42" t="str">
        <f t="shared" si="71"/>
        <v>2017</v>
      </c>
      <c r="E925" s="42">
        <f t="shared" si="72"/>
        <v>28</v>
      </c>
      <c r="F925" s="42" t="str">
        <f>VLOOKUP(A925,_Holidays!A924:C3030,2)</f>
        <v>N</v>
      </c>
      <c r="G925" s="42" t="str">
        <f>VLOOKUP(A925,_Holidays!A925:C3030,3)</f>
        <v>N</v>
      </c>
      <c r="H925">
        <v>3.2</v>
      </c>
      <c r="I925">
        <v>15.1</v>
      </c>
      <c r="J925">
        <v>9.8000000000000007</v>
      </c>
      <c r="K925">
        <v>0</v>
      </c>
      <c r="L925" s="94">
        <v>138152.10500000001</v>
      </c>
      <c r="M925" s="97">
        <v>117.9532423</v>
      </c>
      <c r="N925" s="87">
        <f t="shared" si="73"/>
        <v>16295488.715320043</v>
      </c>
    </row>
    <row r="926" spans="1:14" x14ac:dyDescent="0.3">
      <c r="A926" s="58">
        <v>42929</v>
      </c>
      <c r="B926" s="61" t="str">
        <f t="shared" si="74"/>
        <v>Thursday</v>
      </c>
      <c r="C926" s="42" t="str">
        <f t="shared" si="70"/>
        <v>July</v>
      </c>
      <c r="D926" s="42" t="str">
        <f t="shared" si="71"/>
        <v>2017</v>
      </c>
      <c r="E926" s="42">
        <f t="shared" si="72"/>
        <v>28</v>
      </c>
      <c r="F926" s="42" t="str">
        <f>VLOOKUP(A926,_Holidays!A925:C3031,2)</f>
        <v>N</v>
      </c>
      <c r="G926" s="42" t="str">
        <f>VLOOKUP(A926,_Holidays!A926:C3031,3)</f>
        <v>N</v>
      </c>
      <c r="H926">
        <v>4.8</v>
      </c>
      <c r="I926">
        <v>13.3</v>
      </c>
      <c r="J926">
        <v>5.5</v>
      </c>
      <c r="K926">
        <v>0</v>
      </c>
      <c r="L926" s="94">
        <v>134622.39000000001</v>
      </c>
      <c r="M926" s="97">
        <v>106.14876340000001</v>
      </c>
      <c r="N926" s="87">
        <f t="shared" si="73"/>
        <v>14290000.224452529</v>
      </c>
    </row>
    <row r="927" spans="1:14" x14ac:dyDescent="0.3">
      <c r="A927" s="58">
        <v>42930</v>
      </c>
      <c r="B927" s="61" t="str">
        <f t="shared" si="74"/>
        <v>Friday</v>
      </c>
      <c r="C927" s="42" t="str">
        <f t="shared" si="70"/>
        <v>July</v>
      </c>
      <c r="D927" s="42" t="str">
        <f t="shared" si="71"/>
        <v>2017</v>
      </c>
      <c r="E927" s="42">
        <f t="shared" si="72"/>
        <v>28</v>
      </c>
      <c r="F927" s="42" t="str">
        <f>VLOOKUP(A927,_Holidays!A926:C3032,2)</f>
        <v>N</v>
      </c>
      <c r="G927" s="42" t="str">
        <f>VLOOKUP(A927,_Holidays!A927:C3032,3)</f>
        <v>N</v>
      </c>
      <c r="H927">
        <v>9.9</v>
      </c>
      <c r="I927">
        <v>15.9</v>
      </c>
      <c r="J927">
        <v>8.6</v>
      </c>
      <c r="K927">
        <v>2</v>
      </c>
      <c r="L927" s="94">
        <v>131387.745</v>
      </c>
      <c r="M927" s="97">
        <v>111.39498260000001</v>
      </c>
      <c r="N927" s="87">
        <f t="shared" si="73"/>
        <v>14635935.568128238</v>
      </c>
    </row>
    <row r="928" spans="1:14" x14ac:dyDescent="0.3">
      <c r="A928" s="58">
        <v>42931</v>
      </c>
      <c r="B928" s="61" t="str">
        <f t="shared" si="74"/>
        <v>Saturday</v>
      </c>
      <c r="C928" s="42" t="str">
        <f t="shared" si="70"/>
        <v>July</v>
      </c>
      <c r="D928" s="42" t="str">
        <f t="shared" si="71"/>
        <v>2017</v>
      </c>
      <c r="E928" s="42">
        <f t="shared" si="72"/>
        <v>28</v>
      </c>
      <c r="F928" s="42" t="str">
        <f>VLOOKUP(A928,_Holidays!A927:C3033,2)</f>
        <v>N</v>
      </c>
      <c r="G928" s="42" t="str">
        <f>VLOOKUP(A928,_Holidays!A928:C3033,3)</f>
        <v>N</v>
      </c>
      <c r="H928">
        <v>4.5</v>
      </c>
      <c r="I928">
        <v>12</v>
      </c>
      <c r="J928">
        <v>9.4</v>
      </c>
      <c r="K928">
        <v>0</v>
      </c>
      <c r="L928" s="94">
        <v>124486.69500000001</v>
      </c>
      <c r="M928" s="97">
        <v>136.10655170000001</v>
      </c>
      <c r="N928" s="87">
        <f t="shared" si="73"/>
        <v>16943454.788979635</v>
      </c>
    </row>
    <row r="929" spans="1:14" x14ac:dyDescent="0.3">
      <c r="A929" s="58">
        <v>42932</v>
      </c>
      <c r="B929" s="61" t="str">
        <f t="shared" si="74"/>
        <v>Sunday</v>
      </c>
      <c r="C929" s="42" t="str">
        <f t="shared" si="70"/>
        <v>July</v>
      </c>
      <c r="D929" s="42" t="str">
        <f t="shared" si="71"/>
        <v>2017</v>
      </c>
      <c r="E929" s="42">
        <f t="shared" si="72"/>
        <v>29</v>
      </c>
      <c r="F929" s="42" t="str">
        <f>VLOOKUP(A929,_Holidays!A928:C3034,2)</f>
        <v>N</v>
      </c>
      <c r="G929" s="42" t="str">
        <f>VLOOKUP(A929,_Holidays!A929:C3034,3)</f>
        <v>N</v>
      </c>
      <c r="H929">
        <v>3</v>
      </c>
      <c r="I929">
        <v>12.5</v>
      </c>
      <c r="J929">
        <v>7.8</v>
      </c>
      <c r="K929">
        <v>0</v>
      </c>
      <c r="L929" s="94">
        <v>119927.64</v>
      </c>
      <c r="M929" s="97">
        <v>102.14913730000001</v>
      </c>
      <c r="N929" s="87">
        <f t="shared" si="73"/>
        <v>12250504.964424973</v>
      </c>
    </row>
    <row r="930" spans="1:14" x14ac:dyDescent="0.3">
      <c r="A930" s="58">
        <v>42933</v>
      </c>
      <c r="B930" s="61" t="str">
        <f t="shared" si="74"/>
        <v>Monday</v>
      </c>
      <c r="C930" s="42" t="str">
        <f t="shared" si="70"/>
        <v>July</v>
      </c>
      <c r="D930" s="42" t="str">
        <f t="shared" si="71"/>
        <v>2017</v>
      </c>
      <c r="E930" s="42">
        <f t="shared" si="72"/>
        <v>29</v>
      </c>
      <c r="F930" s="42" t="str">
        <f>VLOOKUP(A930,_Holidays!A929:C3035,2)</f>
        <v>N</v>
      </c>
      <c r="G930" s="42" t="str">
        <f>VLOOKUP(A930,_Holidays!A930:C3035,3)</f>
        <v>N</v>
      </c>
      <c r="H930">
        <v>5.7</v>
      </c>
      <c r="I930">
        <v>15.3</v>
      </c>
      <c r="J930">
        <v>6.3</v>
      </c>
      <c r="K930">
        <v>0</v>
      </c>
      <c r="L930" s="94">
        <v>131868.24</v>
      </c>
      <c r="M930" s="97">
        <v>99.851637530000005</v>
      </c>
      <c r="N930" s="87">
        <f t="shared" si="73"/>
        <v>13167259.702199047</v>
      </c>
    </row>
    <row r="931" spans="1:14" x14ac:dyDescent="0.3">
      <c r="A931" s="58">
        <v>42934</v>
      </c>
      <c r="B931" s="61" t="str">
        <f t="shared" si="74"/>
        <v>Tuesday</v>
      </c>
      <c r="C931" s="42" t="str">
        <f t="shared" si="70"/>
        <v>July</v>
      </c>
      <c r="D931" s="42" t="str">
        <f t="shared" si="71"/>
        <v>2017</v>
      </c>
      <c r="E931" s="42">
        <f t="shared" si="72"/>
        <v>29</v>
      </c>
      <c r="F931" s="42" t="str">
        <f>VLOOKUP(A931,_Holidays!A930:C3036,2)</f>
        <v>Y</v>
      </c>
      <c r="G931" s="42" t="str">
        <f>VLOOKUP(A931,_Holidays!A931:C3036,3)</f>
        <v>N</v>
      </c>
      <c r="H931">
        <v>9.6999999999999993</v>
      </c>
      <c r="I931">
        <v>14.5</v>
      </c>
      <c r="J931">
        <v>5.8</v>
      </c>
      <c r="K931">
        <v>0.2</v>
      </c>
      <c r="L931" s="94">
        <v>136121.83499999999</v>
      </c>
      <c r="M931" s="97">
        <v>109.9969729</v>
      </c>
      <c r="N931" s="87">
        <f t="shared" si="73"/>
        <v>14972989.795593271</v>
      </c>
    </row>
    <row r="932" spans="1:14" x14ac:dyDescent="0.3">
      <c r="A932" s="58">
        <v>42935</v>
      </c>
      <c r="B932" s="61" t="str">
        <f t="shared" si="74"/>
        <v>Wednesday</v>
      </c>
      <c r="C932" s="42" t="str">
        <f t="shared" si="70"/>
        <v>July</v>
      </c>
      <c r="D932" s="42" t="str">
        <f t="shared" si="71"/>
        <v>2017</v>
      </c>
      <c r="E932" s="42">
        <f t="shared" si="72"/>
        <v>29</v>
      </c>
      <c r="F932" s="42" t="str">
        <f>VLOOKUP(A932,_Holidays!A931:C3037,2)</f>
        <v>Y</v>
      </c>
      <c r="G932" s="42" t="str">
        <f>VLOOKUP(A932,_Holidays!A932:C3037,3)</f>
        <v>N</v>
      </c>
      <c r="H932">
        <v>8.9</v>
      </c>
      <c r="I932">
        <v>13.2</v>
      </c>
      <c r="J932">
        <v>7.7</v>
      </c>
      <c r="K932">
        <v>5</v>
      </c>
      <c r="L932" s="94">
        <v>133906.26</v>
      </c>
      <c r="M932" s="97">
        <v>109.5605504</v>
      </c>
      <c r="N932" s="87">
        <f t="shared" si="73"/>
        <v>14670843.547605505</v>
      </c>
    </row>
    <row r="933" spans="1:14" x14ac:dyDescent="0.3">
      <c r="A933" s="58">
        <v>42936</v>
      </c>
      <c r="B933" s="61" t="str">
        <f t="shared" si="74"/>
        <v>Thursday</v>
      </c>
      <c r="C933" s="42" t="str">
        <f t="shared" si="70"/>
        <v>July</v>
      </c>
      <c r="D933" s="42" t="str">
        <f t="shared" si="71"/>
        <v>2017</v>
      </c>
      <c r="E933" s="42">
        <f t="shared" si="72"/>
        <v>29</v>
      </c>
      <c r="F933" s="42" t="str">
        <f>VLOOKUP(A933,_Holidays!A932:C3038,2)</f>
        <v>Y</v>
      </c>
      <c r="G933" s="42" t="str">
        <f>VLOOKUP(A933,_Holidays!A933:C3038,3)</f>
        <v>N</v>
      </c>
      <c r="H933">
        <v>7.9</v>
      </c>
      <c r="I933">
        <v>10.7</v>
      </c>
      <c r="J933">
        <v>5.9</v>
      </c>
      <c r="K933">
        <v>0.6</v>
      </c>
      <c r="L933" s="94">
        <v>139316.29</v>
      </c>
      <c r="M933" s="97">
        <v>133.736501</v>
      </c>
      <c r="N933" s="87">
        <f t="shared" si="73"/>
        <v>18631673.156901293</v>
      </c>
    </row>
    <row r="934" spans="1:14" x14ac:dyDescent="0.3">
      <c r="A934" s="58">
        <v>42937</v>
      </c>
      <c r="B934" s="61" t="str">
        <f t="shared" si="74"/>
        <v>Friday</v>
      </c>
      <c r="C934" s="42" t="str">
        <f t="shared" si="70"/>
        <v>July</v>
      </c>
      <c r="D934" s="42" t="str">
        <f t="shared" si="71"/>
        <v>2017</v>
      </c>
      <c r="E934" s="42">
        <f t="shared" si="72"/>
        <v>29</v>
      </c>
      <c r="F934" s="42" t="str">
        <f>VLOOKUP(A934,_Holidays!A933:C3039,2)</f>
        <v>Y</v>
      </c>
      <c r="G934" s="42" t="str">
        <f>VLOOKUP(A934,_Holidays!A934:C3039,3)</f>
        <v>N</v>
      </c>
      <c r="H934">
        <v>3.3</v>
      </c>
      <c r="I934">
        <v>13.8</v>
      </c>
      <c r="J934">
        <v>10.3</v>
      </c>
      <c r="K934">
        <v>4.2</v>
      </c>
      <c r="L934" s="94">
        <v>140073.89499999999</v>
      </c>
      <c r="M934" s="97">
        <v>130.19271090000001</v>
      </c>
      <c r="N934" s="87">
        <f t="shared" si="73"/>
        <v>18236600.116371956</v>
      </c>
    </row>
    <row r="935" spans="1:14" x14ac:dyDescent="0.3">
      <c r="A935" s="58">
        <v>42938</v>
      </c>
      <c r="B935" s="61" t="str">
        <f t="shared" si="74"/>
        <v>Saturday</v>
      </c>
      <c r="C935" s="42" t="str">
        <f t="shared" si="70"/>
        <v>July</v>
      </c>
      <c r="D935" s="42" t="str">
        <f t="shared" si="71"/>
        <v>2017</v>
      </c>
      <c r="E935" s="42">
        <f t="shared" si="72"/>
        <v>29</v>
      </c>
      <c r="F935" s="42" t="str">
        <f>VLOOKUP(A935,_Holidays!A934:C3040,2)</f>
        <v>Y</v>
      </c>
      <c r="G935" s="42" t="str">
        <f>VLOOKUP(A935,_Holidays!A935:C3040,3)</f>
        <v>N</v>
      </c>
      <c r="H935">
        <v>5.4</v>
      </c>
      <c r="I935">
        <v>12.4</v>
      </c>
      <c r="J935">
        <v>7</v>
      </c>
      <c r="K935">
        <v>0</v>
      </c>
      <c r="L935" s="94">
        <v>122397.13</v>
      </c>
      <c r="M935" s="97">
        <v>91.656080619999997</v>
      </c>
      <c r="N935" s="87">
        <f t="shared" si="73"/>
        <v>11218441.214936621</v>
      </c>
    </row>
    <row r="936" spans="1:14" x14ac:dyDescent="0.3">
      <c r="A936" s="58">
        <v>42939</v>
      </c>
      <c r="B936" s="61" t="str">
        <f t="shared" si="74"/>
        <v>Sunday</v>
      </c>
      <c r="C936" s="42" t="str">
        <f t="shared" si="70"/>
        <v>July</v>
      </c>
      <c r="D936" s="42" t="str">
        <f t="shared" si="71"/>
        <v>2017</v>
      </c>
      <c r="E936" s="42">
        <f t="shared" si="72"/>
        <v>30</v>
      </c>
      <c r="F936" s="42" t="str">
        <f>VLOOKUP(A936,_Holidays!A935:C3041,2)</f>
        <v>Y</v>
      </c>
      <c r="G936" s="42" t="str">
        <f>VLOOKUP(A936,_Holidays!A936:C3041,3)</f>
        <v>N</v>
      </c>
      <c r="H936">
        <v>8.4</v>
      </c>
      <c r="I936">
        <v>14.1</v>
      </c>
      <c r="J936">
        <v>5.4</v>
      </c>
      <c r="K936">
        <v>0</v>
      </c>
      <c r="L936" s="94">
        <v>118007.66499999999</v>
      </c>
      <c r="M936" s="97">
        <v>107.89233230000001</v>
      </c>
      <c r="N936" s="87">
        <f t="shared" si="73"/>
        <v>12732122.206127079</v>
      </c>
    </row>
    <row r="937" spans="1:14" x14ac:dyDescent="0.3">
      <c r="A937" s="58">
        <v>42940</v>
      </c>
      <c r="B937" s="61" t="str">
        <f t="shared" si="74"/>
        <v>Monday</v>
      </c>
      <c r="C937" s="42" t="str">
        <f t="shared" si="70"/>
        <v>July</v>
      </c>
      <c r="D937" s="42" t="str">
        <f t="shared" si="71"/>
        <v>2017</v>
      </c>
      <c r="E937" s="42">
        <f t="shared" si="72"/>
        <v>30</v>
      </c>
      <c r="F937" s="42" t="str">
        <f>VLOOKUP(A937,_Holidays!A936:C3042,2)</f>
        <v>Y</v>
      </c>
      <c r="G937" s="42" t="str">
        <f>VLOOKUP(A937,_Holidays!A937:C3042,3)</f>
        <v>N</v>
      </c>
      <c r="H937">
        <v>8.1</v>
      </c>
      <c r="I937">
        <v>16.100000000000001</v>
      </c>
      <c r="J937">
        <v>8.3000000000000007</v>
      </c>
      <c r="K937">
        <v>7</v>
      </c>
      <c r="L937" s="94">
        <v>136330.59</v>
      </c>
      <c r="M937" s="97">
        <v>122.6544774</v>
      </c>
      <c r="N937" s="87">
        <f t="shared" si="73"/>
        <v>16721557.270083666</v>
      </c>
    </row>
    <row r="938" spans="1:14" x14ac:dyDescent="0.3">
      <c r="A938" s="58">
        <v>42941</v>
      </c>
      <c r="B938" s="61" t="str">
        <f t="shared" si="74"/>
        <v>Tuesday</v>
      </c>
      <c r="C938" s="42" t="str">
        <f t="shared" si="70"/>
        <v>July</v>
      </c>
      <c r="D938" s="42" t="str">
        <f t="shared" si="71"/>
        <v>2017</v>
      </c>
      <c r="E938" s="42">
        <f t="shared" si="72"/>
        <v>30</v>
      </c>
      <c r="F938" s="42" t="str">
        <f>VLOOKUP(A938,_Holidays!A937:C3043,2)</f>
        <v>Y</v>
      </c>
      <c r="G938" s="42" t="str">
        <f>VLOOKUP(A938,_Holidays!A938:C3043,3)</f>
        <v>N</v>
      </c>
      <c r="H938">
        <v>9.8000000000000007</v>
      </c>
      <c r="I938">
        <v>17.2</v>
      </c>
      <c r="J938">
        <v>9</v>
      </c>
      <c r="K938">
        <v>0</v>
      </c>
      <c r="L938" s="94">
        <v>129699.265</v>
      </c>
      <c r="M938" s="97">
        <v>113.0336114</v>
      </c>
      <c r="N938" s="87">
        <f t="shared" si="73"/>
        <v>14660376.31887562</v>
      </c>
    </row>
    <row r="939" spans="1:14" x14ac:dyDescent="0.3">
      <c r="A939" s="58">
        <v>42942</v>
      </c>
      <c r="B939" s="61" t="str">
        <f t="shared" si="74"/>
        <v>Wednesday</v>
      </c>
      <c r="C939" s="42" t="str">
        <f t="shared" si="70"/>
        <v>July</v>
      </c>
      <c r="D939" s="42" t="str">
        <f t="shared" si="71"/>
        <v>2017</v>
      </c>
      <c r="E939" s="42">
        <f t="shared" si="72"/>
        <v>30</v>
      </c>
      <c r="F939" s="42" t="str">
        <f>VLOOKUP(A939,_Holidays!A938:C3044,2)</f>
        <v>Y</v>
      </c>
      <c r="G939" s="42" t="str">
        <f>VLOOKUP(A939,_Holidays!A939:C3044,3)</f>
        <v>N</v>
      </c>
      <c r="H939">
        <v>10.9</v>
      </c>
      <c r="I939">
        <v>15</v>
      </c>
      <c r="J939">
        <v>8.6999999999999993</v>
      </c>
      <c r="K939">
        <v>2.4</v>
      </c>
      <c r="L939" s="94">
        <v>133198.34</v>
      </c>
      <c r="M939" s="97">
        <v>117.2808433</v>
      </c>
      <c r="N939" s="87">
        <f t="shared" si="73"/>
        <v>15621613.641360121</v>
      </c>
    </row>
    <row r="940" spans="1:14" x14ac:dyDescent="0.3">
      <c r="A940" s="58">
        <v>42943</v>
      </c>
      <c r="B940" s="61" t="str">
        <f t="shared" si="74"/>
        <v>Thursday</v>
      </c>
      <c r="C940" s="42" t="str">
        <f t="shared" si="70"/>
        <v>July</v>
      </c>
      <c r="D940" s="42" t="str">
        <f t="shared" si="71"/>
        <v>2017</v>
      </c>
      <c r="E940" s="42">
        <f t="shared" si="72"/>
        <v>30</v>
      </c>
      <c r="F940" s="42" t="str">
        <f>VLOOKUP(A940,_Holidays!A939:C3045,2)</f>
        <v>Y</v>
      </c>
      <c r="G940" s="42" t="str">
        <f>VLOOKUP(A940,_Holidays!A940:C3045,3)</f>
        <v>N</v>
      </c>
      <c r="H940">
        <v>4.4000000000000004</v>
      </c>
      <c r="I940">
        <v>14.2</v>
      </c>
      <c r="J940">
        <v>8.6999999999999993</v>
      </c>
      <c r="K940">
        <v>2</v>
      </c>
      <c r="L940" s="94">
        <v>136003.91500000001</v>
      </c>
      <c r="M940" s="97">
        <v>117.31547380000001</v>
      </c>
      <c r="N940" s="87">
        <f t="shared" si="73"/>
        <v>15955363.726879928</v>
      </c>
    </row>
    <row r="941" spans="1:14" x14ac:dyDescent="0.3">
      <c r="A941" s="58">
        <v>42944</v>
      </c>
      <c r="B941" s="61" t="str">
        <f t="shared" si="74"/>
        <v>Friday</v>
      </c>
      <c r="C941" s="42" t="str">
        <f t="shared" si="70"/>
        <v>July</v>
      </c>
      <c r="D941" s="42" t="str">
        <f t="shared" si="71"/>
        <v>2017</v>
      </c>
      <c r="E941" s="42">
        <f t="shared" si="72"/>
        <v>30</v>
      </c>
      <c r="F941" s="42" t="str">
        <f>VLOOKUP(A941,_Holidays!A940:C3046,2)</f>
        <v>Y</v>
      </c>
      <c r="G941" s="42" t="str">
        <f>VLOOKUP(A941,_Holidays!A941:C3046,3)</f>
        <v>N</v>
      </c>
      <c r="H941">
        <v>6.2</v>
      </c>
      <c r="I941">
        <v>14.3</v>
      </c>
      <c r="J941">
        <v>9.8000000000000007</v>
      </c>
      <c r="K941">
        <v>2.8</v>
      </c>
      <c r="L941" s="94">
        <v>130432.05</v>
      </c>
      <c r="M941" s="97">
        <v>111.3069682</v>
      </c>
      <c r="N941" s="87">
        <f t="shared" si="73"/>
        <v>14517996.041610811</v>
      </c>
    </row>
    <row r="942" spans="1:14" x14ac:dyDescent="0.3">
      <c r="A942" s="58">
        <v>42945</v>
      </c>
      <c r="B942" s="61" t="str">
        <f t="shared" si="74"/>
        <v>Saturday</v>
      </c>
      <c r="C942" s="42" t="str">
        <f t="shared" si="70"/>
        <v>July</v>
      </c>
      <c r="D942" s="42" t="str">
        <f t="shared" si="71"/>
        <v>2017</v>
      </c>
      <c r="E942" s="42">
        <f t="shared" si="72"/>
        <v>30</v>
      </c>
      <c r="F942" s="42" t="str">
        <f>VLOOKUP(A942,_Holidays!A941:C3047,2)</f>
        <v>Y</v>
      </c>
      <c r="G942" s="42" t="str">
        <f>VLOOKUP(A942,_Holidays!A942:C3047,3)</f>
        <v>N</v>
      </c>
      <c r="H942">
        <v>9.6999999999999993</v>
      </c>
      <c r="I942">
        <v>17.899999999999999</v>
      </c>
      <c r="J942">
        <v>10.1</v>
      </c>
      <c r="K942">
        <v>0</v>
      </c>
      <c r="L942" s="94">
        <v>111331.235</v>
      </c>
      <c r="M942" s="97">
        <v>93.453100860000006</v>
      </c>
      <c r="N942" s="87">
        <f t="shared" si="73"/>
        <v>10404249.133323362</v>
      </c>
    </row>
    <row r="943" spans="1:14" x14ac:dyDescent="0.3">
      <c r="A943" s="58">
        <v>42946</v>
      </c>
      <c r="B943" s="61" t="str">
        <f t="shared" si="74"/>
        <v>Sunday</v>
      </c>
      <c r="C943" s="42" t="str">
        <f t="shared" si="70"/>
        <v>July</v>
      </c>
      <c r="D943" s="42" t="str">
        <f t="shared" si="71"/>
        <v>2017</v>
      </c>
      <c r="E943" s="42">
        <f t="shared" si="72"/>
        <v>31</v>
      </c>
      <c r="F943" s="42" t="str">
        <f>VLOOKUP(A943,_Holidays!A942:C3048,2)</f>
        <v>Y</v>
      </c>
      <c r="G943" s="42" t="str">
        <f>VLOOKUP(A943,_Holidays!A943:C3048,3)</f>
        <v>N</v>
      </c>
      <c r="H943">
        <v>11.3</v>
      </c>
      <c r="I943">
        <v>18.100000000000001</v>
      </c>
      <c r="J943">
        <v>8.3000000000000007</v>
      </c>
      <c r="K943">
        <v>0</v>
      </c>
      <c r="L943" s="94">
        <v>107580.495</v>
      </c>
      <c r="M943" s="97">
        <v>91.416166270000005</v>
      </c>
      <c r="N943" s="87">
        <f t="shared" si="73"/>
        <v>9834596.4183289036</v>
      </c>
    </row>
    <row r="944" spans="1:14" x14ac:dyDescent="0.3">
      <c r="A944" s="58">
        <v>42947</v>
      </c>
      <c r="B944" s="61" t="str">
        <f t="shared" si="74"/>
        <v>Monday</v>
      </c>
      <c r="C944" s="42" t="str">
        <f t="shared" si="70"/>
        <v>July</v>
      </c>
      <c r="D944" s="42" t="str">
        <f t="shared" si="71"/>
        <v>2017</v>
      </c>
      <c r="E944" s="42">
        <f t="shared" si="72"/>
        <v>31</v>
      </c>
      <c r="F944" s="42" t="str">
        <f>VLOOKUP(A944,_Holidays!A943:C3049,2)</f>
        <v>Y</v>
      </c>
      <c r="G944" s="42" t="str">
        <f>VLOOKUP(A944,_Holidays!A944:C3049,3)</f>
        <v>N</v>
      </c>
      <c r="H944">
        <v>6.7</v>
      </c>
      <c r="I944">
        <v>14.8</v>
      </c>
      <c r="J944">
        <v>11.5</v>
      </c>
      <c r="K944">
        <v>0</v>
      </c>
      <c r="L944" s="94">
        <v>132276.88</v>
      </c>
      <c r="M944" s="97">
        <v>137.47669010000001</v>
      </c>
      <c r="N944" s="87">
        <f t="shared" si="73"/>
        <v>18184987.639154889</v>
      </c>
    </row>
    <row r="945" spans="1:14" x14ac:dyDescent="0.3">
      <c r="A945" s="58">
        <v>42948</v>
      </c>
      <c r="B945" s="61" t="str">
        <f t="shared" si="74"/>
        <v>Tuesday</v>
      </c>
      <c r="C945" s="42" t="str">
        <f t="shared" si="70"/>
        <v>August</v>
      </c>
      <c r="D945" s="42" t="str">
        <f t="shared" si="71"/>
        <v>2017</v>
      </c>
      <c r="E945" s="42">
        <f t="shared" si="72"/>
        <v>31</v>
      </c>
      <c r="F945" s="42" t="str">
        <f>VLOOKUP(A945,_Holidays!A944:C3050,2)</f>
        <v>Y</v>
      </c>
      <c r="G945" s="42" t="str">
        <f>VLOOKUP(A945,_Holidays!A945:C3050,3)</f>
        <v>N</v>
      </c>
      <c r="H945">
        <v>3.5</v>
      </c>
      <c r="I945">
        <v>15.5</v>
      </c>
      <c r="J945">
        <v>11.5</v>
      </c>
      <c r="K945">
        <v>0</v>
      </c>
      <c r="L945" s="94">
        <v>137617.88</v>
      </c>
      <c r="M945" s="97">
        <v>137.9754246</v>
      </c>
      <c r="N945" s="87">
        <f t="shared" si="73"/>
        <v>18987885.425551847</v>
      </c>
    </row>
    <row r="946" spans="1:14" x14ac:dyDescent="0.3">
      <c r="A946" s="58">
        <v>42949</v>
      </c>
      <c r="B946" s="61" t="str">
        <f t="shared" si="74"/>
        <v>Wednesday</v>
      </c>
      <c r="C946" s="42" t="str">
        <f t="shared" si="70"/>
        <v>August</v>
      </c>
      <c r="D946" s="42" t="str">
        <f t="shared" si="71"/>
        <v>2017</v>
      </c>
      <c r="E946" s="42">
        <f t="shared" si="72"/>
        <v>31</v>
      </c>
      <c r="F946" s="42" t="str">
        <f>VLOOKUP(A946,_Holidays!A945:C3051,2)</f>
        <v>Y</v>
      </c>
      <c r="G946" s="42" t="str">
        <f>VLOOKUP(A946,_Holidays!A946:C3051,3)</f>
        <v>N</v>
      </c>
      <c r="H946">
        <v>3.4</v>
      </c>
      <c r="I946">
        <v>12.9</v>
      </c>
      <c r="J946">
        <v>7.5</v>
      </c>
      <c r="K946">
        <v>0</v>
      </c>
      <c r="L946" s="94">
        <v>140729.185</v>
      </c>
      <c r="M946" s="97">
        <v>113.4923335</v>
      </c>
      <c r="N946" s="87">
        <f t="shared" si="73"/>
        <v>15971683.597203197</v>
      </c>
    </row>
    <row r="947" spans="1:14" x14ac:dyDescent="0.3">
      <c r="A947" s="58">
        <v>42950</v>
      </c>
      <c r="B947" s="61" t="str">
        <f t="shared" si="74"/>
        <v>Thursday</v>
      </c>
      <c r="C947" s="42" t="str">
        <f t="shared" si="70"/>
        <v>August</v>
      </c>
      <c r="D947" s="42" t="str">
        <f t="shared" si="71"/>
        <v>2017</v>
      </c>
      <c r="E947" s="42">
        <f t="shared" si="72"/>
        <v>31</v>
      </c>
      <c r="F947" s="42" t="str">
        <f>VLOOKUP(A947,_Holidays!A946:C3052,2)</f>
        <v>Y</v>
      </c>
      <c r="G947" s="42" t="str">
        <f>VLOOKUP(A947,_Holidays!A947:C3052,3)</f>
        <v>N</v>
      </c>
      <c r="H947">
        <v>3.1</v>
      </c>
      <c r="I947">
        <v>9</v>
      </c>
      <c r="J947">
        <v>4.4000000000000004</v>
      </c>
      <c r="K947">
        <v>0</v>
      </c>
      <c r="L947" s="94">
        <v>151355.43</v>
      </c>
      <c r="M947" s="97">
        <v>169.23382710000001</v>
      </c>
      <c r="N947" s="87">
        <f t="shared" si="73"/>
        <v>25614458.671266153</v>
      </c>
    </row>
    <row r="948" spans="1:14" x14ac:dyDescent="0.3">
      <c r="A948" s="58">
        <v>42951</v>
      </c>
      <c r="B948" s="61" t="str">
        <f t="shared" si="74"/>
        <v>Friday</v>
      </c>
      <c r="C948" s="42" t="str">
        <f t="shared" si="70"/>
        <v>August</v>
      </c>
      <c r="D948" s="42" t="str">
        <f t="shared" si="71"/>
        <v>2017</v>
      </c>
      <c r="E948" s="42">
        <f t="shared" si="72"/>
        <v>31</v>
      </c>
      <c r="F948" s="42" t="str">
        <f>VLOOKUP(A948,_Holidays!A947:C3053,2)</f>
        <v>Y</v>
      </c>
      <c r="G948" s="42" t="str">
        <f>VLOOKUP(A948,_Holidays!A948:C3053,3)</f>
        <v>N</v>
      </c>
      <c r="H948">
        <v>4.3</v>
      </c>
      <c r="I948">
        <v>12.1</v>
      </c>
      <c r="J948">
        <v>7.2</v>
      </c>
      <c r="K948">
        <v>6.6</v>
      </c>
      <c r="L948" s="94">
        <v>141647.89499999999</v>
      </c>
      <c r="M948" s="97">
        <v>110.3517269</v>
      </c>
      <c r="N948" s="87">
        <f t="shared" si="73"/>
        <v>15631089.824999874</v>
      </c>
    </row>
    <row r="949" spans="1:14" x14ac:dyDescent="0.3">
      <c r="A949" s="58">
        <v>42952</v>
      </c>
      <c r="B949" s="61" t="str">
        <f t="shared" si="74"/>
        <v>Saturday</v>
      </c>
      <c r="C949" s="42" t="str">
        <f t="shared" si="70"/>
        <v>August</v>
      </c>
      <c r="D949" s="42" t="str">
        <f t="shared" si="71"/>
        <v>2017</v>
      </c>
      <c r="E949" s="42">
        <f t="shared" si="72"/>
        <v>31</v>
      </c>
      <c r="F949" s="42" t="str">
        <f>VLOOKUP(A949,_Holidays!A948:C3054,2)</f>
        <v>Y</v>
      </c>
      <c r="G949" s="42" t="str">
        <f>VLOOKUP(A949,_Holidays!A949:C3054,3)</f>
        <v>N</v>
      </c>
      <c r="H949">
        <v>8.8000000000000007</v>
      </c>
      <c r="I949">
        <v>14.2</v>
      </c>
      <c r="J949">
        <v>11.7</v>
      </c>
      <c r="K949">
        <v>0</v>
      </c>
      <c r="L949" s="94">
        <v>116696.455</v>
      </c>
      <c r="M949" s="97">
        <v>82.766673249999997</v>
      </c>
      <c r="N949" s="87">
        <f t="shared" si="73"/>
        <v>9658577.360418329</v>
      </c>
    </row>
    <row r="950" spans="1:14" x14ac:dyDescent="0.3">
      <c r="A950" s="58">
        <v>42953</v>
      </c>
      <c r="B950" s="61" t="str">
        <f t="shared" si="74"/>
        <v>Sunday</v>
      </c>
      <c r="C950" s="42" t="str">
        <f t="shared" si="70"/>
        <v>August</v>
      </c>
      <c r="D950" s="42" t="str">
        <f t="shared" si="71"/>
        <v>2017</v>
      </c>
      <c r="E950" s="42">
        <f t="shared" si="72"/>
        <v>32</v>
      </c>
      <c r="F950" s="42" t="str">
        <f>VLOOKUP(A950,_Holidays!A949:C3055,2)</f>
        <v>Y</v>
      </c>
      <c r="G950" s="42" t="str">
        <f>VLOOKUP(A950,_Holidays!A950:C3055,3)</f>
        <v>N</v>
      </c>
      <c r="H950">
        <v>9</v>
      </c>
      <c r="I950">
        <v>13</v>
      </c>
      <c r="J950">
        <v>8.1999999999999993</v>
      </c>
      <c r="K950">
        <v>0</v>
      </c>
      <c r="L950" s="94">
        <v>117351.14</v>
      </c>
      <c r="M950" s="97">
        <v>86.202202409999998</v>
      </c>
      <c r="N950" s="87">
        <f t="shared" si="73"/>
        <v>10115926.723324247</v>
      </c>
    </row>
    <row r="951" spans="1:14" x14ac:dyDescent="0.3">
      <c r="A951" s="58">
        <v>42954</v>
      </c>
      <c r="B951" s="61" t="str">
        <f t="shared" si="74"/>
        <v>Monday</v>
      </c>
      <c r="C951" s="42" t="str">
        <f t="shared" si="70"/>
        <v>August</v>
      </c>
      <c r="D951" s="42" t="str">
        <f t="shared" si="71"/>
        <v>2017</v>
      </c>
      <c r="E951" s="42">
        <f t="shared" si="72"/>
        <v>32</v>
      </c>
      <c r="F951" s="42" t="str">
        <f>VLOOKUP(A951,_Holidays!A950:C3056,2)</f>
        <v>Y</v>
      </c>
      <c r="G951" s="42" t="str">
        <f>VLOOKUP(A951,_Holidays!A951:C3056,3)</f>
        <v>N</v>
      </c>
      <c r="H951">
        <v>7.7</v>
      </c>
      <c r="I951">
        <v>12.3</v>
      </c>
      <c r="J951">
        <v>7.3</v>
      </c>
      <c r="K951">
        <v>4.2</v>
      </c>
      <c r="L951" s="94">
        <v>138963.17499999999</v>
      </c>
      <c r="M951" s="97">
        <v>111.4890145</v>
      </c>
      <c r="N951" s="87">
        <f t="shared" si="73"/>
        <v>15492867.432541035</v>
      </c>
    </row>
    <row r="952" spans="1:14" x14ac:dyDescent="0.3">
      <c r="A952" s="58">
        <v>42955</v>
      </c>
      <c r="B952" s="61" t="str">
        <f t="shared" si="74"/>
        <v>Tuesday</v>
      </c>
      <c r="C952" s="42" t="str">
        <f t="shared" si="70"/>
        <v>August</v>
      </c>
      <c r="D952" s="42" t="str">
        <f t="shared" si="71"/>
        <v>2017</v>
      </c>
      <c r="E952" s="42">
        <f t="shared" si="72"/>
        <v>32</v>
      </c>
      <c r="F952" s="42" t="str">
        <f>VLOOKUP(A952,_Holidays!A951:C3057,2)</f>
        <v>Y</v>
      </c>
      <c r="G952" s="42" t="str">
        <f>VLOOKUP(A952,_Holidays!A952:C3057,3)</f>
        <v>N</v>
      </c>
      <c r="H952">
        <v>7.9</v>
      </c>
      <c r="I952">
        <v>15</v>
      </c>
      <c r="J952">
        <v>7.5</v>
      </c>
      <c r="K952">
        <v>2.2000000000000002</v>
      </c>
      <c r="L952" s="94">
        <v>139108.435</v>
      </c>
      <c r="M952" s="97">
        <v>111.5513751</v>
      </c>
      <c r="N952" s="87">
        <f t="shared" si="73"/>
        <v>15517737.212258969</v>
      </c>
    </row>
    <row r="953" spans="1:14" x14ac:dyDescent="0.3">
      <c r="A953" s="58">
        <v>42956</v>
      </c>
      <c r="B953" s="61" t="str">
        <f t="shared" si="74"/>
        <v>Wednesday</v>
      </c>
      <c r="C953" s="42" t="str">
        <f t="shared" si="70"/>
        <v>August</v>
      </c>
      <c r="D953" s="42" t="str">
        <f t="shared" si="71"/>
        <v>2017</v>
      </c>
      <c r="E953" s="42">
        <f t="shared" si="72"/>
        <v>32</v>
      </c>
      <c r="F953" s="42" t="str">
        <f>VLOOKUP(A953,_Holidays!A952:C3058,2)</f>
        <v>Y</v>
      </c>
      <c r="G953" s="42" t="str">
        <f>VLOOKUP(A953,_Holidays!A953:C3058,3)</f>
        <v>N</v>
      </c>
      <c r="H953">
        <v>8.9</v>
      </c>
      <c r="I953">
        <v>16.8</v>
      </c>
      <c r="J953">
        <v>11.5</v>
      </c>
      <c r="K953">
        <v>0</v>
      </c>
      <c r="L953" s="94">
        <v>130044.375</v>
      </c>
      <c r="M953" s="97">
        <v>105.283102</v>
      </c>
      <c r="N953" s="87">
        <f t="shared" si="73"/>
        <v>13691475.19765125</v>
      </c>
    </row>
    <row r="954" spans="1:14" x14ac:dyDescent="0.3">
      <c r="A954" s="58">
        <v>42957</v>
      </c>
      <c r="B954" s="61" t="str">
        <f t="shared" si="74"/>
        <v>Thursday</v>
      </c>
      <c r="C954" s="42" t="str">
        <f t="shared" si="70"/>
        <v>August</v>
      </c>
      <c r="D954" s="42" t="str">
        <f t="shared" si="71"/>
        <v>2017</v>
      </c>
      <c r="E954" s="42">
        <f t="shared" si="72"/>
        <v>32</v>
      </c>
      <c r="F954" s="42" t="str">
        <f>VLOOKUP(A954,_Holidays!A953:C3059,2)</f>
        <v>Y</v>
      </c>
      <c r="G954" s="42" t="str">
        <f>VLOOKUP(A954,_Holidays!A954:C3059,3)</f>
        <v>N</v>
      </c>
      <c r="H954">
        <v>11.4</v>
      </c>
      <c r="I954">
        <v>18.8</v>
      </c>
      <c r="J954">
        <v>8.4</v>
      </c>
      <c r="K954">
        <v>0</v>
      </c>
      <c r="L954" s="94">
        <v>122361.925</v>
      </c>
      <c r="M954" s="97">
        <v>86.916548329999998</v>
      </c>
      <c r="N954" s="87">
        <f t="shared" si="73"/>
        <v>10635276.168014335</v>
      </c>
    </row>
    <row r="955" spans="1:14" x14ac:dyDescent="0.3">
      <c r="A955" s="58">
        <v>42958</v>
      </c>
      <c r="B955" s="61" t="str">
        <f t="shared" si="74"/>
        <v>Friday</v>
      </c>
      <c r="C955" s="42" t="str">
        <f t="shared" si="70"/>
        <v>August</v>
      </c>
      <c r="D955" s="42" t="str">
        <f t="shared" si="71"/>
        <v>2017</v>
      </c>
      <c r="E955" s="42">
        <f t="shared" si="72"/>
        <v>32</v>
      </c>
      <c r="F955" s="42" t="str">
        <f>VLOOKUP(A955,_Holidays!A954:C3060,2)</f>
        <v>Y</v>
      </c>
      <c r="G955" s="42" t="str">
        <f>VLOOKUP(A955,_Holidays!A955:C3060,3)</f>
        <v>N</v>
      </c>
      <c r="H955">
        <v>10.3</v>
      </c>
      <c r="I955">
        <v>16.399999999999999</v>
      </c>
      <c r="J955">
        <v>9.3000000000000007</v>
      </c>
      <c r="K955">
        <v>0</v>
      </c>
      <c r="L955" s="94">
        <v>122862.345</v>
      </c>
      <c r="M955" s="97">
        <v>78.92563543</v>
      </c>
      <c r="N955" s="87">
        <f t="shared" si="73"/>
        <v>9696988.6495448835</v>
      </c>
    </row>
    <row r="956" spans="1:14" x14ac:dyDescent="0.3">
      <c r="A956" s="58">
        <v>42959</v>
      </c>
      <c r="B956" s="61" t="str">
        <f t="shared" si="74"/>
        <v>Saturday</v>
      </c>
      <c r="C956" s="42" t="str">
        <f t="shared" si="70"/>
        <v>August</v>
      </c>
      <c r="D956" s="42" t="str">
        <f t="shared" si="71"/>
        <v>2017</v>
      </c>
      <c r="E956" s="42">
        <f t="shared" si="72"/>
        <v>32</v>
      </c>
      <c r="F956" s="42" t="str">
        <f>VLOOKUP(A956,_Holidays!A955:C3061,2)</f>
        <v>Y</v>
      </c>
      <c r="G956" s="42" t="str">
        <f>VLOOKUP(A956,_Holidays!A956:C3061,3)</f>
        <v>N</v>
      </c>
      <c r="H956">
        <v>10.3</v>
      </c>
      <c r="I956">
        <v>17.899999999999999</v>
      </c>
      <c r="J956">
        <v>9.9</v>
      </c>
      <c r="K956">
        <v>2.8</v>
      </c>
      <c r="L956" s="94">
        <v>113669.45</v>
      </c>
      <c r="M956" s="97">
        <v>77.123590930000006</v>
      </c>
      <c r="N956" s="87">
        <f t="shared" si="73"/>
        <v>8766596.1630380899</v>
      </c>
    </row>
    <row r="957" spans="1:14" x14ac:dyDescent="0.3">
      <c r="A957" s="58">
        <v>42960</v>
      </c>
      <c r="B957" s="61" t="str">
        <f t="shared" si="74"/>
        <v>Sunday</v>
      </c>
      <c r="C957" s="42" t="str">
        <f t="shared" si="70"/>
        <v>August</v>
      </c>
      <c r="D957" s="42" t="str">
        <f t="shared" si="71"/>
        <v>2017</v>
      </c>
      <c r="E957" s="42">
        <f t="shared" si="72"/>
        <v>33</v>
      </c>
      <c r="F957" s="42" t="str">
        <f>VLOOKUP(A957,_Holidays!A956:C3062,2)</f>
        <v>Y</v>
      </c>
      <c r="G957" s="42" t="str">
        <f>VLOOKUP(A957,_Holidays!A957:C3062,3)</f>
        <v>N</v>
      </c>
      <c r="H957">
        <v>9.4</v>
      </c>
      <c r="I957">
        <v>18.7</v>
      </c>
      <c r="J957">
        <v>11.1</v>
      </c>
      <c r="K957">
        <v>2</v>
      </c>
      <c r="L957" s="94">
        <v>106274.56</v>
      </c>
      <c r="M957" s="97">
        <v>68.294171739999996</v>
      </c>
      <c r="N957" s="87">
        <f t="shared" si="73"/>
        <v>7257933.0522329342</v>
      </c>
    </row>
    <row r="958" spans="1:14" x14ac:dyDescent="0.3">
      <c r="A958" s="58">
        <v>42961</v>
      </c>
      <c r="B958" s="61" t="str">
        <f t="shared" si="74"/>
        <v>Monday</v>
      </c>
      <c r="C958" s="42" t="str">
        <f t="shared" si="70"/>
        <v>August</v>
      </c>
      <c r="D958" s="42" t="str">
        <f t="shared" si="71"/>
        <v>2017</v>
      </c>
      <c r="E958" s="42">
        <f t="shared" si="72"/>
        <v>33</v>
      </c>
      <c r="F958" s="42" t="str">
        <f>VLOOKUP(A958,_Holidays!A957:C3063,2)</f>
        <v>Y</v>
      </c>
      <c r="G958" s="42" t="str">
        <f>VLOOKUP(A958,_Holidays!A958:C3063,3)</f>
        <v>N</v>
      </c>
      <c r="H958">
        <v>12.3</v>
      </c>
      <c r="I958">
        <v>20.100000000000001</v>
      </c>
      <c r="J958">
        <v>12.6</v>
      </c>
      <c r="K958">
        <v>0</v>
      </c>
      <c r="L958" s="94">
        <v>121533.955</v>
      </c>
      <c r="M958" s="97">
        <v>101.399598</v>
      </c>
      <c r="N958" s="87">
        <f t="shared" si="73"/>
        <v>12323494.180350089</v>
      </c>
    </row>
    <row r="959" spans="1:14" x14ac:dyDescent="0.3">
      <c r="A959" s="58">
        <v>42962</v>
      </c>
      <c r="B959" s="61" t="str">
        <f t="shared" si="74"/>
        <v>Tuesday</v>
      </c>
      <c r="C959" s="42" t="str">
        <f t="shared" si="70"/>
        <v>August</v>
      </c>
      <c r="D959" s="42" t="str">
        <f t="shared" si="71"/>
        <v>2017</v>
      </c>
      <c r="E959" s="42">
        <f t="shared" si="72"/>
        <v>33</v>
      </c>
      <c r="F959" s="42" t="str">
        <f>VLOOKUP(A959,_Holidays!A958:C3064,2)</f>
        <v>Y</v>
      </c>
      <c r="G959" s="42" t="str">
        <f>VLOOKUP(A959,_Holidays!A959:C3064,3)</f>
        <v>N</v>
      </c>
      <c r="H959">
        <v>10.4</v>
      </c>
      <c r="I959">
        <v>17.5</v>
      </c>
      <c r="J959">
        <v>3.2</v>
      </c>
      <c r="K959">
        <v>0.2</v>
      </c>
      <c r="L959" s="94">
        <v>127193.3</v>
      </c>
      <c r="M959" s="97">
        <v>99.086174200000002</v>
      </c>
      <c r="N959" s="87">
        <f t="shared" si="73"/>
        <v>12603097.48087286</v>
      </c>
    </row>
    <row r="960" spans="1:14" x14ac:dyDescent="0.3">
      <c r="A960" s="58">
        <v>42963</v>
      </c>
      <c r="B960" s="61" t="str">
        <f t="shared" si="74"/>
        <v>Wednesday</v>
      </c>
      <c r="C960" s="42" t="str">
        <f t="shared" si="70"/>
        <v>August</v>
      </c>
      <c r="D960" s="42" t="str">
        <f t="shared" si="71"/>
        <v>2017</v>
      </c>
      <c r="E960" s="42">
        <f t="shared" si="72"/>
        <v>33</v>
      </c>
      <c r="F960" s="42" t="str">
        <f>VLOOKUP(A960,_Holidays!A959:C3065,2)</f>
        <v>Y</v>
      </c>
      <c r="G960" s="42" t="str">
        <f>VLOOKUP(A960,_Holidays!A960:C3065,3)</f>
        <v>N</v>
      </c>
      <c r="H960">
        <v>12.1</v>
      </c>
      <c r="I960">
        <v>18.100000000000001</v>
      </c>
      <c r="J960">
        <v>10.9</v>
      </c>
      <c r="K960">
        <v>0.8</v>
      </c>
      <c r="L960" s="94">
        <v>121445.38</v>
      </c>
      <c r="M960" s="97">
        <v>72.164817319999997</v>
      </c>
      <c r="N960" s="87">
        <f t="shared" si="73"/>
        <v>8764083.6620579809</v>
      </c>
    </row>
    <row r="961" spans="1:14" x14ac:dyDescent="0.3">
      <c r="A961" s="58">
        <v>42964</v>
      </c>
      <c r="B961" s="61" t="str">
        <f t="shared" si="74"/>
        <v>Thursday</v>
      </c>
      <c r="C961" s="42" t="str">
        <f t="shared" si="70"/>
        <v>August</v>
      </c>
      <c r="D961" s="42" t="str">
        <f t="shared" si="71"/>
        <v>2017</v>
      </c>
      <c r="E961" s="42">
        <f t="shared" si="72"/>
        <v>33</v>
      </c>
      <c r="F961" s="42" t="str">
        <f>VLOOKUP(A961,_Holidays!A960:C3066,2)</f>
        <v>Y</v>
      </c>
      <c r="G961" s="42" t="str">
        <f>VLOOKUP(A961,_Holidays!A961:C3066,3)</f>
        <v>N</v>
      </c>
      <c r="H961">
        <v>9.3000000000000007</v>
      </c>
      <c r="I961">
        <v>15.6</v>
      </c>
      <c r="J961">
        <v>9.1</v>
      </c>
      <c r="K961">
        <v>1.8</v>
      </c>
      <c r="L961" s="94">
        <v>129223.80499999999</v>
      </c>
      <c r="M961" s="97">
        <v>73.714560050000003</v>
      </c>
      <c r="N961" s="87">
        <f t="shared" si="73"/>
        <v>9525675.93356199</v>
      </c>
    </row>
    <row r="962" spans="1:14" x14ac:dyDescent="0.3">
      <c r="A962" s="58">
        <v>42965</v>
      </c>
      <c r="B962" s="61" t="str">
        <f t="shared" si="74"/>
        <v>Friday</v>
      </c>
      <c r="C962" s="42" t="str">
        <f t="shared" ref="C962:C1025" si="75">TEXT(A962,"mmmm")</f>
        <v>August</v>
      </c>
      <c r="D962" s="42" t="str">
        <f t="shared" ref="D962:D1025" si="76">TEXT(A962,"yyyy")</f>
        <v>2017</v>
      </c>
      <c r="E962" s="42">
        <f t="shared" ref="E962:E1025" si="77">WEEKNUM(A962)</f>
        <v>33</v>
      </c>
      <c r="F962" s="42" t="str">
        <f>VLOOKUP(A962,_Holidays!A961:C3067,2)</f>
        <v>Y</v>
      </c>
      <c r="G962" s="42" t="str">
        <f>VLOOKUP(A962,_Holidays!A962:C3067,3)</f>
        <v>N</v>
      </c>
      <c r="H962">
        <v>8</v>
      </c>
      <c r="I962">
        <v>12.2</v>
      </c>
      <c r="J962">
        <v>9.4</v>
      </c>
      <c r="K962">
        <v>2.8</v>
      </c>
      <c r="L962" s="94">
        <v>133562.98499999999</v>
      </c>
      <c r="M962" s="97">
        <v>92.107544930000003</v>
      </c>
      <c r="N962" s="87">
        <f t="shared" ref="N962:N1025" si="78">L962*M962</f>
        <v>12302158.641872415</v>
      </c>
    </row>
    <row r="963" spans="1:14" x14ac:dyDescent="0.3">
      <c r="A963" s="58">
        <v>42966</v>
      </c>
      <c r="B963" s="61" t="str">
        <f t="shared" ref="B963:B1026" si="79">TEXT(A963,"dddd")</f>
        <v>Saturday</v>
      </c>
      <c r="C963" s="42" t="str">
        <f t="shared" si="75"/>
        <v>August</v>
      </c>
      <c r="D963" s="42" t="str">
        <f t="shared" si="76"/>
        <v>2017</v>
      </c>
      <c r="E963" s="42">
        <f t="shared" si="77"/>
        <v>33</v>
      </c>
      <c r="F963" s="42" t="str">
        <f>VLOOKUP(A963,_Holidays!A962:C3068,2)</f>
        <v>Y</v>
      </c>
      <c r="G963" s="42" t="str">
        <f>VLOOKUP(A963,_Holidays!A963:C3068,3)</f>
        <v>N</v>
      </c>
      <c r="H963">
        <v>5.9</v>
      </c>
      <c r="I963">
        <v>11.8</v>
      </c>
      <c r="J963">
        <v>11.6</v>
      </c>
      <c r="K963">
        <v>7.2</v>
      </c>
      <c r="L963" s="94">
        <v>124852.67</v>
      </c>
      <c r="M963" s="97">
        <v>97.968935160000001</v>
      </c>
      <c r="N963" s="87">
        <f t="shared" si="78"/>
        <v>12231683.131782876</v>
      </c>
    </row>
    <row r="964" spans="1:14" x14ac:dyDescent="0.3">
      <c r="A964" s="58">
        <v>42967</v>
      </c>
      <c r="B964" s="61" t="str">
        <f t="shared" si="79"/>
        <v>Sunday</v>
      </c>
      <c r="C964" s="42" t="str">
        <f t="shared" si="75"/>
        <v>August</v>
      </c>
      <c r="D964" s="42" t="str">
        <f t="shared" si="76"/>
        <v>2017</v>
      </c>
      <c r="E964" s="42">
        <f t="shared" si="77"/>
        <v>34</v>
      </c>
      <c r="F964" s="42" t="str">
        <f>VLOOKUP(A964,_Holidays!A963:C3069,2)</f>
        <v>Y</v>
      </c>
      <c r="G964" s="42" t="str">
        <f>VLOOKUP(A964,_Holidays!A964:C3069,3)</f>
        <v>N</v>
      </c>
      <c r="H964">
        <v>5.0999999999999996</v>
      </c>
      <c r="I964">
        <v>13.3</v>
      </c>
      <c r="J964">
        <v>13.9</v>
      </c>
      <c r="K964">
        <v>2</v>
      </c>
      <c r="L964" s="94">
        <v>119798.995</v>
      </c>
      <c r="M964" s="97">
        <v>92.815878290000001</v>
      </c>
      <c r="N964" s="87">
        <f t="shared" si="78"/>
        <v>11119248.939184317</v>
      </c>
    </row>
    <row r="965" spans="1:14" x14ac:dyDescent="0.3">
      <c r="A965" s="58">
        <v>42968</v>
      </c>
      <c r="B965" s="61" t="str">
        <f t="shared" si="79"/>
        <v>Monday</v>
      </c>
      <c r="C965" s="42" t="str">
        <f t="shared" si="75"/>
        <v>August</v>
      </c>
      <c r="D965" s="42" t="str">
        <f t="shared" si="76"/>
        <v>2017</v>
      </c>
      <c r="E965" s="42">
        <f t="shared" si="77"/>
        <v>34</v>
      </c>
      <c r="F965" s="42" t="str">
        <f>VLOOKUP(A965,_Holidays!A964:C3070,2)</f>
        <v>Y</v>
      </c>
      <c r="G965" s="42" t="str">
        <f>VLOOKUP(A965,_Holidays!A965:C3070,3)</f>
        <v>N</v>
      </c>
      <c r="H965">
        <v>6.8</v>
      </c>
      <c r="I965">
        <v>12.7</v>
      </c>
      <c r="J965">
        <v>7.9</v>
      </c>
      <c r="K965">
        <v>0.6</v>
      </c>
      <c r="L965" s="94">
        <v>140410.29500000001</v>
      </c>
      <c r="M965" s="97">
        <v>108.906684</v>
      </c>
      <c r="N965" s="87">
        <f t="shared" si="78"/>
        <v>15291619.627911782</v>
      </c>
    </row>
    <row r="966" spans="1:14" x14ac:dyDescent="0.3">
      <c r="A966" s="58">
        <v>42969</v>
      </c>
      <c r="B966" s="61" t="str">
        <f t="shared" si="79"/>
        <v>Tuesday</v>
      </c>
      <c r="C966" s="42" t="str">
        <f t="shared" si="75"/>
        <v>August</v>
      </c>
      <c r="D966" s="42" t="str">
        <f t="shared" si="76"/>
        <v>2017</v>
      </c>
      <c r="E966" s="42">
        <f t="shared" si="77"/>
        <v>34</v>
      </c>
      <c r="F966" s="42" t="str">
        <f>VLOOKUP(A966,_Holidays!A965:C3071,2)</f>
        <v>Y</v>
      </c>
      <c r="G966" s="42" t="str">
        <f>VLOOKUP(A966,_Holidays!A966:C3071,3)</f>
        <v>N</v>
      </c>
      <c r="H966">
        <v>5.7</v>
      </c>
      <c r="I966">
        <v>16.8</v>
      </c>
      <c r="J966">
        <v>11.1</v>
      </c>
      <c r="K966">
        <v>1.6</v>
      </c>
      <c r="L966" s="94">
        <v>133809.45499999999</v>
      </c>
      <c r="M966" s="97">
        <v>107.9380963</v>
      </c>
      <c r="N966" s="87">
        <f t="shared" si="78"/>
        <v>14443137.839640515</v>
      </c>
    </row>
    <row r="967" spans="1:14" x14ac:dyDescent="0.3">
      <c r="A967" s="58">
        <v>42970</v>
      </c>
      <c r="B967" s="61" t="str">
        <f t="shared" si="79"/>
        <v>Wednesday</v>
      </c>
      <c r="C967" s="42" t="str">
        <f t="shared" si="75"/>
        <v>August</v>
      </c>
      <c r="D967" s="42" t="str">
        <f t="shared" si="76"/>
        <v>2017</v>
      </c>
      <c r="E967" s="42">
        <f t="shared" si="77"/>
        <v>34</v>
      </c>
      <c r="F967" s="42" t="str">
        <f>VLOOKUP(A967,_Holidays!A966:C3072,2)</f>
        <v>Y</v>
      </c>
      <c r="G967" s="42" t="str">
        <f>VLOOKUP(A967,_Holidays!A967:C3072,3)</f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 s="94">
        <v>133056.82</v>
      </c>
      <c r="M967" s="97">
        <v>106.6475104</v>
      </c>
      <c r="N967" s="87">
        <f t="shared" si="78"/>
        <v>14190178.594740929</v>
      </c>
    </row>
    <row r="968" spans="1:14" x14ac:dyDescent="0.3">
      <c r="A968" s="58">
        <v>42971</v>
      </c>
      <c r="B968" s="61" t="str">
        <f t="shared" si="79"/>
        <v>Thursday</v>
      </c>
      <c r="C968" s="42" t="str">
        <f t="shared" si="75"/>
        <v>August</v>
      </c>
      <c r="D968" s="42" t="str">
        <f t="shared" si="76"/>
        <v>2017</v>
      </c>
      <c r="E968" s="42">
        <f t="shared" si="77"/>
        <v>34</v>
      </c>
      <c r="F968" s="42" t="str">
        <f>VLOOKUP(A968,_Holidays!A967:C3073,2)</f>
        <v>Y</v>
      </c>
      <c r="G968" s="42" t="str">
        <f>VLOOKUP(A968,_Holidays!A968:C3073,3)</f>
        <v>N</v>
      </c>
      <c r="H968">
        <v>5.2</v>
      </c>
      <c r="I968">
        <v>13.3</v>
      </c>
      <c r="J968">
        <v>13</v>
      </c>
      <c r="K968">
        <v>9.1999999999999993</v>
      </c>
      <c r="L968" s="94">
        <v>135619.94</v>
      </c>
      <c r="M968" s="97">
        <v>118.9186938</v>
      </c>
      <c r="N968" s="87">
        <f t="shared" si="78"/>
        <v>16127746.118034372</v>
      </c>
    </row>
    <row r="969" spans="1:14" x14ac:dyDescent="0.3">
      <c r="A969" s="58">
        <v>42972</v>
      </c>
      <c r="B969" s="61" t="str">
        <f t="shared" si="79"/>
        <v>Friday</v>
      </c>
      <c r="C969" s="42" t="str">
        <f t="shared" si="75"/>
        <v>August</v>
      </c>
      <c r="D969" s="42" t="str">
        <f t="shared" si="76"/>
        <v>2017</v>
      </c>
      <c r="E969" s="42">
        <f t="shared" si="77"/>
        <v>34</v>
      </c>
      <c r="F969" s="42" t="str">
        <f>VLOOKUP(A969,_Holidays!A968:C3074,2)</f>
        <v>Y</v>
      </c>
      <c r="G969" s="42" t="str">
        <f>VLOOKUP(A969,_Holidays!A969:C3074,3)</f>
        <v>N</v>
      </c>
      <c r="H969">
        <v>4.9000000000000004</v>
      </c>
      <c r="I969">
        <v>15</v>
      </c>
      <c r="J969">
        <v>13.3</v>
      </c>
      <c r="K969">
        <v>0.6</v>
      </c>
      <c r="L969" s="94">
        <v>133666.57500000001</v>
      </c>
      <c r="M969" s="97">
        <v>120.1723289</v>
      </c>
      <c r="N969" s="87">
        <f t="shared" si="78"/>
        <v>16063023.613836518</v>
      </c>
    </row>
    <row r="970" spans="1:14" x14ac:dyDescent="0.3">
      <c r="A970" s="58">
        <v>42973</v>
      </c>
      <c r="B970" s="61" t="str">
        <f t="shared" si="79"/>
        <v>Saturday</v>
      </c>
      <c r="C970" s="42" t="str">
        <f t="shared" si="75"/>
        <v>August</v>
      </c>
      <c r="D970" s="42" t="str">
        <f t="shared" si="76"/>
        <v>2017</v>
      </c>
      <c r="E970" s="42">
        <f t="shared" si="77"/>
        <v>34</v>
      </c>
      <c r="F970" s="42" t="str">
        <f>VLOOKUP(A970,_Holidays!A969:C3075,2)</f>
        <v>Y</v>
      </c>
      <c r="G970" s="42" t="str">
        <f>VLOOKUP(A970,_Holidays!A970:C3075,3)</f>
        <v>N</v>
      </c>
      <c r="H970">
        <v>9.9</v>
      </c>
      <c r="I970">
        <v>15.3</v>
      </c>
      <c r="J970">
        <v>8.5</v>
      </c>
      <c r="K970">
        <v>0</v>
      </c>
      <c r="L970" s="94">
        <v>117444.1</v>
      </c>
      <c r="M970" s="97">
        <v>93.657541890000005</v>
      </c>
      <c r="N970" s="87">
        <f t="shared" si="78"/>
        <v>10999525.715483351</v>
      </c>
    </row>
    <row r="971" spans="1:14" x14ac:dyDescent="0.3">
      <c r="A971" s="58">
        <v>42974</v>
      </c>
      <c r="B971" s="61" t="str">
        <f t="shared" si="79"/>
        <v>Sunday</v>
      </c>
      <c r="C971" s="42" t="str">
        <f t="shared" si="75"/>
        <v>August</v>
      </c>
      <c r="D971" s="42" t="str">
        <f t="shared" si="76"/>
        <v>2017</v>
      </c>
      <c r="E971" s="42">
        <f t="shared" si="77"/>
        <v>35</v>
      </c>
      <c r="F971" s="42" t="str">
        <f>VLOOKUP(A971,_Holidays!A970:C3076,2)</f>
        <v>Y</v>
      </c>
      <c r="G971" s="42" t="str">
        <f>VLOOKUP(A971,_Holidays!A971:C3076,3)</f>
        <v>N</v>
      </c>
      <c r="H971">
        <v>5.8</v>
      </c>
      <c r="I971">
        <v>10.7</v>
      </c>
      <c r="J971">
        <v>11.8</v>
      </c>
      <c r="K971">
        <v>7.8</v>
      </c>
      <c r="L971" s="94">
        <v>115177.935</v>
      </c>
      <c r="M971" s="97">
        <v>93.117477789999995</v>
      </c>
      <c r="N971" s="87">
        <f t="shared" si="78"/>
        <v>10725078.804260563</v>
      </c>
    </row>
    <row r="972" spans="1:14" x14ac:dyDescent="0.3">
      <c r="A972" s="58">
        <v>42975</v>
      </c>
      <c r="B972" s="61" t="str">
        <f t="shared" si="79"/>
        <v>Monday</v>
      </c>
      <c r="C972" s="42" t="str">
        <f t="shared" si="75"/>
        <v>August</v>
      </c>
      <c r="D972" s="42" t="str">
        <f t="shared" si="76"/>
        <v>2017</v>
      </c>
      <c r="E972" s="42">
        <f t="shared" si="77"/>
        <v>35</v>
      </c>
      <c r="F972" s="42" t="str">
        <f>VLOOKUP(A972,_Holidays!A971:C3077,2)</f>
        <v>Y</v>
      </c>
      <c r="G972" s="42" t="str">
        <f>VLOOKUP(A972,_Holidays!A972:C3077,3)</f>
        <v>N</v>
      </c>
      <c r="H972">
        <v>5.8</v>
      </c>
      <c r="I972">
        <v>11.8</v>
      </c>
      <c r="J972">
        <v>14.6</v>
      </c>
      <c r="K972">
        <v>0.6</v>
      </c>
      <c r="L972" s="94">
        <v>139414.495</v>
      </c>
      <c r="M972" s="97">
        <v>163.40926049999999</v>
      </c>
      <c r="N972" s="87">
        <f t="shared" si="78"/>
        <v>22781619.530930944</v>
      </c>
    </row>
    <row r="973" spans="1:14" x14ac:dyDescent="0.3">
      <c r="A973" s="58">
        <v>42976</v>
      </c>
      <c r="B973" s="61" t="str">
        <f t="shared" si="79"/>
        <v>Tuesday</v>
      </c>
      <c r="C973" s="42" t="str">
        <f t="shared" si="75"/>
        <v>August</v>
      </c>
      <c r="D973" s="42" t="str">
        <f t="shared" si="76"/>
        <v>2017</v>
      </c>
      <c r="E973" s="42">
        <f t="shared" si="77"/>
        <v>35</v>
      </c>
      <c r="F973" s="42" t="str">
        <f>VLOOKUP(A973,_Holidays!A972:C3078,2)</f>
        <v>Y</v>
      </c>
      <c r="G973" s="42" t="str">
        <f>VLOOKUP(A973,_Holidays!A973:C3078,3)</f>
        <v>N</v>
      </c>
      <c r="H973">
        <v>5.4</v>
      </c>
      <c r="I973">
        <v>12.9</v>
      </c>
      <c r="J973">
        <v>9.1</v>
      </c>
      <c r="K973">
        <v>0</v>
      </c>
      <c r="L973" s="94">
        <v>139814.04</v>
      </c>
      <c r="M973" s="97">
        <v>143.84804</v>
      </c>
      <c r="N973" s="87">
        <f t="shared" si="78"/>
        <v>20111975.618481603</v>
      </c>
    </row>
    <row r="974" spans="1:14" x14ac:dyDescent="0.3">
      <c r="A974" s="58">
        <v>42977</v>
      </c>
      <c r="B974" s="61" t="str">
        <f t="shared" si="79"/>
        <v>Wednesday</v>
      </c>
      <c r="C974" s="42" t="str">
        <f t="shared" si="75"/>
        <v>August</v>
      </c>
      <c r="D974" s="42" t="str">
        <f t="shared" si="76"/>
        <v>2017</v>
      </c>
      <c r="E974" s="42">
        <f t="shared" si="77"/>
        <v>35</v>
      </c>
      <c r="F974" s="42" t="str">
        <f>VLOOKUP(A974,_Holidays!A973:C3079,2)</f>
        <v>Y</v>
      </c>
      <c r="G974" s="42" t="str">
        <f>VLOOKUP(A974,_Holidays!A974:C3079,3)</f>
        <v>N</v>
      </c>
      <c r="H974">
        <v>7.7</v>
      </c>
      <c r="I974">
        <v>13.8</v>
      </c>
      <c r="J974">
        <v>12.3</v>
      </c>
      <c r="K974">
        <v>0.6</v>
      </c>
      <c r="L974" s="94">
        <v>137513.465</v>
      </c>
      <c r="M974" s="97">
        <v>118.29507649999999</v>
      </c>
      <c r="N974" s="87">
        <f t="shared" si="78"/>
        <v>16267165.861955071</v>
      </c>
    </row>
    <row r="975" spans="1:14" x14ac:dyDescent="0.3">
      <c r="A975" s="58">
        <v>42978</v>
      </c>
      <c r="B975" s="61" t="str">
        <f t="shared" si="79"/>
        <v>Thursday</v>
      </c>
      <c r="C975" s="42" t="str">
        <f t="shared" si="75"/>
        <v>August</v>
      </c>
      <c r="D975" s="42" t="str">
        <f t="shared" si="76"/>
        <v>2017</v>
      </c>
      <c r="E975" s="42">
        <f t="shared" si="77"/>
        <v>35</v>
      </c>
      <c r="F975" s="42" t="str">
        <f>VLOOKUP(A975,_Holidays!A974:C3080,2)</f>
        <v>Y</v>
      </c>
      <c r="G975" s="42" t="str">
        <f>VLOOKUP(A975,_Holidays!A975:C3080,3)</f>
        <v>N</v>
      </c>
      <c r="H975">
        <v>4</v>
      </c>
      <c r="I975">
        <v>16.7</v>
      </c>
      <c r="J975">
        <v>15.9</v>
      </c>
      <c r="K975">
        <v>0.2</v>
      </c>
      <c r="L975" s="94">
        <v>133982.255</v>
      </c>
      <c r="M975" s="97">
        <v>115.4257008</v>
      </c>
      <c r="N975" s="87">
        <f t="shared" si="78"/>
        <v>15464995.678139305</v>
      </c>
    </row>
    <row r="976" spans="1:14" x14ac:dyDescent="0.3">
      <c r="A976" s="58">
        <v>42979</v>
      </c>
      <c r="B976" s="61" t="str">
        <f t="shared" si="79"/>
        <v>Friday</v>
      </c>
      <c r="C976" s="42" t="str">
        <f t="shared" si="75"/>
        <v>September</v>
      </c>
      <c r="D976" s="42" t="str">
        <f t="shared" si="76"/>
        <v>2017</v>
      </c>
      <c r="E976" s="42">
        <f t="shared" si="77"/>
        <v>35</v>
      </c>
      <c r="F976" s="42" t="str">
        <f>VLOOKUP(A976,_Holidays!A975:C3081,2)</f>
        <v>Y</v>
      </c>
      <c r="G976" s="42" t="str">
        <f>VLOOKUP(A976,_Holidays!A976:C3081,3)</f>
        <v>N</v>
      </c>
      <c r="H976">
        <v>3.7</v>
      </c>
      <c r="I976">
        <v>17</v>
      </c>
      <c r="J976">
        <v>14.4</v>
      </c>
      <c r="K976">
        <v>0</v>
      </c>
      <c r="L976" s="94">
        <v>128707.425</v>
      </c>
      <c r="M976" s="97">
        <v>102.27816319999999</v>
      </c>
      <c r="N976" s="87">
        <f t="shared" si="78"/>
        <v>13163959.019201759</v>
      </c>
    </row>
    <row r="977" spans="1:14" x14ac:dyDescent="0.3">
      <c r="A977" s="58">
        <v>42980</v>
      </c>
      <c r="B977" s="61" t="str">
        <f t="shared" si="79"/>
        <v>Saturday</v>
      </c>
      <c r="C977" s="42" t="str">
        <f t="shared" si="75"/>
        <v>September</v>
      </c>
      <c r="D977" s="42" t="str">
        <f t="shared" si="76"/>
        <v>2017</v>
      </c>
      <c r="E977" s="42">
        <f t="shared" si="77"/>
        <v>35</v>
      </c>
      <c r="F977" s="42" t="str">
        <f>VLOOKUP(A977,_Holidays!A976:C3082,2)</f>
        <v>Y</v>
      </c>
      <c r="G977" s="42" t="str">
        <f>VLOOKUP(A977,_Holidays!A977:C3082,3)</f>
        <v>N</v>
      </c>
      <c r="H977">
        <v>7.3</v>
      </c>
      <c r="I977">
        <v>18.399999999999999</v>
      </c>
      <c r="J977">
        <v>6.3</v>
      </c>
      <c r="K977">
        <v>0</v>
      </c>
      <c r="L977" s="94">
        <v>114098.11500000001</v>
      </c>
      <c r="M977" s="97">
        <v>89.329916780000005</v>
      </c>
      <c r="N977" s="87">
        <f t="shared" si="78"/>
        <v>10192375.11770487</v>
      </c>
    </row>
    <row r="978" spans="1:14" x14ac:dyDescent="0.3">
      <c r="A978" s="58">
        <v>42981</v>
      </c>
      <c r="B978" s="61" t="str">
        <f t="shared" si="79"/>
        <v>Sunday</v>
      </c>
      <c r="C978" s="42" t="str">
        <f t="shared" si="75"/>
        <v>September</v>
      </c>
      <c r="D978" s="42" t="str">
        <f t="shared" si="76"/>
        <v>2017</v>
      </c>
      <c r="E978" s="42">
        <f t="shared" si="77"/>
        <v>36</v>
      </c>
      <c r="F978" s="42" t="str">
        <f>VLOOKUP(A978,_Holidays!A977:C3083,2)</f>
        <v>Y</v>
      </c>
      <c r="G978" s="42" t="str">
        <f>VLOOKUP(A978,_Holidays!A978:C3083,3)</f>
        <v>N</v>
      </c>
      <c r="H978">
        <v>13.4</v>
      </c>
      <c r="I978">
        <v>17.2</v>
      </c>
      <c r="J978">
        <v>6.3</v>
      </c>
      <c r="K978">
        <v>0</v>
      </c>
      <c r="L978" s="94">
        <v>103964.33</v>
      </c>
      <c r="M978" s="97">
        <v>67.073127529999994</v>
      </c>
      <c r="N978" s="87">
        <f t="shared" si="78"/>
        <v>6973212.7646610048</v>
      </c>
    </row>
    <row r="979" spans="1:14" x14ac:dyDescent="0.3">
      <c r="A979" s="58">
        <v>42982</v>
      </c>
      <c r="B979" s="61" t="str">
        <f t="shared" si="79"/>
        <v>Monday</v>
      </c>
      <c r="C979" s="42" t="str">
        <f t="shared" si="75"/>
        <v>September</v>
      </c>
      <c r="D979" s="42" t="str">
        <f t="shared" si="76"/>
        <v>2017</v>
      </c>
      <c r="E979" s="42">
        <f t="shared" si="77"/>
        <v>36</v>
      </c>
      <c r="F979" s="42" t="str">
        <f>VLOOKUP(A979,_Holidays!A978:C3084,2)</f>
        <v>Y</v>
      </c>
      <c r="G979" s="42" t="str">
        <f>VLOOKUP(A979,_Holidays!A979:C3084,3)</f>
        <v>N</v>
      </c>
      <c r="H979">
        <v>8.8000000000000007</v>
      </c>
      <c r="I979">
        <v>13.7</v>
      </c>
      <c r="J979">
        <v>13.4</v>
      </c>
      <c r="K979">
        <v>0.4</v>
      </c>
      <c r="L979" s="94">
        <v>128001.05499999999</v>
      </c>
      <c r="M979" s="97">
        <v>93.826620980000001</v>
      </c>
      <c r="N979" s="87">
        <f t="shared" si="78"/>
        <v>12009906.472525133</v>
      </c>
    </row>
    <row r="980" spans="1:14" x14ac:dyDescent="0.3">
      <c r="A980" s="58">
        <v>42983</v>
      </c>
      <c r="B980" s="61" t="str">
        <f t="shared" si="79"/>
        <v>Tuesday</v>
      </c>
      <c r="C980" s="42" t="str">
        <f t="shared" si="75"/>
        <v>September</v>
      </c>
      <c r="D980" s="42" t="str">
        <f t="shared" si="76"/>
        <v>2017</v>
      </c>
      <c r="E980" s="42">
        <f t="shared" si="77"/>
        <v>36</v>
      </c>
      <c r="F980" s="42" t="str">
        <f>VLOOKUP(A980,_Holidays!A979:C3085,2)</f>
        <v>Y</v>
      </c>
      <c r="G980" s="42" t="str">
        <f>VLOOKUP(A980,_Holidays!A980:C3085,3)</f>
        <v>N</v>
      </c>
      <c r="H980">
        <v>6.5</v>
      </c>
      <c r="I980">
        <v>13.3</v>
      </c>
      <c r="J980">
        <v>11</v>
      </c>
      <c r="K980">
        <v>0.2</v>
      </c>
      <c r="L980" s="94">
        <v>137696.67000000001</v>
      </c>
      <c r="M980" s="97">
        <v>95.602018139999998</v>
      </c>
      <c r="N980" s="87">
        <f t="shared" si="78"/>
        <v>13164079.543157594</v>
      </c>
    </row>
    <row r="981" spans="1:14" x14ac:dyDescent="0.3">
      <c r="A981" s="58">
        <v>42984</v>
      </c>
      <c r="B981" s="61" t="str">
        <f t="shared" si="79"/>
        <v>Wednesday</v>
      </c>
      <c r="C981" s="42" t="str">
        <f t="shared" si="75"/>
        <v>September</v>
      </c>
      <c r="D981" s="42" t="str">
        <f t="shared" si="76"/>
        <v>2017</v>
      </c>
      <c r="E981" s="42">
        <f t="shared" si="77"/>
        <v>36</v>
      </c>
      <c r="F981" s="42" t="str">
        <f>VLOOKUP(A981,_Holidays!A980:C3086,2)</f>
        <v>Y</v>
      </c>
      <c r="G981" s="42" t="str">
        <f>VLOOKUP(A981,_Holidays!A981:C3086,3)</f>
        <v>N</v>
      </c>
      <c r="H981">
        <v>6.7</v>
      </c>
      <c r="I981">
        <v>15.1</v>
      </c>
      <c r="J981">
        <v>11</v>
      </c>
      <c r="K981">
        <v>4.8</v>
      </c>
      <c r="L981" s="94">
        <v>134819.94500000001</v>
      </c>
      <c r="M981" s="97">
        <v>101.0173763</v>
      </c>
      <c r="N981" s="87">
        <f t="shared" si="78"/>
        <v>13619157.116810303</v>
      </c>
    </row>
    <row r="982" spans="1:14" x14ac:dyDescent="0.3">
      <c r="A982" s="58">
        <v>42985</v>
      </c>
      <c r="B982" s="61" t="str">
        <f t="shared" si="79"/>
        <v>Thursday</v>
      </c>
      <c r="C982" s="42" t="str">
        <f t="shared" si="75"/>
        <v>September</v>
      </c>
      <c r="D982" s="42" t="str">
        <f t="shared" si="76"/>
        <v>2017</v>
      </c>
      <c r="E982" s="42">
        <f t="shared" si="77"/>
        <v>36</v>
      </c>
      <c r="F982" s="42" t="str">
        <f>VLOOKUP(A982,_Holidays!A981:C3087,2)</f>
        <v>Y</v>
      </c>
      <c r="G982" s="42" t="str">
        <f>VLOOKUP(A982,_Holidays!A982:C3087,3)</f>
        <v>N</v>
      </c>
      <c r="H982">
        <v>7.9</v>
      </c>
      <c r="I982">
        <v>15.2</v>
      </c>
      <c r="J982">
        <v>9.5</v>
      </c>
      <c r="K982">
        <v>0.8</v>
      </c>
      <c r="L982" s="94">
        <v>133405.72</v>
      </c>
      <c r="M982" s="97">
        <v>93.025254910000001</v>
      </c>
      <c r="N982" s="87">
        <f t="shared" si="78"/>
        <v>12410101.109452086</v>
      </c>
    </row>
    <row r="983" spans="1:14" x14ac:dyDescent="0.3">
      <c r="A983" s="58">
        <v>42986</v>
      </c>
      <c r="B983" s="61" t="str">
        <f t="shared" si="79"/>
        <v>Friday</v>
      </c>
      <c r="C983" s="42" t="str">
        <f t="shared" si="75"/>
        <v>September</v>
      </c>
      <c r="D983" s="42" t="str">
        <f t="shared" si="76"/>
        <v>2017</v>
      </c>
      <c r="E983" s="42">
        <f t="shared" si="77"/>
        <v>36</v>
      </c>
      <c r="F983" s="42" t="str">
        <f>VLOOKUP(A983,_Holidays!A982:C3088,2)</f>
        <v>Y</v>
      </c>
      <c r="G983" s="42" t="str">
        <f>VLOOKUP(A983,_Holidays!A983:C3088,3)</f>
        <v>N</v>
      </c>
      <c r="H983">
        <v>8</v>
      </c>
      <c r="I983">
        <v>13.5</v>
      </c>
      <c r="J983">
        <v>13.1</v>
      </c>
      <c r="K983">
        <v>3.2</v>
      </c>
      <c r="L983" s="94">
        <v>132543.1</v>
      </c>
      <c r="M983" s="97">
        <v>102.4160808</v>
      </c>
      <c r="N983" s="87">
        <f t="shared" si="78"/>
        <v>13574544.839082481</v>
      </c>
    </row>
    <row r="984" spans="1:14" x14ac:dyDescent="0.3">
      <c r="A984" s="58">
        <v>42987</v>
      </c>
      <c r="B984" s="61" t="str">
        <f t="shared" si="79"/>
        <v>Saturday</v>
      </c>
      <c r="C984" s="42" t="str">
        <f t="shared" si="75"/>
        <v>September</v>
      </c>
      <c r="D984" s="42" t="str">
        <f t="shared" si="76"/>
        <v>2017</v>
      </c>
      <c r="E984" s="42">
        <f t="shared" si="77"/>
        <v>36</v>
      </c>
      <c r="F984" s="42" t="str">
        <f>VLOOKUP(A984,_Holidays!A983:C3089,2)</f>
        <v>Y</v>
      </c>
      <c r="G984" s="42" t="str">
        <f>VLOOKUP(A984,_Holidays!A984:C3089,3)</f>
        <v>N</v>
      </c>
      <c r="H984">
        <v>7.1</v>
      </c>
      <c r="I984">
        <v>14.9</v>
      </c>
      <c r="J984">
        <v>15.9</v>
      </c>
      <c r="K984">
        <v>1.2</v>
      </c>
      <c r="L984" s="94">
        <v>120454.01</v>
      </c>
      <c r="M984" s="97">
        <v>96.910244129999995</v>
      </c>
      <c r="N984" s="87">
        <f t="shared" si="78"/>
        <v>11673227.515537459</v>
      </c>
    </row>
    <row r="985" spans="1:14" x14ac:dyDescent="0.3">
      <c r="A985" s="58">
        <v>42988</v>
      </c>
      <c r="B985" s="61" t="str">
        <f t="shared" si="79"/>
        <v>Sunday</v>
      </c>
      <c r="C985" s="42" t="str">
        <f t="shared" si="75"/>
        <v>September</v>
      </c>
      <c r="D985" s="42" t="str">
        <f t="shared" si="76"/>
        <v>2017</v>
      </c>
      <c r="E985" s="42">
        <f t="shared" si="77"/>
        <v>37</v>
      </c>
      <c r="F985" s="42" t="str">
        <f>VLOOKUP(A985,_Holidays!A984:C3090,2)</f>
        <v>Y</v>
      </c>
      <c r="G985" s="42" t="str">
        <f>VLOOKUP(A985,_Holidays!A985:C3090,3)</f>
        <v>N</v>
      </c>
      <c r="H985">
        <v>5.3</v>
      </c>
      <c r="I985">
        <v>16.100000000000001</v>
      </c>
      <c r="J985">
        <v>12.3</v>
      </c>
      <c r="K985">
        <v>0.2</v>
      </c>
      <c r="L985" s="94">
        <v>114584.065</v>
      </c>
      <c r="M985" s="97">
        <v>91.883909369999998</v>
      </c>
      <c r="N985" s="87">
        <f t="shared" si="78"/>
        <v>10528431.843706189</v>
      </c>
    </row>
    <row r="986" spans="1:14" x14ac:dyDescent="0.3">
      <c r="A986" s="58">
        <v>42989</v>
      </c>
      <c r="B986" s="61" t="str">
        <f t="shared" si="79"/>
        <v>Monday</v>
      </c>
      <c r="C986" s="42" t="str">
        <f t="shared" si="75"/>
        <v>September</v>
      </c>
      <c r="D986" s="42" t="str">
        <f t="shared" si="76"/>
        <v>2017</v>
      </c>
      <c r="E986" s="42">
        <f t="shared" si="77"/>
        <v>37</v>
      </c>
      <c r="F986" s="42" t="str">
        <f>VLOOKUP(A986,_Holidays!A985:C3091,2)</f>
        <v>Y</v>
      </c>
      <c r="G986" s="42" t="str">
        <f>VLOOKUP(A986,_Holidays!A986:C3091,3)</f>
        <v>N</v>
      </c>
      <c r="H986">
        <v>8.1</v>
      </c>
      <c r="I986">
        <v>18.100000000000001</v>
      </c>
      <c r="J986">
        <v>7</v>
      </c>
      <c r="K986">
        <v>0</v>
      </c>
      <c r="L986" s="94">
        <v>127169.03</v>
      </c>
      <c r="M986" s="97">
        <v>86.68557783</v>
      </c>
      <c r="N986" s="87">
        <f t="shared" si="78"/>
        <v>11023720.847630605</v>
      </c>
    </row>
    <row r="987" spans="1:14" x14ac:dyDescent="0.3">
      <c r="A987" s="58">
        <v>42990</v>
      </c>
      <c r="B987" s="61" t="str">
        <f t="shared" si="79"/>
        <v>Tuesday</v>
      </c>
      <c r="C987" s="42" t="str">
        <f t="shared" si="75"/>
        <v>September</v>
      </c>
      <c r="D987" s="42" t="str">
        <f t="shared" si="76"/>
        <v>2017</v>
      </c>
      <c r="E987" s="42">
        <f t="shared" si="77"/>
        <v>37</v>
      </c>
      <c r="F987" s="42" t="str">
        <f>VLOOKUP(A987,_Holidays!A986:C3092,2)</f>
        <v>Y</v>
      </c>
      <c r="G987" s="42" t="str">
        <f>VLOOKUP(A987,_Holidays!A987:C3092,3)</f>
        <v>N</v>
      </c>
      <c r="H987">
        <v>12.2</v>
      </c>
      <c r="I987">
        <v>19.899999999999999</v>
      </c>
      <c r="J987">
        <v>3.5</v>
      </c>
      <c r="K987">
        <v>0.2</v>
      </c>
      <c r="L987" s="94">
        <v>130906.89</v>
      </c>
      <c r="M987" s="97">
        <v>94.772968660000004</v>
      </c>
      <c r="N987" s="87">
        <f t="shared" si="78"/>
        <v>12406434.583348067</v>
      </c>
    </row>
    <row r="988" spans="1:14" x14ac:dyDescent="0.3">
      <c r="A988" s="58">
        <v>42991</v>
      </c>
      <c r="B988" s="61" t="str">
        <f t="shared" si="79"/>
        <v>Wednesday</v>
      </c>
      <c r="C988" s="42" t="str">
        <f t="shared" si="75"/>
        <v>September</v>
      </c>
      <c r="D988" s="42" t="str">
        <f t="shared" si="76"/>
        <v>2017</v>
      </c>
      <c r="E988" s="42">
        <f t="shared" si="77"/>
        <v>37</v>
      </c>
      <c r="F988" s="42" t="str">
        <f>VLOOKUP(A988,_Holidays!A987:C3093,2)</f>
        <v>Y</v>
      </c>
      <c r="G988" s="42" t="str">
        <f>VLOOKUP(A988,_Holidays!A988:C3093,3)</f>
        <v>N</v>
      </c>
      <c r="H988">
        <v>13.3</v>
      </c>
      <c r="I988">
        <v>16.399999999999999</v>
      </c>
      <c r="J988">
        <v>8.1999999999999993</v>
      </c>
      <c r="K988">
        <v>2</v>
      </c>
      <c r="L988" s="94">
        <v>127192.315</v>
      </c>
      <c r="M988" s="97">
        <v>88.361935939999995</v>
      </c>
      <c r="N988" s="87">
        <f t="shared" si="78"/>
        <v>11238959.190090301</v>
      </c>
    </row>
    <row r="989" spans="1:14" x14ac:dyDescent="0.3">
      <c r="A989" s="58">
        <v>42992</v>
      </c>
      <c r="B989" s="61" t="str">
        <f t="shared" si="79"/>
        <v>Thursday</v>
      </c>
      <c r="C989" s="42" t="str">
        <f t="shared" si="75"/>
        <v>September</v>
      </c>
      <c r="D989" s="42" t="str">
        <f t="shared" si="76"/>
        <v>2017</v>
      </c>
      <c r="E989" s="42">
        <f t="shared" si="77"/>
        <v>37</v>
      </c>
      <c r="F989" s="42" t="str">
        <f>VLOOKUP(A989,_Holidays!A988:C3094,2)</f>
        <v>Y</v>
      </c>
      <c r="G989" s="42" t="str">
        <f>VLOOKUP(A989,_Holidays!A989:C3094,3)</f>
        <v>N</v>
      </c>
      <c r="H989">
        <v>5.8</v>
      </c>
      <c r="I989">
        <v>15.3</v>
      </c>
      <c r="J989">
        <v>10.8</v>
      </c>
      <c r="K989">
        <v>1.4</v>
      </c>
      <c r="L989" s="94">
        <v>131986.80499999999</v>
      </c>
      <c r="M989" s="97">
        <v>89.57361118</v>
      </c>
      <c r="N989" s="87">
        <f t="shared" si="78"/>
        <v>11822534.751960479</v>
      </c>
    </row>
    <row r="990" spans="1:14" x14ac:dyDescent="0.3">
      <c r="A990" s="58">
        <v>42993</v>
      </c>
      <c r="B990" s="61" t="str">
        <f t="shared" si="79"/>
        <v>Friday</v>
      </c>
      <c r="C990" s="42" t="str">
        <f t="shared" si="75"/>
        <v>September</v>
      </c>
      <c r="D990" s="42" t="str">
        <f t="shared" si="76"/>
        <v>2017</v>
      </c>
      <c r="E990" s="42">
        <f t="shared" si="77"/>
        <v>37</v>
      </c>
      <c r="F990" s="42" t="str">
        <f>VLOOKUP(A990,_Holidays!A989:C3095,2)</f>
        <v>Y</v>
      </c>
      <c r="G990" s="42" t="str">
        <f>VLOOKUP(A990,_Holidays!A990:C3095,3)</f>
        <v>N</v>
      </c>
      <c r="H990">
        <v>9.6</v>
      </c>
      <c r="I990">
        <v>16.7</v>
      </c>
      <c r="J990">
        <v>7</v>
      </c>
      <c r="K990">
        <v>0</v>
      </c>
      <c r="L990" s="94">
        <v>128761.605</v>
      </c>
      <c r="M990" s="97">
        <v>89.236201120000004</v>
      </c>
      <c r="N990" s="87">
        <f t="shared" si="78"/>
        <v>11490196.480313998</v>
      </c>
    </row>
    <row r="991" spans="1:14" x14ac:dyDescent="0.3">
      <c r="A991" s="58">
        <v>42994</v>
      </c>
      <c r="B991" s="61" t="str">
        <f t="shared" si="79"/>
        <v>Saturday</v>
      </c>
      <c r="C991" s="42" t="str">
        <f t="shared" si="75"/>
        <v>September</v>
      </c>
      <c r="D991" s="42" t="str">
        <f t="shared" si="76"/>
        <v>2017</v>
      </c>
      <c r="E991" s="42">
        <f t="shared" si="77"/>
        <v>37</v>
      </c>
      <c r="F991" s="42" t="str">
        <f>VLOOKUP(A991,_Holidays!A990:C3096,2)</f>
        <v>Y</v>
      </c>
      <c r="G991" s="42" t="str">
        <f>VLOOKUP(A991,_Holidays!A991:C3096,3)</f>
        <v>N</v>
      </c>
      <c r="H991">
        <v>7.4</v>
      </c>
      <c r="I991">
        <v>13.3</v>
      </c>
      <c r="J991">
        <v>16.7</v>
      </c>
      <c r="K991">
        <v>21.4</v>
      </c>
      <c r="L991" s="94">
        <v>111301.56</v>
      </c>
      <c r="M991" s="97">
        <v>89.607587129999999</v>
      </c>
      <c r="N991" s="87">
        <f t="shared" si="78"/>
        <v>9973464.2354049217</v>
      </c>
    </row>
    <row r="992" spans="1:14" x14ac:dyDescent="0.3">
      <c r="A992" s="58">
        <v>42995</v>
      </c>
      <c r="B992" s="61" t="str">
        <f t="shared" si="79"/>
        <v>Sunday</v>
      </c>
      <c r="C992" s="42" t="str">
        <f t="shared" si="75"/>
        <v>September</v>
      </c>
      <c r="D992" s="42" t="str">
        <f t="shared" si="76"/>
        <v>2017</v>
      </c>
      <c r="E992" s="42">
        <f t="shared" si="77"/>
        <v>38</v>
      </c>
      <c r="F992" s="42" t="str">
        <f>VLOOKUP(A992,_Holidays!A991:C3097,2)</f>
        <v>Y</v>
      </c>
      <c r="G992" s="42" t="str">
        <f>VLOOKUP(A992,_Holidays!A992:C3097,3)</f>
        <v>N</v>
      </c>
      <c r="H992">
        <v>4</v>
      </c>
      <c r="I992">
        <v>18.100000000000001</v>
      </c>
      <c r="J992">
        <v>19</v>
      </c>
      <c r="K992">
        <v>0.2</v>
      </c>
      <c r="L992" s="94">
        <v>104766</v>
      </c>
      <c r="M992" s="97">
        <v>75.509598890000007</v>
      </c>
      <c r="N992" s="87">
        <f t="shared" si="78"/>
        <v>7910838.6373097403</v>
      </c>
    </row>
    <row r="993" spans="1:14" x14ac:dyDescent="0.3">
      <c r="A993" s="58">
        <v>42996</v>
      </c>
      <c r="B993" s="61" t="str">
        <f t="shared" si="79"/>
        <v>Monday</v>
      </c>
      <c r="C993" s="42" t="str">
        <f t="shared" si="75"/>
        <v>September</v>
      </c>
      <c r="D993" s="42" t="str">
        <f t="shared" si="76"/>
        <v>2017</v>
      </c>
      <c r="E993" s="42">
        <f t="shared" si="77"/>
        <v>38</v>
      </c>
      <c r="F993" s="42" t="str">
        <f>VLOOKUP(A993,_Holidays!A992:C3098,2)</f>
        <v>Y</v>
      </c>
      <c r="G993" s="42" t="str">
        <f>VLOOKUP(A993,_Holidays!A993:C3098,3)</f>
        <v>N</v>
      </c>
      <c r="H993">
        <v>10.5</v>
      </c>
      <c r="I993">
        <v>22</v>
      </c>
      <c r="J993">
        <v>15.7</v>
      </c>
      <c r="K993">
        <v>0</v>
      </c>
      <c r="L993" s="94">
        <v>115123.54</v>
      </c>
      <c r="M993" s="97">
        <v>79.783447899999999</v>
      </c>
      <c r="N993" s="87">
        <f t="shared" si="78"/>
        <v>9184952.955653565</v>
      </c>
    </row>
    <row r="994" spans="1:14" x14ac:dyDescent="0.3">
      <c r="A994" s="58">
        <v>42997</v>
      </c>
      <c r="B994" s="61" t="str">
        <f t="shared" si="79"/>
        <v>Tuesday</v>
      </c>
      <c r="C994" s="42" t="str">
        <f t="shared" si="75"/>
        <v>September</v>
      </c>
      <c r="D994" s="42" t="str">
        <f t="shared" si="76"/>
        <v>2017</v>
      </c>
      <c r="E994" s="42">
        <f t="shared" si="77"/>
        <v>38</v>
      </c>
      <c r="F994" s="42" t="str">
        <f>VLOOKUP(A994,_Holidays!A993:C3099,2)</f>
        <v>Y</v>
      </c>
      <c r="G994" s="42" t="str">
        <f>VLOOKUP(A994,_Holidays!A994:C3099,3)</f>
        <v>N</v>
      </c>
      <c r="H994">
        <v>9</v>
      </c>
      <c r="I994">
        <v>13.9</v>
      </c>
      <c r="J994">
        <v>16.600000000000001</v>
      </c>
      <c r="K994">
        <v>0.2</v>
      </c>
      <c r="L994" s="94">
        <v>124033.955</v>
      </c>
      <c r="M994" s="97">
        <v>92.372768620000002</v>
      </c>
      <c r="N994" s="87">
        <f t="shared" si="78"/>
        <v>11457359.826238493</v>
      </c>
    </row>
    <row r="995" spans="1:14" x14ac:dyDescent="0.3">
      <c r="A995" s="58">
        <v>42998</v>
      </c>
      <c r="B995" s="61" t="str">
        <f t="shared" si="79"/>
        <v>Wednesday</v>
      </c>
      <c r="C995" s="42" t="str">
        <f t="shared" si="75"/>
        <v>September</v>
      </c>
      <c r="D995" s="42" t="str">
        <f t="shared" si="76"/>
        <v>2017</v>
      </c>
      <c r="E995" s="42">
        <f t="shared" si="77"/>
        <v>38</v>
      </c>
      <c r="F995" s="42" t="str">
        <f>VLOOKUP(A995,_Holidays!A994:C3100,2)</f>
        <v>Y</v>
      </c>
      <c r="G995" s="42" t="str">
        <f>VLOOKUP(A995,_Holidays!A995:C3100,3)</f>
        <v>N</v>
      </c>
      <c r="H995">
        <v>6</v>
      </c>
      <c r="I995">
        <v>19.2</v>
      </c>
      <c r="J995">
        <v>17.3</v>
      </c>
      <c r="K995">
        <v>0</v>
      </c>
      <c r="L995" s="94">
        <v>123461.38</v>
      </c>
      <c r="M995" s="97">
        <v>82.595610879999995</v>
      </c>
      <c r="N995" s="87">
        <f t="shared" si="78"/>
        <v>10197368.101187814</v>
      </c>
    </row>
    <row r="996" spans="1:14" x14ac:dyDescent="0.3">
      <c r="A996" s="58">
        <v>42999</v>
      </c>
      <c r="B996" s="61" t="str">
        <f t="shared" si="79"/>
        <v>Thursday</v>
      </c>
      <c r="C996" s="42" t="str">
        <f t="shared" si="75"/>
        <v>September</v>
      </c>
      <c r="D996" s="42" t="str">
        <f t="shared" si="76"/>
        <v>2017</v>
      </c>
      <c r="E996" s="42">
        <f t="shared" si="77"/>
        <v>38</v>
      </c>
      <c r="F996" s="42" t="str">
        <f>VLOOKUP(A996,_Holidays!A995:C3101,2)</f>
        <v>Y</v>
      </c>
      <c r="G996" s="42" t="str">
        <f>VLOOKUP(A996,_Holidays!A996:C3101,3)</f>
        <v>N</v>
      </c>
      <c r="H996">
        <v>11.6</v>
      </c>
      <c r="I996">
        <v>23.6</v>
      </c>
      <c r="J996">
        <v>13</v>
      </c>
      <c r="K996">
        <v>0</v>
      </c>
      <c r="L996" s="94">
        <v>119309.93</v>
      </c>
      <c r="M996" s="97">
        <v>74.957769020000001</v>
      </c>
      <c r="N996" s="87">
        <f t="shared" si="78"/>
        <v>8943206.1747323684</v>
      </c>
    </row>
    <row r="997" spans="1:14" x14ac:dyDescent="0.3">
      <c r="A997" s="58">
        <v>43000</v>
      </c>
      <c r="B997" s="61" t="str">
        <f t="shared" si="79"/>
        <v>Friday</v>
      </c>
      <c r="C997" s="42" t="str">
        <f t="shared" si="75"/>
        <v>September</v>
      </c>
      <c r="D997" s="42" t="str">
        <f t="shared" si="76"/>
        <v>2017</v>
      </c>
      <c r="E997" s="42">
        <f t="shared" si="77"/>
        <v>38</v>
      </c>
      <c r="F997" s="42" t="str">
        <f>VLOOKUP(A997,_Holidays!A996:C3102,2)</f>
        <v>N</v>
      </c>
      <c r="G997" s="42" t="str">
        <f>VLOOKUP(A997,_Holidays!A997:C3102,3)</f>
        <v>N</v>
      </c>
      <c r="H997">
        <v>12.8</v>
      </c>
      <c r="I997">
        <v>25.6</v>
      </c>
      <c r="J997">
        <v>15.6</v>
      </c>
      <c r="K997">
        <v>0</v>
      </c>
      <c r="L997" s="94">
        <v>116611.25</v>
      </c>
      <c r="M997" s="97">
        <v>75.289119159999998</v>
      </c>
      <c r="N997" s="87">
        <f t="shared" si="78"/>
        <v>8779558.2966465503</v>
      </c>
    </row>
    <row r="998" spans="1:14" x14ac:dyDescent="0.3">
      <c r="A998" s="58">
        <v>43001</v>
      </c>
      <c r="B998" s="61" t="str">
        <f t="shared" si="79"/>
        <v>Saturday</v>
      </c>
      <c r="C998" s="42" t="str">
        <f t="shared" si="75"/>
        <v>September</v>
      </c>
      <c r="D998" s="42" t="str">
        <f t="shared" si="76"/>
        <v>2017</v>
      </c>
      <c r="E998" s="42">
        <f t="shared" si="77"/>
        <v>38</v>
      </c>
      <c r="F998" s="42" t="str">
        <f>VLOOKUP(A998,_Holidays!A997:C3103,2)</f>
        <v>N</v>
      </c>
      <c r="G998" s="42" t="str">
        <f>VLOOKUP(A998,_Holidays!A998:C3103,3)</f>
        <v>N</v>
      </c>
      <c r="H998">
        <v>14.8</v>
      </c>
      <c r="I998">
        <v>30.6</v>
      </c>
      <c r="J998">
        <v>17.3</v>
      </c>
      <c r="K998">
        <v>0</v>
      </c>
      <c r="L998" s="94">
        <v>101012.29</v>
      </c>
      <c r="M998" s="97">
        <v>63.0173962</v>
      </c>
      <c r="N998" s="87">
        <f t="shared" si="78"/>
        <v>6365531.4999992978</v>
      </c>
    </row>
    <row r="999" spans="1:14" x14ac:dyDescent="0.3">
      <c r="A999" s="58">
        <v>43002</v>
      </c>
      <c r="B999" s="61" t="str">
        <f t="shared" si="79"/>
        <v>Sunday</v>
      </c>
      <c r="C999" s="42" t="str">
        <f t="shared" si="75"/>
        <v>September</v>
      </c>
      <c r="D999" s="42" t="str">
        <f t="shared" si="76"/>
        <v>2017</v>
      </c>
      <c r="E999" s="42">
        <f t="shared" si="77"/>
        <v>39</v>
      </c>
      <c r="F999" s="42" t="str">
        <f>VLOOKUP(A999,_Holidays!A998:C3104,2)</f>
        <v>N</v>
      </c>
      <c r="G999" s="42" t="str">
        <f>VLOOKUP(A999,_Holidays!A999:C3104,3)</f>
        <v>N</v>
      </c>
      <c r="H999">
        <v>12.9</v>
      </c>
      <c r="I999">
        <v>19.899999999999999</v>
      </c>
      <c r="J999">
        <v>12</v>
      </c>
      <c r="K999">
        <v>0.4</v>
      </c>
      <c r="L999" s="94">
        <v>92608.24</v>
      </c>
      <c r="M999" s="97">
        <v>43.197347600000001</v>
      </c>
      <c r="N999" s="87">
        <f t="shared" si="78"/>
        <v>4000430.3339042244</v>
      </c>
    </row>
    <row r="1000" spans="1:14" x14ac:dyDescent="0.3">
      <c r="A1000" s="58">
        <v>43003</v>
      </c>
      <c r="B1000" s="61" t="str">
        <f t="shared" si="79"/>
        <v>Monday</v>
      </c>
      <c r="C1000" s="42" t="str">
        <f t="shared" si="75"/>
        <v>September</v>
      </c>
      <c r="D1000" s="42" t="str">
        <f t="shared" si="76"/>
        <v>2017</v>
      </c>
      <c r="E1000" s="42">
        <f t="shared" si="77"/>
        <v>39</v>
      </c>
      <c r="F1000" s="42" t="str">
        <f>VLOOKUP(A1000,_Holidays!A999:C3105,2)</f>
        <v>N</v>
      </c>
      <c r="G1000" s="42" t="str">
        <f>VLOOKUP(A1000,_Holidays!A1000:C3105,3)</f>
        <v>N</v>
      </c>
      <c r="H1000">
        <v>10.3</v>
      </c>
      <c r="I1000">
        <v>14.2</v>
      </c>
      <c r="J1000">
        <v>10.9</v>
      </c>
      <c r="K1000">
        <v>1.6</v>
      </c>
      <c r="L1000" s="94">
        <v>119126.485</v>
      </c>
      <c r="M1000" s="97">
        <v>71.241065710000001</v>
      </c>
      <c r="N1000" s="87">
        <f t="shared" si="78"/>
        <v>8486697.7456863299</v>
      </c>
    </row>
    <row r="1001" spans="1:14" x14ac:dyDescent="0.3">
      <c r="A1001" s="58">
        <v>43004</v>
      </c>
      <c r="B1001" s="61" t="str">
        <f t="shared" si="79"/>
        <v>Tuesday</v>
      </c>
      <c r="C1001" s="42" t="str">
        <f t="shared" si="75"/>
        <v>September</v>
      </c>
      <c r="D1001" s="42" t="str">
        <f t="shared" si="76"/>
        <v>2017</v>
      </c>
      <c r="E1001" s="42">
        <f t="shared" si="77"/>
        <v>39</v>
      </c>
      <c r="F1001" s="42" t="str">
        <f>VLOOKUP(A1001,_Holidays!A1000:C3106,2)</f>
        <v>N</v>
      </c>
      <c r="G1001" s="42" t="str">
        <f>VLOOKUP(A1001,_Holidays!A1001:C3106,3)</f>
        <v>N</v>
      </c>
      <c r="H1001">
        <v>5</v>
      </c>
      <c r="I1001">
        <v>15.1</v>
      </c>
      <c r="J1001">
        <v>20.399999999999999</v>
      </c>
      <c r="K1001">
        <v>0.4</v>
      </c>
      <c r="L1001" s="94">
        <v>124452.94</v>
      </c>
      <c r="M1001" s="97">
        <v>79.800225260000005</v>
      </c>
      <c r="N1001" s="87">
        <f t="shared" si="78"/>
        <v>9931372.6462692656</v>
      </c>
    </row>
    <row r="1002" spans="1:14" x14ac:dyDescent="0.3">
      <c r="A1002" s="58">
        <v>43005</v>
      </c>
      <c r="B1002" s="61" t="str">
        <f t="shared" si="79"/>
        <v>Wednesday</v>
      </c>
      <c r="C1002" s="42" t="str">
        <f t="shared" si="75"/>
        <v>September</v>
      </c>
      <c r="D1002" s="42" t="str">
        <f t="shared" si="76"/>
        <v>2017</v>
      </c>
      <c r="E1002" s="42">
        <f t="shared" si="77"/>
        <v>39</v>
      </c>
      <c r="F1002" s="42" t="str">
        <f>VLOOKUP(A1002,_Holidays!A1001:C3107,2)</f>
        <v>N</v>
      </c>
      <c r="G1002" s="42" t="str">
        <f>VLOOKUP(A1002,_Holidays!A1002:C3107,3)</f>
        <v>N</v>
      </c>
      <c r="H1002">
        <v>9.6</v>
      </c>
      <c r="I1002">
        <v>24.6</v>
      </c>
      <c r="J1002">
        <v>11.7</v>
      </c>
      <c r="K1002">
        <v>0</v>
      </c>
      <c r="L1002" s="94">
        <v>119028.07</v>
      </c>
      <c r="M1002" s="97">
        <v>72.545509100000004</v>
      </c>
      <c r="N1002" s="87">
        <f t="shared" si="78"/>
        <v>8634951.935340438</v>
      </c>
    </row>
    <row r="1003" spans="1:14" x14ac:dyDescent="0.3">
      <c r="A1003" s="58">
        <v>43006</v>
      </c>
      <c r="B1003" s="61" t="str">
        <f t="shared" si="79"/>
        <v>Thursday</v>
      </c>
      <c r="C1003" s="42" t="str">
        <f t="shared" si="75"/>
        <v>September</v>
      </c>
      <c r="D1003" s="42" t="str">
        <f t="shared" si="76"/>
        <v>2017</v>
      </c>
      <c r="E1003" s="42">
        <f t="shared" si="77"/>
        <v>39</v>
      </c>
      <c r="F1003" s="42" t="str">
        <f>VLOOKUP(A1003,_Holidays!A1002:C3108,2)</f>
        <v>N</v>
      </c>
      <c r="G1003" s="42" t="str">
        <f>VLOOKUP(A1003,_Holidays!A1003:C3108,3)</f>
        <v>N</v>
      </c>
      <c r="H1003">
        <v>10.4</v>
      </c>
      <c r="I1003">
        <v>18.5</v>
      </c>
      <c r="J1003">
        <v>12.8</v>
      </c>
      <c r="K1003">
        <v>0</v>
      </c>
      <c r="L1003" s="94">
        <v>116655.855</v>
      </c>
      <c r="M1003" s="97">
        <v>61.649556580000002</v>
      </c>
      <c r="N1003" s="87">
        <f t="shared" si="78"/>
        <v>7191781.733210776</v>
      </c>
    </row>
    <row r="1004" spans="1:14" x14ac:dyDescent="0.3">
      <c r="A1004" s="58">
        <v>43007</v>
      </c>
      <c r="B1004" s="61" t="str">
        <f t="shared" si="79"/>
        <v>Friday</v>
      </c>
      <c r="C1004" s="42" t="str">
        <f t="shared" si="75"/>
        <v>September</v>
      </c>
      <c r="D1004" s="42" t="str">
        <f t="shared" si="76"/>
        <v>2017</v>
      </c>
      <c r="E1004" s="42">
        <f t="shared" si="77"/>
        <v>39</v>
      </c>
      <c r="F1004" s="42" t="str">
        <f>VLOOKUP(A1004,_Holidays!A1003:C3109,2)</f>
        <v>N</v>
      </c>
      <c r="G1004" s="42" t="str">
        <f>VLOOKUP(A1004,_Holidays!A1004:C3109,3)</f>
        <v>Y</v>
      </c>
      <c r="H1004">
        <v>10.6</v>
      </c>
      <c r="I1004">
        <v>18.399999999999999</v>
      </c>
      <c r="J1004">
        <v>14.5</v>
      </c>
      <c r="K1004">
        <v>0</v>
      </c>
      <c r="L1004" s="94">
        <v>102847.255</v>
      </c>
      <c r="M1004" s="97">
        <v>42.634675649999998</v>
      </c>
      <c r="N1004" s="87">
        <f t="shared" si="78"/>
        <v>4384859.3584178407</v>
      </c>
    </row>
    <row r="1005" spans="1:14" x14ac:dyDescent="0.3">
      <c r="A1005" s="58">
        <v>43008</v>
      </c>
      <c r="B1005" s="61" t="str">
        <f t="shared" si="79"/>
        <v>Saturday</v>
      </c>
      <c r="C1005" s="42" t="str">
        <f t="shared" si="75"/>
        <v>September</v>
      </c>
      <c r="D1005" s="42" t="str">
        <f t="shared" si="76"/>
        <v>2017</v>
      </c>
      <c r="E1005" s="42">
        <f t="shared" si="77"/>
        <v>39</v>
      </c>
      <c r="F1005" s="42" t="str">
        <f>VLOOKUP(A1005,_Holidays!A1004:C3110,2)</f>
        <v>N</v>
      </c>
      <c r="G1005" s="42" t="str">
        <f>VLOOKUP(A1005,_Holidays!A1005:C3110,3)</f>
        <v>N</v>
      </c>
      <c r="H1005">
        <v>11</v>
      </c>
      <c r="I1005">
        <v>15.4</v>
      </c>
      <c r="J1005">
        <v>16.100000000000001</v>
      </c>
      <c r="K1005">
        <v>1</v>
      </c>
      <c r="L1005" s="94">
        <v>100701.82</v>
      </c>
      <c r="M1005" s="97">
        <v>47.309943529999998</v>
      </c>
      <c r="N1005" s="87">
        <f t="shared" si="78"/>
        <v>4764197.4175682245</v>
      </c>
    </row>
    <row r="1006" spans="1:14" x14ac:dyDescent="0.3">
      <c r="A1006" s="58">
        <v>43009</v>
      </c>
      <c r="B1006" s="61" t="str">
        <f t="shared" si="79"/>
        <v>Sunday</v>
      </c>
      <c r="C1006" s="42" t="str">
        <f t="shared" si="75"/>
        <v>October</v>
      </c>
      <c r="D1006" s="42" t="str">
        <f t="shared" si="76"/>
        <v>2017</v>
      </c>
      <c r="E1006" s="42">
        <f t="shared" si="77"/>
        <v>40</v>
      </c>
      <c r="F1006" s="42" t="str">
        <f>VLOOKUP(A1006,_Holidays!A1005:C3111,2)</f>
        <v>N</v>
      </c>
      <c r="G1006" s="42" t="str">
        <f>VLOOKUP(A1006,_Holidays!A1006:C3111,3)</f>
        <v>N</v>
      </c>
      <c r="H1006">
        <v>9.6999999999999993</v>
      </c>
      <c r="I1006">
        <v>17.2</v>
      </c>
      <c r="J1006">
        <v>9.1999999999999993</v>
      </c>
      <c r="K1006">
        <v>0</v>
      </c>
      <c r="L1006" s="94">
        <v>103556.74</v>
      </c>
      <c r="M1006" s="97">
        <v>58.989627579999997</v>
      </c>
      <c r="N1006" s="87">
        <f t="shared" si="78"/>
        <v>6108773.5259988895</v>
      </c>
    </row>
    <row r="1007" spans="1:14" x14ac:dyDescent="0.3">
      <c r="A1007" s="58">
        <v>43010</v>
      </c>
      <c r="B1007" s="61" t="str">
        <f t="shared" si="79"/>
        <v>Monday</v>
      </c>
      <c r="C1007" s="42" t="str">
        <f t="shared" si="75"/>
        <v>October</v>
      </c>
      <c r="D1007" s="42" t="str">
        <f t="shared" si="76"/>
        <v>2017</v>
      </c>
      <c r="E1007" s="42">
        <f t="shared" si="77"/>
        <v>40</v>
      </c>
      <c r="F1007" s="42" t="str">
        <f>VLOOKUP(A1007,_Holidays!A1006:C3112,2)</f>
        <v>N</v>
      </c>
      <c r="G1007" s="42" t="str">
        <f>VLOOKUP(A1007,_Holidays!A1007:C3112,3)</f>
        <v>N</v>
      </c>
      <c r="H1007">
        <v>9.5</v>
      </c>
      <c r="I1007">
        <v>16.399999999999999</v>
      </c>
      <c r="J1007">
        <v>16.399999999999999</v>
      </c>
      <c r="K1007">
        <v>0</v>
      </c>
      <c r="L1007" s="94">
        <v>119226.42</v>
      </c>
      <c r="M1007" s="97">
        <v>74.497158290000002</v>
      </c>
      <c r="N1007" s="87">
        <f t="shared" si="78"/>
        <v>8882029.4830900226</v>
      </c>
    </row>
    <row r="1008" spans="1:14" x14ac:dyDescent="0.3">
      <c r="A1008" s="58">
        <v>43011</v>
      </c>
      <c r="B1008" s="61" t="str">
        <f t="shared" si="79"/>
        <v>Tuesday</v>
      </c>
      <c r="C1008" s="42" t="str">
        <f t="shared" si="75"/>
        <v>October</v>
      </c>
      <c r="D1008" s="42" t="str">
        <f t="shared" si="76"/>
        <v>2017</v>
      </c>
      <c r="E1008" s="42">
        <f t="shared" si="77"/>
        <v>40</v>
      </c>
      <c r="F1008" s="42" t="str">
        <f>VLOOKUP(A1008,_Holidays!A1007:C3113,2)</f>
        <v>N</v>
      </c>
      <c r="G1008" s="42" t="str">
        <f>VLOOKUP(A1008,_Holidays!A1008:C3113,3)</f>
        <v>N</v>
      </c>
      <c r="H1008">
        <v>6.8</v>
      </c>
      <c r="I1008">
        <v>22.3</v>
      </c>
      <c r="J1008">
        <v>21.8</v>
      </c>
      <c r="K1008">
        <v>0</v>
      </c>
      <c r="L1008" s="94">
        <v>118856.41499999999</v>
      </c>
      <c r="M1008" s="97">
        <v>79.059146049999995</v>
      </c>
      <c r="N1008" s="87">
        <f t="shared" si="78"/>
        <v>9396686.6724644098</v>
      </c>
    </row>
    <row r="1009" spans="1:14" x14ac:dyDescent="0.3">
      <c r="A1009" s="58">
        <v>43012</v>
      </c>
      <c r="B1009" s="61" t="str">
        <f t="shared" si="79"/>
        <v>Wednesday</v>
      </c>
      <c r="C1009" s="42" t="str">
        <f t="shared" si="75"/>
        <v>October</v>
      </c>
      <c r="D1009" s="42" t="str">
        <f t="shared" si="76"/>
        <v>2017</v>
      </c>
      <c r="E1009" s="42">
        <f t="shared" si="77"/>
        <v>40</v>
      </c>
      <c r="F1009" s="42" t="str">
        <f>VLOOKUP(A1009,_Holidays!A1008:C3114,2)</f>
        <v>N</v>
      </c>
      <c r="G1009" s="42" t="str">
        <f>VLOOKUP(A1009,_Holidays!A1009:C3114,3)</f>
        <v>N</v>
      </c>
      <c r="H1009">
        <v>8.5</v>
      </c>
      <c r="I1009">
        <v>20.8</v>
      </c>
      <c r="J1009">
        <v>21.6</v>
      </c>
      <c r="K1009">
        <v>0</v>
      </c>
      <c r="L1009" s="94">
        <v>114604.62</v>
      </c>
      <c r="M1009" s="97">
        <v>71.108733229999999</v>
      </c>
      <c r="N1009" s="87">
        <f t="shared" si="78"/>
        <v>8149389.3505055225</v>
      </c>
    </row>
    <row r="1010" spans="1:14" x14ac:dyDescent="0.3">
      <c r="A1010" s="58">
        <v>43013</v>
      </c>
      <c r="B1010" s="61" t="str">
        <f t="shared" si="79"/>
        <v>Thursday</v>
      </c>
      <c r="C1010" s="42" t="str">
        <f t="shared" si="75"/>
        <v>October</v>
      </c>
      <c r="D1010" s="42" t="str">
        <f t="shared" si="76"/>
        <v>2017</v>
      </c>
      <c r="E1010" s="42">
        <f t="shared" si="77"/>
        <v>40</v>
      </c>
      <c r="F1010" s="42" t="str">
        <f>VLOOKUP(A1010,_Holidays!A1009:C3115,2)</f>
        <v>N</v>
      </c>
      <c r="G1010" s="42" t="str">
        <f>VLOOKUP(A1010,_Holidays!A1010:C3115,3)</f>
        <v>N</v>
      </c>
      <c r="H1010">
        <v>11.7</v>
      </c>
      <c r="I1010">
        <v>19.399999999999999</v>
      </c>
      <c r="J1010">
        <v>10.4</v>
      </c>
      <c r="K1010">
        <v>0</v>
      </c>
      <c r="L1010" s="94">
        <v>113134.58</v>
      </c>
      <c r="M1010" s="97">
        <v>65.315736259999994</v>
      </c>
      <c r="N1010" s="87">
        <f t="shared" si="78"/>
        <v>7389468.3891658699</v>
      </c>
    </row>
    <row r="1011" spans="1:14" x14ac:dyDescent="0.3">
      <c r="A1011" s="58">
        <v>43014</v>
      </c>
      <c r="B1011" s="61" t="str">
        <f t="shared" si="79"/>
        <v>Friday</v>
      </c>
      <c r="C1011" s="42" t="str">
        <f t="shared" si="75"/>
        <v>October</v>
      </c>
      <c r="D1011" s="42" t="str">
        <f t="shared" si="76"/>
        <v>2017</v>
      </c>
      <c r="E1011" s="42">
        <f t="shared" si="77"/>
        <v>40</v>
      </c>
      <c r="F1011" s="42" t="str">
        <f>VLOOKUP(A1011,_Holidays!A1010:C3116,2)</f>
        <v>N</v>
      </c>
      <c r="G1011" s="42" t="str">
        <f>VLOOKUP(A1011,_Holidays!A1011:C3116,3)</f>
        <v>N</v>
      </c>
      <c r="H1011">
        <v>10.1</v>
      </c>
      <c r="I1011">
        <v>15</v>
      </c>
      <c r="J1011">
        <v>16.8</v>
      </c>
      <c r="K1011">
        <v>2.4</v>
      </c>
      <c r="L1011" s="94">
        <v>118359.28</v>
      </c>
      <c r="M1011" s="97">
        <v>53.429039449999998</v>
      </c>
      <c r="N1011" s="87">
        <f t="shared" si="78"/>
        <v>6323822.6403935952</v>
      </c>
    </row>
    <row r="1012" spans="1:14" x14ac:dyDescent="0.3">
      <c r="A1012" s="58">
        <v>43015</v>
      </c>
      <c r="B1012" s="61" t="str">
        <f t="shared" si="79"/>
        <v>Saturday</v>
      </c>
      <c r="C1012" s="42" t="str">
        <f t="shared" si="75"/>
        <v>October</v>
      </c>
      <c r="D1012" s="42" t="str">
        <f t="shared" si="76"/>
        <v>2017</v>
      </c>
      <c r="E1012" s="42">
        <f t="shared" si="77"/>
        <v>40</v>
      </c>
      <c r="F1012" s="42" t="str">
        <f>VLOOKUP(A1012,_Holidays!A1011:C3117,2)</f>
        <v>N</v>
      </c>
      <c r="G1012" s="42" t="str">
        <f>VLOOKUP(A1012,_Holidays!A1012:C3117,3)</f>
        <v>N</v>
      </c>
      <c r="H1012">
        <v>7.2</v>
      </c>
      <c r="I1012">
        <v>23.7</v>
      </c>
      <c r="J1012">
        <v>17.3</v>
      </c>
      <c r="K1012">
        <v>0.2</v>
      </c>
      <c r="L1012" s="94">
        <v>101974.595</v>
      </c>
      <c r="M1012" s="97">
        <v>38.89411226</v>
      </c>
      <c r="N1012" s="87">
        <f t="shared" si="78"/>
        <v>3966211.3455980346</v>
      </c>
    </row>
    <row r="1013" spans="1:14" x14ac:dyDescent="0.3">
      <c r="A1013" s="58">
        <v>43016</v>
      </c>
      <c r="B1013" s="61" t="str">
        <f t="shared" si="79"/>
        <v>Sunday</v>
      </c>
      <c r="C1013" s="42" t="str">
        <f t="shared" si="75"/>
        <v>October</v>
      </c>
      <c r="D1013" s="42" t="str">
        <f t="shared" si="76"/>
        <v>2017</v>
      </c>
      <c r="E1013" s="42">
        <f t="shared" si="77"/>
        <v>41</v>
      </c>
      <c r="F1013" s="42" t="str">
        <f>VLOOKUP(A1013,_Holidays!A1012:C3118,2)</f>
        <v>N</v>
      </c>
      <c r="G1013" s="42" t="str">
        <f>VLOOKUP(A1013,_Holidays!A1013:C3118,3)</f>
        <v>N</v>
      </c>
      <c r="H1013">
        <v>11.1</v>
      </c>
      <c r="I1013">
        <v>25.3</v>
      </c>
      <c r="J1013">
        <v>19.5</v>
      </c>
      <c r="K1013">
        <v>0</v>
      </c>
      <c r="L1013" s="94">
        <v>97053.544999999998</v>
      </c>
      <c r="M1013" s="97">
        <v>56.16035213</v>
      </c>
      <c r="N1013" s="87">
        <f t="shared" si="78"/>
        <v>5450561.2626648005</v>
      </c>
    </row>
    <row r="1014" spans="1:14" x14ac:dyDescent="0.3">
      <c r="A1014" s="58">
        <v>43017</v>
      </c>
      <c r="B1014" s="61" t="str">
        <f t="shared" si="79"/>
        <v>Monday</v>
      </c>
      <c r="C1014" s="42" t="str">
        <f t="shared" si="75"/>
        <v>October</v>
      </c>
      <c r="D1014" s="42" t="str">
        <f t="shared" si="76"/>
        <v>2017</v>
      </c>
      <c r="E1014" s="42">
        <f t="shared" si="77"/>
        <v>41</v>
      </c>
      <c r="F1014" s="42" t="str">
        <f>VLOOKUP(A1014,_Holidays!A1013:C3119,2)</f>
        <v>N</v>
      </c>
      <c r="G1014" s="42" t="str">
        <f>VLOOKUP(A1014,_Holidays!A1014:C3119,3)</f>
        <v>N</v>
      </c>
      <c r="H1014">
        <v>14</v>
      </c>
      <c r="I1014">
        <v>18.7</v>
      </c>
      <c r="J1014">
        <v>16.7</v>
      </c>
      <c r="K1014">
        <v>2.4</v>
      </c>
      <c r="L1014" s="94">
        <v>111432.36500000001</v>
      </c>
      <c r="M1014" s="97">
        <v>68.87949682</v>
      </c>
      <c r="N1014" s="87">
        <f t="shared" si="78"/>
        <v>7675405.2306625796</v>
      </c>
    </row>
    <row r="1015" spans="1:14" x14ac:dyDescent="0.3">
      <c r="A1015" s="58">
        <v>43018</v>
      </c>
      <c r="B1015" s="61" t="str">
        <f t="shared" si="79"/>
        <v>Tuesday</v>
      </c>
      <c r="C1015" s="42" t="str">
        <f t="shared" si="75"/>
        <v>October</v>
      </c>
      <c r="D1015" s="42" t="str">
        <f t="shared" si="76"/>
        <v>2017</v>
      </c>
      <c r="E1015" s="42">
        <f t="shared" si="77"/>
        <v>41</v>
      </c>
      <c r="F1015" s="42" t="str">
        <f>VLOOKUP(A1015,_Holidays!A1014:C3120,2)</f>
        <v>Y</v>
      </c>
      <c r="G1015" s="42" t="str">
        <f>VLOOKUP(A1015,_Holidays!A1015:C3120,3)</f>
        <v>N</v>
      </c>
      <c r="H1015">
        <v>8</v>
      </c>
      <c r="I1015">
        <v>18.8</v>
      </c>
      <c r="J1015">
        <v>23.6</v>
      </c>
      <c r="K1015">
        <v>0.2</v>
      </c>
      <c r="L1015" s="94">
        <v>116556.425</v>
      </c>
      <c r="M1015" s="97">
        <v>77.452308540000004</v>
      </c>
      <c r="N1015" s="87">
        <f t="shared" si="78"/>
        <v>9027564.1914193705</v>
      </c>
    </row>
    <row r="1016" spans="1:14" x14ac:dyDescent="0.3">
      <c r="A1016" s="58">
        <v>43019</v>
      </c>
      <c r="B1016" s="61" t="str">
        <f t="shared" si="79"/>
        <v>Wednesday</v>
      </c>
      <c r="C1016" s="42" t="str">
        <f t="shared" si="75"/>
        <v>October</v>
      </c>
      <c r="D1016" s="42" t="str">
        <f t="shared" si="76"/>
        <v>2017</v>
      </c>
      <c r="E1016" s="42">
        <f t="shared" si="77"/>
        <v>41</v>
      </c>
      <c r="F1016" s="42" t="str">
        <f>VLOOKUP(A1016,_Holidays!A1015:C3121,2)</f>
        <v>Y</v>
      </c>
      <c r="G1016" s="42" t="str">
        <f>VLOOKUP(A1016,_Holidays!A1016:C3121,3)</f>
        <v>N</v>
      </c>
      <c r="H1016">
        <v>9.8000000000000007</v>
      </c>
      <c r="I1016">
        <v>25.6</v>
      </c>
      <c r="J1016">
        <v>7.5</v>
      </c>
      <c r="K1016">
        <v>0</v>
      </c>
      <c r="L1016" s="94">
        <v>114133.54</v>
      </c>
      <c r="M1016" s="97">
        <v>55.553221790000002</v>
      </c>
      <c r="N1016" s="87">
        <f t="shared" si="78"/>
        <v>6340485.8612978365</v>
      </c>
    </row>
    <row r="1017" spans="1:14" x14ac:dyDescent="0.3">
      <c r="A1017" s="58">
        <v>43020</v>
      </c>
      <c r="B1017" s="61" t="str">
        <f t="shared" si="79"/>
        <v>Thursday</v>
      </c>
      <c r="C1017" s="42" t="str">
        <f t="shared" si="75"/>
        <v>October</v>
      </c>
      <c r="D1017" s="42" t="str">
        <f t="shared" si="76"/>
        <v>2017</v>
      </c>
      <c r="E1017" s="42">
        <f t="shared" si="77"/>
        <v>41</v>
      </c>
      <c r="F1017" s="42" t="str">
        <f>VLOOKUP(A1017,_Holidays!A1016:C3122,2)</f>
        <v>Y</v>
      </c>
      <c r="G1017" s="42" t="str">
        <f>VLOOKUP(A1017,_Holidays!A1017:C3122,3)</f>
        <v>N</v>
      </c>
      <c r="H1017">
        <v>10.5</v>
      </c>
      <c r="I1017">
        <v>19.2</v>
      </c>
      <c r="J1017">
        <v>15.6</v>
      </c>
      <c r="K1017">
        <v>10</v>
      </c>
      <c r="L1017" s="94">
        <v>113957.735</v>
      </c>
      <c r="M1017" s="97">
        <v>56.959277329999999</v>
      </c>
      <c r="N1017" s="87">
        <f t="shared" si="78"/>
        <v>6490950.2317636479</v>
      </c>
    </row>
    <row r="1018" spans="1:14" x14ac:dyDescent="0.3">
      <c r="A1018" s="58">
        <v>43021</v>
      </c>
      <c r="B1018" s="61" t="str">
        <f t="shared" si="79"/>
        <v>Friday</v>
      </c>
      <c r="C1018" s="42" t="str">
        <f t="shared" si="75"/>
        <v>October</v>
      </c>
      <c r="D1018" s="42" t="str">
        <f t="shared" si="76"/>
        <v>2017</v>
      </c>
      <c r="E1018" s="42">
        <f t="shared" si="77"/>
        <v>41</v>
      </c>
      <c r="F1018" s="42" t="str">
        <f>VLOOKUP(A1018,_Holidays!A1017:C3123,2)</f>
        <v>Y</v>
      </c>
      <c r="G1018" s="42" t="str">
        <f>VLOOKUP(A1018,_Holidays!A1018:C3123,3)</f>
        <v>N</v>
      </c>
      <c r="H1018">
        <v>13.1</v>
      </c>
      <c r="I1018">
        <v>16.7</v>
      </c>
      <c r="J1018">
        <v>12.5</v>
      </c>
      <c r="K1018">
        <v>0</v>
      </c>
      <c r="L1018" s="94">
        <v>117048.72500000001</v>
      </c>
      <c r="M1018" s="97">
        <v>83.756746089999993</v>
      </c>
      <c r="N1018" s="87">
        <f t="shared" si="78"/>
        <v>9803620.3399832342</v>
      </c>
    </row>
    <row r="1019" spans="1:14" x14ac:dyDescent="0.3">
      <c r="A1019" s="58">
        <v>43022</v>
      </c>
      <c r="B1019" s="61" t="str">
        <f t="shared" si="79"/>
        <v>Saturday</v>
      </c>
      <c r="C1019" s="42" t="str">
        <f t="shared" si="75"/>
        <v>October</v>
      </c>
      <c r="D1019" s="42" t="str">
        <f t="shared" si="76"/>
        <v>2017</v>
      </c>
      <c r="E1019" s="42">
        <f t="shared" si="77"/>
        <v>41</v>
      </c>
      <c r="F1019" s="42" t="str">
        <f>VLOOKUP(A1019,_Holidays!A1018:C3124,2)</f>
        <v>Y</v>
      </c>
      <c r="G1019" s="42" t="str">
        <f>VLOOKUP(A1019,_Holidays!A1019:C3124,3)</f>
        <v>N</v>
      </c>
      <c r="H1019">
        <v>8.1999999999999993</v>
      </c>
      <c r="I1019">
        <v>16.100000000000001</v>
      </c>
      <c r="J1019">
        <v>23.6</v>
      </c>
      <c r="K1019">
        <v>0</v>
      </c>
      <c r="L1019" s="94">
        <v>102037.16499999999</v>
      </c>
      <c r="M1019" s="97">
        <v>85.403883269999994</v>
      </c>
      <c r="N1019" s="87">
        <f t="shared" si="78"/>
        <v>8714370.1288617291</v>
      </c>
    </row>
    <row r="1020" spans="1:14" x14ac:dyDescent="0.3">
      <c r="A1020" s="58">
        <v>43023</v>
      </c>
      <c r="B1020" s="61" t="str">
        <f t="shared" si="79"/>
        <v>Sunday</v>
      </c>
      <c r="C1020" s="42" t="str">
        <f t="shared" si="75"/>
        <v>October</v>
      </c>
      <c r="D1020" s="42" t="str">
        <f t="shared" si="76"/>
        <v>2017</v>
      </c>
      <c r="E1020" s="42">
        <f t="shared" si="77"/>
        <v>42</v>
      </c>
      <c r="F1020" s="42" t="str">
        <f>VLOOKUP(A1020,_Holidays!A1019:C3125,2)</f>
        <v>Y</v>
      </c>
      <c r="G1020" s="42" t="str">
        <f>VLOOKUP(A1020,_Holidays!A1020:C3125,3)</f>
        <v>N</v>
      </c>
      <c r="H1020">
        <v>6.8</v>
      </c>
      <c r="I1020">
        <v>17.600000000000001</v>
      </c>
      <c r="J1020">
        <v>24.5</v>
      </c>
      <c r="K1020">
        <v>0</v>
      </c>
      <c r="L1020" s="94">
        <v>98108.815000000002</v>
      </c>
      <c r="M1020" s="97">
        <v>71.602890579999993</v>
      </c>
      <c r="N1020" s="87">
        <f t="shared" si="78"/>
        <v>7024874.7453784626</v>
      </c>
    </row>
    <row r="1021" spans="1:14" x14ac:dyDescent="0.3">
      <c r="A1021" s="58">
        <v>43024</v>
      </c>
      <c r="B1021" s="61" t="str">
        <f t="shared" si="79"/>
        <v>Monday</v>
      </c>
      <c r="C1021" s="42" t="str">
        <f t="shared" si="75"/>
        <v>October</v>
      </c>
      <c r="D1021" s="42" t="str">
        <f t="shared" si="76"/>
        <v>2017</v>
      </c>
      <c r="E1021" s="42">
        <f t="shared" si="77"/>
        <v>42</v>
      </c>
      <c r="F1021" s="42" t="str">
        <f>VLOOKUP(A1021,_Holidays!A1020:C3126,2)</f>
        <v>Y</v>
      </c>
      <c r="G1021" s="42" t="str">
        <f>VLOOKUP(A1021,_Holidays!A1021:C3126,3)</f>
        <v>N</v>
      </c>
      <c r="H1021">
        <v>11.3</v>
      </c>
      <c r="I1021">
        <v>28.6</v>
      </c>
      <c r="J1021">
        <v>23.8</v>
      </c>
      <c r="K1021">
        <v>0</v>
      </c>
      <c r="L1021" s="94">
        <v>115907.395</v>
      </c>
      <c r="M1021" s="97">
        <v>84.013226709999998</v>
      </c>
      <c r="N1021" s="87">
        <f t="shared" si="78"/>
        <v>9737754.2535005212</v>
      </c>
    </row>
    <row r="1022" spans="1:14" x14ac:dyDescent="0.3">
      <c r="A1022" s="58">
        <v>43025</v>
      </c>
      <c r="B1022" s="61" t="str">
        <f t="shared" si="79"/>
        <v>Tuesday</v>
      </c>
      <c r="C1022" s="42" t="str">
        <f t="shared" si="75"/>
        <v>October</v>
      </c>
      <c r="D1022" s="42" t="str">
        <f t="shared" si="76"/>
        <v>2017</v>
      </c>
      <c r="E1022" s="42">
        <f t="shared" si="77"/>
        <v>42</v>
      </c>
      <c r="F1022" s="42" t="str">
        <f>VLOOKUP(A1022,_Holidays!A1021:C3127,2)</f>
        <v>Y</v>
      </c>
      <c r="G1022" s="42" t="str">
        <f>VLOOKUP(A1022,_Holidays!A1022:C3127,3)</f>
        <v>N</v>
      </c>
      <c r="H1022">
        <v>12.8</v>
      </c>
      <c r="I1022">
        <v>30.2</v>
      </c>
      <c r="J1022">
        <v>24.9</v>
      </c>
      <c r="K1022">
        <v>0</v>
      </c>
      <c r="L1022" s="94">
        <v>117470.22</v>
      </c>
      <c r="M1022" s="97">
        <v>76.51584579</v>
      </c>
      <c r="N1022" s="87">
        <f t="shared" si="78"/>
        <v>8988333.2384373732</v>
      </c>
    </row>
    <row r="1023" spans="1:14" x14ac:dyDescent="0.3">
      <c r="A1023" s="58">
        <v>43026</v>
      </c>
      <c r="B1023" s="61" t="str">
        <f t="shared" si="79"/>
        <v>Wednesday</v>
      </c>
      <c r="C1023" s="42" t="str">
        <f t="shared" si="75"/>
        <v>October</v>
      </c>
      <c r="D1023" s="42" t="str">
        <f t="shared" si="76"/>
        <v>2017</v>
      </c>
      <c r="E1023" s="42">
        <f t="shared" si="77"/>
        <v>42</v>
      </c>
      <c r="F1023" s="42" t="str">
        <f>VLOOKUP(A1023,_Holidays!A1022:C3128,2)</f>
        <v>Y</v>
      </c>
      <c r="G1023" s="42" t="str">
        <f>VLOOKUP(A1023,_Holidays!A1023:C3128,3)</f>
        <v>N</v>
      </c>
      <c r="H1023">
        <v>14.5</v>
      </c>
      <c r="I1023">
        <v>30.9</v>
      </c>
      <c r="J1023">
        <v>25.1</v>
      </c>
      <c r="K1023">
        <v>0</v>
      </c>
      <c r="L1023" s="94">
        <v>121087.1</v>
      </c>
      <c r="M1023" s="97">
        <v>92.334121359999997</v>
      </c>
      <c r="N1023" s="87">
        <f t="shared" si="78"/>
        <v>11180470.986530457</v>
      </c>
    </row>
    <row r="1024" spans="1:14" x14ac:dyDescent="0.3">
      <c r="A1024" s="58">
        <v>43027</v>
      </c>
      <c r="B1024" s="61" t="str">
        <f t="shared" si="79"/>
        <v>Thursday</v>
      </c>
      <c r="C1024" s="42" t="str">
        <f t="shared" si="75"/>
        <v>October</v>
      </c>
      <c r="D1024" s="42" t="str">
        <f t="shared" si="76"/>
        <v>2017</v>
      </c>
      <c r="E1024" s="42">
        <f t="shared" si="77"/>
        <v>42</v>
      </c>
      <c r="F1024" s="42" t="str">
        <f>VLOOKUP(A1024,_Holidays!A1023:C3129,2)</f>
        <v>Y</v>
      </c>
      <c r="G1024" s="42" t="str">
        <f>VLOOKUP(A1024,_Holidays!A1024:C3129,3)</f>
        <v>N</v>
      </c>
      <c r="H1024">
        <v>21.7</v>
      </c>
      <c r="I1024">
        <v>25.6</v>
      </c>
      <c r="J1024">
        <v>9.8000000000000007</v>
      </c>
      <c r="K1024">
        <v>0</v>
      </c>
      <c r="L1024" s="94">
        <v>118201.175</v>
      </c>
      <c r="M1024" s="97">
        <v>80.376717099999993</v>
      </c>
      <c r="N1024" s="87">
        <f t="shared" si="78"/>
        <v>9500622.4038625918</v>
      </c>
    </row>
    <row r="1025" spans="1:14" x14ac:dyDescent="0.3">
      <c r="A1025" s="58">
        <v>43028</v>
      </c>
      <c r="B1025" s="61" t="str">
        <f t="shared" si="79"/>
        <v>Friday</v>
      </c>
      <c r="C1025" s="42" t="str">
        <f t="shared" si="75"/>
        <v>October</v>
      </c>
      <c r="D1025" s="42" t="str">
        <f t="shared" si="76"/>
        <v>2017</v>
      </c>
      <c r="E1025" s="42">
        <f t="shared" si="77"/>
        <v>42</v>
      </c>
      <c r="F1025" s="42" t="str">
        <f>VLOOKUP(A1025,_Holidays!A1024:C3130,2)</f>
        <v>Y</v>
      </c>
      <c r="G1025" s="42" t="str">
        <f>VLOOKUP(A1025,_Holidays!A1025:C3130,3)</f>
        <v>N</v>
      </c>
      <c r="H1025">
        <v>11.3</v>
      </c>
      <c r="I1025">
        <v>16.2</v>
      </c>
      <c r="J1025">
        <v>24</v>
      </c>
      <c r="K1025">
        <v>2.6</v>
      </c>
      <c r="L1025" s="94">
        <v>108412.66499999999</v>
      </c>
      <c r="M1025" s="97">
        <v>72.715846839999998</v>
      </c>
      <c r="N1025" s="87">
        <f t="shared" si="78"/>
        <v>7883318.7436562283</v>
      </c>
    </row>
    <row r="1026" spans="1:14" x14ac:dyDescent="0.3">
      <c r="A1026" s="58">
        <v>43029</v>
      </c>
      <c r="B1026" s="61" t="str">
        <f t="shared" si="79"/>
        <v>Saturday</v>
      </c>
      <c r="C1026" s="42" t="str">
        <f t="shared" ref="C1026:C1089" si="80">TEXT(A1026,"mmmm")</f>
        <v>October</v>
      </c>
      <c r="D1026" s="42" t="str">
        <f t="shared" ref="D1026:D1089" si="81">TEXT(A1026,"yyyy")</f>
        <v>2017</v>
      </c>
      <c r="E1026" s="42">
        <f t="shared" ref="E1026:E1089" si="82">WEEKNUM(A1026)</f>
        <v>42</v>
      </c>
      <c r="F1026" s="42" t="str">
        <f>VLOOKUP(A1026,_Holidays!A1025:C3131,2)</f>
        <v>Y</v>
      </c>
      <c r="G1026" s="42" t="str">
        <f>VLOOKUP(A1026,_Holidays!A1026:C3131,3)</f>
        <v>N</v>
      </c>
      <c r="H1026">
        <v>11</v>
      </c>
      <c r="I1026">
        <v>15.4</v>
      </c>
      <c r="J1026">
        <v>12.8</v>
      </c>
      <c r="K1026">
        <v>0</v>
      </c>
      <c r="L1026" s="94">
        <v>102195.97500000001</v>
      </c>
      <c r="M1026" s="97">
        <v>73.108339409999999</v>
      </c>
      <c r="N1026" s="87">
        <f t="shared" ref="N1026:N1089" si="83">L1026*M1026</f>
        <v>7471378.026635875</v>
      </c>
    </row>
    <row r="1027" spans="1:14" x14ac:dyDescent="0.3">
      <c r="A1027" s="58">
        <v>43030</v>
      </c>
      <c r="B1027" s="61" t="str">
        <f t="shared" ref="B1027:B1090" si="84">TEXT(A1027,"dddd")</f>
        <v>Sunday</v>
      </c>
      <c r="C1027" s="42" t="str">
        <f t="shared" si="80"/>
        <v>October</v>
      </c>
      <c r="D1027" s="42" t="str">
        <f t="shared" si="81"/>
        <v>2017</v>
      </c>
      <c r="E1027" s="42">
        <f t="shared" si="82"/>
        <v>43</v>
      </c>
      <c r="F1027" s="42" t="str">
        <f>VLOOKUP(A1027,_Holidays!A1026:C3132,2)</f>
        <v>Y</v>
      </c>
      <c r="G1027" s="42" t="str">
        <f>VLOOKUP(A1027,_Holidays!A1027:C3132,3)</f>
        <v>N</v>
      </c>
      <c r="H1027">
        <v>11.1</v>
      </c>
      <c r="I1027">
        <v>16</v>
      </c>
      <c r="J1027">
        <v>13</v>
      </c>
      <c r="K1027">
        <v>0</v>
      </c>
      <c r="L1027" s="94">
        <v>100571.04</v>
      </c>
      <c r="M1027" s="97">
        <v>76.328222569999994</v>
      </c>
      <c r="N1027" s="87">
        <f t="shared" si="83"/>
        <v>7676408.7252163719</v>
      </c>
    </row>
    <row r="1028" spans="1:14" x14ac:dyDescent="0.3">
      <c r="A1028" s="58">
        <v>43031</v>
      </c>
      <c r="B1028" s="61" t="str">
        <f t="shared" si="84"/>
        <v>Monday</v>
      </c>
      <c r="C1028" s="42" t="str">
        <f t="shared" si="80"/>
        <v>October</v>
      </c>
      <c r="D1028" s="42" t="str">
        <f t="shared" si="81"/>
        <v>2017</v>
      </c>
      <c r="E1028" s="42">
        <f t="shared" si="82"/>
        <v>43</v>
      </c>
      <c r="F1028" s="42" t="str">
        <f>VLOOKUP(A1028,_Holidays!A1027:C3133,2)</f>
        <v>Y</v>
      </c>
      <c r="G1028" s="42" t="str">
        <f>VLOOKUP(A1028,_Holidays!A1028:C3133,3)</f>
        <v>N</v>
      </c>
      <c r="H1028">
        <v>11.9</v>
      </c>
      <c r="I1028">
        <v>19</v>
      </c>
      <c r="J1028">
        <v>21.8</v>
      </c>
      <c r="K1028">
        <v>0</v>
      </c>
      <c r="L1028" s="94">
        <v>115549.435</v>
      </c>
      <c r="M1028" s="97">
        <v>90.675665039999998</v>
      </c>
      <c r="N1028" s="87">
        <f t="shared" si="83"/>
        <v>10477521.863621252</v>
      </c>
    </row>
    <row r="1029" spans="1:14" x14ac:dyDescent="0.3">
      <c r="A1029" s="58">
        <v>43032</v>
      </c>
      <c r="B1029" s="61" t="str">
        <f t="shared" si="84"/>
        <v>Tuesday</v>
      </c>
      <c r="C1029" s="42" t="str">
        <f t="shared" si="80"/>
        <v>October</v>
      </c>
      <c r="D1029" s="42" t="str">
        <f t="shared" si="81"/>
        <v>2017</v>
      </c>
      <c r="E1029" s="42">
        <f t="shared" si="82"/>
        <v>43</v>
      </c>
      <c r="F1029" s="42" t="str">
        <f>VLOOKUP(A1029,_Holidays!A1028:C3134,2)</f>
        <v>Y</v>
      </c>
      <c r="G1029" s="42" t="str">
        <f>VLOOKUP(A1029,_Holidays!A1029:C3134,3)</f>
        <v>N</v>
      </c>
      <c r="H1029">
        <v>12.1</v>
      </c>
      <c r="I1029">
        <v>20.5</v>
      </c>
      <c r="J1029">
        <v>18.7</v>
      </c>
      <c r="K1029">
        <v>0.2</v>
      </c>
      <c r="L1029" s="94">
        <v>118010.31</v>
      </c>
      <c r="M1029" s="97">
        <v>91.93047541</v>
      </c>
      <c r="N1029" s="87">
        <f t="shared" si="83"/>
        <v>10848743.901581477</v>
      </c>
    </row>
    <row r="1030" spans="1:14" x14ac:dyDescent="0.3">
      <c r="A1030" s="58">
        <v>43033</v>
      </c>
      <c r="B1030" s="61" t="str">
        <f t="shared" si="84"/>
        <v>Wednesday</v>
      </c>
      <c r="C1030" s="42" t="str">
        <f t="shared" si="80"/>
        <v>October</v>
      </c>
      <c r="D1030" s="42" t="str">
        <f t="shared" si="81"/>
        <v>2017</v>
      </c>
      <c r="E1030" s="42">
        <f t="shared" si="82"/>
        <v>43</v>
      </c>
      <c r="F1030" s="42" t="str">
        <f>VLOOKUP(A1030,_Holidays!A1029:C3135,2)</f>
        <v>Y</v>
      </c>
      <c r="G1030" s="42" t="str">
        <f>VLOOKUP(A1030,_Holidays!A1030:C3135,3)</f>
        <v>N</v>
      </c>
      <c r="H1030">
        <v>13.3</v>
      </c>
      <c r="I1030">
        <v>18.5</v>
      </c>
      <c r="J1030">
        <v>12.5</v>
      </c>
      <c r="K1030">
        <v>11.4</v>
      </c>
      <c r="L1030" s="94">
        <v>115813.03</v>
      </c>
      <c r="M1030" s="97">
        <v>98.042415309999996</v>
      </c>
      <c r="N1030" s="87">
        <f t="shared" si="83"/>
        <v>11354589.185569489</v>
      </c>
    </row>
    <row r="1031" spans="1:14" x14ac:dyDescent="0.3">
      <c r="A1031" s="58">
        <v>43034</v>
      </c>
      <c r="B1031" s="61" t="str">
        <f t="shared" si="84"/>
        <v>Thursday</v>
      </c>
      <c r="C1031" s="42" t="str">
        <f t="shared" si="80"/>
        <v>October</v>
      </c>
      <c r="D1031" s="42" t="str">
        <f t="shared" si="81"/>
        <v>2017</v>
      </c>
      <c r="E1031" s="42">
        <f t="shared" si="82"/>
        <v>43</v>
      </c>
      <c r="F1031" s="42" t="str">
        <f>VLOOKUP(A1031,_Holidays!A1030:C3136,2)</f>
        <v>Y</v>
      </c>
      <c r="G1031" s="42" t="str">
        <f>VLOOKUP(A1031,_Holidays!A1031:C3136,3)</f>
        <v>N</v>
      </c>
      <c r="H1031">
        <v>12.9</v>
      </c>
      <c r="I1031">
        <v>16.8</v>
      </c>
      <c r="J1031">
        <v>12.2</v>
      </c>
      <c r="K1031">
        <v>0.2</v>
      </c>
      <c r="L1031" s="94">
        <v>117333.44500000001</v>
      </c>
      <c r="M1031" s="97">
        <v>89.911230680000003</v>
      </c>
      <c r="N1031" s="87">
        <f t="shared" si="83"/>
        <v>10549594.439874094</v>
      </c>
    </row>
    <row r="1032" spans="1:14" x14ac:dyDescent="0.3">
      <c r="A1032" s="58">
        <v>43035</v>
      </c>
      <c r="B1032" s="61" t="str">
        <f t="shared" si="84"/>
        <v>Friday</v>
      </c>
      <c r="C1032" s="42" t="str">
        <f t="shared" si="80"/>
        <v>October</v>
      </c>
      <c r="D1032" s="42" t="str">
        <f t="shared" si="81"/>
        <v>2017</v>
      </c>
      <c r="E1032" s="42">
        <f t="shared" si="82"/>
        <v>43</v>
      </c>
      <c r="F1032" s="42" t="str">
        <f>VLOOKUP(A1032,_Holidays!A1031:C3137,2)</f>
        <v>Y</v>
      </c>
      <c r="G1032" s="42" t="str">
        <f>VLOOKUP(A1032,_Holidays!A1032:C3137,3)</f>
        <v>N</v>
      </c>
      <c r="H1032">
        <v>10.3</v>
      </c>
      <c r="I1032">
        <v>27.4</v>
      </c>
      <c r="J1032">
        <v>26.1</v>
      </c>
      <c r="K1032">
        <v>0</v>
      </c>
      <c r="L1032" s="94">
        <v>112633.265</v>
      </c>
      <c r="M1032" s="97">
        <v>78.660882360000002</v>
      </c>
      <c r="N1032" s="87">
        <f t="shared" si="83"/>
        <v>8859832.007987706</v>
      </c>
    </row>
    <row r="1033" spans="1:14" x14ac:dyDescent="0.3">
      <c r="A1033" s="58">
        <v>43036</v>
      </c>
      <c r="B1033" s="61" t="str">
        <f t="shared" si="84"/>
        <v>Saturday</v>
      </c>
      <c r="C1033" s="42" t="str">
        <f t="shared" si="80"/>
        <v>October</v>
      </c>
      <c r="D1033" s="42" t="str">
        <f t="shared" si="81"/>
        <v>2017</v>
      </c>
      <c r="E1033" s="42">
        <f t="shared" si="82"/>
        <v>43</v>
      </c>
      <c r="F1033" s="42" t="str">
        <f>VLOOKUP(A1033,_Holidays!A1032:C3138,2)</f>
        <v>Y</v>
      </c>
      <c r="G1033" s="42" t="str">
        <f>VLOOKUP(A1033,_Holidays!A1033:C3138,3)</f>
        <v>N</v>
      </c>
      <c r="H1033">
        <v>15</v>
      </c>
      <c r="I1033">
        <v>21.4</v>
      </c>
      <c r="J1033">
        <v>16.8</v>
      </c>
      <c r="K1033">
        <v>0.4</v>
      </c>
      <c r="L1033" s="94">
        <v>100746.42</v>
      </c>
      <c r="M1033" s="97">
        <v>81.094467010000002</v>
      </c>
      <c r="N1033" s="87">
        <f t="shared" si="83"/>
        <v>8169977.2330656042</v>
      </c>
    </row>
    <row r="1034" spans="1:14" x14ac:dyDescent="0.3">
      <c r="A1034" s="58">
        <v>43037</v>
      </c>
      <c r="B1034" s="61" t="str">
        <f t="shared" si="84"/>
        <v>Sunday</v>
      </c>
      <c r="C1034" s="42" t="str">
        <f t="shared" si="80"/>
        <v>October</v>
      </c>
      <c r="D1034" s="42" t="str">
        <f t="shared" si="81"/>
        <v>2017</v>
      </c>
      <c r="E1034" s="42">
        <f t="shared" si="82"/>
        <v>44</v>
      </c>
      <c r="F1034" s="42" t="str">
        <f>VLOOKUP(A1034,_Holidays!A1033:C3139,2)</f>
        <v>Y</v>
      </c>
      <c r="G1034" s="42" t="str">
        <f>VLOOKUP(A1034,_Holidays!A1034:C3139,3)</f>
        <v>N</v>
      </c>
      <c r="H1034">
        <v>11.5</v>
      </c>
      <c r="I1034">
        <v>28.6</v>
      </c>
      <c r="J1034">
        <v>27.1</v>
      </c>
      <c r="K1034">
        <v>0</v>
      </c>
      <c r="L1034" s="94">
        <v>92182.955000000002</v>
      </c>
      <c r="M1034" s="97">
        <v>61.462527489999999</v>
      </c>
      <c r="N1034" s="87">
        <f t="shared" si="83"/>
        <v>5665797.405796933</v>
      </c>
    </row>
    <row r="1035" spans="1:14" x14ac:dyDescent="0.3">
      <c r="A1035" s="58">
        <v>43038</v>
      </c>
      <c r="B1035" s="61" t="str">
        <f t="shared" si="84"/>
        <v>Monday</v>
      </c>
      <c r="C1035" s="42" t="str">
        <f t="shared" si="80"/>
        <v>October</v>
      </c>
      <c r="D1035" s="42" t="str">
        <f t="shared" si="81"/>
        <v>2017</v>
      </c>
      <c r="E1035" s="42">
        <f t="shared" si="82"/>
        <v>44</v>
      </c>
      <c r="F1035" s="42" t="str">
        <f>VLOOKUP(A1035,_Holidays!A1034:C3140,2)</f>
        <v>Y</v>
      </c>
      <c r="G1035" s="42" t="str">
        <f>VLOOKUP(A1035,_Holidays!A1035:C3140,3)</f>
        <v>N</v>
      </c>
      <c r="H1035">
        <v>8.8000000000000007</v>
      </c>
      <c r="I1035">
        <v>17</v>
      </c>
      <c r="J1035">
        <v>17</v>
      </c>
      <c r="K1035">
        <v>4.4000000000000004</v>
      </c>
      <c r="L1035" s="94">
        <v>112227.65</v>
      </c>
      <c r="M1035" s="97">
        <v>77.42179007</v>
      </c>
      <c r="N1035" s="87">
        <f t="shared" si="83"/>
        <v>8688865.5583494343</v>
      </c>
    </row>
    <row r="1036" spans="1:14" x14ac:dyDescent="0.3">
      <c r="A1036" s="58">
        <v>43039</v>
      </c>
      <c r="B1036" s="61" t="str">
        <f t="shared" si="84"/>
        <v>Tuesday</v>
      </c>
      <c r="C1036" s="42" t="str">
        <f t="shared" si="80"/>
        <v>October</v>
      </c>
      <c r="D1036" s="42" t="str">
        <f t="shared" si="81"/>
        <v>2017</v>
      </c>
      <c r="E1036" s="42">
        <f t="shared" si="82"/>
        <v>44</v>
      </c>
      <c r="F1036" s="42" t="str">
        <f>VLOOKUP(A1036,_Holidays!A1035:C3141,2)</f>
        <v>Y</v>
      </c>
      <c r="G1036" s="42" t="str">
        <f>VLOOKUP(A1036,_Holidays!A1036:C3141,3)</f>
        <v>N</v>
      </c>
      <c r="H1036">
        <v>8.1</v>
      </c>
      <c r="I1036">
        <v>16.399999999999999</v>
      </c>
      <c r="J1036">
        <v>24.8</v>
      </c>
      <c r="K1036">
        <v>6</v>
      </c>
      <c r="L1036" s="94">
        <v>116179.47</v>
      </c>
      <c r="M1036" s="97">
        <v>86.957257670000004</v>
      </c>
      <c r="N1036" s="87">
        <f t="shared" si="83"/>
        <v>10102648.108754035</v>
      </c>
    </row>
    <row r="1037" spans="1:14" x14ac:dyDescent="0.3">
      <c r="A1037" s="58">
        <v>43040</v>
      </c>
      <c r="B1037" s="61" t="str">
        <f t="shared" si="84"/>
        <v>Wednesday</v>
      </c>
      <c r="C1037" s="42" t="str">
        <f t="shared" si="80"/>
        <v>November</v>
      </c>
      <c r="D1037" s="42" t="str">
        <f t="shared" si="81"/>
        <v>2017</v>
      </c>
      <c r="E1037" s="42">
        <f t="shared" si="82"/>
        <v>44</v>
      </c>
      <c r="F1037" s="42" t="str">
        <f>VLOOKUP(A1037,_Holidays!A1036:C3142,2)</f>
        <v>Y</v>
      </c>
      <c r="G1037" s="42" t="str">
        <f>VLOOKUP(A1037,_Holidays!A1037:C3142,3)</f>
        <v>N</v>
      </c>
      <c r="H1037">
        <v>11.9</v>
      </c>
      <c r="I1037">
        <v>18</v>
      </c>
      <c r="J1037">
        <v>14.2</v>
      </c>
      <c r="K1037">
        <v>0.4</v>
      </c>
      <c r="L1037" s="94">
        <v>116632.09</v>
      </c>
      <c r="M1037" s="97">
        <v>87.027542560000001</v>
      </c>
      <c r="N1037" s="87">
        <f t="shared" si="83"/>
        <v>10150204.17633675</v>
      </c>
    </row>
    <row r="1038" spans="1:14" x14ac:dyDescent="0.3">
      <c r="A1038" s="58">
        <v>43041</v>
      </c>
      <c r="B1038" s="61" t="str">
        <f t="shared" si="84"/>
        <v>Thursday</v>
      </c>
      <c r="C1038" s="42" t="str">
        <f t="shared" si="80"/>
        <v>November</v>
      </c>
      <c r="D1038" s="42" t="str">
        <f t="shared" si="81"/>
        <v>2017</v>
      </c>
      <c r="E1038" s="42">
        <f t="shared" si="82"/>
        <v>44</v>
      </c>
      <c r="F1038" s="42" t="str">
        <f>VLOOKUP(A1038,_Holidays!A1037:C3143,2)</f>
        <v>Y</v>
      </c>
      <c r="G1038" s="42" t="str">
        <f>VLOOKUP(A1038,_Holidays!A1038:C3143,3)</f>
        <v>N</v>
      </c>
      <c r="H1038">
        <v>11.3</v>
      </c>
      <c r="I1038">
        <v>17.399999999999999</v>
      </c>
      <c r="J1038">
        <v>17</v>
      </c>
      <c r="K1038">
        <v>1.4</v>
      </c>
      <c r="L1038" s="94">
        <v>120470.785</v>
      </c>
      <c r="M1038" s="97">
        <v>87.510162679999993</v>
      </c>
      <c r="N1038" s="87">
        <f t="shared" si="83"/>
        <v>10542417.993537303</v>
      </c>
    </row>
    <row r="1039" spans="1:14" x14ac:dyDescent="0.3">
      <c r="A1039" s="58">
        <v>43042</v>
      </c>
      <c r="B1039" s="61" t="str">
        <f t="shared" si="84"/>
        <v>Friday</v>
      </c>
      <c r="C1039" s="42" t="str">
        <f t="shared" si="80"/>
        <v>November</v>
      </c>
      <c r="D1039" s="42" t="str">
        <f t="shared" si="81"/>
        <v>2017</v>
      </c>
      <c r="E1039" s="42">
        <f t="shared" si="82"/>
        <v>44</v>
      </c>
      <c r="F1039" s="42" t="str">
        <f>VLOOKUP(A1039,_Holidays!A1038:C3144,2)</f>
        <v>Y</v>
      </c>
      <c r="G1039" s="42" t="str">
        <f>VLOOKUP(A1039,_Holidays!A1039:C3144,3)</f>
        <v>N</v>
      </c>
      <c r="H1039">
        <v>9.4</v>
      </c>
      <c r="I1039">
        <v>16.600000000000001</v>
      </c>
      <c r="J1039">
        <v>20.5</v>
      </c>
      <c r="K1039">
        <v>1.4</v>
      </c>
      <c r="L1039" s="94">
        <v>113451.995</v>
      </c>
      <c r="M1039" s="97">
        <v>76.925848950000002</v>
      </c>
      <c r="N1039" s="87">
        <f t="shared" si="83"/>
        <v>8727391.030446155</v>
      </c>
    </row>
    <row r="1040" spans="1:14" x14ac:dyDescent="0.3">
      <c r="A1040" s="58">
        <v>43043</v>
      </c>
      <c r="B1040" s="61" t="str">
        <f t="shared" si="84"/>
        <v>Saturday</v>
      </c>
      <c r="C1040" s="42" t="str">
        <f t="shared" si="80"/>
        <v>November</v>
      </c>
      <c r="D1040" s="42" t="str">
        <f t="shared" si="81"/>
        <v>2017</v>
      </c>
      <c r="E1040" s="42">
        <f t="shared" si="82"/>
        <v>44</v>
      </c>
      <c r="F1040" s="42" t="str">
        <f>VLOOKUP(A1040,_Holidays!A1039:C3145,2)</f>
        <v>Y</v>
      </c>
      <c r="G1040" s="42" t="str">
        <f>VLOOKUP(A1040,_Holidays!A1040:C3145,3)</f>
        <v>N</v>
      </c>
      <c r="H1040">
        <v>8.3000000000000007</v>
      </c>
      <c r="I1040">
        <v>15.8</v>
      </c>
      <c r="J1040">
        <v>24.6</v>
      </c>
      <c r="K1040">
        <v>0.4</v>
      </c>
      <c r="L1040" s="94">
        <v>101610.815</v>
      </c>
      <c r="M1040" s="97">
        <v>78.734581890000001</v>
      </c>
      <c r="N1040" s="87">
        <f t="shared" si="83"/>
        <v>8000285.0345271407</v>
      </c>
    </row>
    <row r="1041" spans="1:14" x14ac:dyDescent="0.3">
      <c r="A1041" s="58">
        <v>43044</v>
      </c>
      <c r="B1041" s="61" t="str">
        <f t="shared" si="84"/>
        <v>Sunday</v>
      </c>
      <c r="C1041" s="42" t="str">
        <f t="shared" si="80"/>
        <v>November</v>
      </c>
      <c r="D1041" s="42" t="str">
        <f t="shared" si="81"/>
        <v>2017</v>
      </c>
      <c r="E1041" s="42">
        <f t="shared" si="82"/>
        <v>45</v>
      </c>
      <c r="F1041" s="42" t="str">
        <f>VLOOKUP(A1041,_Holidays!A1040:C3146,2)</f>
        <v>Y</v>
      </c>
      <c r="G1041" s="42" t="str">
        <f>VLOOKUP(A1041,_Holidays!A1041:C3146,3)</f>
        <v>N</v>
      </c>
      <c r="H1041">
        <v>6.4</v>
      </c>
      <c r="I1041">
        <v>17.600000000000001</v>
      </c>
      <c r="J1041">
        <v>24.1</v>
      </c>
      <c r="K1041">
        <v>0</v>
      </c>
      <c r="L1041" s="94">
        <v>95368.164999999994</v>
      </c>
      <c r="M1041" s="97">
        <v>77.636602679999996</v>
      </c>
      <c r="N1041" s="87">
        <f t="shared" si="83"/>
        <v>7404060.3344256813</v>
      </c>
    </row>
    <row r="1042" spans="1:14" x14ac:dyDescent="0.3">
      <c r="A1042" s="58">
        <v>43045</v>
      </c>
      <c r="B1042" s="61" t="str">
        <f t="shared" si="84"/>
        <v>Monday</v>
      </c>
      <c r="C1042" s="42" t="str">
        <f t="shared" si="80"/>
        <v>November</v>
      </c>
      <c r="D1042" s="42" t="str">
        <f t="shared" si="81"/>
        <v>2017</v>
      </c>
      <c r="E1042" s="42">
        <f t="shared" si="82"/>
        <v>45</v>
      </c>
      <c r="F1042" s="42" t="str">
        <f>VLOOKUP(A1042,_Holidays!A1041:C3147,2)</f>
        <v>Y</v>
      </c>
      <c r="G1042" s="42" t="str">
        <f>VLOOKUP(A1042,_Holidays!A1042:C3147,3)</f>
        <v>N</v>
      </c>
      <c r="H1042">
        <v>10.9</v>
      </c>
      <c r="I1042">
        <v>16.100000000000001</v>
      </c>
      <c r="J1042">
        <v>18.899999999999999</v>
      </c>
      <c r="K1042">
        <v>0</v>
      </c>
      <c r="L1042" s="94">
        <v>104632.79</v>
      </c>
      <c r="M1042" s="97">
        <v>80.934221030000003</v>
      </c>
      <c r="N1042" s="87">
        <f t="shared" si="83"/>
        <v>8468373.3528455738</v>
      </c>
    </row>
    <row r="1043" spans="1:14" x14ac:dyDescent="0.3">
      <c r="A1043" s="58">
        <v>43046</v>
      </c>
      <c r="B1043" s="61" t="str">
        <f t="shared" si="84"/>
        <v>Tuesday</v>
      </c>
      <c r="C1043" s="42" t="str">
        <f t="shared" si="80"/>
        <v>November</v>
      </c>
      <c r="D1043" s="42" t="str">
        <f t="shared" si="81"/>
        <v>2017</v>
      </c>
      <c r="E1043" s="42">
        <f t="shared" si="82"/>
        <v>45</v>
      </c>
      <c r="F1043" s="42" t="str">
        <f>VLOOKUP(A1043,_Holidays!A1042:C3148,2)</f>
        <v>Y</v>
      </c>
      <c r="G1043" s="42" t="str">
        <f>VLOOKUP(A1043,_Holidays!A1043:C3148,3)</f>
        <v>Y</v>
      </c>
      <c r="H1043">
        <v>10</v>
      </c>
      <c r="I1043">
        <v>15.8</v>
      </c>
      <c r="J1043">
        <v>18.8</v>
      </c>
      <c r="K1043">
        <v>3.4</v>
      </c>
      <c r="L1043" s="94">
        <v>100592.295</v>
      </c>
      <c r="M1043" s="97">
        <v>78.317766300000002</v>
      </c>
      <c r="N1043" s="87">
        <f t="shared" si="83"/>
        <v>7878163.8513906589</v>
      </c>
    </row>
    <row r="1044" spans="1:14" x14ac:dyDescent="0.3">
      <c r="A1044" s="58">
        <v>43047</v>
      </c>
      <c r="B1044" s="61" t="str">
        <f t="shared" si="84"/>
        <v>Wednesday</v>
      </c>
      <c r="C1044" s="42" t="str">
        <f t="shared" si="80"/>
        <v>November</v>
      </c>
      <c r="D1044" s="42" t="str">
        <f t="shared" si="81"/>
        <v>2017</v>
      </c>
      <c r="E1044" s="42">
        <f t="shared" si="82"/>
        <v>45</v>
      </c>
      <c r="F1044" s="42" t="str">
        <f>VLOOKUP(A1044,_Holidays!A1043:C3149,2)</f>
        <v>Y</v>
      </c>
      <c r="G1044" s="42" t="str">
        <f>VLOOKUP(A1044,_Holidays!A1044:C3149,3)</f>
        <v>N</v>
      </c>
      <c r="H1044">
        <v>12.1</v>
      </c>
      <c r="I1044">
        <v>16.899999999999999</v>
      </c>
      <c r="J1044">
        <v>25.4</v>
      </c>
      <c r="K1044">
        <v>0</v>
      </c>
      <c r="L1044" s="94">
        <v>111738.485</v>
      </c>
      <c r="M1044" s="97">
        <v>90.995755090000003</v>
      </c>
      <c r="N1044" s="87">
        <f t="shared" si="83"/>
        <v>10167727.815187639</v>
      </c>
    </row>
    <row r="1045" spans="1:14" x14ac:dyDescent="0.3">
      <c r="A1045" s="58">
        <v>43048</v>
      </c>
      <c r="B1045" s="61" t="str">
        <f t="shared" si="84"/>
        <v>Thursday</v>
      </c>
      <c r="C1045" s="42" t="str">
        <f t="shared" si="80"/>
        <v>November</v>
      </c>
      <c r="D1045" s="42" t="str">
        <f t="shared" si="81"/>
        <v>2017</v>
      </c>
      <c r="E1045" s="42">
        <f t="shared" si="82"/>
        <v>45</v>
      </c>
      <c r="F1045" s="42" t="str">
        <f>VLOOKUP(A1045,_Holidays!A1044:C3150,2)</f>
        <v>Y</v>
      </c>
      <c r="G1045" s="42" t="str">
        <f>VLOOKUP(A1045,_Holidays!A1045:C3150,3)</f>
        <v>N</v>
      </c>
      <c r="H1045">
        <v>8.6999999999999993</v>
      </c>
      <c r="I1045">
        <v>21.8</v>
      </c>
      <c r="J1045">
        <v>28.8</v>
      </c>
      <c r="K1045">
        <v>0</v>
      </c>
      <c r="L1045" s="94">
        <v>113539.935</v>
      </c>
      <c r="M1045" s="97">
        <v>85.582594670000006</v>
      </c>
      <c r="N1045" s="87">
        <f t="shared" si="83"/>
        <v>9717042.2359631471</v>
      </c>
    </row>
    <row r="1046" spans="1:14" x14ac:dyDescent="0.3">
      <c r="A1046" s="58">
        <v>43049</v>
      </c>
      <c r="B1046" s="61" t="str">
        <f t="shared" si="84"/>
        <v>Friday</v>
      </c>
      <c r="C1046" s="42" t="str">
        <f t="shared" si="80"/>
        <v>November</v>
      </c>
      <c r="D1046" s="42" t="str">
        <f t="shared" si="81"/>
        <v>2017</v>
      </c>
      <c r="E1046" s="42">
        <f t="shared" si="82"/>
        <v>45</v>
      </c>
      <c r="F1046" s="42" t="str">
        <f>VLOOKUP(A1046,_Holidays!A1045:C3151,2)</f>
        <v>Y</v>
      </c>
      <c r="G1046" s="42" t="str">
        <f>VLOOKUP(A1046,_Holidays!A1046:C3151,3)</f>
        <v>N</v>
      </c>
      <c r="H1046">
        <v>12.1</v>
      </c>
      <c r="I1046">
        <v>27.2</v>
      </c>
      <c r="J1046">
        <v>23.7</v>
      </c>
      <c r="K1046">
        <v>0</v>
      </c>
      <c r="L1046" s="94">
        <v>115156.44500000001</v>
      </c>
      <c r="M1046" s="97">
        <v>92.615536950000006</v>
      </c>
      <c r="N1046" s="87">
        <f t="shared" si="83"/>
        <v>10665275.986928144</v>
      </c>
    </row>
    <row r="1047" spans="1:14" x14ac:dyDescent="0.3">
      <c r="A1047" s="58">
        <v>43050</v>
      </c>
      <c r="B1047" s="61" t="str">
        <f t="shared" si="84"/>
        <v>Saturday</v>
      </c>
      <c r="C1047" s="42" t="str">
        <f t="shared" si="80"/>
        <v>November</v>
      </c>
      <c r="D1047" s="42" t="str">
        <f t="shared" si="81"/>
        <v>2017</v>
      </c>
      <c r="E1047" s="42">
        <f t="shared" si="82"/>
        <v>45</v>
      </c>
      <c r="F1047" s="42" t="str">
        <f>VLOOKUP(A1047,_Holidays!A1046:C3152,2)</f>
        <v>Y</v>
      </c>
      <c r="G1047" s="42" t="str">
        <f>VLOOKUP(A1047,_Holidays!A1047:C3152,3)</f>
        <v>N</v>
      </c>
      <c r="H1047">
        <v>14.8</v>
      </c>
      <c r="I1047">
        <v>24.7</v>
      </c>
      <c r="J1047">
        <v>28.8</v>
      </c>
      <c r="K1047">
        <v>0</v>
      </c>
      <c r="L1047" s="94">
        <v>104194.345</v>
      </c>
      <c r="M1047" s="97">
        <v>83.494939239999994</v>
      </c>
      <c r="N1047" s="87">
        <f t="shared" si="83"/>
        <v>8699700.5049265977</v>
      </c>
    </row>
    <row r="1048" spans="1:14" x14ac:dyDescent="0.3">
      <c r="A1048" s="58">
        <v>43051</v>
      </c>
      <c r="B1048" s="61" t="str">
        <f t="shared" si="84"/>
        <v>Sunday</v>
      </c>
      <c r="C1048" s="42" t="str">
        <f t="shared" si="80"/>
        <v>November</v>
      </c>
      <c r="D1048" s="42" t="str">
        <f t="shared" si="81"/>
        <v>2017</v>
      </c>
      <c r="E1048" s="42">
        <f t="shared" si="82"/>
        <v>46</v>
      </c>
      <c r="F1048" s="42" t="str">
        <f>VLOOKUP(A1048,_Holidays!A1047:C3153,2)</f>
        <v>Y</v>
      </c>
      <c r="G1048" s="42" t="str">
        <f>VLOOKUP(A1048,_Holidays!A1048:C3153,3)</f>
        <v>N</v>
      </c>
      <c r="H1048">
        <v>13.2</v>
      </c>
      <c r="I1048">
        <v>23.3</v>
      </c>
      <c r="J1048">
        <v>25</v>
      </c>
      <c r="K1048">
        <v>0</v>
      </c>
      <c r="L1048" s="94">
        <v>98774.235000000001</v>
      </c>
      <c r="M1048" s="97">
        <v>73.950064819999994</v>
      </c>
      <c r="N1048" s="87">
        <f t="shared" si="83"/>
        <v>7304361.0807959121</v>
      </c>
    </row>
    <row r="1049" spans="1:14" x14ac:dyDescent="0.3">
      <c r="A1049" s="58">
        <v>43052</v>
      </c>
      <c r="B1049" s="61" t="str">
        <f t="shared" si="84"/>
        <v>Monday</v>
      </c>
      <c r="C1049" s="42" t="str">
        <f t="shared" si="80"/>
        <v>November</v>
      </c>
      <c r="D1049" s="42" t="str">
        <f t="shared" si="81"/>
        <v>2017</v>
      </c>
      <c r="E1049" s="42">
        <f t="shared" si="82"/>
        <v>46</v>
      </c>
      <c r="F1049" s="42" t="str">
        <f>VLOOKUP(A1049,_Holidays!A1048:C3154,2)</f>
        <v>Y</v>
      </c>
      <c r="G1049" s="42" t="str">
        <f>VLOOKUP(A1049,_Holidays!A1049:C3154,3)</f>
        <v>N</v>
      </c>
      <c r="H1049">
        <v>13.7</v>
      </c>
      <c r="I1049">
        <v>33</v>
      </c>
      <c r="J1049">
        <v>29.5</v>
      </c>
      <c r="K1049">
        <v>0</v>
      </c>
      <c r="L1049" s="94">
        <v>125795.84</v>
      </c>
      <c r="M1049" s="97">
        <v>102.5536814</v>
      </c>
      <c r="N1049" s="87">
        <f t="shared" si="83"/>
        <v>12900826.496805375</v>
      </c>
    </row>
    <row r="1050" spans="1:14" x14ac:dyDescent="0.3">
      <c r="A1050" s="58">
        <v>43053</v>
      </c>
      <c r="B1050" s="61" t="str">
        <f t="shared" si="84"/>
        <v>Tuesday</v>
      </c>
      <c r="C1050" s="42" t="str">
        <f t="shared" si="80"/>
        <v>November</v>
      </c>
      <c r="D1050" s="42" t="str">
        <f t="shared" si="81"/>
        <v>2017</v>
      </c>
      <c r="E1050" s="42">
        <f t="shared" si="82"/>
        <v>46</v>
      </c>
      <c r="F1050" s="42" t="str">
        <f>VLOOKUP(A1050,_Holidays!A1049:C3155,2)</f>
        <v>Y</v>
      </c>
      <c r="G1050" s="42" t="str">
        <f>VLOOKUP(A1050,_Holidays!A1050:C3155,3)</f>
        <v>N</v>
      </c>
      <c r="H1050">
        <v>18.2</v>
      </c>
      <c r="I1050">
        <v>33.9</v>
      </c>
      <c r="J1050">
        <v>29.5</v>
      </c>
      <c r="K1050">
        <v>0</v>
      </c>
      <c r="L1050" s="94">
        <v>135420.82</v>
      </c>
      <c r="M1050" s="97">
        <v>94.731684869999995</v>
      </c>
      <c r="N1050" s="87">
        <f t="shared" si="83"/>
        <v>12828642.445076993</v>
      </c>
    </row>
    <row r="1051" spans="1:14" x14ac:dyDescent="0.3">
      <c r="A1051" s="58">
        <v>43054</v>
      </c>
      <c r="B1051" s="61" t="str">
        <f t="shared" si="84"/>
        <v>Wednesday</v>
      </c>
      <c r="C1051" s="42" t="str">
        <f t="shared" si="80"/>
        <v>November</v>
      </c>
      <c r="D1051" s="42" t="str">
        <f t="shared" si="81"/>
        <v>2017</v>
      </c>
      <c r="E1051" s="42">
        <f t="shared" si="82"/>
        <v>46</v>
      </c>
      <c r="F1051" s="42" t="str">
        <f>VLOOKUP(A1051,_Holidays!A1050:C3156,2)</f>
        <v>Y</v>
      </c>
      <c r="G1051" s="42" t="str">
        <f>VLOOKUP(A1051,_Holidays!A1051:C3156,3)</f>
        <v>N</v>
      </c>
      <c r="H1051">
        <v>21.5</v>
      </c>
      <c r="I1051">
        <v>31.4</v>
      </c>
      <c r="J1051">
        <v>16.899999999999999</v>
      </c>
      <c r="K1051">
        <v>0</v>
      </c>
      <c r="L1051" s="94">
        <v>130385.05</v>
      </c>
      <c r="M1051" s="97">
        <v>90.97415977</v>
      </c>
      <c r="N1051" s="87">
        <f t="shared" si="83"/>
        <v>11861670.370319439</v>
      </c>
    </row>
    <row r="1052" spans="1:14" x14ac:dyDescent="0.3">
      <c r="A1052" s="58">
        <v>43055</v>
      </c>
      <c r="B1052" s="61" t="str">
        <f t="shared" si="84"/>
        <v>Thursday</v>
      </c>
      <c r="C1052" s="42" t="str">
        <f t="shared" si="80"/>
        <v>November</v>
      </c>
      <c r="D1052" s="42" t="str">
        <f t="shared" si="81"/>
        <v>2017</v>
      </c>
      <c r="E1052" s="42">
        <f t="shared" si="82"/>
        <v>46</v>
      </c>
      <c r="F1052" s="42" t="str">
        <f>VLOOKUP(A1052,_Holidays!A1051:C3157,2)</f>
        <v>Y</v>
      </c>
      <c r="G1052" s="42" t="str">
        <f>VLOOKUP(A1052,_Holidays!A1052:C3157,3)</f>
        <v>N</v>
      </c>
      <c r="H1052">
        <v>18.100000000000001</v>
      </c>
      <c r="I1052">
        <v>21.3</v>
      </c>
      <c r="J1052">
        <v>4.8</v>
      </c>
      <c r="K1052">
        <v>3.6</v>
      </c>
      <c r="L1052" s="94">
        <v>116715.965</v>
      </c>
      <c r="M1052" s="97">
        <v>88.816107369999997</v>
      </c>
      <c r="N1052" s="87">
        <f t="shared" si="83"/>
        <v>10366257.679233162</v>
      </c>
    </row>
    <row r="1053" spans="1:14" x14ac:dyDescent="0.3">
      <c r="A1053" s="58">
        <v>43056</v>
      </c>
      <c r="B1053" s="61" t="str">
        <f t="shared" si="84"/>
        <v>Friday</v>
      </c>
      <c r="C1053" s="42" t="str">
        <f t="shared" si="80"/>
        <v>November</v>
      </c>
      <c r="D1053" s="42" t="str">
        <f t="shared" si="81"/>
        <v>2017</v>
      </c>
      <c r="E1053" s="42">
        <f t="shared" si="82"/>
        <v>46</v>
      </c>
      <c r="F1053" s="42" t="str">
        <f>VLOOKUP(A1053,_Holidays!A1052:C3158,2)</f>
        <v>Y</v>
      </c>
      <c r="G1053" s="42" t="str">
        <f>VLOOKUP(A1053,_Holidays!A1053:C3158,3)</f>
        <v>N</v>
      </c>
      <c r="H1053">
        <v>16.399999999999999</v>
      </c>
      <c r="I1053">
        <v>26.8</v>
      </c>
      <c r="J1053">
        <v>22.9</v>
      </c>
      <c r="K1053">
        <v>4.2</v>
      </c>
      <c r="L1053" s="94">
        <v>117797.62</v>
      </c>
      <c r="M1053" s="97">
        <v>99.446276760000003</v>
      </c>
      <c r="N1053" s="87">
        <f t="shared" si="83"/>
        <v>11714534.720189311</v>
      </c>
    </row>
    <row r="1054" spans="1:14" x14ac:dyDescent="0.3">
      <c r="A1054" s="58">
        <v>43057</v>
      </c>
      <c r="B1054" s="61" t="str">
        <f t="shared" si="84"/>
        <v>Saturday</v>
      </c>
      <c r="C1054" s="42" t="str">
        <f t="shared" si="80"/>
        <v>November</v>
      </c>
      <c r="D1054" s="42" t="str">
        <f t="shared" si="81"/>
        <v>2017</v>
      </c>
      <c r="E1054" s="42">
        <f t="shared" si="82"/>
        <v>46</v>
      </c>
      <c r="F1054" s="42" t="str">
        <f>VLOOKUP(A1054,_Holidays!A1053:C3159,2)</f>
        <v>Y</v>
      </c>
      <c r="G1054" s="42" t="str">
        <f>VLOOKUP(A1054,_Holidays!A1054:C3159,3)</f>
        <v>N</v>
      </c>
      <c r="H1054">
        <v>16.100000000000001</v>
      </c>
      <c r="I1054">
        <v>28.1</v>
      </c>
      <c r="J1054">
        <v>20.100000000000001</v>
      </c>
      <c r="K1054">
        <v>0</v>
      </c>
      <c r="L1054" s="94">
        <v>106730.21</v>
      </c>
      <c r="M1054" s="97">
        <v>89.770277660000005</v>
      </c>
      <c r="N1054" s="87">
        <f t="shared" si="83"/>
        <v>9581200.586410109</v>
      </c>
    </row>
    <row r="1055" spans="1:14" x14ac:dyDescent="0.3">
      <c r="A1055" s="58">
        <v>43058</v>
      </c>
      <c r="B1055" s="61" t="str">
        <f t="shared" si="84"/>
        <v>Sunday</v>
      </c>
      <c r="C1055" s="42" t="str">
        <f t="shared" si="80"/>
        <v>November</v>
      </c>
      <c r="D1055" s="42" t="str">
        <f t="shared" si="81"/>
        <v>2017</v>
      </c>
      <c r="E1055" s="42">
        <f t="shared" si="82"/>
        <v>47</v>
      </c>
      <c r="F1055" s="42" t="str">
        <f>VLOOKUP(A1055,_Holidays!A1054:C3160,2)</f>
        <v>Y</v>
      </c>
      <c r="G1055" s="42" t="str">
        <f>VLOOKUP(A1055,_Holidays!A1055:C3160,3)</f>
        <v>N</v>
      </c>
      <c r="H1055">
        <v>15.1</v>
      </c>
      <c r="I1055">
        <v>29.3</v>
      </c>
      <c r="J1055">
        <v>27.5</v>
      </c>
      <c r="K1055">
        <v>24.8</v>
      </c>
      <c r="L1055" s="94">
        <v>101256.78</v>
      </c>
      <c r="M1055" s="97">
        <v>81.881314270000004</v>
      </c>
      <c r="N1055" s="87">
        <f t="shared" si="83"/>
        <v>8291038.2251482513</v>
      </c>
    </row>
    <row r="1056" spans="1:14" x14ac:dyDescent="0.3">
      <c r="A1056" s="58">
        <v>43059</v>
      </c>
      <c r="B1056" s="61" t="str">
        <f t="shared" si="84"/>
        <v>Monday</v>
      </c>
      <c r="C1056" s="42" t="str">
        <f t="shared" si="80"/>
        <v>November</v>
      </c>
      <c r="D1056" s="42" t="str">
        <f t="shared" si="81"/>
        <v>2017</v>
      </c>
      <c r="E1056" s="42">
        <f t="shared" si="82"/>
        <v>47</v>
      </c>
      <c r="F1056" s="42" t="str">
        <f>VLOOKUP(A1056,_Holidays!A1055:C3161,2)</f>
        <v>Y</v>
      </c>
      <c r="G1056" s="42" t="str">
        <f>VLOOKUP(A1056,_Holidays!A1056:C3161,3)</f>
        <v>N</v>
      </c>
      <c r="H1056">
        <v>16.600000000000001</v>
      </c>
      <c r="I1056">
        <v>30.8</v>
      </c>
      <c r="J1056">
        <v>28.6</v>
      </c>
      <c r="K1056">
        <v>0</v>
      </c>
      <c r="L1056" s="94">
        <v>128658.27</v>
      </c>
      <c r="M1056" s="97">
        <v>131.30094130000001</v>
      </c>
      <c r="N1056" s="87">
        <f t="shared" si="83"/>
        <v>16892951.957029551</v>
      </c>
    </row>
    <row r="1057" spans="1:14" x14ac:dyDescent="0.3">
      <c r="A1057" s="58">
        <v>43060</v>
      </c>
      <c r="B1057" s="61" t="str">
        <f t="shared" si="84"/>
        <v>Tuesday</v>
      </c>
      <c r="C1057" s="42" t="str">
        <f t="shared" si="80"/>
        <v>November</v>
      </c>
      <c r="D1057" s="42" t="str">
        <f t="shared" si="81"/>
        <v>2017</v>
      </c>
      <c r="E1057" s="42">
        <f t="shared" si="82"/>
        <v>47</v>
      </c>
      <c r="F1057" s="42" t="str">
        <f>VLOOKUP(A1057,_Holidays!A1056:C3162,2)</f>
        <v>Y</v>
      </c>
      <c r="G1057" s="42" t="str">
        <f>VLOOKUP(A1057,_Holidays!A1057:C3162,3)</f>
        <v>N</v>
      </c>
      <c r="H1057">
        <v>17.8</v>
      </c>
      <c r="I1057">
        <v>32.9</v>
      </c>
      <c r="J1057">
        <v>29.5</v>
      </c>
      <c r="K1057">
        <v>0</v>
      </c>
      <c r="L1057" s="94">
        <v>137151.495</v>
      </c>
      <c r="M1057" s="97">
        <v>152.7547663</v>
      </c>
      <c r="N1057" s="87">
        <f t="shared" si="83"/>
        <v>20950544.566420618</v>
      </c>
    </row>
    <row r="1058" spans="1:14" x14ac:dyDescent="0.3">
      <c r="A1058" s="58">
        <v>43061</v>
      </c>
      <c r="B1058" s="61" t="str">
        <f t="shared" si="84"/>
        <v>Wednesday</v>
      </c>
      <c r="C1058" s="42" t="str">
        <f t="shared" si="80"/>
        <v>November</v>
      </c>
      <c r="D1058" s="42" t="str">
        <f t="shared" si="81"/>
        <v>2017</v>
      </c>
      <c r="E1058" s="42">
        <f t="shared" si="82"/>
        <v>47</v>
      </c>
      <c r="F1058" s="42" t="str">
        <f>VLOOKUP(A1058,_Holidays!A1057:C3163,2)</f>
        <v>Y</v>
      </c>
      <c r="G1058" s="42" t="str">
        <f>VLOOKUP(A1058,_Holidays!A1058:C3163,3)</f>
        <v>N</v>
      </c>
      <c r="H1058">
        <v>18.7</v>
      </c>
      <c r="I1058">
        <v>32.6</v>
      </c>
      <c r="J1058">
        <v>30.6</v>
      </c>
      <c r="K1058">
        <v>0</v>
      </c>
      <c r="L1058" s="94">
        <v>138882.25</v>
      </c>
      <c r="M1058" s="97">
        <v>116.8798367</v>
      </c>
      <c r="N1058" s="87">
        <f t="shared" si="83"/>
        <v>16232534.700528575</v>
      </c>
    </row>
    <row r="1059" spans="1:14" x14ac:dyDescent="0.3">
      <c r="A1059" s="58">
        <v>43062</v>
      </c>
      <c r="B1059" s="61" t="str">
        <f t="shared" si="84"/>
        <v>Thursday</v>
      </c>
      <c r="C1059" s="42" t="str">
        <f t="shared" si="80"/>
        <v>November</v>
      </c>
      <c r="D1059" s="42" t="str">
        <f t="shared" si="81"/>
        <v>2017</v>
      </c>
      <c r="E1059" s="42">
        <f t="shared" si="82"/>
        <v>47</v>
      </c>
      <c r="F1059" s="42" t="str">
        <f>VLOOKUP(A1059,_Holidays!A1058:C3164,2)</f>
        <v>Y</v>
      </c>
      <c r="G1059" s="42" t="str">
        <f>VLOOKUP(A1059,_Holidays!A1059:C3164,3)</f>
        <v>N</v>
      </c>
      <c r="H1059">
        <v>16.2</v>
      </c>
      <c r="I1059">
        <v>31.9</v>
      </c>
      <c r="J1059">
        <v>18.899999999999999</v>
      </c>
      <c r="K1059">
        <v>0</v>
      </c>
      <c r="L1059" s="94">
        <v>135162.11499999999</v>
      </c>
      <c r="M1059" s="97">
        <v>105.2716657</v>
      </c>
      <c r="N1059" s="87">
        <f t="shared" si="83"/>
        <v>14228740.985584954</v>
      </c>
    </row>
    <row r="1060" spans="1:14" x14ac:dyDescent="0.3">
      <c r="A1060" s="58">
        <v>43063</v>
      </c>
      <c r="B1060" s="61" t="str">
        <f t="shared" si="84"/>
        <v>Friday</v>
      </c>
      <c r="C1060" s="42" t="str">
        <f t="shared" si="80"/>
        <v>November</v>
      </c>
      <c r="D1060" s="42" t="str">
        <f t="shared" si="81"/>
        <v>2017</v>
      </c>
      <c r="E1060" s="42">
        <f t="shared" si="82"/>
        <v>47</v>
      </c>
      <c r="F1060" s="42" t="str">
        <f>VLOOKUP(A1060,_Holidays!A1059:C3165,2)</f>
        <v>Y</v>
      </c>
      <c r="G1060" s="42" t="str">
        <f>VLOOKUP(A1060,_Holidays!A1060:C3165,3)</f>
        <v>N</v>
      </c>
      <c r="H1060">
        <v>18.600000000000001</v>
      </c>
      <c r="I1060">
        <v>30.7</v>
      </c>
      <c r="J1060">
        <v>13.8</v>
      </c>
      <c r="K1060">
        <v>1</v>
      </c>
      <c r="L1060" s="94">
        <v>133951.29</v>
      </c>
      <c r="M1060" s="97">
        <v>116.56179090000001</v>
      </c>
      <c r="N1060" s="87">
        <f t="shared" si="83"/>
        <v>15613602.255765263</v>
      </c>
    </row>
    <row r="1061" spans="1:14" x14ac:dyDescent="0.3">
      <c r="A1061" s="58">
        <v>43064</v>
      </c>
      <c r="B1061" s="61" t="str">
        <f t="shared" si="84"/>
        <v>Saturday</v>
      </c>
      <c r="C1061" s="42" t="str">
        <f t="shared" si="80"/>
        <v>November</v>
      </c>
      <c r="D1061" s="42" t="str">
        <f t="shared" si="81"/>
        <v>2017</v>
      </c>
      <c r="E1061" s="42">
        <f t="shared" si="82"/>
        <v>47</v>
      </c>
      <c r="F1061" s="42" t="str">
        <f>VLOOKUP(A1061,_Holidays!A1060:C3166,2)</f>
        <v>Y</v>
      </c>
      <c r="G1061" s="42" t="str">
        <f>VLOOKUP(A1061,_Holidays!A1061:C3166,3)</f>
        <v>N</v>
      </c>
      <c r="H1061">
        <v>19.3</v>
      </c>
      <c r="I1061">
        <v>32.5</v>
      </c>
      <c r="J1061">
        <v>17</v>
      </c>
      <c r="K1061">
        <v>0.4</v>
      </c>
      <c r="L1061" s="94">
        <v>121219.595</v>
      </c>
      <c r="M1061" s="97">
        <v>99.010420740000001</v>
      </c>
      <c r="N1061" s="87">
        <f t="shared" si="83"/>
        <v>12002003.1028824</v>
      </c>
    </row>
    <row r="1062" spans="1:14" x14ac:dyDescent="0.3">
      <c r="A1062" s="58">
        <v>43065</v>
      </c>
      <c r="B1062" s="61" t="str">
        <f t="shared" si="84"/>
        <v>Sunday</v>
      </c>
      <c r="C1062" s="42" t="str">
        <f t="shared" si="80"/>
        <v>November</v>
      </c>
      <c r="D1062" s="42" t="str">
        <f t="shared" si="81"/>
        <v>2017</v>
      </c>
      <c r="E1062" s="42">
        <f t="shared" si="82"/>
        <v>48</v>
      </c>
      <c r="F1062" s="42" t="str">
        <f>VLOOKUP(A1062,_Holidays!A1061:C3167,2)</f>
        <v>Y</v>
      </c>
      <c r="G1062" s="42" t="str">
        <f>VLOOKUP(A1062,_Holidays!A1062:C3167,3)</f>
        <v>N</v>
      </c>
      <c r="H1062">
        <v>19.399999999999999</v>
      </c>
      <c r="I1062">
        <v>28.3</v>
      </c>
      <c r="K1062">
        <v>3.4</v>
      </c>
      <c r="L1062" s="94">
        <v>108717.875</v>
      </c>
      <c r="M1062" s="97">
        <v>83.114514119999996</v>
      </c>
      <c r="N1062" s="87">
        <f t="shared" si="83"/>
        <v>9036033.3567838948</v>
      </c>
    </row>
    <row r="1063" spans="1:14" x14ac:dyDescent="0.3">
      <c r="A1063" s="58">
        <v>43066</v>
      </c>
      <c r="B1063" s="61" t="str">
        <f t="shared" si="84"/>
        <v>Monday</v>
      </c>
      <c r="C1063" s="42" t="str">
        <f t="shared" si="80"/>
        <v>November</v>
      </c>
      <c r="D1063" s="42" t="str">
        <f t="shared" si="81"/>
        <v>2017</v>
      </c>
      <c r="E1063" s="42">
        <f t="shared" si="82"/>
        <v>48</v>
      </c>
      <c r="F1063" s="42" t="str">
        <f>VLOOKUP(A1063,_Holidays!A1062:C3168,2)</f>
        <v>Y</v>
      </c>
      <c r="G1063" s="42" t="str">
        <f>VLOOKUP(A1063,_Holidays!A1063:C3168,3)</f>
        <v>N</v>
      </c>
      <c r="H1063">
        <v>16.5</v>
      </c>
      <c r="I1063">
        <v>21.2</v>
      </c>
      <c r="J1063">
        <v>20.5</v>
      </c>
      <c r="K1063">
        <v>1.4</v>
      </c>
      <c r="L1063" s="94">
        <v>115429.005</v>
      </c>
      <c r="M1063" s="97">
        <v>84.608923149999995</v>
      </c>
      <c r="N1063" s="87">
        <f t="shared" si="83"/>
        <v>9766323.8133259658</v>
      </c>
    </row>
    <row r="1064" spans="1:14" x14ac:dyDescent="0.3">
      <c r="A1064" s="58">
        <v>43067</v>
      </c>
      <c r="B1064" s="61" t="str">
        <f t="shared" si="84"/>
        <v>Tuesday</v>
      </c>
      <c r="C1064" s="42" t="str">
        <f t="shared" si="80"/>
        <v>November</v>
      </c>
      <c r="D1064" s="42" t="str">
        <f t="shared" si="81"/>
        <v>2017</v>
      </c>
      <c r="E1064" s="42">
        <f t="shared" si="82"/>
        <v>48</v>
      </c>
      <c r="F1064" s="42" t="str">
        <f>VLOOKUP(A1064,_Holidays!A1063:C3169,2)</f>
        <v>Y</v>
      </c>
      <c r="G1064" s="42" t="str">
        <f>VLOOKUP(A1064,_Holidays!A1064:C3169,3)</f>
        <v>N</v>
      </c>
      <c r="H1064">
        <v>13.7</v>
      </c>
      <c r="I1064">
        <v>31</v>
      </c>
      <c r="J1064">
        <v>31.1</v>
      </c>
      <c r="K1064">
        <v>0.2</v>
      </c>
      <c r="L1064" s="94">
        <v>129798.47</v>
      </c>
      <c r="M1064" s="97">
        <v>130.50196869999999</v>
      </c>
      <c r="N1064" s="87">
        <f t="shared" si="83"/>
        <v>16938955.869247887</v>
      </c>
    </row>
    <row r="1065" spans="1:14" x14ac:dyDescent="0.3">
      <c r="A1065" s="58">
        <v>43068</v>
      </c>
      <c r="B1065" s="61" t="str">
        <f t="shared" si="84"/>
        <v>Wednesday</v>
      </c>
      <c r="C1065" s="42" t="str">
        <f t="shared" si="80"/>
        <v>November</v>
      </c>
      <c r="D1065" s="42" t="str">
        <f t="shared" si="81"/>
        <v>2017</v>
      </c>
      <c r="E1065" s="42">
        <f t="shared" si="82"/>
        <v>48</v>
      </c>
      <c r="F1065" s="42" t="str">
        <f>VLOOKUP(A1065,_Holidays!A1064:C3170,2)</f>
        <v>Y</v>
      </c>
      <c r="G1065" s="42" t="str">
        <f>VLOOKUP(A1065,_Holidays!A1065:C3170,3)</f>
        <v>N</v>
      </c>
      <c r="H1065">
        <v>18.5</v>
      </c>
      <c r="I1065">
        <v>35.799999999999997</v>
      </c>
      <c r="J1065">
        <v>28.3</v>
      </c>
      <c r="K1065">
        <v>0</v>
      </c>
      <c r="L1065" s="94">
        <v>151730.95000000001</v>
      </c>
      <c r="M1065" s="97">
        <v>166.55264679999999</v>
      </c>
      <c r="N1065" s="87">
        <f t="shared" si="83"/>
        <v>25271191.323978461</v>
      </c>
    </row>
    <row r="1066" spans="1:14" x14ac:dyDescent="0.3">
      <c r="A1066" s="58">
        <v>43069</v>
      </c>
      <c r="B1066" s="61" t="str">
        <f t="shared" si="84"/>
        <v>Thursday</v>
      </c>
      <c r="C1066" s="42" t="str">
        <f t="shared" si="80"/>
        <v>November</v>
      </c>
      <c r="D1066" s="42" t="str">
        <f t="shared" si="81"/>
        <v>2017</v>
      </c>
      <c r="E1066" s="42">
        <f t="shared" si="82"/>
        <v>48</v>
      </c>
      <c r="F1066" s="42" t="str">
        <f>VLOOKUP(A1066,_Holidays!A1065:C3171,2)</f>
        <v>Y</v>
      </c>
      <c r="G1066" s="42" t="str">
        <f>VLOOKUP(A1066,_Holidays!A1066:C3171,3)</f>
        <v>N</v>
      </c>
      <c r="H1066">
        <v>22.5</v>
      </c>
      <c r="I1066">
        <v>34.9</v>
      </c>
      <c r="J1066">
        <v>23.1</v>
      </c>
      <c r="K1066">
        <v>0</v>
      </c>
      <c r="L1066" s="94">
        <v>154632.33499999999</v>
      </c>
      <c r="M1066" s="97">
        <v>131.4914339</v>
      </c>
      <c r="N1066" s="87">
        <f t="shared" si="83"/>
        <v>20332827.456455156</v>
      </c>
    </row>
    <row r="1067" spans="1:14" x14ac:dyDescent="0.3">
      <c r="A1067" s="58">
        <v>43070</v>
      </c>
      <c r="B1067" s="61" t="str">
        <f t="shared" si="84"/>
        <v>Friday</v>
      </c>
      <c r="C1067" s="42" t="str">
        <f t="shared" si="80"/>
        <v>December</v>
      </c>
      <c r="D1067" s="42" t="str">
        <f t="shared" si="81"/>
        <v>2017</v>
      </c>
      <c r="E1067" s="42">
        <f t="shared" si="82"/>
        <v>48</v>
      </c>
      <c r="F1067" s="42" t="str">
        <f>VLOOKUP(A1067,_Holidays!A1066:C3172,2)</f>
        <v>Y</v>
      </c>
      <c r="G1067" s="42" t="str">
        <f>VLOOKUP(A1067,_Holidays!A1067:C3172,3)</f>
        <v>N</v>
      </c>
      <c r="H1067">
        <v>21.5</v>
      </c>
      <c r="I1067">
        <v>23.5</v>
      </c>
      <c r="J1067">
        <v>1.6</v>
      </c>
      <c r="K1067">
        <v>1.8</v>
      </c>
      <c r="L1067" s="94">
        <v>125141.9</v>
      </c>
      <c r="M1067" s="97">
        <v>87.152295949999996</v>
      </c>
      <c r="N1067" s="87">
        <f t="shared" si="83"/>
        <v>10906403.904545303</v>
      </c>
    </row>
    <row r="1068" spans="1:14" x14ac:dyDescent="0.3">
      <c r="A1068" s="58">
        <v>43071</v>
      </c>
      <c r="B1068" s="61" t="str">
        <f t="shared" si="84"/>
        <v>Saturday</v>
      </c>
      <c r="C1068" s="42" t="str">
        <f t="shared" si="80"/>
        <v>December</v>
      </c>
      <c r="D1068" s="42" t="str">
        <f t="shared" si="81"/>
        <v>2017</v>
      </c>
      <c r="E1068" s="42">
        <f t="shared" si="82"/>
        <v>48</v>
      </c>
      <c r="F1068" s="42" t="str">
        <f>VLOOKUP(A1068,_Holidays!A1067:C3173,2)</f>
        <v>Y</v>
      </c>
      <c r="G1068" s="42" t="str">
        <f>VLOOKUP(A1068,_Holidays!A1068:C3173,3)</f>
        <v>N</v>
      </c>
      <c r="H1068">
        <v>14.7</v>
      </c>
      <c r="I1068">
        <v>16.399999999999999</v>
      </c>
      <c r="J1068">
        <v>0.7</v>
      </c>
      <c r="K1068">
        <v>20.6</v>
      </c>
      <c r="L1068" s="94">
        <v>99234.22</v>
      </c>
      <c r="M1068" s="97">
        <v>66.255858649999993</v>
      </c>
      <c r="N1068" s="87">
        <f t="shared" si="83"/>
        <v>6574848.4535630029</v>
      </c>
    </row>
    <row r="1069" spans="1:14" x14ac:dyDescent="0.3">
      <c r="A1069" s="58">
        <v>43072</v>
      </c>
      <c r="B1069" s="61" t="str">
        <f t="shared" si="84"/>
        <v>Sunday</v>
      </c>
      <c r="C1069" s="42" t="str">
        <f t="shared" si="80"/>
        <v>December</v>
      </c>
      <c r="D1069" s="42" t="str">
        <f t="shared" si="81"/>
        <v>2017</v>
      </c>
      <c r="E1069" s="42">
        <f t="shared" si="82"/>
        <v>49</v>
      </c>
      <c r="F1069" s="42" t="str">
        <f>VLOOKUP(A1069,_Holidays!A1068:C3174,2)</f>
        <v>Y</v>
      </c>
      <c r="G1069" s="42" t="str">
        <f>VLOOKUP(A1069,_Holidays!A1069:C3174,3)</f>
        <v>N</v>
      </c>
      <c r="H1069">
        <v>11.5</v>
      </c>
      <c r="I1069">
        <v>17.100000000000001</v>
      </c>
      <c r="J1069">
        <v>14.4</v>
      </c>
      <c r="K1069">
        <v>43.8</v>
      </c>
      <c r="L1069" s="94">
        <v>92487.705000000002</v>
      </c>
      <c r="M1069" s="97">
        <v>67.758066369999995</v>
      </c>
      <c r="N1069" s="87">
        <f t="shared" si="83"/>
        <v>6266788.0537989801</v>
      </c>
    </row>
    <row r="1070" spans="1:14" x14ac:dyDescent="0.3">
      <c r="A1070" s="58">
        <v>43073</v>
      </c>
      <c r="B1070" s="61" t="str">
        <f t="shared" si="84"/>
        <v>Monday</v>
      </c>
      <c r="C1070" s="42" t="str">
        <f t="shared" si="80"/>
        <v>December</v>
      </c>
      <c r="D1070" s="42" t="str">
        <f t="shared" si="81"/>
        <v>2017</v>
      </c>
      <c r="E1070" s="42">
        <f t="shared" si="82"/>
        <v>49</v>
      </c>
      <c r="F1070" s="42" t="str">
        <f>VLOOKUP(A1070,_Holidays!A1069:C3175,2)</f>
        <v>Y</v>
      </c>
      <c r="G1070" s="42" t="str">
        <f>VLOOKUP(A1070,_Holidays!A1070:C3175,3)</f>
        <v>N</v>
      </c>
      <c r="H1070">
        <v>12.4</v>
      </c>
      <c r="I1070">
        <v>17.5</v>
      </c>
      <c r="J1070">
        <v>7.9</v>
      </c>
      <c r="K1070">
        <v>5.4</v>
      </c>
      <c r="L1070" s="94">
        <v>111625.98</v>
      </c>
      <c r="M1070" s="97">
        <v>84.041757820000001</v>
      </c>
      <c r="N1070" s="87">
        <f t="shared" si="83"/>
        <v>9381243.5775801633</v>
      </c>
    </row>
    <row r="1071" spans="1:14" x14ac:dyDescent="0.3">
      <c r="A1071" s="58">
        <v>43074</v>
      </c>
      <c r="B1071" s="61" t="str">
        <f t="shared" si="84"/>
        <v>Tuesday</v>
      </c>
      <c r="C1071" s="42" t="str">
        <f t="shared" si="80"/>
        <v>December</v>
      </c>
      <c r="D1071" s="42" t="str">
        <f t="shared" si="81"/>
        <v>2017</v>
      </c>
      <c r="E1071" s="42">
        <f t="shared" si="82"/>
        <v>49</v>
      </c>
      <c r="F1071" s="42" t="str">
        <f>VLOOKUP(A1071,_Holidays!A1070:C3176,2)</f>
        <v>Y</v>
      </c>
      <c r="G1071" s="42" t="str">
        <f>VLOOKUP(A1071,_Holidays!A1071:C3176,3)</f>
        <v>N</v>
      </c>
      <c r="H1071">
        <v>10.8</v>
      </c>
      <c r="I1071">
        <v>22.8</v>
      </c>
      <c r="J1071">
        <v>22.9</v>
      </c>
      <c r="K1071">
        <v>1.8</v>
      </c>
      <c r="L1071" s="94">
        <v>113063.675</v>
      </c>
      <c r="M1071" s="97">
        <v>82.842057909999994</v>
      </c>
      <c r="N1071" s="87">
        <f t="shared" si="83"/>
        <v>9366427.5118674189</v>
      </c>
    </row>
    <row r="1072" spans="1:14" x14ac:dyDescent="0.3">
      <c r="A1072" s="58">
        <v>43075</v>
      </c>
      <c r="B1072" s="61" t="str">
        <f t="shared" si="84"/>
        <v>Wednesday</v>
      </c>
      <c r="C1072" s="42" t="str">
        <f t="shared" si="80"/>
        <v>December</v>
      </c>
      <c r="D1072" s="42" t="str">
        <f t="shared" si="81"/>
        <v>2017</v>
      </c>
      <c r="E1072" s="42">
        <f t="shared" si="82"/>
        <v>49</v>
      </c>
      <c r="F1072" s="42" t="str">
        <f>VLOOKUP(A1072,_Holidays!A1071:C3177,2)</f>
        <v>Y</v>
      </c>
      <c r="G1072" s="42" t="str">
        <f>VLOOKUP(A1072,_Holidays!A1072:C3177,3)</f>
        <v>N</v>
      </c>
      <c r="H1072">
        <v>13.6</v>
      </c>
      <c r="I1072">
        <v>21.3</v>
      </c>
      <c r="J1072">
        <v>23.6</v>
      </c>
      <c r="K1072">
        <v>0</v>
      </c>
      <c r="L1072" s="94">
        <v>115383.13</v>
      </c>
      <c r="M1072" s="97">
        <v>89.564050550000005</v>
      </c>
      <c r="N1072" s="87">
        <f t="shared" si="83"/>
        <v>10334180.487937223</v>
      </c>
    </row>
    <row r="1073" spans="1:14" x14ac:dyDescent="0.3">
      <c r="A1073" s="58">
        <v>43076</v>
      </c>
      <c r="B1073" s="61" t="str">
        <f t="shared" si="84"/>
        <v>Thursday</v>
      </c>
      <c r="C1073" s="42" t="str">
        <f t="shared" si="80"/>
        <v>December</v>
      </c>
      <c r="D1073" s="42" t="str">
        <f t="shared" si="81"/>
        <v>2017</v>
      </c>
      <c r="E1073" s="42">
        <f t="shared" si="82"/>
        <v>49</v>
      </c>
      <c r="F1073" s="42" t="str">
        <f>VLOOKUP(A1073,_Holidays!A1072:C3178,2)</f>
        <v>Y</v>
      </c>
      <c r="G1073" s="42" t="str">
        <f>VLOOKUP(A1073,_Holidays!A1073:C3178,3)</f>
        <v>N</v>
      </c>
      <c r="H1073">
        <v>11.6</v>
      </c>
      <c r="I1073">
        <v>21.9</v>
      </c>
      <c r="J1073">
        <v>19.8</v>
      </c>
      <c r="K1073">
        <v>0</v>
      </c>
      <c r="L1073" s="94">
        <v>115736.97</v>
      </c>
      <c r="M1073" s="97">
        <v>102.5919318</v>
      </c>
      <c r="N1073" s="87">
        <f t="shared" si="83"/>
        <v>11873679.332978645</v>
      </c>
    </row>
    <row r="1074" spans="1:14" x14ac:dyDescent="0.3">
      <c r="A1074" s="58">
        <v>43077</v>
      </c>
      <c r="B1074" s="61" t="str">
        <f t="shared" si="84"/>
        <v>Friday</v>
      </c>
      <c r="C1074" s="42" t="str">
        <f t="shared" si="80"/>
        <v>December</v>
      </c>
      <c r="D1074" s="42" t="str">
        <f t="shared" si="81"/>
        <v>2017</v>
      </c>
      <c r="E1074" s="42">
        <f t="shared" si="82"/>
        <v>49</v>
      </c>
      <c r="F1074" s="42" t="str">
        <f>VLOOKUP(A1074,_Holidays!A1073:C3179,2)</f>
        <v>Y</v>
      </c>
      <c r="G1074" s="42" t="str">
        <f>VLOOKUP(A1074,_Holidays!A1074:C3179,3)</f>
        <v>N</v>
      </c>
      <c r="H1074">
        <v>11.4</v>
      </c>
      <c r="I1074">
        <v>18.7</v>
      </c>
      <c r="J1074">
        <v>28.5</v>
      </c>
      <c r="K1074">
        <v>25.2</v>
      </c>
      <c r="L1074" s="94">
        <v>109568.47</v>
      </c>
      <c r="M1074" s="97">
        <v>87.467721979999993</v>
      </c>
      <c r="N1074" s="87">
        <f t="shared" si="83"/>
        <v>9583704.4717339706</v>
      </c>
    </row>
    <row r="1075" spans="1:14" x14ac:dyDescent="0.3">
      <c r="A1075" s="58">
        <v>43078</v>
      </c>
      <c r="B1075" s="61" t="str">
        <f t="shared" si="84"/>
        <v>Saturday</v>
      </c>
      <c r="C1075" s="42" t="str">
        <f t="shared" si="80"/>
        <v>December</v>
      </c>
      <c r="D1075" s="42" t="str">
        <f t="shared" si="81"/>
        <v>2017</v>
      </c>
      <c r="E1075" s="42">
        <f t="shared" si="82"/>
        <v>49</v>
      </c>
      <c r="F1075" s="42" t="str">
        <f>VLOOKUP(A1075,_Holidays!A1074:C3180,2)</f>
        <v>Y</v>
      </c>
      <c r="G1075" s="42" t="str">
        <f>VLOOKUP(A1075,_Holidays!A1075:C3180,3)</f>
        <v>N</v>
      </c>
      <c r="H1075">
        <v>12.7</v>
      </c>
      <c r="I1075">
        <v>23</v>
      </c>
      <c r="J1075">
        <v>19.2</v>
      </c>
      <c r="K1075">
        <v>0</v>
      </c>
      <c r="L1075" s="94">
        <v>99334.8</v>
      </c>
      <c r="M1075" s="97">
        <v>82.980837530000002</v>
      </c>
      <c r="N1075" s="87">
        <f t="shared" si="83"/>
        <v>8242884.8998750448</v>
      </c>
    </row>
    <row r="1076" spans="1:14" x14ac:dyDescent="0.3">
      <c r="A1076" s="58">
        <v>43079</v>
      </c>
      <c r="B1076" s="61" t="str">
        <f t="shared" si="84"/>
        <v>Sunday</v>
      </c>
      <c r="C1076" s="42" t="str">
        <f t="shared" si="80"/>
        <v>December</v>
      </c>
      <c r="D1076" s="42" t="str">
        <f t="shared" si="81"/>
        <v>2017</v>
      </c>
      <c r="E1076" s="42">
        <f t="shared" si="82"/>
        <v>50</v>
      </c>
      <c r="F1076" s="42" t="str">
        <f>VLOOKUP(A1076,_Holidays!A1075:C3181,2)</f>
        <v>Y</v>
      </c>
      <c r="G1076" s="42" t="str">
        <f>VLOOKUP(A1076,_Holidays!A1076:C3181,3)</f>
        <v>N</v>
      </c>
      <c r="H1076">
        <v>14.5</v>
      </c>
      <c r="I1076">
        <v>22.2</v>
      </c>
      <c r="J1076">
        <v>31.4</v>
      </c>
      <c r="K1076">
        <v>0</v>
      </c>
      <c r="L1076" s="94">
        <v>97715.01</v>
      </c>
      <c r="M1076" s="97">
        <v>81.089163600000006</v>
      </c>
      <c r="N1076" s="87">
        <f t="shared" si="83"/>
        <v>7923628.4320656359</v>
      </c>
    </row>
    <row r="1077" spans="1:14" x14ac:dyDescent="0.3">
      <c r="A1077" s="58">
        <v>43080</v>
      </c>
      <c r="B1077" s="61" t="str">
        <f t="shared" si="84"/>
        <v>Monday</v>
      </c>
      <c r="C1077" s="42" t="str">
        <f t="shared" si="80"/>
        <v>December</v>
      </c>
      <c r="D1077" s="42" t="str">
        <f t="shared" si="81"/>
        <v>2017</v>
      </c>
      <c r="E1077" s="42">
        <f t="shared" si="82"/>
        <v>50</v>
      </c>
      <c r="F1077" s="42" t="str">
        <f>VLOOKUP(A1077,_Holidays!A1076:C3182,2)</f>
        <v>Y</v>
      </c>
      <c r="G1077" s="42" t="str">
        <f>VLOOKUP(A1077,_Holidays!A1077:C3182,3)</f>
        <v>N</v>
      </c>
      <c r="H1077">
        <v>16.399999999999999</v>
      </c>
      <c r="I1077">
        <v>20.7</v>
      </c>
      <c r="J1077">
        <v>26.3</v>
      </c>
      <c r="K1077">
        <v>0</v>
      </c>
      <c r="L1077" s="94">
        <v>114680.185</v>
      </c>
      <c r="M1077" s="97">
        <v>97.605395759999993</v>
      </c>
      <c r="N1077" s="87">
        <f t="shared" si="83"/>
        <v>11193404.842755014</v>
      </c>
    </row>
    <row r="1078" spans="1:14" x14ac:dyDescent="0.3">
      <c r="A1078" s="58">
        <v>43081</v>
      </c>
      <c r="B1078" s="61" t="str">
        <f t="shared" si="84"/>
        <v>Tuesday</v>
      </c>
      <c r="C1078" s="42" t="str">
        <f t="shared" si="80"/>
        <v>December</v>
      </c>
      <c r="D1078" s="42" t="str">
        <f t="shared" si="81"/>
        <v>2017</v>
      </c>
      <c r="E1078" s="42">
        <f t="shared" si="82"/>
        <v>50</v>
      </c>
      <c r="F1078" s="42" t="str">
        <f>VLOOKUP(A1078,_Holidays!A1077:C3183,2)</f>
        <v>Y</v>
      </c>
      <c r="G1078" s="42" t="str">
        <f>VLOOKUP(A1078,_Holidays!A1078:C3183,3)</f>
        <v>N</v>
      </c>
      <c r="H1078">
        <v>15.8</v>
      </c>
      <c r="I1078">
        <v>26.4</v>
      </c>
      <c r="J1078">
        <v>31.3</v>
      </c>
      <c r="K1078">
        <v>0</v>
      </c>
      <c r="L1078" s="94">
        <v>121945.175</v>
      </c>
      <c r="M1078" s="97">
        <v>104.9958379</v>
      </c>
      <c r="N1078" s="87">
        <f t="shared" si="83"/>
        <v>12803735.826987132</v>
      </c>
    </row>
    <row r="1079" spans="1:14" x14ac:dyDescent="0.3">
      <c r="A1079" s="58">
        <v>43082</v>
      </c>
      <c r="B1079" s="61" t="str">
        <f t="shared" si="84"/>
        <v>Wednesday</v>
      </c>
      <c r="C1079" s="42" t="str">
        <f t="shared" si="80"/>
        <v>December</v>
      </c>
      <c r="D1079" s="42" t="str">
        <f t="shared" si="81"/>
        <v>2017</v>
      </c>
      <c r="E1079" s="42">
        <f t="shared" si="82"/>
        <v>50</v>
      </c>
      <c r="F1079" s="42" t="str">
        <f>VLOOKUP(A1079,_Holidays!A1078:C3184,2)</f>
        <v>Y</v>
      </c>
      <c r="G1079" s="42" t="str">
        <f>VLOOKUP(A1079,_Holidays!A1079:C3184,3)</f>
        <v>N</v>
      </c>
      <c r="H1079">
        <v>15.8</v>
      </c>
      <c r="I1079">
        <v>37.6</v>
      </c>
      <c r="J1079">
        <v>32</v>
      </c>
      <c r="K1079">
        <v>0</v>
      </c>
      <c r="L1079" s="94">
        <v>146933.095</v>
      </c>
      <c r="M1079" s="97">
        <v>94.498151980000003</v>
      </c>
      <c r="N1079" s="87">
        <f t="shared" si="83"/>
        <v>13884905.942201778</v>
      </c>
    </row>
    <row r="1080" spans="1:14" x14ac:dyDescent="0.3">
      <c r="A1080" s="58">
        <v>43083</v>
      </c>
      <c r="B1080" s="61" t="str">
        <f t="shared" si="84"/>
        <v>Thursday</v>
      </c>
      <c r="C1080" s="42" t="str">
        <f t="shared" si="80"/>
        <v>December</v>
      </c>
      <c r="D1080" s="42" t="str">
        <f t="shared" si="81"/>
        <v>2017</v>
      </c>
      <c r="E1080" s="42">
        <f t="shared" si="82"/>
        <v>50</v>
      </c>
      <c r="F1080" s="42" t="str">
        <f>VLOOKUP(A1080,_Holidays!A1079:C3185,2)</f>
        <v>Y</v>
      </c>
      <c r="G1080" s="42" t="str">
        <f>VLOOKUP(A1080,_Holidays!A1080:C3185,3)</f>
        <v>N</v>
      </c>
      <c r="H1080">
        <v>20.5</v>
      </c>
      <c r="I1080">
        <v>23.1</v>
      </c>
      <c r="J1080">
        <v>21.7</v>
      </c>
      <c r="K1080">
        <v>0</v>
      </c>
      <c r="L1080" s="94">
        <v>129280.81</v>
      </c>
      <c r="M1080" s="97">
        <v>101.8652498</v>
      </c>
      <c r="N1080" s="87">
        <f t="shared" si="83"/>
        <v>13169222.004996337</v>
      </c>
    </row>
    <row r="1081" spans="1:14" x14ac:dyDescent="0.3">
      <c r="A1081" s="58">
        <v>43084</v>
      </c>
      <c r="B1081" s="61" t="str">
        <f t="shared" si="84"/>
        <v>Friday</v>
      </c>
      <c r="C1081" s="42" t="str">
        <f t="shared" si="80"/>
        <v>December</v>
      </c>
      <c r="D1081" s="42" t="str">
        <f t="shared" si="81"/>
        <v>2017</v>
      </c>
      <c r="E1081" s="42">
        <f t="shared" si="82"/>
        <v>50</v>
      </c>
      <c r="F1081" s="42" t="str">
        <f>VLOOKUP(A1081,_Holidays!A1080:C3186,2)</f>
        <v>Y</v>
      </c>
      <c r="G1081" s="42" t="str">
        <f>VLOOKUP(A1081,_Holidays!A1081:C3186,3)</f>
        <v>N</v>
      </c>
      <c r="H1081">
        <v>14.1</v>
      </c>
      <c r="I1081">
        <v>26.4</v>
      </c>
      <c r="J1081">
        <v>32.1</v>
      </c>
      <c r="K1081">
        <v>0</v>
      </c>
      <c r="L1081" s="94">
        <v>120821.05499999999</v>
      </c>
      <c r="M1081" s="97">
        <v>105.4358596</v>
      </c>
      <c r="N1081" s="87">
        <f t="shared" si="83"/>
        <v>12738871.791703878</v>
      </c>
    </row>
    <row r="1082" spans="1:14" x14ac:dyDescent="0.3">
      <c r="A1082" s="58">
        <v>43085</v>
      </c>
      <c r="B1082" s="61" t="str">
        <f t="shared" si="84"/>
        <v>Saturday</v>
      </c>
      <c r="C1082" s="42" t="str">
        <f t="shared" si="80"/>
        <v>December</v>
      </c>
      <c r="D1082" s="42" t="str">
        <f t="shared" si="81"/>
        <v>2017</v>
      </c>
      <c r="E1082" s="42">
        <f t="shared" si="82"/>
        <v>50</v>
      </c>
      <c r="F1082" s="42" t="str">
        <f>VLOOKUP(A1082,_Holidays!A1081:C3187,2)</f>
        <v>Y</v>
      </c>
      <c r="G1082" s="42" t="str">
        <f>VLOOKUP(A1082,_Holidays!A1082:C3187,3)</f>
        <v>N</v>
      </c>
      <c r="H1082">
        <v>13.8</v>
      </c>
      <c r="I1082">
        <v>24.6</v>
      </c>
      <c r="J1082">
        <v>31</v>
      </c>
      <c r="K1082">
        <v>0</v>
      </c>
      <c r="L1082" s="94">
        <v>110154.36</v>
      </c>
      <c r="M1082" s="97">
        <v>99.475416330000002</v>
      </c>
      <c r="N1082" s="87">
        <f t="shared" si="83"/>
        <v>10957650.821564699</v>
      </c>
    </row>
    <row r="1083" spans="1:14" x14ac:dyDescent="0.3">
      <c r="A1083" s="58">
        <v>43086</v>
      </c>
      <c r="B1083" s="61" t="str">
        <f t="shared" si="84"/>
        <v>Sunday</v>
      </c>
      <c r="C1083" s="42" t="str">
        <f t="shared" si="80"/>
        <v>December</v>
      </c>
      <c r="D1083" s="42" t="str">
        <f t="shared" si="81"/>
        <v>2017</v>
      </c>
      <c r="E1083" s="42">
        <f t="shared" si="82"/>
        <v>51</v>
      </c>
      <c r="F1083" s="42" t="str">
        <f>VLOOKUP(A1083,_Holidays!A1082:C3188,2)</f>
        <v>Y</v>
      </c>
      <c r="G1083" s="42" t="str">
        <f>VLOOKUP(A1083,_Holidays!A1083:C3188,3)</f>
        <v>N</v>
      </c>
      <c r="H1083">
        <v>15.7</v>
      </c>
      <c r="I1083">
        <v>24.5</v>
      </c>
      <c r="J1083">
        <v>30.5</v>
      </c>
      <c r="K1083">
        <v>0</v>
      </c>
      <c r="L1083" s="94">
        <v>107212.84</v>
      </c>
      <c r="M1083" s="97">
        <v>82.049323279999996</v>
      </c>
      <c r="N1083" s="87">
        <f t="shared" si="83"/>
        <v>8796740.968926914</v>
      </c>
    </row>
    <row r="1084" spans="1:14" x14ac:dyDescent="0.3">
      <c r="A1084" s="58">
        <v>43087</v>
      </c>
      <c r="B1084" s="61" t="str">
        <f t="shared" si="84"/>
        <v>Monday</v>
      </c>
      <c r="C1084" s="42" t="str">
        <f t="shared" si="80"/>
        <v>December</v>
      </c>
      <c r="D1084" s="42" t="str">
        <f t="shared" si="81"/>
        <v>2017</v>
      </c>
      <c r="E1084" s="42">
        <f t="shared" si="82"/>
        <v>51</v>
      </c>
      <c r="F1084" s="42" t="str">
        <f>VLOOKUP(A1084,_Holidays!A1083:C3189,2)</f>
        <v>Y</v>
      </c>
      <c r="G1084" s="42" t="str">
        <f>VLOOKUP(A1084,_Holidays!A1084:C3189,3)</f>
        <v>N</v>
      </c>
      <c r="H1084">
        <v>17.100000000000001</v>
      </c>
      <c r="I1084">
        <v>33</v>
      </c>
      <c r="J1084">
        <v>22.1</v>
      </c>
      <c r="K1084">
        <v>0</v>
      </c>
      <c r="L1084" s="94">
        <v>138949.67499999999</v>
      </c>
      <c r="M1084" s="97">
        <v>117.26538429999999</v>
      </c>
      <c r="N1084" s="87">
        <f t="shared" si="83"/>
        <v>16293987.0372351</v>
      </c>
    </row>
    <row r="1085" spans="1:14" x14ac:dyDescent="0.3">
      <c r="A1085" s="58">
        <v>43088</v>
      </c>
      <c r="B1085" s="61" t="str">
        <f t="shared" si="84"/>
        <v>Tuesday</v>
      </c>
      <c r="C1085" s="42" t="str">
        <f t="shared" si="80"/>
        <v>December</v>
      </c>
      <c r="D1085" s="42" t="str">
        <f t="shared" si="81"/>
        <v>2017</v>
      </c>
      <c r="E1085" s="42">
        <f t="shared" si="82"/>
        <v>51</v>
      </c>
      <c r="F1085" s="42" t="str">
        <f>VLOOKUP(A1085,_Holidays!A1084:C3190,2)</f>
        <v>Y</v>
      </c>
      <c r="G1085" s="42" t="str">
        <f>VLOOKUP(A1085,_Holidays!A1085:C3190,3)</f>
        <v>N</v>
      </c>
      <c r="H1085">
        <v>19.7</v>
      </c>
      <c r="I1085">
        <v>37.4</v>
      </c>
      <c r="J1085">
        <v>12.1</v>
      </c>
      <c r="K1085">
        <v>0</v>
      </c>
      <c r="L1085" s="94">
        <v>142870.39499999999</v>
      </c>
      <c r="M1085" s="97">
        <v>106.4977263</v>
      </c>
      <c r="N1085" s="87">
        <f t="shared" si="83"/>
        <v>15215372.223082887</v>
      </c>
    </row>
    <row r="1086" spans="1:14" x14ac:dyDescent="0.3">
      <c r="A1086" s="58">
        <v>43089</v>
      </c>
      <c r="B1086" s="61" t="str">
        <f t="shared" si="84"/>
        <v>Wednesday</v>
      </c>
      <c r="C1086" s="42" t="str">
        <f t="shared" si="80"/>
        <v>December</v>
      </c>
      <c r="D1086" s="42" t="str">
        <f t="shared" si="81"/>
        <v>2017</v>
      </c>
      <c r="E1086" s="42">
        <f t="shared" si="82"/>
        <v>51</v>
      </c>
      <c r="F1086" s="42" t="str">
        <f>VLOOKUP(A1086,_Holidays!A1085:C3191,2)</f>
        <v>Y</v>
      </c>
      <c r="G1086" s="42" t="str">
        <f>VLOOKUP(A1086,_Holidays!A1086:C3191,3)</f>
        <v>N</v>
      </c>
      <c r="H1086">
        <v>15.8</v>
      </c>
      <c r="I1086">
        <v>24.5</v>
      </c>
      <c r="J1086">
        <v>19</v>
      </c>
      <c r="K1086">
        <v>20.6</v>
      </c>
      <c r="L1086" s="94">
        <v>114916.99</v>
      </c>
      <c r="M1086" s="97">
        <v>78.737600779999994</v>
      </c>
      <c r="N1086" s="87">
        <f t="shared" si="83"/>
        <v>9048288.0814592522</v>
      </c>
    </row>
    <row r="1087" spans="1:14" x14ac:dyDescent="0.3">
      <c r="A1087" s="58">
        <v>43090</v>
      </c>
      <c r="B1087" s="61" t="str">
        <f t="shared" si="84"/>
        <v>Thursday</v>
      </c>
      <c r="C1087" s="42" t="str">
        <f t="shared" si="80"/>
        <v>December</v>
      </c>
      <c r="D1087" s="42" t="str">
        <f t="shared" si="81"/>
        <v>2017</v>
      </c>
      <c r="E1087" s="42">
        <f t="shared" si="82"/>
        <v>51</v>
      </c>
      <c r="F1087" s="42" t="str">
        <f>VLOOKUP(A1087,_Holidays!A1086:C3192,2)</f>
        <v>Y</v>
      </c>
      <c r="G1087" s="42" t="str">
        <f>VLOOKUP(A1087,_Holidays!A1087:C3192,3)</f>
        <v>N</v>
      </c>
      <c r="H1087">
        <v>12.3</v>
      </c>
      <c r="I1087">
        <v>23.7</v>
      </c>
      <c r="J1087">
        <v>31.9</v>
      </c>
      <c r="K1087">
        <v>0</v>
      </c>
      <c r="L1087" s="94">
        <v>114462.53</v>
      </c>
      <c r="M1087" s="97">
        <v>85.775431650000002</v>
      </c>
      <c r="N1087" s="87">
        <f t="shared" si="83"/>
        <v>9818072.9185010754</v>
      </c>
    </row>
    <row r="1088" spans="1:14" x14ac:dyDescent="0.3">
      <c r="A1088" s="58">
        <v>43091</v>
      </c>
      <c r="B1088" s="61" t="str">
        <f t="shared" si="84"/>
        <v>Friday</v>
      </c>
      <c r="C1088" s="42" t="str">
        <f t="shared" si="80"/>
        <v>December</v>
      </c>
      <c r="D1088" s="42" t="str">
        <f t="shared" si="81"/>
        <v>2017</v>
      </c>
      <c r="E1088" s="42">
        <f t="shared" si="82"/>
        <v>51</v>
      </c>
      <c r="F1088" s="42" t="str">
        <f>VLOOKUP(A1088,_Holidays!A1087:C3193,2)</f>
        <v>N</v>
      </c>
      <c r="G1088" s="42" t="str">
        <f>VLOOKUP(A1088,_Holidays!A1088:C3193,3)</f>
        <v>N</v>
      </c>
      <c r="H1088">
        <v>13.6</v>
      </c>
      <c r="I1088">
        <v>27.7</v>
      </c>
      <c r="J1088">
        <v>26.6</v>
      </c>
      <c r="K1088">
        <v>0</v>
      </c>
      <c r="L1088" s="94">
        <v>116428.79</v>
      </c>
      <c r="M1088" s="97">
        <v>81.598862999999994</v>
      </c>
      <c r="N1088" s="87">
        <f t="shared" si="83"/>
        <v>9500456.8844657689</v>
      </c>
    </row>
    <row r="1089" spans="1:14" x14ac:dyDescent="0.3">
      <c r="A1089" s="58">
        <v>43092</v>
      </c>
      <c r="B1089" s="61" t="str">
        <f t="shared" si="84"/>
        <v>Saturday</v>
      </c>
      <c r="C1089" s="42" t="str">
        <f t="shared" si="80"/>
        <v>December</v>
      </c>
      <c r="D1089" s="42" t="str">
        <f t="shared" si="81"/>
        <v>2017</v>
      </c>
      <c r="E1089" s="42">
        <f t="shared" si="82"/>
        <v>51</v>
      </c>
      <c r="F1089" s="42" t="str">
        <f>VLOOKUP(A1089,_Holidays!A1088:C3194,2)</f>
        <v>N</v>
      </c>
      <c r="G1089" s="42" t="str">
        <f>VLOOKUP(A1089,_Holidays!A1089:C3194,3)</f>
        <v>N</v>
      </c>
      <c r="H1089">
        <v>14.7</v>
      </c>
      <c r="I1089">
        <v>30.2</v>
      </c>
      <c r="J1089">
        <v>21.2</v>
      </c>
      <c r="K1089">
        <v>0</v>
      </c>
      <c r="L1089" s="94">
        <v>109364.01</v>
      </c>
      <c r="M1089" s="97">
        <v>79.898848340000001</v>
      </c>
      <c r="N1089" s="87">
        <f t="shared" si="83"/>
        <v>8738058.4488442428</v>
      </c>
    </row>
    <row r="1090" spans="1:14" x14ac:dyDescent="0.3">
      <c r="A1090" s="58">
        <v>43093</v>
      </c>
      <c r="B1090" s="61" t="str">
        <f t="shared" si="84"/>
        <v>Sunday</v>
      </c>
      <c r="C1090" s="42" t="str">
        <f t="shared" ref="C1090:C1153" si="85">TEXT(A1090,"mmmm")</f>
        <v>December</v>
      </c>
      <c r="D1090" s="42" t="str">
        <f t="shared" ref="D1090:D1153" si="86">TEXT(A1090,"yyyy")</f>
        <v>2017</v>
      </c>
      <c r="E1090" s="42">
        <f t="shared" ref="E1090:E1153" si="87">WEEKNUM(A1090)</f>
        <v>52</v>
      </c>
      <c r="F1090" s="42" t="str">
        <f>VLOOKUP(A1090,_Holidays!A1089:C3195,2)</f>
        <v>N</v>
      </c>
      <c r="G1090" s="42" t="str">
        <f>VLOOKUP(A1090,_Holidays!A1090:C3195,3)</f>
        <v>N</v>
      </c>
      <c r="H1090">
        <v>15.8</v>
      </c>
      <c r="I1090">
        <v>19.399999999999999</v>
      </c>
      <c r="J1090">
        <v>25.7</v>
      </c>
      <c r="K1090">
        <v>0.4</v>
      </c>
      <c r="L1090" s="94">
        <v>92856.23</v>
      </c>
      <c r="M1090" s="97">
        <v>58.939113859999999</v>
      </c>
      <c r="N1090" s="87">
        <f t="shared" ref="N1090:N1153" si="88">L1090*M1090</f>
        <v>5472863.9125803476</v>
      </c>
    </row>
    <row r="1091" spans="1:14" x14ac:dyDescent="0.3">
      <c r="A1091" s="58">
        <v>43094</v>
      </c>
      <c r="B1091" s="61" t="str">
        <f t="shared" ref="B1091:B1154" si="89">TEXT(A1091,"dddd")</f>
        <v>Monday</v>
      </c>
      <c r="C1091" s="42" t="str">
        <f t="shared" si="85"/>
        <v>December</v>
      </c>
      <c r="D1091" s="42" t="str">
        <f t="shared" si="86"/>
        <v>2017</v>
      </c>
      <c r="E1091" s="42">
        <f t="shared" si="87"/>
        <v>52</v>
      </c>
      <c r="F1091" s="42" t="str">
        <f>VLOOKUP(A1091,_Holidays!A1090:C3196,2)</f>
        <v>N</v>
      </c>
      <c r="G1091" s="42" t="str">
        <f>VLOOKUP(A1091,_Holidays!A1091:C3196,3)</f>
        <v>Y</v>
      </c>
      <c r="H1091">
        <v>15.1</v>
      </c>
      <c r="I1091">
        <v>21.4</v>
      </c>
      <c r="J1091">
        <v>29</v>
      </c>
      <c r="K1091">
        <v>0</v>
      </c>
      <c r="L1091" s="94">
        <v>85094.375</v>
      </c>
      <c r="M1091" s="97">
        <v>44.900300629999997</v>
      </c>
      <c r="N1091" s="87">
        <f t="shared" si="88"/>
        <v>3820763.019421956</v>
      </c>
    </row>
    <row r="1092" spans="1:14" x14ac:dyDescent="0.3">
      <c r="A1092" s="58">
        <v>43095</v>
      </c>
      <c r="B1092" s="61" t="str">
        <f t="shared" si="89"/>
        <v>Tuesday</v>
      </c>
      <c r="C1092" s="42" t="str">
        <f t="shared" si="85"/>
        <v>December</v>
      </c>
      <c r="D1092" s="42" t="str">
        <f t="shared" si="86"/>
        <v>2017</v>
      </c>
      <c r="E1092" s="42">
        <f t="shared" si="87"/>
        <v>52</v>
      </c>
      <c r="F1092" s="42" t="str">
        <f>VLOOKUP(A1092,_Holidays!A1091:C3197,2)</f>
        <v>N</v>
      </c>
      <c r="G1092" s="42" t="str">
        <f>VLOOKUP(A1092,_Holidays!A1092:C3197,3)</f>
        <v>Y</v>
      </c>
      <c r="H1092">
        <v>12.5</v>
      </c>
      <c r="I1092">
        <v>30.5</v>
      </c>
      <c r="J1092">
        <v>31.9</v>
      </c>
      <c r="K1092">
        <v>0</v>
      </c>
      <c r="L1092" s="94">
        <v>98638.854999999996</v>
      </c>
      <c r="M1092" s="97">
        <v>72.845242119999995</v>
      </c>
      <c r="N1092" s="87">
        <f t="shared" si="88"/>
        <v>7185371.274914572</v>
      </c>
    </row>
    <row r="1093" spans="1:14" x14ac:dyDescent="0.3">
      <c r="A1093" s="58">
        <v>43096</v>
      </c>
      <c r="B1093" s="61" t="str">
        <f t="shared" si="89"/>
        <v>Wednesday</v>
      </c>
      <c r="C1093" s="42" t="str">
        <f t="shared" si="85"/>
        <v>December</v>
      </c>
      <c r="D1093" s="42" t="str">
        <f t="shared" si="86"/>
        <v>2017</v>
      </c>
      <c r="E1093" s="42">
        <f t="shared" si="87"/>
        <v>52</v>
      </c>
      <c r="F1093" s="42" t="str">
        <f>VLOOKUP(A1093,_Holidays!A1092:C3198,2)</f>
        <v>N</v>
      </c>
      <c r="G1093" s="42" t="str">
        <f>VLOOKUP(A1093,_Holidays!A1093:C3198,3)</f>
        <v>N</v>
      </c>
      <c r="H1093">
        <v>17.3</v>
      </c>
      <c r="I1093">
        <v>34.5</v>
      </c>
      <c r="J1093">
        <v>30.6</v>
      </c>
      <c r="K1093">
        <v>0</v>
      </c>
      <c r="L1093" s="94">
        <v>128753.755</v>
      </c>
      <c r="M1093" s="97">
        <v>113.6548037</v>
      </c>
      <c r="N1093" s="87">
        <f t="shared" si="88"/>
        <v>14633482.750162894</v>
      </c>
    </row>
    <row r="1094" spans="1:14" x14ac:dyDescent="0.3">
      <c r="A1094" s="58">
        <v>43097</v>
      </c>
      <c r="B1094" s="61" t="str">
        <f t="shared" si="89"/>
        <v>Thursday</v>
      </c>
      <c r="C1094" s="42" t="str">
        <f t="shared" si="85"/>
        <v>December</v>
      </c>
      <c r="D1094" s="42" t="str">
        <f t="shared" si="86"/>
        <v>2017</v>
      </c>
      <c r="E1094" s="42">
        <f t="shared" si="87"/>
        <v>52</v>
      </c>
      <c r="F1094" s="42" t="str">
        <f>VLOOKUP(A1094,_Holidays!A1093:C3199,2)</f>
        <v>N</v>
      </c>
      <c r="G1094" s="42" t="str">
        <f>VLOOKUP(A1094,_Holidays!A1094:C3199,3)</f>
        <v>N</v>
      </c>
      <c r="H1094">
        <v>24</v>
      </c>
      <c r="I1094">
        <v>32.799999999999997</v>
      </c>
      <c r="J1094">
        <v>13.5</v>
      </c>
      <c r="K1094">
        <v>0</v>
      </c>
      <c r="L1094" s="94">
        <v>130699.155</v>
      </c>
      <c r="M1094" s="97">
        <v>109.4926892</v>
      </c>
      <c r="N1094" s="87">
        <f t="shared" si="88"/>
        <v>14310601.957117626</v>
      </c>
    </row>
    <row r="1095" spans="1:14" x14ac:dyDescent="0.3">
      <c r="A1095" s="58">
        <v>43098</v>
      </c>
      <c r="B1095" s="61" t="str">
        <f t="shared" si="89"/>
        <v>Friday</v>
      </c>
      <c r="C1095" s="42" t="str">
        <f t="shared" si="85"/>
        <v>December</v>
      </c>
      <c r="D1095" s="42" t="str">
        <f t="shared" si="86"/>
        <v>2017</v>
      </c>
      <c r="E1095" s="42">
        <f t="shared" si="87"/>
        <v>52</v>
      </c>
      <c r="F1095" s="42" t="str">
        <f>VLOOKUP(A1095,_Holidays!A1094:C3200,2)</f>
        <v>N</v>
      </c>
      <c r="G1095" s="42" t="str">
        <f>VLOOKUP(A1095,_Holidays!A1095:C3200,3)</f>
        <v>N</v>
      </c>
      <c r="H1095">
        <v>18.600000000000001</v>
      </c>
      <c r="I1095">
        <v>24.4</v>
      </c>
      <c r="J1095">
        <v>9.3000000000000007</v>
      </c>
      <c r="K1095">
        <v>0.2</v>
      </c>
      <c r="L1095" s="94">
        <v>115572.045</v>
      </c>
      <c r="M1095" s="97">
        <v>93.834088929999993</v>
      </c>
      <c r="N1095" s="87">
        <f t="shared" si="88"/>
        <v>10844597.54835196</v>
      </c>
    </row>
    <row r="1096" spans="1:14" x14ac:dyDescent="0.3">
      <c r="A1096" s="58">
        <v>43099</v>
      </c>
      <c r="B1096" s="61" t="str">
        <f t="shared" si="89"/>
        <v>Saturday</v>
      </c>
      <c r="C1096" s="42" t="str">
        <f t="shared" si="85"/>
        <v>December</v>
      </c>
      <c r="D1096" s="42" t="str">
        <f t="shared" si="86"/>
        <v>2017</v>
      </c>
      <c r="E1096" s="42">
        <f t="shared" si="87"/>
        <v>52</v>
      </c>
      <c r="F1096" s="42" t="str">
        <f>VLOOKUP(A1096,_Holidays!A1095:C3201,2)</f>
        <v>N</v>
      </c>
      <c r="G1096" s="42" t="str">
        <f>VLOOKUP(A1096,_Holidays!A1096:C3201,3)</f>
        <v>N</v>
      </c>
      <c r="H1096">
        <v>15.6</v>
      </c>
      <c r="I1096">
        <v>21.3</v>
      </c>
      <c r="J1096">
        <v>13.6</v>
      </c>
      <c r="K1096">
        <v>8.4</v>
      </c>
      <c r="L1096" s="94">
        <v>96358.975000000006</v>
      </c>
      <c r="M1096" s="97">
        <v>59.475169020000003</v>
      </c>
      <c r="N1096" s="87">
        <f t="shared" si="88"/>
        <v>5730966.324718955</v>
      </c>
    </row>
    <row r="1097" spans="1:14" x14ac:dyDescent="0.3">
      <c r="A1097" s="58">
        <v>43100</v>
      </c>
      <c r="B1097" s="61" t="str">
        <f t="shared" si="89"/>
        <v>Sunday</v>
      </c>
      <c r="C1097" s="42" t="str">
        <f t="shared" si="85"/>
        <v>December</v>
      </c>
      <c r="D1097" s="42" t="str">
        <f t="shared" si="86"/>
        <v>2017</v>
      </c>
      <c r="E1097" s="42">
        <f t="shared" si="87"/>
        <v>53</v>
      </c>
      <c r="F1097" s="42" t="str">
        <f>VLOOKUP(A1097,_Holidays!A1096:C3202,2)</f>
        <v>N</v>
      </c>
      <c r="G1097" s="42" t="str">
        <f>VLOOKUP(A1097,_Holidays!A1097:C3202,3)</f>
        <v>N</v>
      </c>
      <c r="H1097">
        <v>12</v>
      </c>
      <c r="I1097">
        <v>25.7</v>
      </c>
      <c r="J1097">
        <v>31.7</v>
      </c>
      <c r="K1097">
        <v>0.2</v>
      </c>
      <c r="L1097" s="94">
        <v>95700.479999999996</v>
      </c>
      <c r="M1097" s="97">
        <v>61.49347092</v>
      </c>
      <c r="N1097" s="87">
        <f t="shared" si="88"/>
        <v>5884954.6839100411</v>
      </c>
    </row>
    <row r="1098" spans="1:14" x14ac:dyDescent="0.3">
      <c r="A1098" s="58">
        <v>43101</v>
      </c>
      <c r="B1098" s="61" t="str">
        <f t="shared" si="89"/>
        <v>Monday</v>
      </c>
      <c r="C1098" s="42" t="str">
        <f t="shared" si="85"/>
        <v>January</v>
      </c>
      <c r="D1098" s="42" t="str">
        <f t="shared" si="86"/>
        <v>2018</v>
      </c>
      <c r="E1098" s="42">
        <f t="shared" si="87"/>
        <v>1</v>
      </c>
      <c r="F1098" s="42" t="str">
        <f>VLOOKUP(A1098,_Holidays!A1097:C3203,2)</f>
        <v>N</v>
      </c>
      <c r="G1098" s="42" t="str">
        <f>VLOOKUP(A1098,_Holidays!A1098:C3203,3)</f>
        <v>Y</v>
      </c>
      <c r="H1098">
        <v>16.600000000000001</v>
      </c>
      <c r="I1098">
        <v>25.3</v>
      </c>
      <c r="J1098">
        <v>31.4</v>
      </c>
      <c r="K1098">
        <v>0</v>
      </c>
      <c r="L1098" s="94">
        <v>95959.684999999998</v>
      </c>
      <c r="M1098" s="97">
        <v>71.817747299999994</v>
      </c>
      <c r="N1098" s="87">
        <f t="shared" si="88"/>
        <v>6891608.4083175994</v>
      </c>
    </row>
    <row r="1099" spans="1:14" x14ac:dyDescent="0.3">
      <c r="A1099" s="58">
        <v>43102</v>
      </c>
      <c r="B1099" s="61" t="str">
        <f t="shared" si="89"/>
        <v>Tuesday</v>
      </c>
      <c r="C1099" s="42" t="str">
        <f t="shared" si="85"/>
        <v>January</v>
      </c>
      <c r="D1099" s="42" t="str">
        <f t="shared" si="86"/>
        <v>2018</v>
      </c>
      <c r="E1099" s="42">
        <f t="shared" si="87"/>
        <v>1</v>
      </c>
      <c r="F1099" s="42" t="str">
        <f>VLOOKUP(A1099,_Holidays!A1098:C3204,2)</f>
        <v>N</v>
      </c>
      <c r="G1099" s="42" t="str">
        <f>VLOOKUP(A1099,_Holidays!A1099:C3204,3)</f>
        <v>N</v>
      </c>
      <c r="H1099">
        <v>16.399999999999999</v>
      </c>
      <c r="I1099">
        <v>21.8</v>
      </c>
      <c r="J1099">
        <v>29.7</v>
      </c>
      <c r="K1099">
        <v>0</v>
      </c>
      <c r="L1099" s="94">
        <v>105277.85</v>
      </c>
      <c r="M1099" s="97">
        <v>69.387729629999995</v>
      </c>
      <c r="N1099" s="87">
        <f t="shared" si="88"/>
        <v>7304990.9918276956</v>
      </c>
    </row>
    <row r="1100" spans="1:14" x14ac:dyDescent="0.3">
      <c r="A1100" s="58">
        <v>43103</v>
      </c>
      <c r="B1100" s="61" t="str">
        <f t="shared" si="89"/>
        <v>Wednesday</v>
      </c>
      <c r="C1100" s="42" t="str">
        <f t="shared" si="85"/>
        <v>January</v>
      </c>
      <c r="D1100" s="42" t="str">
        <f t="shared" si="86"/>
        <v>2018</v>
      </c>
      <c r="E1100" s="42">
        <f t="shared" si="87"/>
        <v>1</v>
      </c>
      <c r="F1100" s="42" t="str">
        <f>VLOOKUP(A1100,_Holidays!A1099:C3205,2)</f>
        <v>N</v>
      </c>
      <c r="G1100" s="42" t="str">
        <f>VLOOKUP(A1100,_Holidays!A1100:C3205,3)</f>
        <v>N</v>
      </c>
      <c r="H1100">
        <v>14.6</v>
      </c>
      <c r="I1100">
        <v>21</v>
      </c>
      <c r="J1100">
        <v>27.2</v>
      </c>
      <c r="K1100">
        <v>0</v>
      </c>
      <c r="L1100" s="94">
        <v>106373.825</v>
      </c>
      <c r="M1100" s="97">
        <v>67.238116770000005</v>
      </c>
      <c r="N1100" s="87">
        <f t="shared" si="88"/>
        <v>7152375.6666215453</v>
      </c>
    </row>
    <row r="1101" spans="1:14" x14ac:dyDescent="0.3">
      <c r="A1101" s="58">
        <v>43104</v>
      </c>
      <c r="B1101" s="61" t="str">
        <f t="shared" si="89"/>
        <v>Thursday</v>
      </c>
      <c r="C1101" s="42" t="str">
        <f t="shared" si="85"/>
        <v>January</v>
      </c>
      <c r="D1101" s="42" t="str">
        <f t="shared" si="86"/>
        <v>2018</v>
      </c>
      <c r="E1101" s="42">
        <f t="shared" si="87"/>
        <v>1</v>
      </c>
      <c r="F1101" s="42" t="str">
        <f>VLOOKUP(A1101,_Holidays!A1100:C3206,2)</f>
        <v>N</v>
      </c>
      <c r="G1101" s="42" t="str">
        <f>VLOOKUP(A1101,_Holidays!A1101:C3206,3)</f>
        <v>N</v>
      </c>
      <c r="H1101">
        <v>14.1</v>
      </c>
      <c r="I1101">
        <v>23.6</v>
      </c>
      <c r="J1101">
        <v>31.8</v>
      </c>
      <c r="K1101">
        <v>0.2</v>
      </c>
      <c r="L1101" s="94">
        <v>113337.685</v>
      </c>
      <c r="M1101" s="97">
        <v>78.738187400000001</v>
      </c>
      <c r="N1101" s="87">
        <f t="shared" si="88"/>
        <v>8924003.8810121696</v>
      </c>
    </row>
    <row r="1102" spans="1:14" x14ac:dyDescent="0.3">
      <c r="A1102" s="58">
        <v>43105</v>
      </c>
      <c r="B1102" s="61" t="str">
        <f t="shared" si="89"/>
        <v>Friday</v>
      </c>
      <c r="C1102" s="42" t="str">
        <f t="shared" si="85"/>
        <v>January</v>
      </c>
      <c r="D1102" s="42" t="str">
        <f t="shared" si="86"/>
        <v>2018</v>
      </c>
      <c r="E1102" s="42">
        <f t="shared" si="87"/>
        <v>1</v>
      </c>
      <c r="F1102" s="42" t="str">
        <f>VLOOKUP(A1102,_Holidays!A1101:C3207,2)</f>
        <v>N</v>
      </c>
      <c r="G1102" s="42" t="str">
        <f>VLOOKUP(A1102,_Holidays!A1102:C3207,3)</f>
        <v>N</v>
      </c>
      <c r="H1102">
        <v>14.7</v>
      </c>
      <c r="I1102">
        <v>30.7</v>
      </c>
      <c r="J1102">
        <v>31.7</v>
      </c>
      <c r="K1102">
        <v>0</v>
      </c>
      <c r="L1102" s="94">
        <v>123247.735</v>
      </c>
      <c r="M1102" s="97">
        <v>90.82817034</v>
      </c>
      <c r="N1102" s="87">
        <f t="shared" si="88"/>
        <v>11194366.268599181</v>
      </c>
    </row>
    <row r="1103" spans="1:14" x14ac:dyDescent="0.3">
      <c r="A1103" s="58">
        <v>43106</v>
      </c>
      <c r="B1103" s="61" t="str">
        <f t="shared" si="89"/>
        <v>Saturday</v>
      </c>
      <c r="C1103" s="42" t="str">
        <f t="shared" si="85"/>
        <v>January</v>
      </c>
      <c r="D1103" s="42" t="str">
        <f t="shared" si="86"/>
        <v>2018</v>
      </c>
      <c r="E1103" s="42">
        <f t="shared" si="87"/>
        <v>1</v>
      </c>
      <c r="F1103" s="42" t="str">
        <f>VLOOKUP(A1103,_Holidays!A1102:C3208,2)</f>
        <v>N</v>
      </c>
      <c r="G1103" s="42" t="str">
        <f>VLOOKUP(A1103,_Holidays!A1103:C3208,3)</f>
        <v>N</v>
      </c>
      <c r="H1103">
        <v>18.8</v>
      </c>
      <c r="I1103">
        <v>41.7</v>
      </c>
      <c r="J1103">
        <v>31.5</v>
      </c>
      <c r="K1103">
        <v>0</v>
      </c>
      <c r="L1103" s="94">
        <v>133705.845</v>
      </c>
      <c r="M1103" s="97">
        <v>75.591386209999996</v>
      </c>
      <c r="N1103" s="87">
        <f t="shared" si="88"/>
        <v>10107010.167929398</v>
      </c>
    </row>
    <row r="1104" spans="1:14" x14ac:dyDescent="0.3">
      <c r="A1104" s="58">
        <v>43107</v>
      </c>
      <c r="B1104" s="61" t="str">
        <f t="shared" si="89"/>
        <v>Sunday</v>
      </c>
      <c r="C1104" s="42" t="str">
        <f t="shared" si="85"/>
        <v>January</v>
      </c>
      <c r="D1104" s="42" t="str">
        <f t="shared" si="86"/>
        <v>2018</v>
      </c>
      <c r="E1104" s="42">
        <f t="shared" si="87"/>
        <v>2</v>
      </c>
      <c r="F1104" s="42" t="str">
        <f>VLOOKUP(A1104,_Holidays!A1103:C3209,2)</f>
        <v>N</v>
      </c>
      <c r="G1104" s="42" t="str">
        <f>VLOOKUP(A1104,_Holidays!A1104:C3209,3)</f>
        <v>N</v>
      </c>
      <c r="H1104">
        <v>18.7</v>
      </c>
      <c r="I1104">
        <v>21.8</v>
      </c>
      <c r="J1104">
        <v>11</v>
      </c>
      <c r="K1104">
        <v>0</v>
      </c>
      <c r="L1104" s="94">
        <v>107142.815</v>
      </c>
      <c r="M1104" s="97">
        <v>80.976046170000004</v>
      </c>
      <c r="N1104" s="87">
        <f t="shared" si="88"/>
        <v>8676001.5342237689</v>
      </c>
    </row>
    <row r="1105" spans="1:14" x14ac:dyDescent="0.3">
      <c r="A1105" s="58">
        <v>43108</v>
      </c>
      <c r="B1105" s="61" t="str">
        <f t="shared" si="89"/>
        <v>Monday</v>
      </c>
      <c r="C1105" s="42" t="str">
        <f t="shared" si="85"/>
        <v>January</v>
      </c>
      <c r="D1105" s="42" t="str">
        <f t="shared" si="86"/>
        <v>2018</v>
      </c>
      <c r="E1105" s="42">
        <f t="shared" si="87"/>
        <v>2</v>
      </c>
      <c r="F1105" s="42" t="str">
        <f>VLOOKUP(A1105,_Holidays!A1104:C3210,2)</f>
        <v>N</v>
      </c>
      <c r="G1105" s="42" t="str">
        <f>VLOOKUP(A1105,_Holidays!A1105:C3210,3)</f>
        <v>N</v>
      </c>
      <c r="H1105">
        <v>17.3</v>
      </c>
      <c r="I1105">
        <v>21.9</v>
      </c>
      <c r="J1105">
        <v>17.5</v>
      </c>
      <c r="K1105">
        <v>0</v>
      </c>
      <c r="L1105" s="94">
        <v>118832.07</v>
      </c>
      <c r="M1105" s="97">
        <v>87.931578639999998</v>
      </c>
      <c r="N1105" s="87">
        <f t="shared" si="88"/>
        <v>10449091.508158986</v>
      </c>
    </row>
    <row r="1106" spans="1:14" x14ac:dyDescent="0.3">
      <c r="A1106" s="58">
        <v>43109</v>
      </c>
      <c r="B1106" s="61" t="str">
        <f t="shared" si="89"/>
        <v>Tuesday</v>
      </c>
      <c r="C1106" s="42" t="str">
        <f t="shared" si="85"/>
        <v>January</v>
      </c>
      <c r="D1106" s="42" t="str">
        <f t="shared" si="86"/>
        <v>2018</v>
      </c>
      <c r="E1106" s="42">
        <f t="shared" si="87"/>
        <v>2</v>
      </c>
      <c r="F1106" s="42" t="str">
        <f>VLOOKUP(A1106,_Holidays!A1105:C3211,2)</f>
        <v>N</v>
      </c>
      <c r="G1106" s="42" t="str">
        <f>VLOOKUP(A1106,_Holidays!A1106:C3211,3)</f>
        <v>N</v>
      </c>
      <c r="H1106">
        <v>15.7</v>
      </c>
      <c r="I1106">
        <v>22.5</v>
      </c>
      <c r="J1106">
        <v>30</v>
      </c>
      <c r="K1106">
        <v>0</v>
      </c>
      <c r="L1106" s="94">
        <v>111361.05</v>
      </c>
      <c r="M1106" s="97">
        <v>76.717394519999999</v>
      </c>
      <c r="N1106" s="87">
        <f t="shared" si="88"/>
        <v>8543329.6070114467</v>
      </c>
    </row>
    <row r="1107" spans="1:14" x14ac:dyDescent="0.3">
      <c r="A1107" s="58">
        <v>43110</v>
      </c>
      <c r="B1107" s="61" t="str">
        <f t="shared" si="89"/>
        <v>Wednesday</v>
      </c>
      <c r="C1107" s="42" t="str">
        <f t="shared" si="85"/>
        <v>January</v>
      </c>
      <c r="D1107" s="42" t="str">
        <f t="shared" si="86"/>
        <v>2018</v>
      </c>
      <c r="E1107" s="42">
        <f t="shared" si="87"/>
        <v>2</v>
      </c>
      <c r="F1107" s="42" t="str">
        <f>VLOOKUP(A1107,_Holidays!A1106:C3212,2)</f>
        <v>N</v>
      </c>
      <c r="G1107" s="42" t="str">
        <f>VLOOKUP(A1107,_Holidays!A1107:C3212,3)</f>
        <v>N</v>
      </c>
      <c r="H1107">
        <v>13.6</v>
      </c>
      <c r="I1107">
        <v>25.6</v>
      </c>
      <c r="J1107">
        <v>23.5</v>
      </c>
      <c r="K1107">
        <v>0</v>
      </c>
      <c r="L1107" s="94">
        <v>116530.04</v>
      </c>
      <c r="M1107" s="97">
        <v>80.212274440000002</v>
      </c>
      <c r="N1107" s="87">
        <f t="shared" si="88"/>
        <v>9347139.5489841774</v>
      </c>
    </row>
    <row r="1108" spans="1:14" x14ac:dyDescent="0.3">
      <c r="A1108" s="58">
        <v>43111</v>
      </c>
      <c r="B1108" s="61" t="str">
        <f t="shared" si="89"/>
        <v>Thursday</v>
      </c>
      <c r="C1108" s="42" t="str">
        <f t="shared" si="85"/>
        <v>January</v>
      </c>
      <c r="D1108" s="42" t="str">
        <f t="shared" si="86"/>
        <v>2018</v>
      </c>
      <c r="E1108" s="42">
        <f t="shared" si="87"/>
        <v>2</v>
      </c>
      <c r="F1108" s="42" t="str">
        <f>VLOOKUP(A1108,_Holidays!A1107:C3213,2)</f>
        <v>N</v>
      </c>
      <c r="G1108" s="42" t="str">
        <f>VLOOKUP(A1108,_Holidays!A1108:C3213,3)</f>
        <v>N</v>
      </c>
      <c r="H1108">
        <v>15.5</v>
      </c>
      <c r="I1108">
        <v>34.5</v>
      </c>
      <c r="J1108">
        <v>28.6</v>
      </c>
      <c r="K1108">
        <v>0</v>
      </c>
      <c r="L1108" s="94">
        <v>139607.905</v>
      </c>
      <c r="M1108" s="97">
        <v>87.802658050000005</v>
      </c>
      <c r="N1108" s="87">
        <f t="shared" si="88"/>
        <v>12257945.143791886</v>
      </c>
    </row>
    <row r="1109" spans="1:14" x14ac:dyDescent="0.3">
      <c r="A1109" s="58">
        <v>43112</v>
      </c>
      <c r="B1109" s="61" t="str">
        <f t="shared" si="89"/>
        <v>Friday</v>
      </c>
      <c r="C1109" s="42" t="str">
        <f t="shared" si="85"/>
        <v>January</v>
      </c>
      <c r="D1109" s="42" t="str">
        <f t="shared" si="86"/>
        <v>2018</v>
      </c>
      <c r="E1109" s="42">
        <f t="shared" si="87"/>
        <v>2</v>
      </c>
      <c r="F1109" s="42" t="str">
        <f>VLOOKUP(A1109,_Holidays!A1108:C3214,2)</f>
        <v>N</v>
      </c>
      <c r="G1109" s="42" t="str">
        <f>VLOOKUP(A1109,_Holidays!A1109:C3214,3)</f>
        <v>N</v>
      </c>
      <c r="H1109">
        <v>20.399999999999999</v>
      </c>
      <c r="I1109">
        <v>30</v>
      </c>
      <c r="J1109">
        <v>1.7</v>
      </c>
      <c r="K1109">
        <v>1</v>
      </c>
      <c r="L1109" s="94">
        <v>132022.87</v>
      </c>
      <c r="M1109" s="97">
        <v>94.000719250000003</v>
      </c>
      <c r="N1109" s="87">
        <f t="shared" si="88"/>
        <v>12410244.737449247</v>
      </c>
    </row>
    <row r="1110" spans="1:14" x14ac:dyDescent="0.3">
      <c r="A1110" s="58">
        <v>43113</v>
      </c>
      <c r="B1110" s="61" t="str">
        <f t="shared" si="89"/>
        <v>Saturday</v>
      </c>
      <c r="C1110" s="42" t="str">
        <f t="shared" si="85"/>
        <v>January</v>
      </c>
      <c r="D1110" s="42" t="str">
        <f t="shared" si="86"/>
        <v>2018</v>
      </c>
      <c r="E1110" s="42">
        <f t="shared" si="87"/>
        <v>2</v>
      </c>
      <c r="F1110" s="42" t="str">
        <f>VLOOKUP(A1110,_Holidays!A1109:C3215,2)</f>
        <v>N</v>
      </c>
      <c r="G1110" s="42" t="str">
        <f>VLOOKUP(A1110,_Holidays!A1110:C3215,3)</f>
        <v>N</v>
      </c>
      <c r="H1110">
        <v>16</v>
      </c>
      <c r="I1110">
        <v>20.9</v>
      </c>
      <c r="J1110">
        <v>10.7</v>
      </c>
      <c r="K1110">
        <v>7</v>
      </c>
      <c r="L1110" s="94">
        <v>98977.05</v>
      </c>
      <c r="M1110" s="97">
        <v>73.276545920000004</v>
      </c>
      <c r="N1110" s="87">
        <f t="shared" si="88"/>
        <v>7252696.3493511369</v>
      </c>
    </row>
    <row r="1111" spans="1:14" x14ac:dyDescent="0.3">
      <c r="A1111" s="58">
        <v>43114</v>
      </c>
      <c r="B1111" s="61" t="str">
        <f t="shared" si="89"/>
        <v>Sunday</v>
      </c>
      <c r="C1111" s="42" t="str">
        <f t="shared" si="85"/>
        <v>January</v>
      </c>
      <c r="D1111" s="42" t="str">
        <f t="shared" si="86"/>
        <v>2018</v>
      </c>
      <c r="E1111" s="42">
        <f t="shared" si="87"/>
        <v>3</v>
      </c>
      <c r="F1111" s="42" t="str">
        <f>VLOOKUP(A1111,_Holidays!A1110:C3216,2)</f>
        <v>N</v>
      </c>
      <c r="G1111" s="42" t="str">
        <f>VLOOKUP(A1111,_Holidays!A1111:C3216,3)</f>
        <v>N</v>
      </c>
      <c r="H1111">
        <v>12.7</v>
      </c>
      <c r="I1111">
        <v>19.5</v>
      </c>
      <c r="J1111">
        <v>27.5</v>
      </c>
      <c r="K1111">
        <v>15</v>
      </c>
      <c r="L1111" s="94">
        <v>92021.68</v>
      </c>
      <c r="M1111" s="97">
        <v>66.65958191</v>
      </c>
      <c r="N1111" s="87">
        <f t="shared" si="88"/>
        <v>6134126.7154558087</v>
      </c>
    </row>
    <row r="1112" spans="1:14" x14ac:dyDescent="0.3">
      <c r="A1112" s="58">
        <v>43115</v>
      </c>
      <c r="B1112" s="61" t="str">
        <f t="shared" si="89"/>
        <v>Monday</v>
      </c>
      <c r="C1112" s="42" t="str">
        <f t="shared" si="85"/>
        <v>January</v>
      </c>
      <c r="D1112" s="42" t="str">
        <f t="shared" si="86"/>
        <v>2018</v>
      </c>
      <c r="E1112" s="42">
        <f t="shared" si="87"/>
        <v>3</v>
      </c>
      <c r="F1112" s="42" t="str">
        <f>VLOOKUP(A1112,_Holidays!A1111:C3217,2)</f>
        <v>N</v>
      </c>
      <c r="G1112" s="42" t="str">
        <f>VLOOKUP(A1112,_Holidays!A1112:C3217,3)</f>
        <v>N</v>
      </c>
      <c r="H1112">
        <v>14.6</v>
      </c>
      <c r="I1112">
        <v>20.9</v>
      </c>
      <c r="J1112">
        <v>21.1</v>
      </c>
      <c r="K1112">
        <v>0</v>
      </c>
      <c r="L1112" s="94">
        <v>109389.095</v>
      </c>
      <c r="M1112" s="97">
        <v>86.378514550000006</v>
      </c>
      <c r="N1112" s="87">
        <f t="shared" si="88"/>
        <v>9448867.5340688322</v>
      </c>
    </row>
    <row r="1113" spans="1:14" x14ac:dyDescent="0.3">
      <c r="A1113" s="58">
        <v>43116</v>
      </c>
      <c r="B1113" s="61" t="str">
        <f t="shared" si="89"/>
        <v>Tuesday</v>
      </c>
      <c r="C1113" s="42" t="str">
        <f t="shared" si="85"/>
        <v>January</v>
      </c>
      <c r="D1113" s="42" t="str">
        <f t="shared" si="86"/>
        <v>2018</v>
      </c>
      <c r="E1113" s="42">
        <f t="shared" si="87"/>
        <v>3</v>
      </c>
      <c r="F1113" s="42" t="str">
        <f>VLOOKUP(A1113,_Holidays!A1112:C3218,2)</f>
        <v>N</v>
      </c>
      <c r="G1113" s="42" t="str">
        <f>VLOOKUP(A1113,_Holidays!A1113:C3218,3)</f>
        <v>N</v>
      </c>
      <c r="H1113">
        <v>12.9</v>
      </c>
      <c r="I1113">
        <v>26.9</v>
      </c>
      <c r="J1113">
        <v>31.1</v>
      </c>
      <c r="K1113">
        <v>0</v>
      </c>
      <c r="L1113" s="94">
        <v>116074.03</v>
      </c>
      <c r="M1113" s="97">
        <v>92.836877680000001</v>
      </c>
      <c r="N1113" s="87">
        <f t="shared" si="88"/>
        <v>10775950.524934649</v>
      </c>
    </row>
    <row r="1114" spans="1:14" x14ac:dyDescent="0.3">
      <c r="A1114" s="58">
        <v>43117</v>
      </c>
      <c r="B1114" s="61" t="str">
        <f t="shared" si="89"/>
        <v>Wednesday</v>
      </c>
      <c r="C1114" s="42" t="str">
        <f t="shared" si="85"/>
        <v>January</v>
      </c>
      <c r="D1114" s="42" t="str">
        <f t="shared" si="86"/>
        <v>2018</v>
      </c>
      <c r="E1114" s="42">
        <f t="shared" si="87"/>
        <v>3</v>
      </c>
      <c r="F1114" s="42" t="str">
        <f>VLOOKUP(A1114,_Holidays!A1113:C3219,2)</f>
        <v>N</v>
      </c>
      <c r="G1114" s="42" t="str">
        <f>VLOOKUP(A1114,_Holidays!A1114:C3219,3)</f>
        <v>N</v>
      </c>
      <c r="H1114">
        <v>12.4</v>
      </c>
      <c r="I1114">
        <v>30.3</v>
      </c>
      <c r="J1114">
        <v>30.9</v>
      </c>
      <c r="K1114">
        <v>0</v>
      </c>
      <c r="L1114" s="94">
        <v>129286.36500000001</v>
      </c>
      <c r="M1114" s="97">
        <v>100.2774263</v>
      </c>
      <c r="N1114" s="87">
        <f t="shared" si="88"/>
        <v>12964503.937882401</v>
      </c>
    </row>
    <row r="1115" spans="1:14" x14ac:dyDescent="0.3">
      <c r="A1115" s="58">
        <v>43118</v>
      </c>
      <c r="B1115" s="61" t="str">
        <f t="shared" si="89"/>
        <v>Thursday</v>
      </c>
      <c r="C1115" s="42" t="str">
        <f t="shared" si="85"/>
        <v>January</v>
      </c>
      <c r="D1115" s="42" t="str">
        <f t="shared" si="86"/>
        <v>2018</v>
      </c>
      <c r="E1115" s="42">
        <f t="shared" si="87"/>
        <v>3</v>
      </c>
      <c r="F1115" s="42" t="str">
        <f>VLOOKUP(A1115,_Holidays!A1114:C3220,2)</f>
        <v>N</v>
      </c>
      <c r="G1115" s="42" t="str">
        <f>VLOOKUP(A1115,_Holidays!A1115:C3220,3)</f>
        <v>N</v>
      </c>
      <c r="H1115">
        <v>16.600000000000001</v>
      </c>
      <c r="I1115">
        <v>40</v>
      </c>
      <c r="J1115">
        <v>30.8</v>
      </c>
      <c r="K1115">
        <v>0</v>
      </c>
      <c r="L1115" s="94">
        <v>154648.065</v>
      </c>
      <c r="M1115" s="97">
        <v>1210.1379199999999</v>
      </c>
      <c r="N1115" s="87">
        <f t="shared" si="88"/>
        <v>187145487.71112478</v>
      </c>
    </row>
    <row r="1116" spans="1:14" x14ac:dyDescent="0.3">
      <c r="A1116" s="58">
        <v>43119</v>
      </c>
      <c r="B1116" s="61" t="str">
        <f t="shared" si="89"/>
        <v>Friday</v>
      </c>
      <c r="C1116" s="42" t="str">
        <f t="shared" si="85"/>
        <v>January</v>
      </c>
      <c r="D1116" s="42" t="str">
        <f t="shared" si="86"/>
        <v>2018</v>
      </c>
      <c r="E1116" s="42">
        <f t="shared" si="87"/>
        <v>3</v>
      </c>
      <c r="F1116" s="42" t="str">
        <f>VLOOKUP(A1116,_Holidays!A1115:C3221,2)</f>
        <v>N</v>
      </c>
      <c r="G1116" s="42" t="str">
        <f>VLOOKUP(A1116,_Holidays!A1116:C3221,3)</f>
        <v>N</v>
      </c>
      <c r="H1116">
        <v>22.5</v>
      </c>
      <c r="I1116">
        <v>40.299999999999997</v>
      </c>
      <c r="J1116">
        <v>30.6</v>
      </c>
      <c r="K1116">
        <v>0</v>
      </c>
      <c r="L1116" s="94">
        <v>165070.595</v>
      </c>
      <c r="M1116" s="97">
        <v>647.57416339999997</v>
      </c>
      <c r="N1116" s="87">
        <f t="shared" si="88"/>
        <v>106895452.45906521</v>
      </c>
    </row>
    <row r="1117" spans="1:14" x14ac:dyDescent="0.3">
      <c r="A1117" s="58">
        <v>43120</v>
      </c>
      <c r="B1117" s="61" t="str">
        <f t="shared" si="89"/>
        <v>Saturday</v>
      </c>
      <c r="C1117" s="42" t="str">
        <f t="shared" si="85"/>
        <v>January</v>
      </c>
      <c r="D1117" s="42" t="str">
        <f t="shared" si="86"/>
        <v>2018</v>
      </c>
      <c r="E1117" s="42">
        <f t="shared" si="87"/>
        <v>3</v>
      </c>
      <c r="F1117" s="42" t="str">
        <f>VLOOKUP(A1117,_Holidays!A1116:C3222,2)</f>
        <v>N</v>
      </c>
      <c r="G1117" s="42" t="str">
        <f>VLOOKUP(A1117,_Holidays!A1117:C3222,3)</f>
        <v>N</v>
      </c>
      <c r="H1117">
        <v>20.3</v>
      </c>
      <c r="I1117">
        <v>24.6</v>
      </c>
      <c r="J1117">
        <v>20.2</v>
      </c>
      <c r="K1117">
        <v>0</v>
      </c>
      <c r="L1117" s="94">
        <v>124825.02499999999</v>
      </c>
      <c r="M1117" s="97">
        <v>94.104814860000005</v>
      </c>
      <c r="N1117" s="87">
        <f t="shared" si="88"/>
        <v>11746635.867519872</v>
      </c>
    </row>
    <row r="1118" spans="1:14" x14ac:dyDescent="0.3">
      <c r="A1118" s="58">
        <v>43121</v>
      </c>
      <c r="B1118" s="61" t="str">
        <f t="shared" si="89"/>
        <v>Sunday</v>
      </c>
      <c r="C1118" s="42" t="str">
        <f t="shared" si="85"/>
        <v>January</v>
      </c>
      <c r="D1118" s="42" t="str">
        <f t="shared" si="86"/>
        <v>2018</v>
      </c>
      <c r="E1118" s="42">
        <f t="shared" si="87"/>
        <v>4</v>
      </c>
      <c r="F1118" s="42" t="str">
        <f>VLOOKUP(A1118,_Holidays!A1117:C3223,2)</f>
        <v>N</v>
      </c>
      <c r="G1118" s="42" t="str">
        <f>VLOOKUP(A1118,_Holidays!A1118:C3223,3)</f>
        <v>N</v>
      </c>
      <c r="H1118">
        <v>21</v>
      </c>
      <c r="I1118">
        <v>28.2</v>
      </c>
      <c r="J1118">
        <v>14.9</v>
      </c>
      <c r="K1118">
        <v>0</v>
      </c>
      <c r="L1118" s="94">
        <v>127305.2</v>
      </c>
      <c r="M1118" s="97">
        <v>121.7119723</v>
      </c>
      <c r="N1118" s="87">
        <f t="shared" si="88"/>
        <v>15494566.976045959</v>
      </c>
    </row>
    <row r="1119" spans="1:14" x14ac:dyDescent="0.3">
      <c r="A1119" s="58">
        <v>43122</v>
      </c>
      <c r="B1119" s="61" t="str">
        <f t="shared" si="89"/>
        <v>Monday</v>
      </c>
      <c r="C1119" s="42" t="str">
        <f t="shared" si="85"/>
        <v>January</v>
      </c>
      <c r="D1119" s="42" t="str">
        <f t="shared" si="86"/>
        <v>2018</v>
      </c>
      <c r="E1119" s="42">
        <f t="shared" si="87"/>
        <v>4</v>
      </c>
      <c r="F1119" s="42" t="str">
        <f>VLOOKUP(A1119,_Holidays!A1118:C3224,2)</f>
        <v>N</v>
      </c>
      <c r="G1119" s="42" t="str">
        <f>VLOOKUP(A1119,_Holidays!A1119:C3224,3)</f>
        <v>N</v>
      </c>
      <c r="H1119">
        <v>20.5</v>
      </c>
      <c r="I1119">
        <v>23.9</v>
      </c>
      <c r="J1119">
        <v>27.3</v>
      </c>
      <c r="K1119">
        <v>0</v>
      </c>
      <c r="L1119" s="94">
        <v>137955.42499999999</v>
      </c>
      <c r="M1119" s="97">
        <v>115.1294838</v>
      </c>
      <c r="N1119" s="87">
        <f t="shared" si="88"/>
        <v>15882736.867659613</v>
      </c>
    </row>
    <row r="1120" spans="1:14" x14ac:dyDescent="0.3">
      <c r="A1120" s="58">
        <v>43123</v>
      </c>
      <c r="B1120" s="61" t="str">
        <f t="shared" si="89"/>
        <v>Tuesday</v>
      </c>
      <c r="C1120" s="42" t="str">
        <f t="shared" si="85"/>
        <v>January</v>
      </c>
      <c r="D1120" s="42" t="str">
        <f t="shared" si="86"/>
        <v>2018</v>
      </c>
      <c r="E1120" s="42">
        <f t="shared" si="87"/>
        <v>4</v>
      </c>
      <c r="F1120" s="42" t="str">
        <f>VLOOKUP(A1120,_Holidays!A1119:C3225,2)</f>
        <v>N</v>
      </c>
      <c r="G1120" s="42" t="str">
        <f>VLOOKUP(A1120,_Holidays!A1120:C3225,3)</f>
        <v>N</v>
      </c>
      <c r="H1120">
        <v>18</v>
      </c>
      <c r="I1120">
        <v>23.6</v>
      </c>
      <c r="J1120">
        <v>28.3</v>
      </c>
      <c r="K1120">
        <v>0</v>
      </c>
      <c r="L1120" s="94">
        <v>128314.47</v>
      </c>
      <c r="M1120" s="97">
        <v>102.3741093</v>
      </c>
      <c r="N1120" s="87">
        <f t="shared" si="88"/>
        <v>13136079.576551571</v>
      </c>
    </row>
    <row r="1121" spans="1:14" x14ac:dyDescent="0.3">
      <c r="A1121" s="58">
        <v>43124</v>
      </c>
      <c r="B1121" s="61" t="str">
        <f t="shared" si="89"/>
        <v>Wednesday</v>
      </c>
      <c r="C1121" s="42" t="str">
        <f t="shared" si="85"/>
        <v>January</v>
      </c>
      <c r="D1121" s="42" t="str">
        <f t="shared" si="86"/>
        <v>2018</v>
      </c>
      <c r="E1121" s="42">
        <f t="shared" si="87"/>
        <v>4</v>
      </c>
      <c r="F1121" s="42" t="str">
        <f>VLOOKUP(A1121,_Holidays!A1120:C3226,2)</f>
        <v>N</v>
      </c>
      <c r="G1121" s="42" t="str">
        <f>VLOOKUP(A1121,_Holidays!A1121:C3226,3)</f>
        <v>N</v>
      </c>
      <c r="H1121">
        <v>14.8</v>
      </c>
      <c r="I1121">
        <v>23.3</v>
      </c>
      <c r="J1121">
        <v>27.5</v>
      </c>
      <c r="K1121">
        <v>0</v>
      </c>
      <c r="L1121" s="94">
        <v>128899.765</v>
      </c>
      <c r="M1121" s="97">
        <v>103.427874</v>
      </c>
      <c r="N1121" s="87">
        <f t="shared" si="88"/>
        <v>13331828.653049611</v>
      </c>
    </row>
    <row r="1122" spans="1:14" x14ac:dyDescent="0.3">
      <c r="A1122" s="58">
        <v>43125</v>
      </c>
      <c r="B1122" s="61" t="str">
        <f t="shared" si="89"/>
        <v>Thursday</v>
      </c>
      <c r="C1122" s="42" t="str">
        <f t="shared" si="85"/>
        <v>January</v>
      </c>
      <c r="D1122" s="42" t="str">
        <f t="shared" si="86"/>
        <v>2018</v>
      </c>
      <c r="E1122" s="42">
        <f t="shared" si="87"/>
        <v>4</v>
      </c>
      <c r="F1122" s="42" t="str">
        <f>VLOOKUP(A1122,_Holidays!A1121:C3227,2)</f>
        <v>N</v>
      </c>
      <c r="G1122" s="42" t="str">
        <f>VLOOKUP(A1122,_Holidays!A1122:C3227,3)</f>
        <v>N</v>
      </c>
      <c r="H1122">
        <v>17.100000000000001</v>
      </c>
      <c r="I1122">
        <v>26.6</v>
      </c>
      <c r="J1122">
        <v>28.1</v>
      </c>
      <c r="K1122">
        <v>0</v>
      </c>
      <c r="L1122" s="94">
        <v>139245.21</v>
      </c>
      <c r="M1122" s="97">
        <v>155.5028059</v>
      </c>
      <c r="N1122" s="87">
        <f t="shared" si="88"/>
        <v>21653020.863134738</v>
      </c>
    </row>
    <row r="1123" spans="1:14" x14ac:dyDescent="0.3">
      <c r="A1123" s="58">
        <v>43126</v>
      </c>
      <c r="B1123" s="61" t="str">
        <f t="shared" si="89"/>
        <v>Friday</v>
      </c>
      <c r="C1123" s="42" t="str">
        <f t="shared" si="85"/>
        <v>January</v>
      </c>
      <c r="D1123" s="42" t="str">
        <f t="shared" si="86"/>
        <v>2018</v>
      </c>
      <c r="E1123" s="42">
        <f t="shared" si="87"/>
        <v>4</v>
      </c>
      <c r="F1123" s="42" t="str">
        <f>VLOOKUP(A1123,_Holidays!A1122:C3228,2)</f>
        <v>N</v>
      </c>
      <c r="G1123" s="42" t="str">
        <f>VLOOKUP(A1123,_Holidays!A1123:C3228,3)</f>
        <v>Y</v>
      </c>
      <c r="H1123">
        <v>19.399999999999999</v>
      </c>
      <c r="I1123">
        <v>28.4</v>
      </c>
      <c r="J1123">
        <v>19.899999999999999</v>
      </c>
      <c r="K1123">
        <v>0</v>
      </c>
      <c r="L1123" s="94">
        <v>128599.46</v>
      </c>
      <c r="M1123" s="97">
        <v>91.434892809999994</v>
      </c>
      <c r="N1123" s="87">
        <f t="shared" si="88"/>
        <v>11758477.840523882</v>
      </c>
    </row>
    <row r="1124" spans="1:14" x14ac:dyDescent="0.3">
      <c r="A1124" s="58">
        <v>43127</v>
      </c>
      <c r="B1124" s="61" t="str">
        <f t="shared" si="89"/>
        <v>Saturday</v>
      </c>
      <c r="C1124" s="42" t="str">
        <f t="shared" si="85"/>
        <v>January</v>
      </c>
      <c r="D1124" s="42" t="str">
        <f t="shared" si="86"/>
        <v>2018</v>
      </c>
      <c r="E1124" s="42">
        <f t="shared" si="87"/>
        <v>4</v>
      </c>
      <c r="F1124" s="42" t="str">
        <f>VLOOKUP(A1124,_Holidays!A1123:C3229,2)</f>
        <v>N</v>
      </c>
      <c r="G1124" s="42" t="str">
        <f>VLOOKUP(A1124,_Holidays!A1124:C3229,3)</f>
        <v>N</v>
      </c>
      <c r="H1124">
        <v>21.2</v>
      </c>
      <c r="I1124">
        <v>33.200000000000003</v>
      </c>
      <c r="J1124">
        <v>27.5</v>
      </c>
      <c r="K1124">
        <v>3.4</v>
      </c>
      <c r="L1124" s="94">
        <v>139114.58499999999</v>
      </c>
      <c r="M1124" s="97">
        <v>104.878878</v>
      </c>
      <c r="N1124" s="87">
        <f t="shared" si="88"/>
        <v>14590181.58823563</v>
      </c>
    </row>
    <row r="1125" spans="1:14" x14ac:dyDescent="0.3">
      <c r="A1125" s="58">
        <v>43128</v>
      </c>
      <c r="B1125" s="61" t="str">
        <f t="shared" si="89"/>
        <v>Sunday</v>
      </c>
      <c r="C1125" s="42" t="str">
        <f t="shared" si="85"/>
        <v>January</v>
      </c>
      <c r="D1125" s="42" t="str">
        <f t="shared" si="86"/>
        <v>2018</v>
      </c>
      <c r="E1125" s="42">
        <f t="shared" si="87"/>
        <v>5</v>
      </c>
      <c r="F1125" s="42" t="str">
        <f>VLOOKUP(A1125,_Holidays!A1124:C3230,2)</f>
        <v>N</v>
      </c>
      <c r="G1125" s="42" t="str">
        <f>VLOOKUP(A1125,_Holidays!A1125:C3230,3)</f>
        <v>N</v>
      </c>
      <c r="H1125">
        <v>22.7</v>
      </c>
      <c r="I1125">
        <v>38.1</v>
      </c>
      <c r="J1125">
        <v>28.5</v>
      </c>
      <c r="K1125">
        <v>0</v>
      </c>
      <c r="L1125" s="94">
        <v>159436.69</v>
      </c>
      <c r="M1125" s="97">
        <v>290.41964400000001</v>
      </c>
      <c r="N1125" s="87">
        <f t="shared" si="88"/>
        <v>46303546.750338361</v>
      </c>
    </row>
    <row r="1126" spans="1:14" x14ac:dyDescent="0.3">
      <c r="A1126" s="58">
        <v>43129</v>
      </c>
      <c r="B1126" s="61" t="str">
        <f t="shared" si="89"/>
        <v>Monday</v>
      </c>
      <c r="C1126" s="42" t="str">
        <f t="shared" si="85"/>
        <v>January</v>
      </c>
      <c r="D1126" s="42" t="str">
        <f t="shared" si="86"/>
        <v>2018</v>
      </c>
      <c r="E1126" s="42">
        <f t="shared" si="87"/>
        <v>5</v>
      </c>
      <c r="F1126" s="42" t="str">
        <f>VLOOKUP(A1126,_Holidays!A1125:C3231,2)</f>
        <v>N</v>
      </c>
      <c r="G1126" s="42" t="str">
        <f>VLOOKUP(A1126,_Holidays!A1126:C3231,3)</f>
        <v>N</v>
      </c>
      <c r="H1126">
        <v>27.8</v>
      </c>
      <c r="I1126">
        <v>33.5</v>
      </c>
      <c r="J1126">
        <v>7.3</v>
      </c>
      <c r="K1126">
        <v>0</v>
      </c>
      <c r="L1126" s="94">
        <v>160437.565</v>
      </c>
      <c r="M1126" s="97">
        <v>107.6574249</v>
      </c>
      <c r="N1126" s="87">
        <f t="shared" si="88"/>
        <v>17272295.10512637</v>
      </c>
    </row>
    <row r="1127" spans="1:14" x14ac:dyDescent="0.3">
      <c r="A1127" s="58">
        <v>43130</v>
      </c>
      <c r="B1127" s="61" t="str">
        <f t="shared" si="89"/>
        <v>Tuesday</v>
      </c>
      <c r="C1127" s="42" t="str">
        <f t="shared" si="85"/>
        <v>January</v>
      </c>
      <c r="D1127" s="42" t="str">
        <f t="shared" si="86"/>
        <v>2018</v>
      </c>
      <c r="E1127" s="42">
        <f t="shared" si="87"/>
        <v>5</v>
      </c>
      <c r="F1127" s="42" t="str">
        <f>VLOOKUP(A1127,_Holidays!A1126:C3232,2)</f>
        <v>N</v>
      </c>
      <c r="G1127" s="42" t="str">
        <f>VLOOKUP(A1127,_Holidays!A1127:C3232,3)</f>
        <v>N</v>
      </c>
      <c r="H1127">
        <v>15.6</v>
      </c>
      <c r="I1127">
        <v>21</v>
      </c>
      <c r="J1127">
        <v>14.1</v>
      </c>
      <c r="K1127">
        <v>38.799999999999997</v>
      </c>
      <c r="L1127" s="94">
        <v>115239.57</v>
      </c>
      <c r="M1127" s="97">
        <v>78.574438810000004</v>
      </c>
      <c r="N1127" s="87">
        <f t="shared" si="88"/>
        <v>9054884.5414557122</v>
      </c>
    </row>
    <row r="1128" spans="1:14" x14ac:dyDescent="0.3">
      <c r="A1128" s="58">
        <v>43131</v>
      </c>
      <c r="B1128" s="61" t="str">
        <f t="shared" si="89"/>
        <v>Wednesday</v>
      </c>
      <c r="C1128" s="42" t="str">
        <f t="shared" si="85"/>
        <v>January</v>
      </c>
      <c r="D1128" s="42" t="str">
        <f t="shared" si="86"/>
        <v>2018</v>
      </c>
      <c r="E1128" s="42">
        <f t="shared" si="87"/>
        <v>5</v>
      </c>
      <c r="F1128" s="42" t="str">
        <f>VLOOKUP(A1128,_Holidays!A1127:C3233,2)</f>
        <v>Y</v>
      </c>
      <c r="G1128" s="42" t="str">
        <f>VLOOKUP(A1128,_Holidays!A1128:C3233,3)</f>
        <v>N</v>
      </c>
      <c r="H1128">
        <v>14.6</v>
      </c>
      <c r="I1128">
        <v>19.100000000000001</v>
      </c>
      <c r="J1128">
        <v>19.600000000000001</v>
      </c>
      <c r="K1128">
        <v>0</v>
      </c>
      <c r="L1128" s="94">
        <v>108524.18</v>
      </c>
      <c r="M1128" s="97">
        <v>65.217558049999994</v>
      </c>
      <c r="N1128" s="87">
        <f t="shared" si="88"/>
        <v>7077682.0089786481</v>
      </c>
    </row>
    <row r="1129" spans="1:14" x14ac:dyDescent="0.3">
      <c r="A1129" s="58">
        <v>43132</v>
      </c>
      <c r="B1129" s="61" t="str">
        <f t="shared" si="89"/>
        <v>Thursday</v>
      </c>
      <c r="C1129" s="42" t="str">
        <f t="shared" si="85"/>
        <v>February</v>
      </c>
      <c r="D1129" s="42" t="str">
        <f t="shared" si="86"/>
        <v>2018</v>
      </c>
      <c r="E1129" s="42">
        <f t="shared" si="87"/>
        <v>5</v>
      </c>
      <c r="F1129" s="42" t="str">
        <f>VLOOKUP(A1129,_Holidays!A1128:C3234,2)</f>
        <v>Y</v>
      </c>
      <c r="G1129" s="42" t="str">
        <f>VLOOKUP(A1129,_Holidays!A1129:C3234,3)</f>
        <v>N</v>
      </c>
      <c r="H1129">
        <v>12.1</v>
      </c>
      <c r="I1129">
        <v>22.5</v>
      </c>
      <c r="J1129">
        <v>28.9</v>
      </c>
      <c r="K1129">
        <v>0.2</v>
      </c>
      <c r="L1129" s="94">
        <v>109949.21</v>
      </c>
      <c r="M1129" s="97">
        <v>72.412229809999999</v>
      </c>
      <c r="N1129" s="87">
        <f t="shared" si="88"/>
        <v>7961667.4619479505</v>
      </c>
    </row>
    <row r="1130" spans="1:14" x14ac:dyDescent="0.3">
      <c r="A1130" s="58">
        <v>43133</v>
      </c>
      <c r="B1130" s="61" t="str">
        <f t="shared" si="89"/>
        <v>Friday</v>
      </c>
      <c r="C1130" s="42" t="str">
        <f t="shared" si="85"/>
        <v>February</v>
      </c>
      <c r="D1130" s="42" t="str">
        <f t="shared" si="86"/>
        <v>2018</v>
      </c>
      <c r="E1130" s="42">
        <f t="shared" si="87"/>
        <v>5</v>
      </c>
      <c r="F1130" s="42" t="str">
        <f>VLOOKUP(A1130,_Holidays!A1129:C3235,2)</f>
        <v>Y</v>
      </c>
      <c r="G1130" s="42" t="str">
        <f>VLOOKUP(A1130,_Holidays!A1130:C3235,3)</f>
        <v>N</v>
      </c>
      <c r="H1130">
        <v>13.4</v>
      </c>
      <c r="I1130">
        <v>22.1</v>
      </c>
      <c r="J1130">
        <v>28.4</v>
      </c>
      <c r="K1130">
        <v>0</v>
      </c>
      <c r="L1130" s="94">
        <v>112946.34</v>
      </c>
      <c r="M1130" s="97">
        <v>80.454353729999994</v>
      </c>
      <c r="N1130" s="87">
        <f t="shared" si="88"/>
        <v>9087024.7908688467</v>
      </c>
    </row>
    <row r="1131" spans="1:14" x14ac:dyDescent="0.3">
      <c r="A1131" s="58">
        <v>43134</v>
      </c>
      <c r="B1131" s="61" t="str">
        <f t="shared" si="89"/>
        <v>Saturday</v>
      </c>
      <c r="C1131" s="42" t="str">
        <f t="shared" si="85"/>
        <v>February</v>
      </c>
      <c r="D1131" s="42" t="str">
        <f t="shared" si="86"/>
        <v>2018</v>
      </c>
      <c r="E1131" s="42">
        <f t="shared" si="87"/>
        <v>5</v>
      </c>
      <c r="F1131" s="42" t="str">
        <f>VLOOKUP(A1131,_Holidays!A1130:C3236,2)</f>
        <v>Y</v>
      </c>
      <c r="G1131" s="42" t="str">
        <f>VLOOKUP(A1131,_Holidays!A1131:C3236,3)</f>
        <v>N</v>
      </c>
      <c r="H1131">
        <v>15.8</v>
      </c>
      <c r="I1131">
        <v>28.1</v>
      </c>
      <c r="J1131">
        <v>26.7</v>
      </c>
      <c r="K1131">
        <v>0</v>
      </c>
      <c r="L1131" s="94">
        <v>104947.325</v>
      </c>
      <c r="M1131" s="97">
        <v>86.517007910000004</v>
      </c>
      <c r="N1131" s="87">
        <f t="shared" si="88"/>
        <v>9079728.54715834</v>
      </c>
    </row>
    <row r="1132" spans="1:14" x14ac:dyDescent="0.3">
      <c r="A1132" s="58">
        <v>43135</v>
      </c>
      <c r="B1132" s="61" t="str">
        <f t="shared" si="89"/>
        <v>Sunday</v>
      </c>
      <c r="C1132" s="42" t="str">
        <f t="shared" si="85"/>
        <v>February</v>
      </c>
      <c r="D1132" s="42" t="str">
        <f t="shared" si="86"/>
        <v>2018</v>
      </c>
      <c r="E1132" s="42">
        <f t="shared" si="87"/>
        <v>6</v>
      </c>
      <c r="F1132" s="42" t="str">
        <f>VLOOKUP(A1132,_Holidays!A1131:C3237,2)</f>
        <v>Y</v>
      </c>
      <c r="G1132" s="42" t="str">
        <f>VLOOKUP(A1132,_Holidays!A1132:C3237,3)</f>
        <v>N</v>
      </c>
      <c r="H1132">
        <v>14.7</v>
      </c>
      <c r="I1132">
        <v>25.7</v>
      </c>
      <c r="J1132">
        <v>28.5</v>
      </c>
      <c r="K1132">
        <v>0</v>
      </c>
      <c r="L1132" s="94">
        <v>106065.935</v>
      </c>
      <c r="M1132" s="97">
        <v>98.921846560000006</v>
      </c>
      <c r="N1132" s="87">
        <f t="shared" si="88"/>
        <v>10492238.147312934</v>
      </c>
    </row>
    <row r="1133" spans="1:14" x14ac:dyDescent="0.3">
      <c r="A1133" s="58">
        <v>43136</v>
      </c>
      <c r="B1133" s="61" t="str">
        <f t="shared" si="89"/>
        <v>Monday</v>
      </c>
      <c r="C1133" s="42" t="str">
        <f t="shared" si="85"/>
        <v>February</v>
      </c>
      <c r="D1133" s="42" t="str">
        <f t="shared" si="86"/>
        <v>2018</v>
      </c>
      <c r="E1133" s="42">
        <f t="shared" si="87"/>
        <v>6</v>
      </c>
      <c r="F1133" s="42" t="str">
        <f>VLOOKUP(A1133,_Holidays!A1132:C3238,2)</f>
        <v>Y</v>
      </c>
      <c r="G1133" s="42" t="str">
        <f>VLOOKUP(A1133,_Holidays!A1133:C3238,3)</f>
        <v>N</v>
      </c>
      <c r="H1133">
        <v>17</v>
      </c>
      <c r="I1133">
        <v>25.7</v>
      </c>
      <c r="J1133">
        <v>24</v>
      </c>
      <c r="K1133">
        <v>0</v>
      </c>
      <c r="L1133" s="94">
        <v>126465.96</v>
      </c>
      <c r="M1133" s="97">
        <v>103.83019280000001</v>
      </c>
      <c r="N1133" s="87">
        <f t="shared" si="88"/>
        <v>13130985.00943709</v>
      </c>
    </row>
    <row r="1134" spans="1:14" x14ac:dyDescent="0.3">
      <c r="A1134" s="58">
        <v>43137</v>
      </c>
      <c r="B1134" s="61" t="str">
        <f t="shared" si="89"/>
        <v>Tuesday</v>
      </c>
      <c r="C1134" s="42" t="str">
        <f t="shared" si="85"/>
        <v>February</v>
      </c>
      <c r="D1134" s="42" t="str">
        <f t="shared" si="86"/>
        <v>2018</v>
      </c>
      <c r="E1134" s="42">
        <f t="shared" si="87"/>
        <v>6</v>
      </c>
      <c r="F1134" s="42" t="str">
        <f>VLOOKUP(A1134,_Holidays!A1133:C3239,2)</f>
        <v>Y</v>
      </c>
      <c r="G1134" s="42" t="str">
        <f>VLOOKUP(A1134,_Holidays!A1134:C3239,3)</f>
        <v>N</v>
      </c>
      <c r="H1134">
        <v>17.7</v>
      </c>
      <c r="I1134">
        <v>29.9</v>
      </c>
      <c r="J1134">
        <v>27.6</v>
      </c>
      <c r="K1134">
        <v>0</v>
      </c>
      <c r="L1134" s="94">
        <v>137539.72500000001</v>
      </c>
      <c r="M1134" s="97">
        <v>104.2296312</v>
      </c>
      <c r="N1134" s="87">
        <f t="shared" si="88"/>
        <v>14335714.812099421</v>
      </c>
    </row>
    <row r="1135" spans="1:14" x14ac:dyDescent="0.3">
      <c r="A1135" s="58">
        <v>43138</v>
      </c>
      <c r="B1135" s="61" t="str">
        <f t="shared" si="89"/>
        <v>Wednesday</v>
      </c>
      <c r="C1135" s="42" t="str">
        <f t="shared" si="85"/>
        <v>February</v>
      </c>
      <c r="D1135" s="42" t="str">
        <f t="shared" si="86"/>
        <v>2018</v>
      </c>
      <c r="E1135" s="42">
        <f t="shared" si="87"/>
        <v>6</v>
      </c>
      <c r="F1135" s="42" t="str">
        <f>VLOOKUP(A1135,_Holidays!A1134:C3240,2)</f>
        <v>Y</v>
      </c>
      <c r="G1135" s="42" t="str">
        <f>VLOOKUP(A1135,_Holidays!A1135:C3240,3)</f>
        <v>N</v>
      </c>
      <c r="H1135">
        <v>18.7</v>
      </c>
      <c r="I1135">
        <v>37.4</v>
      </c>
      <c r="J1135">
        <v>27.1</v>
      </c>
      <c r="K1135">
        <v>0</v>
      </c>
      <c r="L1135" s="94">
        <v>159307.315</v>
      </c>
      <c r="M1135" s="97">
        <v>624.26093430000003</v>
      </c>
      <c r="N1135" s="87">
        <f t="shared" si="88"/>
        <v>99449333.302724406</v>
      </c>
    </row>
    <row r="1136" spans="1:14" x14ac:dyDescent="0.3">
      <c r="A1136" s="58">
        <v>43139</v>
      </c>
      <c r="B1136" s="61" t="str">
        <f t="shared" si="89"/>
        <v>Thursday</v>
      </c>
      <c r="C1136" s="42" t="str">
        <f t="shared" si="85"/>
        <v>February</v>
      </c>
      <c r="D1136" s="42" t="str">
        <f t="shared" si="86"/>
        <v>2018</v>
      </c>
      <c r="E1136" s="42">
        <f t="shared" si="87"/>
        <v>6</v>
      </c>
      <c r="F1136" s="42" t="str">
        <f>VLOOKUP(A1136,_Holidays!A1135:C3241,2)</f>
        <v>Y</v>
      </c>
      <c r="G1136" s="42" t="str">
        <f>VLOOKUP(A1136,_Holidays!A1136:C3241,3)</f>
        <v>N</v>
      </c>
      <c r="H1136">
        <v>20.6</v>
      </c>
      <c r="I1136">
        <v>27.5</v>
      </c>
      <c r="J1136">
        <v>15.8</v>
      </c>
      <c r="K1136">
        <v>0</v>
      </c>
      <c r="L1136" s="94">
        <v>149473.01</v>
      </c>
      <c r="M1136" s="97">
        <v>106.6526349</v>
      </c>
      <c r="N1136" s="87">
        <f t="shared" si="88"/>
        <v>15941690.362934049</v>
      </c>
    </row>
    <row r="1137" spans="1:14" x14ac:dyDescent="0.3">
      <c r="A1137" s="58">
        <v>43140</v>
      </c>
      <c r="B1137" s="61" t="str">
        <f t="shared" si="89"/>
        <v>Friday</v>
      </c>
      <c r="C1137" s="42" t="str">
        <f t="shared" si="85"/>
        <v>February</v>
      </c>
      <c r="D1137" s="42" t="str">
        <f t="shared" si="86"/>
        <v>2018</v>
      </c>
      <c r="E1137" s="42">
        <f t="shared" si="87"/>
        <v>6</v>
      </c>
      <c r="F1137" s="42" t="str">
        <f>VLOOKUP(A1137,_Holidays!A1136:C3242,2)</f>
        <v>Y</v>
      </c>
      <c r="G1137" s="42" t="str">
        <f>VLOOKUP(A1137,_Holidays!A1137:C3242,3)</f>
        <v>N</v>
      </c>
      <c r="H1137">
        <v>20.399999999999999</v>
      </c>
      <c r="I1137">
        <v>24.9</v>
      </c>
      <c r="J1137">
        <v>17.2</v>
      </c>
      <c r="K1137">
        <v>0</v>
      </c>
      <c r="L1137" s="94">
        <v>137101.87</v>
      </c>
      <c r="M1137" s="97">
        <v>113.7060807</v>
      </c>
      <c r="N1137" s="87">
        <f t="shared" si="88"/>
        <v>15589316.294340909</v>
      </c>
    </row>
    <row r="1138" spans="1:14" x14ac:dyDescent="0.3">
      <c r="A1138" s="58">
        <v>43141</v>
      </c>
      <c r="B1138" s="61" t="str">
        <f t="shared" si="89"/>
        <v>Saturday</v>
      </c>
      <c r="C1138" s="42" t="str">
        <f t="shared" si="85"/>
        <v>February</v>
      </c>
      <c r="D1138" s="42" t="str">
        <f t="shared" si="86"/>
        <v>2018</v>
      </c>
      <c r="E1138" s="42">
        <f t="shared" si="87"/>
        <v>6</v>
      </c>
      <c r="F1138" s="42" t="str">
        <f>VLOOKUP(A1138,_Holidays!A1137:C3243,2)</f>
        <v>Y</v>
      </c>
      <c r="G1138" s="42" t="str">
        <f>VLOOKUP(A1138,_Holidays!A1138:C3243,3)</f>
        <v>N</v>
      </c>
      <c r="H1138">
        <v>18.7</v>
      </c>
      <c r="I1138">
        <v>30.3</v>
      </c>
      <c r="J1138">
        <v>6.6</v>
      </c>
      <c r="K1138">
        <v>0</v>
      </c>
      <c r="L1138" s="94">
        <v>118113.8</v>
      </c>
      <c r="M1138" s="97">
        <v>83.521526919999999</v>
      </c>
      <c r="N1138" s="87">
        <f t="shared" si="88"/>
        <v>9865044.9263234958</v>
      </c>
    </row>
    <row r="1139" spans="1:14" x14ac:dyDescent="0.3">
      <c r="A1139" s="58">
        <v>43142</v>
      </c>
      <c r="B1139" s="61" t="str">
        <f t="shared" si="89"/>
        <v>Sunday</v>
      </c>
      <c r="C1139" s="42" t="str">
        <f t="shared" si="85"/>
        <v>February</v>
      </c>
      <c r="D1139" s="42" t="str">
        <f t="shared" si="86"/>
        <v>2018</v>
      </c>
      <c r="E1139" s="42">
        <f t="shared" si="87"/>
        <v>7</v>
      </c>
      <c r="F1139" s="42" t="str">
        <f>VLOOKUP(A1139,_Holidays!A1138:C3244,2)</f>
        <v>Y</v>
      </c>
      <c r="G1139" s="42" t="str">
        <f>VLOOKUP(A1139,_Holidays!A1139:C3244,3)</f>
        <v>N</v>
      </c>
      <c r="H1139">
        <v>15.5</v>
      </c>
      <c r="I1139">
        <v>21.2</v>
      </c>
      <c r="J1139">
        <v>18.5</v>
      </c>
      <c r="K1139">
        <v>0</v>
      </c>
      <c r="L1139" s="94">
        <v>100440.29</v>
      </c>
      <c r="M1139" s="97">
        <v>66.272357439999993</v>
      </c>
      <c r="N1139" s="87">
        <f t="shared" si="88"/>
        <v>6656414.8002572563</v>
      </c>
    </row>
    <row r="1140" spans="1:14" x14ac:dyDescent="0.3">
      <c r="A1140" s="58">
        <v>43143</v>
      </c>
      <c r="B1140" s="61" t="str">
        <f t="shared" si="89"/>
        <v>Monday</v>
      </c>
      <c r="C1140" s="42" t="str">
        <f t="shared" si="85"/>
        <v>February</v>
      </c>
      <c r="D1140" s="42" t="str">
        <f t="shared" si="86"/>
        <v>2018</v>
      </c>
      <c r="E1140" s="42">
        <f t="shared" si="87"/>
        <v>7</v>
      </c>
      <c r="F1140" s="42" t="str">
        <f>VLOOKUP(A1140,_Holidays!A1139:C3245,2)</f>
        <v>Y</v>
      </c>
      <c r="G1140" s="42" t="str">
        <f>VLOOKUP(A1140,_Holidays!A1140:C3245,3)</f>
        <v>N</v>
      </c>
      <c r="H1140">
        <v>16.3</v>
      </c>
      <c r="I1140">
        <v>23.6</v>
      </c>
      <c r="J1140">
        <v>22.2</v>
      </c>
      <c r="K1140">
        <v>0</v>
      </c>
      <c r="L1140" s="94">
        <v>116209.13</v>
      </c>
      <c r="M1140" s="97">
        <v>93.173935740000005</v>
      </c>
      <c r="N1140" s="87">
        <f t="shared" si="88"/>
        <v>10827662.011021307</v>
      </c>
    </row>
    <row r="1141" spans="1:14" x14ac:dyDescent="0.3">
      <c r="A1141" s="58">
        <v>43144</v>
      </c>
      <c r="B1141" s="61" t="str">
        <f t="shared" si="89"/>
        <v>Tuesday</v>
      </c>
      <c r="C1141" s="42" t="str">
        <f t="shared" si="85"/>
        <v>February</v>
      </c>
      <c r="D1141" s="42" t="str">
        <f t="shared" si="86"/>
        <v>2018</v>
      </c>
      <c r="E1141" s="42">
        <f t="shared" si="87"/>
        <v>7</v>
      </c>
      <c r="F1141" s="42" t="str">
        <f>VLOOKUP(A1141,_Holidays!A1140:C3246,2)</f>
        <v>Y</v>
      </c>
      <c r="G1141" s="42" t="str">
        <f>VLOOKUP(A1141,_Holidays!A1141:C3246,3)</f>
        <v>N</v>
      </c>
      <c r="H1141">
        <v>13.6</v>
      </c>
      <c r="I1141">
        <v>29</v>
      </c>
      <c r="J1141">
        <v>26</v>
      </c>
      <c r="K1141">
        <v>0</v>
      </c>
      <c r="L1141" s="94">
        <v>124882.715</v>
      </c>
      <c r="M1141" s="97">
        <v>99.609433350000003</v>
      </c>
      <c r="N1141" s="87">
        <f t="shared" si="88"/>
        <v>12439496.476359546</v>
      </c>
    </row>
    <row r="1142" spans="1:14" x14ac:dyDescent="0.3">
      <c r="A1142" s="58">
        <v>43145</v>
      </c>
      <c r="B1142" s="61" t="str">
        <f t="shared" si="89"/>
        <v>Wednesday</v>
      </c>
      <c r="C1142" s="42" t="str">
        <f t="shared" si="85"/>
        <v>February</v>
      </c>
      <c r="D1142" s="42" t="str">
        <f t="shared" si="86"/>
        <v>2018</v>
      </c>
      <c r="E1142" s="42">
        <f t="shared" si="87"/>
        <v>7</v>
      </c>
      <c r="F1142" s="42" t="str">
        <f>VLOOKUP(A1142,_Holidays!A1141:C3247,2)</f>
        <v>Y</v>
      </c>
      <c r="G1142" s="42" t="str">
        <f>VLOOKUP(A1142,_Holidays!A1142:C3247,3)</f>
        <v>N</v>
      </c>
      <c r="H1142">
        <v>17.5</v>
      </c>
      <c r="I1142">
        <v>23.3</v>
      </c>
      <c r="J1142">
        <v>22.8</v>
      </c>
      <c r="K1142">
        <v>0</v>
      </c>
      <c r="L1142" s="94">
        <v>115269.5</v>
      </c>
      <c r="M1142" s="97">
        <v>72.046428359999993</v>
      </c>
      <c r="N1142" s="87">
        <f t="shared" si="88"/>
        <v>8304755.7738430193</v>
      </c>
    </row>
    <row r="1143" spans="1:14" x14ac:dyDescent="0.3">
      <c r="A1143" s="58">
        <v>43146</v>
      </c>
      <c r="B1143" s="61" t="str">
        <f t="shared" si="89"/>
        <v>Thursday</v>
      </c>
      <c r="C1143" s="42" t="str">
        <f t="shared" si="85"/>
        <v>February</v>
      </c>
      <c r="D1143" s="42" t="str">
        <f t="shared" si="86"/>
        <v>2018</v>
      </c>
      <c r="E1143" s="42">
        <f t="shared" si="87"/>
        <v>7</v>
      </c>
      <c r="F1143" s="42" t="str">
        <f>VLOOKUP(A1143,_Holidays!A1142:C3248,2)</f>
        <v>Y</v>
      </c>
      <c r="G1143" s="42" t="str">
        <f>VLOOKUP(A1143,_Holidays!A1143:C3248,3)</f>
        <v>N</v>
      </c>
      <c r="H1143">
        <v>13.5</v>
      </c>
      <c r="I1143">
        <v>24.2</v>
      </c>
      <c r="J1143">
        <v>18.399999999999999</v>
      </c>
      <c r="K1143">
        <v>0</v>
      </c>
      <c r="L1143" s="94">
        <v>117260.245</v>
      </c>
      <c r="M1143" s="97">
        <v>83.187740950000006</v>
      </c>
      <c r="N1143" s="87">
        <f t="shared" si="88"/>
        <v>9754614.884793533</v>
      </c>
    </row>
    <row r="1144" spans="1:14" x14ac:dyDescent="0.3">
      <c r="A1144" s="58">
        <v>43147</v>
      </c>
      <c r="B1144" s="61" t="str">
        <f t="shared" si="89"/>
        <v>Friday</v>
      </c>
      <c r="C1144" s="42" t="str">
        <f t="shared" si="85"/>
        <v>February</v>
      </c>
      <c r="D1144" s="42" t="str">
        <f t="shared" si="86"/>
        <v>2018</v>
      </c>
      <c r="E1144" s="42">
        <f t="shared" si="87"/>
        <v>7</v>
      </c>
      <c r="F1144" s="42" t="str">
        <f>VLOOKUP(A1144,_Holidays!A1143:C3249,2)</f>
        <v>Y</v>
      </c>
      <c r="G1144" s="42" t="str">
        <f>VLOOKUP(A1144,_Holidays!A1144:C3249,3)</f>
        <v>N</v>
      </c>
      <c r="H1144">
        <v>15.7</v>
      </c>
      <c r="I1144">
        <v>22.2</v>
      </c>
      <c r="J1144">
        <v>24.8</v>
      </c>
      <c r="K1144">
        <v>0</v>
      </c>
      <c r="L1144" s="94">
        <v>114736.355</v>
      </c>
      <c r="M1144" s="97">
        <v>86.835346319999999</v>
      </c>
      <c r="N1144" s="87">
        <f t="shared" si="88"/>
        <v>9963171.1219194625</v>
      </c>
    </row>
    <row r="1145" spans="1:14" x14ac:dyDescent="0.3">
      <c r="A1145" s="58">
        <v>43148</v>
      </c>
      <c r="B1145" s="61" t="str">
        <f t="shared" si="89"/>
        <v>Saturday</v>
      </c>
      <c r="C1145" s="42" t="str">
        <f t="shared" si="85"/>
        <v>February</v>
      </c>
      <c r="D1145" s="42" t="str">
        <f t="shared" si="86"/>
        <v>2018</v>
      </c>
      <c r="E1145" s="42">
        <f t="shared" si="87"/>
        <v>7</v>
      </c>
      <c r="F1145" s="42" t="str">
        <f>VLOOKUP(A1145,_Holidays!A1144:C3250,2)</f>
        <v>Y</v>
      </c>
      <c r="G1145" s="42" t="str">
        <f>VLOOKUP(A1145,_Holidays!A1145:C3250,3)</f>
        <v>N</v>
      </c>
      <c r="H1145">
        <v>12.4</v>
      </c>
      <c r="I1145">
        <v>25.3</v>
      </c>
      <c r="J1145">
        <v>24.1</v>
      </c>
      <c r="K1145">
        <v>0</v>
      </c>
      <c r="L1145" s="94">
        <v>105799.935</v>
      </c>
      <c r="M1145" s="97">
        <v>82.758307090000002</v>
      </c>
      <c r="N1145" s="87">
        <f t="shared" si="88"/>
        <v>8755823.5108320396</v>
      </c>
    </row>
    <row r="1146" spans="1:14" x14ac:dyDescent="0.3">
      <c r="A1146" s="58">
        <v>43149</v>
      </c>
      <c r="B1146" s="61" t="str">
        <f t="shared" si="89"/>
        <v>Sunday</v>
      </c>
      <c r="C1146" s="42" t="str">
        <f t="shared" si="85"/>
        <v>February</v>
      </c>
      <c r="D1146" s="42" t="str">
        <f t="shared" si="86"/>
        <v>2018</v>
      </c>
      <c r="E1146" s="42">
        <f t="shared" si="87"/>
        <v>8</v>
      </c>
      <c r="F1146" s="42" t="str">
        <f>VLOOKUP(A1146,_Holidays!A1145:C3251,2)</f>
        <v>Y</v>
      </c>
      <c r="G1146" s="42" t="str">
        <f>VLOOKUP(A1146,_Holidays!A1146:C3251,3)</f>
        <v>N</v>
      </c>
      <c r="H1146">
        <v>13.6</v>
      </c>
      <c r="I1146">
        <v>24</v>
      </c>
      <c r="J1146">
        <v>20.5</v>
      </c>
      <c r="K1146">
        <v>0</v>
      </c>
      <c r="L1146" s="94">
        <v>105085.515</v>
      </c>
      <c r="M1146" s="97">
        <v>77.337616229999995</v>
      </c>
      <c r="N1146" s="87">
        <f t="shared" si="88"/>
        <v>8127063.230401908</v>
      </c>
    </row>
    <row r="1147" spans="1:14" x14ac:dyDescent="0.3">
      <c r="A1147" s="58">
        <v>43150</v>
      </c>
      <c r="B1147" s="61" t="str">
        <f t="shared" si="89"/>
        <v>Monday</v>
      </c>
      <c r="C1147" s="42" t="str">
        <f t="shared" si="85"/>
        <v>February</v>
      </c>
      <c r="D1147" s="42" t="str">
        <f t="shared" si="86"/>
        <v>2018</v>
      </c>
      <c r="E1147" s="42">
        <f t="shared" si="87"/>
        <v>8</v>
      </c>
      <c r="F1147" s="42" t="str">
        <f>VLOOKUP(A1147,_Holidays!A1146:C3252,2)</f>
        <v>Y</v>
      </c>
      <c r="G1147" s="42" t="str">
        <f>VLOOKUP(A1147,_Holidays!A1147:C3252,3)</f>
        <v>N</v>
      </c>
      <c r="H1147">
        <v>17.600000000000001</v>
      </c>
      <c r="I1147">
        <v>25.4</v>
      </c>
      <c r="J1147">
        <v>20.9</v>
      </c>
      <c r="K1147">
        <v>0.8</v>
      </c>
      <c r="L1147" s="94">
        <v>113116.425</v>
      </c>
      <c r="M1147" s="97">
        <v>74.677828180000006</v>
      </c>
      <c r="N1147" s="87">
        <f t="shared" si="88"/>
        <v>8447288.9504858572</v>
      </c>
    </row>
    <row r="1148" spans="1:14" x14ac:dyDescent="0.3">
      <c r="A1148" s="58">
        <v>43151</v>
      </c>
      <c r="B1148" s="61" t="str">
        <f t="shared" si="89"/>
        <v>Tuesday</v>
      </c>
      <c r="C1148" s="42" t="str">
        <f t="shared" si="85"/>
        <v>February</v>
      </c>
      <c r="D1148" s="42" t="str">
        <f t="shared" si="86"/>
        <v>2018</v>
      </c>
      <c r="E1148" s="42">
        <f t="shared" si="87"/>
        <v>8</v>
      </c>
      <c r="F1148" s="42" t="str">
        <f>VLOOKUP(A1148,_Holidays!A1147:C3253,2)</f>
        <v>Y</v>
      </c>
      <c r="G1148" s="42" t="str">
        <f>VLOOKUP(A1148,_Holidays!A1148:C3253,3)</f>
        <v>N</v>
      </c>
      <c r="H1148">
        <v>14.1</v>
      </c>
      <c r="I1148">
        <v>29.5</v>
      </c>
      <c r="J1148">
        <v>25.5</v>
      </c>
      <c r="K1148">
        <v>0</v>
      </c>
      <c r="L1148" s="94">
        <v>120035.38499999999</v>
      </c>
      <c r="M1148" s="97">
        <v>78.800517830000004</v>
      </c>
      <c r="N1148" s="87">
        <f t="shared" si="88"/>
        <v>9458850.4959234148</v>
      </c>
    </row>
    <row r="1149" spans="1:14" x14ac:dyDescent="0.3">
      <c r="A1149" s="58">
        <v>43152</v>
      </c>
      <c r="B1149" s="61" t="str">
        <f t="shared" si="89"/>
        <v>Wednesday</v>
      </c>
      <c r="C1149" s="42" t="str">
        <f t="shared" si="85"/>
        <v>February</v>
      </c>
      <c r="D1149" s="42" t="str">
        <f t="shared" si="86"/>
        <v>2018</v>
      </c>
      <c r="E1149" s="42">
        <f t="shared" si="87"/>
        <v>8</v>
      </c>
      <c r="F1149" s="42" t="str">
        <f>VLOOKUP(A1149,_Holidays!A1148:C3254,2)</f>
        <v>Y</v>
      </c>
      <c r="G1149" s="42" t="str">
        <f>VLOOKUP(A1149,_Holidays!A1149:C3254,3)</f>
        <v>N</v>
      </c>
      <c r="H1149">
        <v>16</v>
      </c>
      <c r="I1149">
        <v>29.3</v>
      </c>
      <c r="J1149">
        <v>16</v>
      </c>
      <c r="K1149">
        <v>0</v>
      </c>
      <c r="L1149" s="94">
        <v>124481.41499999999</v>
      </c>
      <c r="M1149" s="97">
        <v>84.555739439999996</v>
      </c>
      <c r="N1149" s="87">
        <f t="shared" si="88"/>
        <v>10525618.091862507</v>
      </c>
    </row>
    <row r="1150" spans="1:14" x14ac:dyDescent="0.3">
      <c r="A1150" s="58">
        <v>43153</v>
      </c>
      <c r="B1150" s="61" t="str">
        <f t="shared" si="89"/>
        <v>Thursday</v>
      </c>
      <c r="C1150" s="42" t="str">
        <f t="shared" si="85"/>
        <v>February</v>
      </c>
      <c r="D1150" s="42" t="str">
        <f t="shared" si="86"/>
        <v>2018</v>
      </c>
      <c r="E1150" s="42">
        <f t="shared" si="87"/>
        <v>8</v>
      </c>
      <c r="F1150" s="42" t="str">
        <f>VLOOKUP(A1150,_Holidays!A1149:C3255,2)</f>
        <v>Y</v>
      </c>
      <c r="G1150" s="42" t="str">
        <f>VLOOKUP(A1150,_Holidays!A1150:C3255,3)</f>
        <v>N</v>
      </c>
      <c r="H1150">
        <v>20.3</v>
      </c>
      <c r="I1150">
        <v>31</v>
      </c>
      <c r="J1150">
        <v>16.8</v>
      </c>
      <c r="K1150">
        <v>0</v>
      </c>
      <c r="L1150" s="94">
        <v>133607.065</v>
      </c>
      <c r="M1150" s="97">
        <v>88.847838789999997</v>
      </c>
      <c r="N1150" s="87">
        <f t="shared" si="88"/>
        <v>11870698.972325051</v>
      </c>
    </row>
    <row r="1151" spans="1:14" x14ac:dyDescent="0.3">
      <c r="A1151" s="58">
        <v>43154</v>
      </c>
      <c r="B1151" s="61" t="str">
        <f t="shared" si="89"/>
        <v>Friday</v>
      </c>
      <c r="C1151" s="42" t="str">
        <f t="shared" si="85"/>
        <v>February</v>
      </c>
      <c r="D1151" s="42" t="str">
        <f t="shared" si="86"/>
        <v>2018</v>
      </c>
      <c r="E1151" s="42">
        <f t="shared" si="87"/>
        <v>8</v>
      </c>
      <c r="F1151" s="42" t="str">
        <f>VLOOKUP(A1151,_Holidays!A1150:C3256,2)</f>
        <v>Y</v>
      </c>
      <c r="G1151" s="42" t="str">
        <f>VLOOKUP(A1151,_Holidays!A1151:C3256,3)</f>
        <v>N</v>
      </c>
      <c r="H1151">
        <v>21.2</v>
      </c>
      <c r="I1151">
        <v>33.5</v>
      </c>
      <c r="J1151">
        <v>13.4</v>
      </c>
      <c r="K1151">
        <v>0.2</v>
      </c>
      <c r="L1151" s="94">
        <v>136328.345</v>
      </c>
      <c r="M1151" s="97">
        <v>85.713196379999999</v>
      </c>
      <c r="N1151" s="87">
        <f t="shared" si="88"/>
        <v>11685138.207145391</v>
      </c>
    </row>
    <row r="1152" spans="1:14" x14ac:dyDescent="0.3">
      <c r="A1152" s="58">
        <v>43155</v>
      </c>
      <c r="B1152" s="61" t="str">
        <f t="shared" si="89"/>
        <v>Saturday</v>
      </c>
      <c r="C1152" s="42" t="str">
        <f t="shared" si="85"/>
        <v>February</v>
      </c>
      <c r="D1152" s="42" t="str">
        <f t="shared" si="86"/>
        <v>2018</v>
      </c>
      <c r="E1152" s="42">
        <f t="shared" si="87"/>
        <v>8</v>
      </c>
      <c r="F1152" s="42" t="str">
        <f>VLOOKUP(A1152,_Holidays!A1151:C3257,2)</f>
        <v>Y</v>
      </c>
      <c r="G1152" s="42" t="str">
        <f>VLOOKUP(A1152,_Holidays!A1152:C3257,3)</f>
        <v>N</v>
      </c>
      <c r="H1152">
        <v>22.7</v>
      </c>
      <c r="I1152">
        <v>31.6</v>
      </c>
      <c r="J1152">
        <v>4.8</v>
      </c>
      <c r="K1152">
        <v>0.4</v>
      </c>
      <c r="L1152" s="94">
        <v>119226.435</v>
      </c>
      <c r="M1152" s="97">
        <v>75.07065351</v>
      </c>
      <c r="N1152" s="87">
        <f t="shared" si="88"/>
        <v>8950406.3911175374</v>
      </c>
    </row>
    <row r="1153" spans="1:14" x14ac:dyDescent="0.3">
      <c r="A1153" s="58">
        <v>43156</v>
      </c>
      <c r="B1153" s="61" t="str">
        <f t="shared" si="89"/>
        <v>Sunday</v>
      </c>
      <c r="C1153" s="42" t="str">
        <f t="shared" si="85"/>
        <v>February</v>
      </c>
      <c r="D1153" s="42" t="str">
        <f t="shared" si="86"/>
        <v>2018</v>
      </c>
      <c r="E1153" s="42">
        <f t="shared" si="87"/>
        <v>9</v>
      </c>
      <c r="F1153" s="42" t="str">
        <f>VLOOKUP(A1153,_Holidays!A1152:C3258,2)</f>
        <v>Y</v>
      </c>
      <c r="G1153" s="42" t="str">
        <f>VLOOKUP(A1153,_Holidays!A1153:C3258,3)</f>
        <v>N</v>
      </c>
      <c r="H1153">
        <v>16.2</v>
      </c>
      <c r="I1153">
        <v>19.8</v>
      </c>
      <c r="J1153">
        <v>10</v>
      </c>
      <c r="K1153">
        <v>0</v>
      </c>
      <c r="L1153" s="94">
        <v>96305.07</v>
      </c>
      <c r="M1153" s="97">
        <v>55.999394809999998</v>
      </c>
      <c r="N1153" s="87">
        <f t="shared" si="88"/>
        <v>5393025.637134687</v>
      </c>
    </row>
    <row r="1154" spans="1:14" x14ac:dyDescent="0.3">
      <c r="A1154" s="58">
        <v>43157</v>
      </c>
      <c r="B1154" s="61" t="str">
        <f t="shared" si="89"/>
        <v>Monday</v>
      </c>
      <c r="C1154" s="42" t="str">
        <f t="shared" ref="C1154:C1217" si="90">TEXT(A1154,"mmmm")</f>
        <v>February</v>
      </c>
      <c r="D1154" s="42" t="str">
        <f t="shared" ref="D1154:D1217" si="91">TEXT(A1154,"yyyy")</f>
        <v>2018</v>
      </c>
      <c r="E1154" s="42">
        <f t="shared" ref="E1154:E1217" si="92">WEEKNUM(A1154)</f>
        <v>9</v>
      </c>
      <c r="F1154" s="42" t="str">
        <f>VLOOKUP(A1154,_Holidays!A1153:C3259,2)</f>
        <v>Y</v>
      </c>
      <c r="G1154" s="42" t="str">
        <f>VLOOKUP(A1154,_Holidays!A1154:C3259,3)</f>
        <v>N</v>
      </c>
      <c r="H1154">
        <v>14.3</v>
      </c>
      <c r="I1154">
        <v>26.5</v>
      </c>
      <c r="J1154">
        <v>24.3</v>
      </c>
      <c r="K1154">
        <v>0</v>
      </c>
      <c r="L1154" s="94">
        <v>117952.36500000001</v>
      </c>
      <c r="M1154" s="97">
        <v>76.805514340000002</v>
      </c>
      <c r="N1154" s="87">
        <f t="shared" ref="N1154:N1217" si="93">L1154*M1154</f>
        <v>9059392.0614444148</v>
      </c>
    </row>
    <row r="1155" spans="1:14" x14ac:dyDescent="0.3">
      <c r="A1155" s="58">
        <v>43158</v>
      </c>
      <c r="B1155" s="61" t="str">
        <f t="shared" ref="B1155:B1218" si="94">TEXT(A1155,"dddd")</f>
        <v>Tuesday</v>
      </c>
      <c r="C1155" s="42" t="str">
        <f t="shared" si="90"/>
        <v>February</v>
      </c>
      <c r="D1155" s="42" t="str">
        <f t="shared" si="91"/>
        <v>2018</v>
      </c>
      <c r="E1155" s="42">
        <f t="shared" si="92"/>
        <v>9</v>
      </c>
      <c r="F1155" s="42" t="str">
        <f>VLOOKUP(A1155,_Holidays!A1154:C3260,2)</f>
        <v>Y</v>
      </c>
      <c r="G1155" s="42" t="str">
        <f>VLOOKUP(A1155,_Holidays!A1155:C3260,3)</f>
        <v>N</v>
      </c>
      <c r="H1155">
        <v>14.9</v>
      </c>
      <c r="I1155">
        <v>31.3</v>
      </c>
      <c r="J1155">
        <v>24</v>
      </c>
      <c r="K1155">
        <v>0</v>
      </c>
      <c r="L1155" s="94">
        <v>127894.285</v>
      </c>
      <c r="M1155" s="97">
        <v>73.635400590000003</v>
      </c>
      <c r="N1155" s="87">
        <f t="shared" si="93"/>
        <v>9417546.9091466293</v>
      </c>
    </row>
    <row r="1156" spans="1:14" x14ac:dyDescent="0.3">
      <c r="A1156" s="58">
        <v>43159</v>
      </c>
      <c r="B1156" s="61" t="str">
        <f t="shared" si="94"/>
        <v>Wednesday</v>
      </c>
      <c r="C1156" s="42" t="str">
        <f t="shared" si="90"/>
        <v>February</v>
      </c>
      <c r="D1156" s="42" t="str">
        <f t="shared" si="91"/>
        <v>2018</v>
      </c>
      <c r="E1156" s="42">
        <f t="shared" si="92"/>
        <v>9</v>
      </c>
      <c r="F1156" s="42" t="str">
        <f>VLOOKUP(A1156,_Holidays!A1155:C3261,2)</f>
        <v>Y</v>
      </c>
      <c r="G1156" s="42" t="str">
        <f>VLOOKUP(A1156,_Holidays!A1156:C3261,3)</f>
        <v>N</v>
      </c>
      <c r="H1156">
        <v>20</v>
      </c>
      <c r="I1156">
        <v>30.9</v>
      </c>
      <c r="J1156">
        <v>19.600000000000001</v>
      </c>
      <c r="K1156">
        <v>0</v>
      </c>
      <c r="L1156" s="94">
        <v>123400.17</v>
      </c>
      <c r="M1156" s="97">
        <v>69.092841730000004</v>
      </c>
      <c r="N1156" s="87">
        <f t="shared" si="93"/>
        <v>8526068.4152650945</v>
      </c>
    </row>
    <row r="1157" spans="1:14" x14ac:dyDescent="0.3">
      <c r="A1157" s="58">
        <v>43160</v>
      </c>
      <c r="B1157" s="61" t="str">
        <f t="shared" si="94"/>
        <v>Thursday</v>
      </c>
      <c r="C1157" s="42" t="str">
        <f t="shared" si="90"/>
        <v>March</v>
      </c>
      <c r="D1157" s="42" t="str">
        <f t="shared" si="91"/>
        <v>2018</v>
      </c>
      <c r="E1157" s="42">
        <f t="shared" si="92"/>
        <v>9</v>
      </c>
      <c r="F1157" s="42" t="str">
        <f>VLOOKUP(A1157,_Holidays!A1156:C3262,2)</f>
        <v>Y</v>
      </c>
      <c r="G1157" s="42" t="str">
        <f>VLOOKUP(A1157,_Holidays!A1157:C3262,3)</f>
        <v>N</v>
      </c>
      <c r="H1157">
        <v>16.2</v>
      </c>
      <c r="I1157">
        <v>20.5</v>
      </c>
      <c r="J1157">
        <v>17.7</v>
      </c>
      <c r="K1157">
        <v>0.8</v>
      </c>
      <c r="L1157" s="94">
        <v>117346.26</v>
      </c>
      <c r="M1157" s="97">
        <v>78.60161635</v>
      </c>
      <c r="N1157" s="87">
        <f t="shared" si="93"/>
        <v>9223605.7086273506</v>
      </c>
    </row>
    <row r="1158" spans="1:14" x14ac:dyDescent="0.3">
      <c r="A1158" s="58">
        <v>43161</v>
      </c>
      <c r="B1158" s="61" t="str">
        <f t="shared" si="94"/>
        <v>Friday</v>
      </c>
      <c r="C1158" s="42" t="str">
        <f t="shared" si="90"/>
        <v>March</v>
      </c>
      <c r="D1158" s="42" t="str">
        <f t="shared" si="91"/>
        <v>2018</v>
      </c>
      <c r="E1158" s="42">
        <f t="shared" si="92"/>
        <v>9</v>
      </c>
      <c r="F1158" s="42" t="str">
        <f>VLOOKUP(A1158,_Holidays!A1157:C3263,2)</f>
        <v>Y</v>
      </c>
      <c r="G1158" s="42" t="str">
        <f>VLOOKUP(A1158,_Holidays!A1158:C3263,3)</f>
        <v>N</v>
      </c>
      <c r="H1158">
        <v>14.5</v>
      </c>
      <c r="I1158">
        <v>22.8</v>
      </c>
      <c r="J1158">
        <v>19.600000000000001</v>
      </c>
      <c r="K1158">
        <v>0.4</v>
      </c>
      <c r="L1158" s="94">
        <v>119960.33</v>
      </c>
      <c r="M1158" s="97">
        <v>91.866531140000006</v>
      </c>
      <c r="N1158" s="87">
        <f t="shared" si="93"/>
        <v>11020339.391509676</v>
      </c>
    </row>
    <row r="1159" spans="1:14" x14ac:dyDescent="0.3">
      <c r="A1159" s="58">
        <v>43162</v>
      </c>
      <c r="B1159" s="61" t="str">
        <f t="shared" si="94"/>
        <v>Saturday</v>
      </c>
      <c r="C1159" s="42" t="str">
        <f t="shared" si="90"/>
        <v>March</v>
      </c>
      <c r="D1159" s="42" t="str">
        <f t="shared" si="91"/>
        <v>2018</v>
      </c>
      <c r="E1159" s="42">
        <f t="shared" si="92"/>
        <v>9</v>
      </c>
      <c r="F1159" s="42" t="str">
        <f>VLOOKUP(A1159,_Holidays!A1158:C3264,2)</f>
        <v>Y</v>
      </c>
      <c r="G1159" s="42" t="str">
        <f>VLOOKUP(A1159,_Holidays!A1159:C3264,3)</f>
        <v>N</v>
      </c>
      <c r="H1159">
        <v>13.9</v>
      </c>
      <c r="I1159">
        <v>32.700000000000003</v>
      </c>
      <c r="J1159">
        <v>21.8</v>
      </c>
      <c r="K1159">
        <v>0</v>
      </c>
      <c r="L1159" s="94">
        <v>111096.30499999999</v>
      </c>
      <c r="M1159" s="97">
        <v>80.624052259999999</v>
      </c>
      <c r="N1159" s="87">
        <f t="shared" si="93"/>
        <v>8957034.3002128992</v>
      </c>
    </row>
    <row r="1160" spans="1:14" x14ac:dyDescent="0.3">
      <c r="A1160" s="58">
        <v>43163</v>
      </c>
      <c r="B1160" s="61" t="str">
        <f t="shared" si="94"/>
        <v>Sunday</v>
      </c>
      <c r="C1160" s="42" t="str">
        <f t="shared" si="90"/>
        <v>March</v>
      </c>
      <c r="D1160" s="42" t="str">
        <f t="shared" si="91"/>
        <v>2018</v>
      </c>
      <c r="E1160" s="42">
        <f t="shared" si="92"/>
        <v>10</v>
      </c>
      <c r="F1160" s="42" t="str">
        <f>VLOOKUP(A1160,_Holidays!A1159:C3265,2)</f>
        <v>Y</v>
      </c>
      <c r="G1160" s="42" t="str">
        <f>VLOOKUP(A1160,_Holidays!A1160:C3265,3)</f>
        <v>N</v>
      </c>
      <c r="H1160">
        <v>15.8</v>
      </c>
      <c r="I1160">
        <v>21</v>
      </c>
      <c r="J1160">
        <v>22.2</v>
      </c>
      <c r="K1160">
        <v>0</v>
      </c>
      <c r="L1160" s="94">
        <v>101334.2</v>
      </c>
      <c r="M1160" s="97">
        <v>72.599066879999995</v>
      </c>
      <c r="N1160" s="87">
        <f t="shared" si="93"/>
        <v>7356768.3630312951</v>
      </c>
    </row>
    <row r="1161" spans="1:14" x14ac:dyDescent="0.3">
      <c r="A1161" s="58">
        <v>43164</v>
      </c>
      <c r="B1161" s="61" t="str">
        <f t="shared" si="94"/>
        <v>Monday</v>
      </c>
      <c r="C1161" s="42" t="str">
        <f t="shared" si="90"/>
        <v>March</v>
      </c>
      <c r="D1161" s="42" t="str">
        <f t="shared" si="91"/>
        <v>2018</v>
      </c>
      <c r="E1161" s="42">
        <f t="shared" si="92"/>
        <v>10</v>
      </c>
      <c r="F1161" s="42" t="str">
        <f>VLOOKUP(A1161,_Holidays!A1160:C3266,2)</f>
        <v>Y</v>
      </c>
      <c r="G1161" s="42" t="str">
        <f>VLOOKUP(A1161,_Holidays!A1161:C3266,3)</f>
        <v>N</v>
      </c>
      <c r="H1161">
        <v>14.9</v>
      </c>
      <c r="I1161">
        <v>21.1</v>
      </c>
      <c r="J1161">
        <v>16.600000000000001</v>
      </c>
      <c r="K1161">
        <v>0</v>
      </c>
      <c r="L1161" s="94">
        <v>112527.285</v>
      </c>
      <c r="M1161" s="97">
        <v>70.615557719999998</v>
      </c>
      <c r="N1161" s="87">
        <f t="shared" si="93"/>
        <v>7946176.9889923902</v>
      </c>
    </row>
    <row r="1162" spans="1:14" x14ac:dyDescent="0.3">
      <c r="A1162" s="58">
        <v>43165</v>
      </c>
      <c r="B1162" s="61" t="str">
        <f t="shared" si="94"/>
        <v>Tuesday</v>
      </c>
      <c r="C1162" s="42" t="str">
        <f t="shared" si="90"/>
        <v>March</v>
      </c>
      <c r="D1162" s="42" t="str">
        <f t="shared" si="91"/>
        <v>2018</v>
      </c>
      <c r="E1162" s="42">
        <f t="shared" si="92"/>
        <v>10</v>
      </c>
      <c r="F1162" s="42" t="str">
        <f>VLOOKUP(A1162,_Holidays!A1161:C3267,2)</f>
        <v>Y</v>
      </c>
      <c r="G1162" s="42" t="str">
        <f>VLOOKUP(A1162,_Holidays!A1162:C3267,3)</f>
        <v>N</v>
      </c>
      <c r="H1162">
        <v>12.5</v>
      </c>
      <c r="I1162">
        <v>27.6</v>
      </c>
      <c r="J1162">
        <v>22.6</v>
      </c>
      <c r="K1162">
        <v>0</v>
      </c>
      <c r="L1162" s="94">
        <v>113850.81</v>
      </c>
      <c r="M1162" s="97">
        <v>61.354685359999998</v>
      </c>
      <c r="N1162" s="87">
        <f t="shared" si="93"/>
        <v>6985280.6255311416</v>
      </c>
    </row>
    <row r="1163" spans="1:14" x14ac:dyDescent="0.3">
      <c r="A1163" s="58">
        <v>43166</v>
      </c>
      <c r="B1163" s="61" t="str">
        <f t="shared" si="94"/>
        <v>Wednesday</v>
      </c>
      <c r="C1163" s="42" t="str">
        <f t="shared" si="90"/>
        <v>March</v>
      </c>
      <c r="D1163" s="42" t="str">
        <f t="shared" si="91"/>
        <v>2018</v>
      </c>
      <c r="E1163" s="42">
        <f t="shared" si="92"/>
        <v>10</v>
      </c>
      <c r="F1163" s="42" t="str">
        <f>VLOOKUP(A1163,_Holidays!A1162:C3268,2)</f>
        <v>Y</v>
      </c>
      <c r="G1163" s="42" t="str">
        <f>VLOOKUP(A1163,_Holidays!A1163:C3268,3)</f>
        <v>N</v>
      </c>
      <c r="H1163">
        <v>14.4</v>
      </c>
      <c r="I1163">
        <v>28.5</v>
      </c>
      <c r="J1163">
        <v>22.4</v>
      </c>
      <c r="K1163">
        <v>0</v>
      </c>
      <c r="L1163" s="94">
        <v>122717.5</v>
      </c>
      <c r="M1163" s="97">
        <v>73.26754588</v>
      </c>
      <c r="N1163" s="87">
        <f t="shared" si="93"/>
        <v>8991210.0615289006</v>
      </c>
    </row>
    <row r="1164" spans="1:14" x14ac:dyDescent="0.3">
      <c r="A1164" s="58">
        <v>43167</v>
      </c>
      <c r="B1164" s="61" t="str">
        <f t="shared" si="94"/>
        <v>Thursday</v>
      </c>
      <c r="C1164" s="42" t="str">
        <f t="shared" si="90"/>
        <v>March</v>
      </c>
      <c r="D1164" s="42" t="str">
        <f t="shared" si="91"/>
        <v>2018</v>
      </c>
      <c r="E1164" s="42">
        <f t="shared" si="92"/>
        <v>10</v>
      </c>
      <c r="F1164" s="42" t="str">
        <f>VLOOKUP(A1164,_Holidays!A1163:C3269,2)</f>
        <v>Y</v>
      </c>
      <c r="G1164" s="42" t="str">
        <f>VLOOKUP(A1164,_Holidays!A1164:C3269,3)</f>
        <v>N</v>
      </c>
      <c r="H1164">
        <v>14.9</v>
      </c>
      <c r="I1164">
        <v>30.5</v>
      </c>
      <c r="J1164">
        <v>22.1</v>
      </c>
      <c r="K1164">
        <v>0</v>
      </c>
      <c r="L1164" s="94">
        <v>128732.59</v>
      </c>
      <c r="M1164" s="97">
        <v>94.574270459999994</v>
      </c>
      <c r="N1164" s="87">
        <f t="shared" si="93"/>
        <v>12174790.783676291</v>
      </c>
    </row>
    <row r="1165" spans="1:14" x14ac:dyDescent="0.3">
      <c r="A1165" s="58">
        <v>43168</v>
      </c>
      <c r="B1165" s="61" t="str">
        <f t="shared" si="94"/>
        <v>Friday</v>
      </c>
      <c r="C1165" s="42" t="str">
        <f t="shared" si="90"/>
        <v>March</v>
      </c>
      <c r="D1165" s="42" t="str">
        <f t="shared" si="91"/>
        <v>2018</v>
      </c>
      <c r="E1165" s="42">
        <f t="shared" si="92"/>
        <v>10</v>
      </c>
      <c r="F1165" s="42" t="str">
        <f>VLOOKUP(A1165,_Holidays!A1164:C3270,2)</f>
        <v>Y</v>
      </c>
      <c r="G1165" s="42" t="str">
        <f>VLOOKUP(A1165,_Holidays!A1165:C3270,3)</f>
        <v>N</v>
      </c>
      <c r="H1165">
        <v>14.6</v>
      </c>
      <c r="I1165">
        <v>28.8</v>
      </c>
      <c r="J1165">
        <v>21.9</v>
      </c>
      <c r="K1165">
        <v>0</v>
      </c>
      <c r="L1165" s="94">
        <v>127805.485</v>
      </c>
      <c r="M1165" s="97">
        <v>99.170499149999998</v>
      </c>
      <c r="N1165" s="87">
        <f t="shared" si="93"/>
        <v>12674533.741557838</v>
      </c>
    </row>
    <row r="1166" spans="1:14" x14ac:dyDescent="0.3">
      <c r="A1166" s="58">
        <v>43169</v>
      </c>
      <c r="B1166" s="61" t="str">
        <f t="shared" si="94"/>
        <v>Saturday</v>
      </c>
      <c r="C1166" s="42" t="str">
        <f t="shared" si="90"/>
        <v>March</v>
      </c>
      <c r="D1166" s="42" t="str">
        <f t="shared" si="91"/>
        <v>2018</v>
      </c>
      <c r="E1166" s="42">
        <f t="shared" si="92"/>
        <v>10</v>
      </c>
      <c r="F1166" s="42" t="str">
        <f>VLOOKUP(A1166,_Holidays!A1165:C3271,2)</f>
        <v>Y</v>
      </c>
      <c r="G1166" s="42" t="str">
        <f>VLOOKUP(A1166,_Holidays!A1166:C3271,3)</f>
        <v>N</v>
      </c>
      <c r="H1166">
        <v>14.3</v>
      </c>
      <c r="I1166">
        <v>35.1</v>
      </c>
      <c r="J1166">
        <v>21.6</v>
      </c>
      <c r="K1166">
        <v>0</v>
      </c>
      <c r="L1166" s="94">
        <v>120398.88499999999</v>
      </c>
      <c r="M1166" s="97">
        <v>91.988443200000006</v>
      </c>
      <c r="N1166" s="87">
        <f t="shared" si="93"/>
        <v>11075305.994165832</v>
      </c>
    </row>
    <row r="1167" spans="1:14" x14ac:dyDescent="0.3">
      <c r="A1167" s="58">
        <v>43170</v>
      </c>
      <c r="B1167" s="61" t="str">
        <f t="shared" si="94"/>
        <v>Sunday</v>
      </c>
      <c r="C1167" s="42" t="str">
        <f t="shared" si="90"/>
        <v>March</v>
      </c>
      <c r="D1167" s="42" t="str">
        <f t="shared" si="91"/>
        <v>2018</v>
      </c>
      <c r="E1167" s="42">
        <f t="shared" si="92"/>
        <v>11</v>
      </c>
      <c r="F1167" s="42" t="str">
        <f>VLOOKUP(A1167,_Holidays!A1166:C3272,2)</f>
        <v>Y</v>
      </c>
      <c r="G1167" s="42" t="str">
        <f>VLOOKUP(A1167,_Holidays!A1167:C3272,3)</f>
        <v>N</v>
      </c>
      <c r="H1167">
        <v>17</v>
      </c>
      <c r="I1167">
        <v>22.8</v>
      </c>
      <c r="J1167">
        <v>14.3</v>
      </c>
      <c r="K1167">
        <v>0</v>
      </c>
      <c r="L1167" s="94">
        <v>104486.18</v>
      </c>
      <c r="M1167" s="97">
        <v>74.152652579999994</v>
      </c>
      <c r="N1167" s="87">
        <f t="shared" si="93"/>
        <v>7747927.4049513433</v>
      </c>
    </row>
    <row r="1168" spans="1:14" x14ac:dyDescent="0.3">
      <c r="A1168" s="58">
        <v>43171</v>
      </c>
      <c r="B1168" s="61" t="str">
        <f t="shared" si="94"/>
        <v>Monday</v>
      </c>
      <c r="C1168" s="42" t="str">
        <f t="shared" si="90"/>
        <v>March</v>
      </c>
      <c r="D1168" s="42" t="str">
        <f t="shared" si="91"/>
        <v>2018</v>
      </c>
      <c r="E1168" s="42">
        <f t="shared" si="92"/>
        <v>11</v>
      </c>
      <c r="F1168" s="42" t="str">
        <f>VLOOKUP(A1168,_Holidays!A1167:C3273,2)</f>
        <v>Y</v>
      </c>
      <c r="G1168" s="42" t="str">
        <f>VLOOKUP(A1168,_Holidays!A1168:C3273,3)</f>
        <v>Y</v>
      </c>
      <c r="H1168">
        <v>16.7</v>
      </c>
      <c r="I1168">
        <v>20.9</v>
      </c>
      <c r="J1168">
        <v>10.199999999999999</v>
      </c>
      <c r="K1168">
        <v>0</v>
      </c>
      <c r="L1168" s="94">
        <v>97542.31</v>
      </c>
      <c r="M1168" s="97">
        <v>63.452204719999997</v>
      </c>
      <c r="N1168" s="87">
        <f t="shared" si="93"/>
        <v>6189274.6229817029</v>
      </c>
    </row>
    <row r="1169" spans="1:14" x14ac:dyDescent="0.3">
      <c r="A1169" s="58">
        <v>43172</v>
      </c>
      <c r="B1169" s="61" t="str">
        <f t="shared" si="94"/>
        <v>Tuesday</v>
      </c>
      <c r="C1169" s="42" t="str">
        <f t="shared" si="90"/>
        <v>March</v>
      </c>
      <c r="D1169" s="42" t="str">
        <f t="shared" si="91"/>
        <v>2018</v>
      </c>
      <c r="E1169" s="42">
        <f t="shared" si="92"/>
        <v>11</v>
      </c>
      <c r="F1169" s="42" t="str">
        <f>VLOOKUP(A1169,_Holidays!A1168:C3274,2)</f>
        <v>Y</v>
      </c>
      <c r="G1169" s="42" t="str">
        <f>VLOOKUP(A1169,_Holidays!A1169:C3274,3)</f>
        <v>N</v>
      </c>
      <c r="H1169">
        <v>14.6</v>
      </c>
      <c r="I1169">
        <v>20.5</v>
      </c>
      <c r="J1169">
        <v>18.8</v>
      </c>
      <c r="K1169">
        <v>2.2000000000000002</v>
      </c>
      <c r="L1169" s="94">
        <v>112663.625</v>
      </c>
      <c r="M1169" s="97">
        <v>77.094966779999993</v>
      </c>
      <c r="N1169" s="87">
        <f t="shared" si="93"/>
        <v>8685798.4266893771</v>
      </c>
    </row>
    <row r="1170" spans="1:14" x14ac:dyDescent="0.3">
      <c r="A1170" s="58">
        <v>43173</v>
      </c>
      <c r="B1170" s="61" t="str">
        <f t="shared" si="94"/>
        <v>Wednesday</v>
      </c>
      <c r="C1170" s="42" t="str">
        <f t="shared" si="90"/>
        <v>March</v>
      </c>
      <c r="D1170" s="42" t="str">
        <f t="shared" si="91"/>
        <v>2018</v>
      </c>
      <c r="E1170" s="42">
        <f t="shared" si="92"/>
        <v>11</v>
      </c>
      <c r="F1170" s="42" t="str">
        <f>VLOOKUP(A1170,_Holidays!A1169:C3275,2)</f>
        <v>Y</v>
      </c>
      <c r="G1170" s="42" t="str">
        <f>VLOOKUP(A1170,_Holidays!A1170:C3275,3)</f>
        <v>N</v>
      </c>
      <c r="H1170">
        <v>12.8</v>
      </c>
      <c r="I1170">
        <v>21.3</v>
      </c>
      <c r="J1170">
        <v>17.7</v>
      </c>
      <c r="K1170">
        <v>0</v>
      </c>
      <c r="L1170" s="94">
        <v>114195.35</v>
      </c>
      <c r="M1170" s="97">
        <v>97.281748919999998</v>
      </c>
      <c r="N1170" s="87">
        <f t="shared" si="93"/>
        <v>11109123.366531523</v>
      </c>
    </row>
    <row r="1171" spans="1:14" x14ac:dyDescent="0.3">
      <c r="A1171" s="58">
        <v>43174</v>
      </c>
      <c r="B1171" s="61" t="str">
        <f t="shared" si="94"/>
        <v>Thursday</v>
      </c>
      <c r="C1171" s="42" t="str">
        <f t="shared" si="90"/>
        <v>March</v>
      </c>
      <c r="D1171" s="42" t="str">
        <f t="shared" si="91"/>
        <v>2018</v>
      </c>
      <c r="E1171" s="42">
        <f t="shared" si="92"/>
        <v>11</v>
      </c>
      <c r="F1171" s="42" t="str">
        <f>VLOOKUP(A1171,_Holidays!A1170:C3276,2)</f>
        <v>Y</v>
      </c>
      <c r="G1171" s="42" t="str">
        <f>VLOOKUP(A1171,_Holidays!A1171:C3276,3)</f>
        <v>N</v>
      </c>
      <c r="H1171">
        <v>15.3</v>
      </c>
      <c r="I1171">
        <v>20.8</v>
      </c>
      <c r="J1171">
        <v>13.9</v>
      </c>
      <c r="K1171">
        <v>0</v>
      </c>
      <c r="L1171" s="94">
        <v>116045.27</v>
      </c>
      <c r="M1171" s="97">
        <v>101.6909409</v>
      </c>
      <c r="N1171" s="87">
        <f t="shared" si="93"/>
        <v>11800752.693294544</v>
      </c>
    </row>
    <row r="1172" spans="1:14" x14ac:dyDescent="0.3">
      <c r="A1172" s="58">
        <v>43175</v>
      </c>
      <c r="B1172" s="61" t="str">
        <f t="shared" si="94"/>
        <v>Friday</v>
      </c>
      <c r="C1172" s="42" t="str">
        <f t="shared" si="90"/>
        <v>March</v>
      </c>
      <c r="D1172" s="42" t="str">
        <f t="shared" si="91"/>
        <v>2018</v>
      </c>
      <c r="E1172" s="42">
        <f t="shared" si="92"/>
        <v>11</v>
      </c>
      <c r="F1172" s="42" t="str">
        <f>VLOOKUP(A1172,_Holidays!A1171:C3277,2)</f>
        <v>Y</v>
      </c>
      <c r="G1172" s="42" t="str">
        <f>VLOOKUP(A1172,_Holidays!A1172:C3277,3)</f>
        <v>N</v>
      </c>
      <c r="H1172">
        <v>12.5</v>
      </c>
      <c r="I1172">
        <v>24.4</v>
      </c>
      <c r="J1172">
        <v>15</v>
      </c>
      <c r="K1172">
        <v>0</v>
      </c>
      <c r="L1172" s="94">
        <v>116284.345</v>
      </c>
      <c r="M1172" s="97">
        <v>92.594232239999997</v>
      </c>
      <c r="N1172" s="87">
        <f t="shared" si="93"/>
        <v>10767259.646806283</v>
      </c>
    </row>
    <row r="1173" spans="1:14" x14ac:dyDescent="0.3">
      <c r="A1173" s="58">
        <v>43176</v>
      </c>
      <c r="B1173" s="61" t="str">
        <f t="shared" si="94"/>
        <v>Saturday</v>
      </c>
      <c r="C1173" s="42" t="str">
        <f t="shared" si="90"/>
        <v>March</v>
      </c>
      <c r="D1173" s="42" t="str">
        <f t="shared" si="91"/>
        <v>2018</v>
      </c>
      <c r="E1173" s="42">
        <f t="shared" si="92"/>
        <v>11</v>
      </c>
      <c r="F1173" s="42" t="str">
        <f>VLOOKUP(A1173,_Holidays!A1172:C3278,2)</f>
        <v>Y</v>
      </c>
      <c r="G1173" s="42" t="str">
        <f>VLOOKUP(A1173,_Holidays!A1173:C3278,3)</f>
        <v>N</v>
      </c>
      <c r="H1173">
        <v>15.4</v>
      </c>
      <c r="I1173">
        <v>32</v>
      </c>
      <c r="J1173">
        <v>15.1</v>
      </c>
      <c r="K1173">
        <v>0</v>
      </c>
      <c r="L1173" s="94">
        <v>110715.12</v>
      </c>
      <c r="M1173" s="97">
        <v>75.229994289999993</v>
      </c>
      <c r="N1173" s="87">
        <f t="shared" si="93"/>
        <v>8329097.8454166641</v>
      </c>
    </row>
    <row r="1174" spans="1:14" x14ac:dyDescent="0.3">
      <c r="A1174" s="58">
        <v>43177</v>
      </c>
      <c r="B1174" s="61" t="str">
        <f t="shared" si="94"/>
        <v>Sunday</v>
      </c>
      <c r="C1174" s="42" t="str">
        <f t="shared" si="90"/>
        <v>March</v>
      </c>
      <c r="D1174" s="42" t="str">
        <f t="shared" si="91"/>
        <v>2018</v>
      </c>
      <c r="E1174" s="42">
        <f t="shared" si="92"/>
        <v>12</v>
      </c>
      <c r="F1174" s="42" t="str">
        <f>VLOOKUP(A1174,_Holidays!A1173:C3279,2)</f>
        <v>Y</v>
      </c>
      <c r="G1174" s="42" t="str">
        <f>VLOOKUP(A1174,_Holidays!A1174:C3279,3)</f>
        <v>N</v>
      </c>
      <c r="H1174">
        <v>22.6</v>
      </c>
      <c r="I1174">
        <v>23.1</v>
      </c>
      <c r="J1174">
        <v>13.4</v>
      </c>
      <c r="K1174">
        <v>0</v>
      </c>
      <c r="L1174" s="94">
        <v>97262.705000000002</v>
      </c>
      <c r="M1174" s="97">
        <v>62.872760649999996</v>
      </c>
      <c r="N1174" s="87">
        <f t="shared" si="93"/>
        <v>6115174.7716365578</v>
      </c>
    </row>
    <row r="1175" spans="1:14" x14ac:dyDescent="0.3">
      <c r="A1175" s="58">
        <v>43178</v>
      </c>
      <c r="B1175" s="61" t="str">
        <f t="shared" si="94"/>
        <v>Monday</v>
      </c>
      <c r="C1175" s="42" t="str">
        <f t="shared" si="90"/>
        <v>March</v>
      </c>
      <c r="D1175" s="42" t="str">
        <f t="shared" si="91"/>
        <v>2018</v>
      </c>
      <c r="E1175" s="42">
        <f t="shared" si="92"/>
        <v>12</v>
      </c>
      <c r="F1175" s="42" t="str">
        <f>VLOOKUP(A1175,_Holidays!A1174:C3280,2)</f>
        <v>Y</v>
      </c>
      <c r="G1175" s="42" t="str">
        <f>VLOOKUP(A1175,_Holidays!A1175:C3280,3)</f>
        <v>N</v>
      </c>
      <c r="H1175">
        <v>13.2</v>
      </c>
      <c r="I1175">
        <v>28</v>
      </c>
      <c r="J1175">
        <v>17.8</v>
      </c>
      <c r="K1175">
        <v>0</v>
      </c>
      <c r="L1175" s="94">
        <v>111617.94500000001</v>
      </c>
      <c r="M1175" s="97">
        <v>77.170165359999999</v>
      </c>
      <c r="N1175" s="87">
        <f t="shared" si="93"/>
        <v>8613575.2727933861</v>
      </c>
    </row>
    <row r="1176" spans="1:14" x14ac:dyDescent="0.3">
      <c r="A1176" s="58">
        <v>43179</v>
      </c>
      <c r="B1176" s="61" t="str">
        <f t="shared" si="94"/>
        <v>Tuesday</v>
      </c>
      <c r="C1176" s="42" t="str">
        <f t="shared" si="90"/>
        <v>March</v>
      </c>
      <c r="D1176" s="42" t="str">
        <f t="shared" si="91"/>
        <v>2018</v>
      </c>
      <c r="E1176" s="42">
        <f t="shared" si="92"/>
        <v>12</v>
      </c>
      <c r="F1176" s="42" t="str">
        <f>VLOOKUP(A1176,_Holidays!A1175:C3281,2)</f>
        <v>Y</v>
      </c>
      <c r="G1176" s="42" t="str">
        <f>VLOOKUP(A1176,_Holidays!A1176:C3281,3)</f>
        <v>N</v>
      </c>
      <c r="H1176">
        <v>15.4</v>
      </c>
      <c r="I1176">
        <v>19.2</v>
      </c>
      <c r="J1176">
        <v>9.5</v>
      </c>
      <c r="K1176">
        <v>0.2</v>
      </c>
      <c r="L1176" s="94">
        <v>110794.26</v>
      </c>
      <c r="M1176" s="97">
        <v>72.75516331</v>
      </c>
      <c r="N1176" s="87">
        <f t="shared" si="93"/>
        <v>8060854.4801106006</v>
      </c>
    </row>
    <row r="1177" spans="1:14" x14ac:dyDescent="0.3">
      <c r="A1177" s="58">
        <v>43180</v>
      </c>
      <c r="B1177" s="61" t="str">
        <f t="shared" si="94"/>
        <v>Wednesday</v>
      </c>
      <c r="C1177" s="42" t="str">
        <f t="shared" si="90"/>
        <v>March</v>
      </c>
      <c r="D1177" s="42" t="str">
        <f t="shared" si="91"/>
        <v>2018</v>
      </c>
      <c r="E1177" s="42">
        <f t="shared" si="92"/>
        <v>12</v>
      </c>
      <c r="F1177" s="42" t="str">
        <f>VLOOKUP(A1177,_Holidays!A1176:C3282,2)</f>
        <v>Y</v>
      </c>
      <c r="G1177" s="42" t="str">
        <f>VLOOKUP(A1177,_Holidays!A1177:C3282,3)</f>
        <v>N</v>
      </c>
      <c r="H1177">
        <v>11.2</v>
      </c>
      <c r="I1177">
        <v>25.1</v>
      </c>
      <c r="J1177">
        <v>18.3</v>
      </c>
      <c r="K1177">
        <v>0</v>
      </c>
      <c r="L1177" s="94">
        <v>111254.315</v>
      </c>
      <c r="M1177" s="97">
        <v>71.198345349999997</v>
      </c>
      <c r="N1177" s="87">
        <f t="shared" si="93"/>
        <v>7921123.1410476854</v>
      </c>
    </row>
    <row r="1178" spans="1:14" x14ac:dyDescent="0.3">
      <c r="A1178" s="58">
        <v>43181</v>
      </c>
      <c r="B1178" s="61" t="str">
        <f t="shared" si="94"/>
        <v>Thursday</v>
      </c>
      <c r="C1178" s="42" t="str">
        <f t="shared" si="90"/>
        <v>March</v>
      </c>
      <c r="D1178" s="42" t="str">
        <f t="shared" si="91"/>
        <v>2018</v>
      </c>
      <c r="E1178" s="42">
        <f t="shared" si="92"/>
        <v>12</v>
      </c>
      <c r="F1178" s="42" t="str">
        <f>VLOOKUP(A1178,_Holidays!A1177:C3283,2)</f>
        <v>Y</v>
      </c>
      <c r="G1178" s="42" t="str">
        <f>VLOOKUP(A1178,_Holidays!A1178:C3283,3)</f>
        <v>N</v>
      </c>
      <c r="H1178">
        <v>12.3</v>
      </c>
      <c r="I1178">
        <v>28.1</v>
      </c>
      <c r="J1178">
        <v>19</v>
      </c>
      <c r="K1178">
        <v>0</v>
      </c>
      <c r="L1178" s="94">
        <v>115020.505</v>
      </c>
      <c r="M1178" s="97">
        <v>77.280427599999996</v>
      </c>
      <c r="N1178" s="87">
        <f t="shared" si="93"/>
        <v>8888833.8091679383</v>
      </c>
    </row>
    <row r="1179" spans="1:14" x14ac:dyDescent="0.3">
      <c r="A1179" s="58">
        <v>43182</v>
      </c>
      <c r="B1179" s="61" t="str">
        <f t="shared" si="94"/>
        <v>Friday</v>
      </c>
      <c r="C1179" s="42" t="str">
        <f t="shared" si="90"/>
        <v>March</v>
      </c>
      <c r="D1179" s="42" t="str">
        <f t="shared" si="91"/>
        <v>2018</v>
      </c>
      <c r="E1179" s="42">
        <f t="shared" si="92"/>
        <v>12</v>
      </c>
      <c r="F1179" s="42" t="str">
        <f>VLOOKUP(A1179,_Holidays!A1178:C3284,2)</f>
        <v>Y</v>
      </c>
      <c r="G1179" s="42" t="str">
        <f>VLOOKUP(A1179,_Holidays!A1179:C3284,3)</f>
        <v>N</v>
      </c>
      <c r="H1179">
        <v>15.2</v>
      </c>
      <c r="I1179">
        <v>29.4</v>
      </c>
      <c r="J1179">
        <v>18.8</v>
      </c>
      <c r="K1179">
        <v>0</v>
      </c>
      <c r="L1179" s="94">
        <v>119298.325</v>
      </c>
      <c r="M1179" s="97">
        <v>78.640442410000006</v>
      </c>
      <c r="N1179" s="87">
        <f t="shared" si="93"/>
        <v>9381673.0567719638</v>
      </c>
    </row>
    <row r="1180" spans="1:14" x14ac:dyDescent="0.3">
      <c r="A1180" s="58">
        <v>43183</v>
      </c>
      <c r="B1180" s="61" t="str">
        <f t="shared" si="94"/>
        <v>Saturday</v>
      </c>
      <c r="C1180" s="42" t="str">
        <f t="shared" si="90"/>
        <v>March</v>
      </c>
      <c r="D1180" s="42" t="str">
        <f t="shared" si="91"/>
        <v>2018</v>
      </c>
      <c r="E1180" s="42">
        <f t="shared" si="92"/>
        <v>12</v>
      </c>
      <c r="F1180" s="42" t="str">
        <f>VLOOKUP(A1180,_Holidays!A1179:C3285,2)</f>
        <v>Y</v>
      </c>
      <c r="G1180" s="42" t="str">
        <f>VLOOKUP(A1180,_Holidays!A1180:C3285,3)</f>
        <v>N</v>
      </c>
      <c r="H1180">
        <v>20.2</v>
      </c>
      <c r="I1180">
        <v>24.2</v>
      </c>
      <c r="J1180">
        <v>5.4</v>
      </c>
      <c r="K1180">
        <v>0</v>
      </c>
      <c r="L1180" s="94">
        <v>112312.69500000001</v>
      </c>
      <c r="M1180" s="97">
        <v>71.966619069999993</v>
      </c>
      <c r="N1180" s="87">
        <f t="shared" si="93"/>
        <v>8082764.937790093</v>
      </c>
    </row>
    <row r="1181" spans="1:14" x14ac:dyDescent="0.3">
      <c r="A1181" s="58">
        <v>43184</v>
      </c>
      <c r="B1181" s="61" t="str">
        <f t="shared" si="94"/>
        <v>Sunday</v>
      </c>
      <c r="C1181" s="42" t="str">
        <f t="shared" si="90"/>
        <v>March</v>
      </c>
      <c r="D1181" s="42" t="str">
        <f t="shared" si="91"/>
        <v>2018</v>
      </c>
      <c r="E1181" s="42">
        <f t="shared" si="92"/>
        <v>13</v>
      </c>
      <c r="F1181" s="42" t="str">
        <f>VLOOKUP(A1181,_Holidays!A1180:C3286,2)</f>
        <v>Y</v>
      </c>
      <c r="G1181" s="42" t="str">
        <f>VLOOKUP(A1181,_Holidays!A1181:C3286,3)</f>
        <v>N</v>
      </c>
      <c r="H1181">
        <v>17.8</v>
      </c>
      <c r="I1181">
        <v>25.4</v>
      </c>
      <c r="J1181">
        <v>11.6</v>
      </c>
      <c r="K1181">
        <v>13</v>
      </c>
      <c r="L1181" s="94">
        <v>98918.514999999999</v>
      </c>
      <c r="M1181" s="97">
        <v>40.2567047</v>
      </c>
      <c r="N1181" s="87">
        <f t="shared" si="93"/>
        <v>3982133.4477175204</v>
      </c>
    </row>
    <row r="1182" spans="1:14" x14ac:dyDescent="0.3">
      <c r="A1182" s="58">
        <v>43185</v>
      </c>
      <c r="B1182" s="61" t="str">
        <f t="shared" si="94"/>
        <v>Monday</v>
      </c>
      <c r="C1182" s="42" t="str">
        <f t="shared" si="90"/>
        <v>March</v>
      </c>
      <c r="D1182" s="42" t="str">
        <f t="shared" si="91"/>
        <v>2018</v>
      </c>
      <c r="E1182" s="42">
        <f t="shared" si="92"/>
        <v>13</v>
      </c>
      <c r="F1182" s="42" t="str">
        <f>VLOOKUP(A1182,_Holidays!A1181:C3287,2)</f>
        <v>Y</v>
      </c>
      <c r="G1182" s="42" t="str">
        <f>VLOOKUP(A1182,_Holidays!A1182:C3287,3)</f>
        <v>N</v>
      </c>
      <c r="H1182">
        <v>10.7</v>
      </c>
      <c r="I1182">
        <v>18.5</v>
      </c>
      <c r="J1182">
        <v>11.9</v>
      </c>
      <c r="K1182">
        <v>5.2</v>
      </c>
      <c r="L1182" s="94">
        <v>112488.215</v>
      </c>
      <c r="M1182" s="97">
        <v>70.830680319999999</v>
      </c>
      <c r="N1182" s="87">
        <f t="shared" si="93"/>
        <v>7967616.7964324281</v>
      </c>
    </row>
    <row r="1183" spans="1:14" x14ac:dyDescent="0.3">
      <c r="A1183" s="58">
        <v>43186</v>
      </c>
      <c r="B1183" s="61" t="str">
        <f t="shared" si="94"/>
        <v>Tuesday</v>
      </c>
      <c r="C1183" s="42" t="str">
        <f t="shared" si="90"/>
        <v>March</v>
      </c>
      <c r="D1183" s="42" t="str">
        <f t="shared" si="91"/>
        <v>2018</v>
      </c>
      <c r="E1183" s="42">
        <f t="shared" si="92"/>
        <v>13</v>
      </c>
      <c r="F1183" s="42" t="str">
        <f>VLOOKUP(A1183,_Holidays!A1182:C3288,2)</f>
        <v>Y</v>
      </c>
      <c r="G1183" s="42" t="str">
        <f>VLOOKUP(A1183,_Holidays!A1183:C3288,3)</f>
        <v>N</v>
      </c>
      <c r="H1183">
        <v>9.6</v>
      </c>
      <c r="I1183">
        <v>22.6</v>
      </c>
      <c r="J1183">
        <v>14</v>
      </c>
      <c r="K1183">
        <v>1.2</v>
      </c>
      <c r="L1183" s="94">
        <v>116809.36500000001</v>
      </c>
      <c r="M1183" s="97">
        <v>64.569195899999997</v>
      </c>
      <c r="N1183" s="87">
        <f t="shared" si="93"/>
        <v>7542286.7716396032</v>
      </c>
    </row>
    <row r="1184" spans="1:14" x14ac:dyDescent="0.3">
      <c r="A1184" s="58">
        <v>43187</v>
      </c>
      <c r="B1184" s="61" t="str">
        <f t="shared" si="94"/>
        <v>Wednesday</v>
      </c>
      <c r="C1184" s="42" t="str">
        <f t="shared" si="90"/>
        <v>March</v>
      </c>
      <c r="D1184" s="42" t="str">
        <f t="shared" si="91"/>
        <v>2018</v>
      </c>
      <c r="E1184" s="42">
        <f t="shared" si="92"/>
        <v>13</v>
      </c>
      <c r="F1184" s="42" t="str">
        <f>VLOOKUP(A1184,_Holidays!A1183:C3289,2)</f>
        <v>Y</v>
      </c>
      <c r="G1184" s="42" t="str">
        <f>VLOOKUP(A1184,_Holidays!A1184:C3289,3)</f>
        <v>N</v>
      </c>
      <c r="H1184">
        <v>11.3</v>
      </c>
      <c r="I1184">
        <v>30.3</v>
      </c>
      <c r="J1184">
        <v>17.8</v>
      </c>
      <c r="K1184">
        <v>0</v>
      </c>
      <c r="L1184" s="94">
        <v>117744.005</v>
      </c>
      <c r="M1184" s="97">
        <v>72.111955769999994</v>
      </c>
      <c r="N1184" s="87">
        <f t="shared" si="93"/>
        <v>8490750.4807426594</v>
      </c>
    </row>
    <row r="1185" spans="1:14" x14ac:dyDescent="0.3">
      <c r="A1185" s="58">
        <v>43188</v>
      </c>
      <c r="B1185" s="61" t="str">
        <f t="shared" si="94"/>
        <v>Thursday</v>
      </c>
      <c r="C1185" s="42" t="str">
        <f t="shared" si="90"/>
        <v>March</v>
      </c>
      <c r="D1185" s="42" t="str">
        <f t="shared" si="91"/>
        <v>2018</v>
      </c>
      <c r="E1185" s="42">
        <f t="shared" si="92"/>
        <v>13</v>
      </c>
      <c r="F1185" s="42" t="str">
        <f>VLOOKUP(A1185,_Holidays!A1184:C3290,2)</f>
        <v>N</v>
      </c>
      <c r="G1185" s="42" t="str">
        <f>VLOOKUP(A1185,_Holidays!A1185:C3290,3)</f>
        <v>N</v>
      </c>
      <c r="H1185">
        <v>16.5</v>
      </c>
      <c r="I1185">
        <v>21.8</v>
      </c>
      <c r="J1185">
        <v>14.2</v>
      </c>
      <c r="K1185">
        <v>0</v>
      </c>
      <c r="L1185" s="94">
        <v>116457.26</v>
      </c>
      <c r="M1185" s="97">
        <v>79.365081939999996</v>
      </c>
      <c r="N1185" s="87">
        <f t="shared" si="93"/>
        <v>9242639.9824078828</v>
      </c>
    </row>
    <row r="1186" spans="1:14" x14ac:dyDescent="0.3">
      <c r="A1186" s="58">
        <v>43189</v>
      </c>
      <c r="B1186" s="61" t="str">
        <f t="shared" si="94"/>
        <v>Friday</v>
      </c>
      <c r="C1186" s="42" t="str">
        <f t="shared" si="90"/>
        <v>March</v>
      </c>
      <c r="D1186" s="42" t="str">
        <f t="shared" si="91"/>
        <v>2018</v>
      </c>
      <c r="E1186" s="42">
        <f t="shared" si="92"/>
        <v>13</v>
      </c>
      <c r="F1186" s="42" t="str">
        <f>VLOOKUP(A1186,_Holidays!A1185:C3291,2)</f>
        <v>N</v>
      </c>
      <c r="G1186" s="42" t="str">
        <f>VLOOKUP(A1186,_Holidays!A1186:C3291,3)</f>
        <v>Y</v>
      </c>
      <c r="H1186">
        <v>12.2</v>
      </c>
      <c r="I1186">
        <v>23.3</v>
      </c>
      <c r="J1186">
        <v>14.3</v>
      </c>
      <c r="K1186">
        <v>0</v>
      </c>
      <c r="L1186" s="94">
        <v>97070.345000000001</v>
      </c>
      <c r="M1186" s="97">
        <v>69.452869660000005</v>
      </c>
      <c r="N1186" s="87">
        <f t="shared" si="93"/>
        <v>6741814.0191362333</v>
      </c>
    </row>
    <row r="1187" spans="1:14" x14ac:dyDescent="0.3">
      <c r="A1187" s="58">
        <v>43190</v>
      </c>
      <c r="B1187" s="61" t="str">
        <f t="shared" si="94"/>
        <v>Saturday</v>
      </c>
      <c r="C1187" s="42" t="str">
        <f t="shared" si="90"/>
        <v>March</v>
      </c>
      <c r="D1187" s="42" t="str">
        <f t="shared" si="91"/>
        <v>2018</v>
      </c>
      <c r="E1187" s="42">
        <f t="shared" si="92"/>
        <v>13</v>
      </c>
      <c r="F1187" s="42" t="str">
        <f>VLOOKUP(A1187,_Holidays!A1186:C3292,2)</f>
        <v>N</v>
      </c>
      <c r="G1187" s="42" t="str">
        <f>VLOOKUP(A1187,_Holidays!A1187:C3292,3)</f>
        <v>Y</v>
      </c>
      <c r="H1187">
        <v>13.2</v>
      </c>
      <c r="I1187">
        <v>22.4</v>
      </c>
      <c r="J1187">
        <v>16.7</v>
      </c>
      <c r="K1187">
        <v>0</v>
      </c>
      <c r="L1187" s="94">
        <v>99687.64</v>
      </c>
      <c r="M1187" s="97">
        <v>81.406771699999993</v>
      </c>
      <c r="N1187" s="87">
        <f t="shared" si="93"/>
        <v>8115248.9507917874</v>
      </c>
    </row>
    <row r="1188" spans="1:14" x14ac:dyDescent="0.3">
      <c r="A1188" s="58">
        <v>43191</v>
      </c>
      <c r="B1188" s="61" t="str">
        <f t="shared" si="94"/>
        <v>Sunday</v>
      </c>
      <c r="C1188" s="42" t="str">
        <f t="shared" si="90"/>
        <v>April</v>
      </c>
      <c r="D1188" s="42" t="str">
        <f t="shared" si="91"/>
        <v>2018</v>
      </c>
      <c r="E1188" s="42">
        <f t="shared" si="92"/>
        <v>14</v>
      </c>
      <c r="F1188" s="42" t="str">
        <f>VLOOKUP(A1188,_Holidays!A1187:C3293,2)</f>
        <v>N</v>
      </c>
      <c r="G1188" s="42" t="str">
        <f>VLOOKUP(A1188,_Holidays!A1188:C3293,3)</f>
        <v>Y</v>
      </c>
      <c r="H1188">
        <v>13</v>
      </c>
      <c r="I1188">
        <v>27.7</v>
      </c>
      <c r="J1188">
        <v>11</v>
      </c>
      <c r="K1188">
        <v>0</v>
      </c>
      <c r="L1188" s="94">
        <v>98817.03</v>
      </c>
      <c r="M1188" s="97">
        <v>73.967841899999996</v>
      </c>
      <c r="N1188" s="87">
        <f t="shared" si="93"/>
        <v>7309282.4520675568</v>
      </c>
    </row>
    <row r="1189" spans="1:14" x14ac:dyDescent="0.3">
      <c r="A1189" s="58">
        <v>43192</v>
      </c>
      <c r="B1189" s="61" t="str">
        <f t="shared" si="94"/>
        <v>Monday</v>
      </c>
      <c r="C1189" s="42" t="str">
        <f t="shared" si="90"/>
        <v>April</v>
      </c>
      <c r="D1189" s="42" t="str">
        <f t="shared" si="91"/>
        <v>2018</v>
      </c>
      <c r="E1189" s="42">
        <f t="shared" si="92"/>
        <v>14</v>
      </c>
      <c r="F1189" s="42" t="str">
        <f>VLOOKUP(A1189,_Holidays!A1188:C3294,2)</f>
        <v>N</v>
      </c>
      <c r="G1189" s="42" t="str">
        <f>VLOOKUP(A1189,_Holidays!A1189:C3294,3)</f>
        <v>Y</v>
      </c>
      <c r="H1189">
        <v>14.9</v>
      </c>
      <c r="I1189">
        <v>20.9</v>
      </c>
      <c r="J1189">
        <v>14.4</v>
      </c>
      <c r="K1189">
        <v>0</v>
      </c>
      <c r="L1189" s="94">
        <v>98258.25</v>
      </c>
      <c r="M1189" s="97">
        <v>62.410101240000003</v>
      </c>
      <c r="N1189" s="87">
        <f t="shared" si="93"/>
        <v>6132307.3301652307</v>
      </c>
    </row>
    <row r="1190" spans="1:14" x14ac:dyDescent="0.3">
      <c r="A1190" s="58">
        <v>43193</v>
      </c>
      <c r="B1190" s="61" t="str">
        <f t="shared" si="94"/>
        <v>Tuesday</v>
      </c>
      <c r="C1190" s="42" t="str">
        <f t="shared" si="90"/>
        <v>April</v>
      </c>
      <c r="D1190" s="42" t="str">
        <f t="shared" si="91"/>
        <v>2018</v>
      </c>
      <c r="E1190" s="42">
        <f t="shared" si="92"/>
        <v>14</v>
      </c>
      <c r="F1190" s="42" t="str">
        <f>VLOOKUP(A1190,_Holidays!A1189:C3295,2)</f>
        <v>N</v>
      </c>
      <c r="G1190" s="42" t="str">
        <f>VLOOKUP(A1190,_Holidays!A1190:C3295,3)</f>
        <v>N</v>
      </c>
      <c r="H1190">
        <v>13.4</v>
      </c>
      <c r="I1190">
        <v>19.8</v>
      </c>
      <c r="J1190">
        <v>13.9</v>
      </c>
      <c r="K1190">
        <v>0</v>
      </c>
      <c r="L1190" s="94">
        <v>113381.53</v>
      </c>
      <c r="M1190" s="97">
        <v>80.110737060000005</v>
      </c>
      <c r="N1190" s="87">
        <f t="shared" si="93"/>
        <v>9083077.9372905027</v>
      </c>
    </row>
    <row r="1191" spans="1:14" x14ac:dyDescent="0.3">
      <c r="A1191" s="58">
        <v>43194</v>
      </c>
      <c r="B1191" s="61" t="str">
        <f t="shared" si="94"/>
        <v>Wednesday</v>
      </c>
      <c r="C1191" s="42" t="str">
        <f t="shared" si="90"/>
        <v>April</v>
      </c>
      <c r="D1191" s="42" t="str">
        <f t="shared" si="91"/>
        <v>2018</v>
      </c>
      <c r="E1191" s="42">
        <f t="shared" si="92"/>
        <v>14</v>
      </c>
      <c r="F1191" s="42" t="str">
        <f>VLOOKUP(A1191,_Holidays!A1190:C3296,2)</f>
        <v>N</v>
      </c>
      <c r="G1191" s="42" t="str">
        <f>VLOOKUP(A1191,_Holidays!A1191:C3296,3)</f>
        <v>N</v>
      </c>
      <c r="H1191">
        <v>13.3</v>
      </c>
      <c r="I1191">
        <v>20.6</v>
      </c>
      <c r="J1191">
        <v>16.600000000000001</v>
      </c>
      <c r="K1191">
        <v>0</v>
      </c>
      <c r="L1191" s="94">
        <v>115974.61</v>
      </c>
      <c r="M1191" s="97">
        <v>90.073740799999996</v>
      </c>
      <c r="N1191" s="87">
        <f t="shared" si="93"/>
        <v>10446266.960521087</v>
      </c>
    </row>
    <row r="1192" spans="1:14" x14ac:dyDescent="0.3">
      <c r="A1192" s="58">
        <v>43195</v>
      </c>
      <c r="B1192" s="61" t="str">
        <f t="shared" si="94"/>
        <v>Thursday</v>
      </c>
      <c r="C1192" s="42" t="str">
        <f t="shared" si="90"/>
        <v>April</v>
      </c>
      <c r="D1192" s="42" t="str">
        <f t="shared" si="91"/>
        <v>2018</v>
      </c>
      <c r="E1192" s="42">
        <f t="shared" si="92"/>
        <v>14</v>
      </c>
      <c r="F1192" s="42" t="str">
        <f>VLOOKUP(A1192,_Holidays!A1191:C3297,2)</f>
        <v>N</v>
      </c>
      <c r="G1192" s="42" t="str">
        <f>VLOOKUP(A1192,_Holidays!A1192:C3297,3)</f>
        <v>N</v>
      </c>
      <c r="H1192">
        <v>13.3</v>
      </c>
      <c r="I1192">
        <v>18.7</v>
      </c>
      <c r="J1192">
        <v>9</v>
      </c>
      <c r="K1192">
        <v>0</v>
      </c>
      <c r="L1192" s="94">
        <v>117551.69500000001</v>
      </c>
      <c r="M1192" s="97">
        <v>86.891929590000004</v>
      </c>
      <c r="N1192" s="87">
        <f t="shared" si="93"/>
        <v>10214293.605125155</v>
      </c>
    </row>
    <row r="1193" spans="1:14" x14ac:dyDescent="0.3">
      <c r="A1193" s="58">
        <v>43196</v>
      </c>
      <c r="B1193" s="61" t="str">
        <f t="shared" si="94"/>
        <v>Friday</v>
      </c>
      <c r="C1193" s="42" t="str">
        <f t="shared" si="90"/>
        <v>April</v>
      </c>
      <c r="D1193" s="42" t="str">
        <f t="shared" si="91"/>
        <v>2018</v>
      </c>
      <c r="E1193" s="42">
        <f t="shared" si="92"/>
        <v>14</v>
      </c>
      <c r="F1193" s="42" t="str">
        <f>VLOOKUP(A1193,_Holidays!A1192:C3298,2)</f>
        <v>N</v>
      </c>
      <c r="G1193" s="42" t="str">
        <f>VLOOKUP(A1193,_Holidays!A1193:C3298,3)</f>
        <v>N</v>
      </c>
      <c r="H1193">
        <v>13.8</v>
      </c>
      <c r="I1193">
        <v>21.2</v>
      </c>
      <c r="J1193">
        <v>14.8</v>
      </c>
      <c r="K1193">
        <v>0</v>
      </c>
      <c r="L1193" s="94">
        <v>115979.07</v>
      </c>
      <c r="M1193" s="97">
        <v>85.687904610000004</v>
      </c>
      <c r="N1193" s="87">
        <f t="shared" si="93"/>
        <v>9938003.4869165141</v>
      </c>
    </row>
    <row r="1194" spans="1:14" x14ac:dyDescent="0.3">
      <c r="A1194" s="58">
        <v>43197</v>
      </c>
      <c r="B1194" s="61" t="str">
        <f t="shared" si="94"/>
        <v>Saturday</v>
      </c>
      <c r="C1194" s="42" t="str">
        <f t="shared" si="90"/>
        <v>April</v>
      </c>
      <c r="D1194" s="42" t="str">
        <f t="shared" si="91"/>
        <v>2018</v>
      </c>
      <c r="E1194" s="42">
        <f t="shared" si="92"/>
        <v>14</v>
      </c>
      <c r="F1194" s="42" t="str">
        <f>VLOOKUP(A1194,_Holidays!A1193:C3299,2)</f>
        <v>N</v>
      </c>
      <c r="G1194" s="42" t="str">
        <f>VLOOKUP(A1194,_Holidays!A1194:C3299,3)</f>
        <v>N</v>
      </c>
      <c r="H1194">
        <v>9.8000000000000007</v>
      </c>
      <c r="I1194">
        <v>21.6</v>
      </c>
      <c r="J1194">
        <v>16</v>
      </c>
      <c r="K1194">
        <v>0</v>
      </c>
      <c r="L1194" s="94">
        <v>105938.47500000001</v>
      </c>
      <c r="M1194" s="97">
        <v>84.8974312</v>
      </c>
      <c r="N1194" s="87">
        <f t="shared" si="93"/>
        <v>8993904.3927454203</v>
      </c>
    </row>
    <row r="1195" spans="1:14" x14ac:dyDescent="0.3">
      <c r="A1195" s="58">
        <v>43198</v>
      </c>
      <c r="B1195" s="61" t="str">
        <f t="shared" si="94"/>
        <v>Sunday</v>
      </c>
      <c r="C1195" s="42" t="str">
        <f t="shared" si="90"/>
        <v>April</v>
      </c>
      <c r="D1195" s="42" t="str">
        <f t="shared" si="91"/>
        <v>2018</v>
      </c>
      <c r="E1195" s="42">
        <f t="shared" si="92"/>
        <v>15</v>
      </c>
      <c r="F1195" s="42" t="str">
        <f>VLOOKUP(A1195,_Holidays!A1194:C3300,2)</f>
        <v>N</v>
      </c>
      <c r="G1195" s="42" t="str">
        <f>VLOOKUP(A1195,_Holidays!A1195:C3300,3)</f>
        <v>N</v>
      </c>
      <c r="H1195">
        <v>11.8</v>
      </c>
      <c r="I1195">
        <v>29.9</v>
      </c>
      <c r="J1195">
        <v>14.7</v>
      </c>
      <c r="K1195">
        <v>0</v>
      </c>
      <c r="L1195" s="94">
        <v>100571.16499999999</v>
      </c>
      <c r="M1195" s="97">
        <v>58.238721519999999</v>
      </c>
      <c r="N1195" s="87">
        <f t="shared" si="93"/>
        <v>5857136.07137697</v>
      </c>
    </row>
    <row r="1196" spans="1:14" x14ac:dyDescent="0.3">
      <c r="A1196" s="58">
        <v>43199</v>
      </c>
      <c r="B1196" s="61" t="str">
        <f t="shared" si="94"/>
        <v>Monday</v>
      </c>
      <c r="C1196" s="42" t="str">
        <f t="shared" si="90"/>
        <v>April</v>
      </c>
      <c r="D1196" s="42" t="str">
        <f t="shared" si="91"/>
        <v>2018</v>
      </c>
      <c r="E1196" s="42">
        <f t="shared" si="92"/>
        <v>15</v>
      </c>
      <c r="F1196" s="42" t="str">
        <f>VLOOKUP(A1196,_Holidays!A1195:C3301,2)</f>
        <v>N</v>
      </c>
      <c r="G1196" s="42" t="str">
        <f>VLOOKUP(A1196,_Holidays!A1196:C3301,3)</f>
        <v>N</v>
      </c>
      <c r="H1196">
        <v>15.9</v>
      </c>
      <c r="I1196">
        <v>25.7</v>
      </c>
      <c r="J1196">
        <v>13.6</v>
      </c>
      <c r="K1196">
        <v>0</v>
      </c>
      <c r="L1196" s="94">
        <v>118702.925</v>
      </c>
      <c r="M1196" s="97">
        <v>91.693644509999999</v>
      </c>
      <c r="N1196" s="87">
        <f t="shared" si="93"/>
        <v>10884303.807247192</v>
      </c>
    </row>
    <row r="1197" spans="1:14" x14ac:dyDescent="0.3">
      <c r="A1197" s="58">
        <v>43200</v>
      </c>
      <c r="B1197" s="61" t="str">
        <f t="shared" si="94"/>
        <v>Tuesday</v>
      </c>
      <c r="C1197" s="42" t="str">
        <f t="shared" si="90"/>
        <v>April</v>
      </c>
      <c r="D1197" s="42" t="str">
        <f t="shared" si="91"/>
        <v>2018</v>
      </c>
      <c r="E1197" s="42">
        <f t="shared" si="92"/>
        <v>15</v>
      </c>
      <c r="F1197" s="42" t="str">
        <f>VLOOKUP(A1197,_Holidays!A1196:C3302,2)</f>
        <v>N</v>
      </c>
      <c r="G1197" s="42" t="str">
        <f>VLOOKUP(A1197,_Holidays!A1197:C3302,3)</f>
        <v>N</v>
      </c>
      <c r="H1197">
        <v>14.8</v>
      </c>
      <c r="I1197">
        <v>28.8</v>
      </c>
      <c r="J1197">
        <v>5.9</v>
      </c>
      <c r="K1197">
        <v>0</v>
      </c>
      <c r="L1197" s="94">
        <v>122423.01</v>
      </c>
      <c r="M1197" s="97">
        <v>76.333648019999998</v>
      </c>
      <c r="N1197" s="87">
        <f t="shared" si="93"/>
        <v>9344994.9548889399</v>
      </c>
    </row>
    <row r="1198" spans="1:14" x14ac:dyDescent="0.3">
      <c r="A1198" s="58">
        <v>43201</v>
      </c>
      <c r="B1198" s="61" t="str">
        <f t="shared" si="94"/>
        <v>Wednesday</v>
      </c>
      <c r="C1198" s="42" t="str">
        <f t="shared" si="90"/>
        <v>April</v>
      </c>
      <c r="D1198" s="42" t="str">
        <f t="shared" si="91"/>
        <v>2018</v>
      </c>
      <c r="E1198" s="42">
        <f t="shared" si="92"/>
        <v>15</v>
      </c>
      <c r="F1198" s="42" t="str">
        <f>VLOOKUP(A1198,_Holidays!A1197:C3303,2)</f>
        <v>N</v>
      </c>
      <c r="G1198" s="42" t="str">
        <f>VLOOKUP(A1198,_Holidays!A1198:C3303,3)</f>
        <v>N</v>
      </c>
      <c r="H1198">
        <v>18.100000000000001</v>
      </c>
      <c r="I1198">
        <v>27.3</v>
      </c>
      <c r="J1198">
        <v>10.9</v>
      </c>
      <c r="K1198">
        <v>0</v>
      </c>
      <c r="L1198" s="94">
        <v>121944.995</v>
      </c>
      <c r="M1198" s="97">
        <v>75.040945059999999</v>
      </c>
      <c r="N1198" s="87">
        <f t="shared" si="93"/>
        <v>9150867.6701369733</v>
      </c>
    </row>
    <row r="1199" spans="1:14" x14ac:dyDescent="0.3">
      <c r="A1199" s="58">
        <v>43202</v>
      </c>
      <c r="B1199" s="61" t="str">
        <f t="shared" si="94"/>
        <v>Thursday</v>
      </c>
      <c r="C1199" s="42" t="str">
        <f t="shared" si="90"/>
        <v>April</v>
      </c>
      <c r="D1199" s="42" t="str">
        <f t="shared" si="91"/>
        <v>2018</v>
      </c>
      <c r="E1199" s="42">
        <f t="shared" si="92"/>
        <v>15</v>
      </c>
      <c r="F1199" s="42" t="str">
        <f>VLOOKUP(A1199,_Holidays!A1198:C3304,2)</f>
        <v>N</v>
      </c>
      <c r="G1199" s="42" t="str">
        <f>VLOOKUP(A1199,_Holidays!A1199:C3304,3)</f>
        <v>N</v>
      </c>
      <c r="H1199">
        <v>15.9</v>
      </c>
      <c r="I1199">
        <v>26.5</v>
      </c>
      <c r="J1199">
        <v>7.4</v>
      </c>
      <c r="K1199">
        <v>0</v>
      </c>
      <c r="L1199" s="94">
        <v>119876.63</v>
      </c>
      <c r="M1199" s="97">
        <v>77.714523709999995</v>
      </c>
      <c r="N1199" s="87">
        <f t="shared" si="93"/>
        <v>9316155.2044098973</v>
      </c>
    </row>
    <row r="1200" spans="1:14" x14ac:dyDescent="0.3">
      <c r="A1200" s="58">
        <v>43203</v>
      </c>
      <c r="B1200" s="61" t="str">
        <f t="shared" si="94"/>
        <v>Friday</v>
      </c>
      <c r="C1200" s="42" t="str">
        <f t="shared" si="90"/>
        <v>April</v>
      </c>
      <c r="D1200" s="42" t="str">
        <f t="shared" si="91"/>
        <v>2018</v>
      </c>
      <c r="E1200" s="42">
        <f t="shared" si="92"/>
        <v>15</v>
      </c>
      <c r="F1200" s="42" t="str">
        <f>VLOOKUP(A1200,_Holidays!A1199:C3305,2)</f>
        <v>N</v>
      </c>
      <c r="G1200" s="42" t="str">
        <f>VLOOKUP(A1200,_Holidays!A1200:C3305,3)</f>
        <v>N</v>
      </c>
      <c r="H1200">
        <v>11.9</v>
      </c>
      <c r="I1200">
        <v>25.9</v>
      </c>
      <c r="J1200">
        <v>14.4</v>
      </c>
      <c r="K1200">
        <v>0</v>
      </c>
      <c r="L1200" s="94">
        <v>113609.76</v>
      </c>
      <c r="M1200" s="97">
        <v>69.763201089999995</v>
      </c>
      <c r="N1200" s="87">
        <f t="shared" si="93"/>
        <v>7925780.5326666376</v>
      </c>
    </row>
    <row r="1201" spans="1:14" x14ac:dyDescent="0.3">
      <c r="A1201" s="58">
        <v>43204</v>
      </c>
      <c r="B1201" s="61" t="str">
        <f t="shared" si="94"/>
        <v>Saturday</v>
      </c>
      <c r="C1201" s="42" t="str">
        <f t="shared" si="90"/>
        <v>April</v>
      </c>
      <c r="D1201" s="42" t="str">
        <f t="shared" si="91"/>
        <v>2018</v>
      </c>
      <c r="E1201" s="42">
        <f t="shared" si="92"/>
        <v>15</v>
      </c>
      <c r="F1201" s="42" t="str">
        <f>VLOOKUP(A1201,_Holidays!A1200:C3306,2)</f>
        <v>N</v>
      </c>
      <c r="G1201" s="42" t="str">
        <f>VLOOKUP(A1201,_Holidays!A1201:C3306,3)</f>
        <v>N</v>
      </c>
      <c r="H1201">
        <v>13.5</v>
      </c>
      <c r="I1201">
        <v>16.100000000000001</v>
      </c>
      <c r="J1201">
        <v>3.1</v>
      </c>
      <c r="K1201">
        <v>0</v>
      </c>
      <c r="L1201" s="94">
        <v>105135.30499999999</v>
      </c>
      <c r="M1201" s="97">
        <v>37.741398410000002</v>
      </c>
      <c r="N1201" s="87">
        <f t="shared" si="93"/>
        <v>3967953.4329618649</v>
      </c>
    </row>
    <row r="1202" spans="1:14" x14ac:dyDescent="0.3">
      <c r="A1202" s="58">
        <v>43205</v>
      </c>
      <c r="B1202" s="61" t="str">
        <f t="shared" si="94"/>
        <v>Sunday</v>
      </c>
      <c r="C1202" s="42" t="str">
        <f t="shared" si="90"/>
        <v>April</v>
      </c>
      <c r="D1202" s="42" t="str">
        <f t="shared" si="91"/>
        <v>2018</v>
      </c>
      <c r="E1202" s="42">
        <f t="shared" si="92"/>
        <v>16</v>
      </c>
      <c r="F1202" s="42" t="str">
        <f>VLOOKUP(A1202,_Holidays!A1201:C3307,2)</f>
        <v>N</v>
      </c>
      <c r="G1202" s="42" t="str">
        <f>VLOOKUP(A1202,_Holidays!A1202:C3307,3)</f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 s="94">
        <v>104123.39</v>
      </c>
      <c r="M1202" s="97">
        <v>31.682325389999999</v>
      </c>
      <c r="N1202" s="87">
        <f t="shared" si="93"/>
        <v>3298871.122689872</v>
      </c>
    </row>
    <row r="1203" spans="1:14" x14ac:dyDescent="0.3">
      <c r="A1203" s="58">
        <v>43206</v>
      </c>
      <c r="B1203" s="61" t="str">
        <f t="shared" si="94"/>
        <v>Monday</v>
      </c>
      <c r="C1203" s="42" t="str">
        <f t="shared" si="90"/>
        <v>April</v>
      </c>
      <c r="D1203" s="42" t="str">
        <f t="shared" si="91"/>
        <v>2018</v>
      </c>
      <c r="E1203" s="42">
        <f t="shared" si="92"/>
        <v>16</v>
      </c>
      <c r="F1203" s="42" t="str">
        <f>VLOOKUP(A1203,_Holidays!A1202:C3308,2)</f>
        <v>N</v>
      </c>
      <c r="G1203" s="42" t="str">
        <f>VLOOKUP(A1203,_Holidays!A1203:C3308,3)</f>
        <v>N</v>
      </c>
      <c r="H1203">
        <v>13.1</v>
      </c>
      <c r="I1203">
        <v>21</v>
      </c>
      <c r="J1203">
        <v>7.1</v>
      </c>
      <c r="K1203">
        <v>3</v>
      </c>
      <c r="L1203" s="94">
        <v>115694.64</v>
      </c>
      <c r="M1203" s="97">
        <v>69.360932570000003</v>
      </c>
      <c r="N1203" s="87">
        <f t="shared" si="93"/>
        <v>8024688.1237504249</v>
      </c>
    </row>
    <row r="1204" spans="1:14" x14ac:dyDescent="0.3">
      <c r="A1204" s="58">
        <v>43207</v>
      </c>
      <c r="B1204" s="61" t="str">
        <f t="shared" si="94"/>
        <v>Tuesday</v>
      </c>
      <c r="C1204" s="42" t="str">
        <f t="shared" si="90"/>
        <v>April</v>
      </c>
      <c r="D1204" s="42" t="str">
        <f t="shared" si="91"/>
        <v>2018</v>
      </c>
      <c r="E1204" s="42">
        <f t="shared" si="92"/>
        <v>16</v>
      </c>
      <c r="F1204" s="42" t="str">
        <f>VLOOKUP(A1204,_Holidays!A1203:C3309,2)</f>
        <v>Y</v>
      </c>
      <c r="G1204" s="42" t="str">
        <f>VLOOKUP(A1204,_Holidays!A1204:C3309,3)</f>
        <v>N</v>
      </c>
      <c r="H1204">
        <v>13.2</v>
      </c>
      <c r="I1204">
        <v>16.600000000000001</v>
      </c>
      <c r="J1204">
        <v>8.9</v>
      </c>
      <c r="K1204">
        <v>0.6</v>
      </c>
      <c r="L1204" s="94">
        <v>121092.855</v>
      </c>
      <c r="M1204" s="97">
        <v>86.534392859999997</v>
      </c>
      <c r="N1204" s="87">
        <f t="shared" si="93"/>
        <v>10478696.687109014</v>
      </c>
    </row>
    <row r="1205" spans="1:14" x14ac:dyDescent="0.3">
      <c r="A1205" s="58">
        <v>43208</v>
      </c>
      <c r="B1205" s="61" t="str">
        <f t="shared" si="94"/>
        <v>Wednesday</v>
      </c>
      <c r="C1205" s="42" t="str">
        <f t="shared" si="90"/>
        <v>April</v>
      </c>
      <c r="D1205" s="42" t="str">
        <f t="shared" si="91"/>
        <v>2018</v>
      </c>
      <c r="E1205" s="42">
        <f t="shared" si="92"/>
        <v>16</v>
      </c>
      <c r="F1205" s="42" t="str">
        <f>VLOOKUP(A1205,_Holidays!A1204:C3310,2)</f>
        <v>Y</v>
      </c>
      <c r="G1205" s="42" t="str">
        <f>VLOOKUP(A1205,_Holidays!A1205:C3310,3)</f>
        <v>N</v>
      </c>
      <c r="H1205">
        <v>6.2</v>
      </c>
      <c r="I1205">
        <v>19.399999999999999</v>
      </c>
      <c r="J1205">
        <v>14.2</v>
      </c>
      <c r="K1205">
        <v>0</v>
      </c>
      <c r="L1205" s="94">
        <v>120784.875</v>
      </c>
      <c r="M1205" s="97">
        <v>82.879097999999999</v>
      </c>
      <c r="N1205" s="87">
        <f t="shared" si="93"/>
        <v>10010541.49204275</v>
      </c>
    </row>
    <row r="1206" spans="1:14" x14ac:dyDescent="0.3">
      <c r="A1206" s="58">
        <v>43209</v>
      </c>
      <c r="B1206" s="61" t="str">
        <f t="shared" si="94"/>
        <v>Thursday</v>
      </c>
      <c r="C1206" s="42" t="str">
        <f t="shared" si="90"/>
        <v>April</v>
      </c>
      <c r="D1206" s="42" t="str">
        <f t="shared" si="91"/>
        <v>2018</v>
      </c>
      <c r="E1206" s="42">
        <f t="shared" si="92"/>
        <v>16</v>
      </c>
      <c r="F1206" s="42" t="str">
        <f>VLOOKUP(A1206,_Holidays!A1205:C3311,2)</f>
        <v>Y</v>
      </c>
      <c r="G1206" s="42" t="str">
        <f>VLOOKUP(A1206,_Holidays!A1206:C3311,3)</f>
        <v>N</v>
      </c>
      <c r="H1206">
        <v>11</v>
      </c>
      <c r="I1206">
        <v>22.3</v>
      </c>
      <c r="J1206">
        <v>13</v>
      </c>
      <c r="K1206">
        <v>0</v>
      </c>
      <c r="L1206" s="94">
        <v>120448.935</v>
      </c>
      <c r="M1206" s="97">
        <v>93.533142819999995</v>
      </c>
      <c r="N1206" s="87">
        <f t="shared" si="93"/>
        <v>11265967.439871896</v>
      </c>
    </row>
    <row r="1207" spans="1:14" x14ac:dyDescent="0.3">
      <c r="A1207" s="58">
        <v>43210</v>
      </c>
      <c r="B1207" s="61" t="str">
        <f t="shared" si="94"/>
        <v>Friday</v>
      </c>
      <c r="C1207" s="42" t="str">
        <f t="shared" si="90"/>
        <v>April</v>
      </c>
      <c r="D1207" s="42" t="str">
        <f t="shared" si="91"/>
        <v>2018</v>
      </c>
      <c r="E1207" s="42">
        <f t="shared" si="92"/>
        <v>16</v>
      </c>
      <c r="F1207" s="42" t="str">
        <f>VLOOKUP(A1207,_Holidays!A1206:C3312,2)</f>
        <v>Y</v>
      </c>
      <c r="G1207" s="42" t="str">
        <f>VLOOKUP(A1207,_Holidays!A1207:C3312,3)</f>
        <v>N</v>
      </c>
      <c r="H1207">
        <v>8.9</v>
      </c>
      <c r="I1207">
        <v>20.2</v>
      </c>
      <c r="J1207">
        <v>13.7</v>
      </c>
      <c r="K1207">
        <v>0</v>
      </c>
      <c r="L1207" s="94">
        <v>118324.09</v>
      </c>
      <c r="M1207" s="97">
        <v>95.73201718</v>
      </c>
      <c r="N1207" s="87">
        <f t="shared" si="93"/>
        <v>11327403.816687865</v>
      </c>
    </row>
    <row r="1208" spans="1:14" x14ac:dyDescent="0.3">
      <c r="A1208" s="58">
        <v>43211</v>
      </c>
      <c r="B1208" s="61" t="str">
        <f t="shared" si="94"/>
        <v>Saturday</v>
      </c>
      <c r="C1208" s="42" t="str">
        <f t="shared" si="90"/>
        <v>April</v>
      </c>
      <c r="D1208" s="42" t="str">
        <f t="shared" si="91"/>
        <v>2018</v>
      </c>
      <c r="E1208" s="42">
        <f t="shared" si="92"/>
        <v>16</v>
      </c>
      <c r="F1208" s="42" t="str">
        <f>VLOOKUP(A1208,_Holidays!A1207:C3313,2)</f>
        <v>Y</v>
      </c>
      <c r="G1208" s="42" t="str">
        <f>VLOOKUP(A1208,_Holidays!A1208:C3313,3)</f>
        <v>N</v>
      </c>
      <c r="H1208">
        <v>11.9</v>
      </c>
      <c r="I1208">
        <v>22.8</v>
      </c>
      <c r="J1208">
        <v>11.3</v>
      </c>
      <c r="K1208">
        <v>0</v>
      </c>
      <c r="L1208" s="94">
        <v>107479.26</v>
      </c>
      <c r="M1208" s="97">
        <v>74.439689259999994</v>
      </c>
      <c r="N1208" s="87">
        <f t="shared" si="93"/>
        <v>8000722.7162947468</v>
      </c>
    </row>
    <row r="1209" spans="1:14" x14ac:dyDescent="0.3">
      <c r="A1209" s="58">
        <v>43212</v>
      </c>
      <c r="B1209" s="61" t="str">
        <f t="shared" si="94"/>
        <v>Sunday</v>
      </c>
      <c r="C1209" s="42" t="str">
        <f t="shared" si="90"/>
        <v>April</v>
      </c>
      <c r="D1209" s="42" t="str">
        <f t="shared" si="91"/>
        <v>2018</v>
      </c>
      <c r="E1209" s="42">
        <f t="shared" si="92"/>
        <v>17</v>
      </c>
      <c r="F1209" s="42" t="str">
        <f>VLOOKUP(A1209,_Holidays!A1208:C3314,2)</f>
        <v>Y</v>
      </c>
      <c r="G1209" s="42" t="str">
        <f>VLOOKUP(A1209,_Holidays!A1209:C3314,3)</f>
        <v>N</v>
      </c>
      <c r="H1209">
        <v>11.2</v>
      </c>
      <c r="I1209">
        <v>20.399999999999999</v>
      </c>
      <c r="J1209">
        <v>12.6</v>
      </c>
      <c r="K1209">
        <v>0</v>
      </c>
      <c r="L1209" s="94">
        <v>103662.05</v>
      </c>
      <c r="M1209" s="97">
        <v>76.318245149999996</v>
      </c>
      <c r="N1209" s="87">
        <f t="shared" si="93"/>
        <v>7911305.7446515569</v>
      </c>
    </row>
    <row r="1210" spans="1:14" x14ac:dyDescent="0.3">
      <c r="A1210" s="58">
        <v>43213</v>
      </c>
      <c r="B1210" s="61" t="str">
        <f t="shared" si="94"/>
        <v>Monday</v>
      </c>
      <c r="C1210" s="42" t="str">
        <f t="shared" si="90"/>
        <v>April</v>
      </c>
      <c r="D1210" s="42" t="str">
        <f t="shared" si="91"/>
        <v>2018</v>
      </c>
      <c r="E1210" s="42">
        <f t="shared" si="92"/>
        <v>17</v>
      </c>
      <c r="F1210" s="42" t="str">
        <f>VLOOKUP(A1210,_Holidays!A1209:C3315,2)</f>
        <v>Y</v>
      </c>
      <c r="G1210" s="42" t="str">
        <f>VLOOKUP(A1210,_Holidays!A1210:C3315,3)</f>
        <v>N</v>
      </c>
      <c r="H1210">
        <v>11.9</v>
      </c>
      <c r="I1210">
        <v>26.9</v>
      </c>
      <c r="J1210">
        <v>13</v>
      </c>
      <c r="K1210">
        <v>0</v>
      </c>
      <c r="L1210" s="94">
        <v>117799.97</v>
      </c>
      <c r="M1210" s="97">
        <v>72.740947320000004</v>
      </c>
      <c r="N1210" s="87">
        <f t="shared" si="93"/>
        <v>8568881.412067581</v>
      </c>
    </row>
    <row r="1211" spans="1:14" x14ac:dyDescent="0.3">
      <c r="A1211" s="58">
        <v>43214</v>
      </c>
      <c r="B1211" s="61" t="str">
        <f t="shared" si="94"/>
        <v>Tuesday</v>
      </c>
      <c r="C1211" s="42" t="str">
        <f t="shared" si="90"/>
        <v>April</v>
      </c>
      <c r="D1211" s="42" t="str">
        <f t="shared" si="91"/>
        <v>2018</v>
      </c>
      <c r="E1211" s="42">
        <f t="shared" si="92"/>
        <v>17</v>
      </c>
      <c r="F1211" s="42" t="str">
        <f>VLOOKUP(A1211,_Holidays!A1210:C3316,2)</f>
        <v>Y</v>
      </c>
      <c r="G1211" s="42" t="str">
        <f>VLOOKUP(A1211,_Holidays!A1211:C3316,3)</f>
        <v>N</v>
      </c>
      <c r="H1211">
        <v>13.7</v>
      </c>
      <c r="I1211">
        <v>24.6</v>
      </c>
      <c r="J1211">
        <v>5.2</v>
      </c>
      <c r="K1211">
        <v>0</v>
      </c>
      <c r="L1211" s="94">
        <v>117642.645</v>
      </c>
      <c r="M1211" s="97">
        <v>88.090941540000003</v>
      </c>
      <c r="N1211" s="87">
        <f t="shared" si="93"/>
        <v>10363251.363305975</v>
      </c>
    </row>
    <row r="1212" spans="1:14" x14ac:dyDescent="0.3">
      <c r="A1212" s="58">
        <v>43215</v>
      </c>
      <c r="B1212" s="61" t="str">
        <f t="shared" si="94"/>
        <v>Wednesday</v>
      </c>
      <c r="C1212" s="42" t="str">
        <f t="shared" si="90"/>
        <v>April</v>
      </c>
      <c r="D1212" s="42" t="str">
        <f t="shared" si="91"/>
        <v>2018</v>
      </c>
      <c r="E1212" s="42">
        <f t="shared" si="92"/>
        <v>17</v>
      </c>
      <c r="F1212" s="42" t="str">
        <f>VLOOKUP(A1212,_Holidays!A1211:C3317,2)</f>
        <v>Y</v>
      </c>
      <c r="G1212" s="42" t="str">
        <f>VLOOKUP(A1212,_Holidays!A1212:C3317,3)</f>
        <v>Y</v>
      </c>
      <c r="H1212">
        <v>15.7</v>
      </c>
      <c r="I1212">
        <v>20.100000000000001</v>
      </c>
      <c r="J1212">
        <v>7.7</v>
      </c>
      <c r="K1212">
        <v>0.6</v>
      </c>
      <c r="L1212" s="94">
        <v>106654.955</v>
      </c>
      <c r="M1212" s="97">
        <v>77.461866439999994</v>
      </c>
      <c r="N1212" s="87">
        <f t="shared" si="93"/>
        <v>8261691.8793742098</v>
      </c>
    </row>
    <row r="1213" spans="1:14" x14ac:dyDescent="0.3">
      <c r="A1213" s="58">
        <v>43216</v>
      </c>
      <c r="B1213" s="61" t="str">
        <f t="shared" si="94"/>
        <v>Thursday</v>
      </c>
      <c r="C1213" s="42" t="str">
        <f t="shared" si="90"/>
        <v>April</v>
      </c>
      <c r="D1213" s="42" t="str">
        <f t="shared" si="91"/>
        <v>2018</v>
      </c>
      <c r="E1213" s="42">
        <f t="shared" si="92"/>
        <v>17</v>
      </c>
      <c r="F1213" s="42" t="str">
        <f>VLOOKUP(A1213,_Holidays!A1212:C3318,2)</f>
        <v>Y</v>
      </c>
      <c r="G1213" s="42" t="str">
        <f>VLOOKUP(A1213,_Holidays!A1213:C3318,3)</f>
        <v>N</v>
      </c>
      <c r="H1213">
        <v>11.9</v>
      </c>
      <c r="I1213">
        <v>17.5</v>
      </c>
      <c r="J1213">
        <v>7.9</v>
      </c>
      <c r="K1213">
        <v>0</v>
      </c>
      <c r="L1213" s="94">
        <v>117617.51</v>
      </c>
      <c r="M1213" s="97">
        <v>82.433491849999996</v>
      </c>
      <c r="N1213" s="87">
        <f t="shared" si="93"/>
        <v>9695622.0520022921</v>
      </c>
    </row>
    <row r="1214" spans="1:14" x14ac:dyDescent="0.3">
      <c r="A1214" s="58">
        <v>43217</v>
      </c>
      <c r="B1214" s="61" t="str">
        <f t="shared" si="94"/>
        <v>Friday</v>
      </c>
      <c r="C1214" s="42" t="str">
        <f t="shared" si="90"/>
        <v>April</v>
      </c>
      <c r="D1214" s="42" t="str">
        <f t="shared" si="91"/>
        <v>2018</v>
      </c>
      <c r="E1214" s="42">
        <f t="shared" si="92"/>
        <v>17</v>
      </c>
      <c r="F1214" s="42" t="str">
        <f>VLOOKUP(A1214,_Holidays!A1213:C3319,2)</f>
        <v>Y</v>
      </c>
      <c r="G1214" s="42" t="str">
        <f>VLOOKUP(A1214,_Holidays!A1214:C3319,3)</f>
        <v>N</v>
      </c>
      <c r="H1214">
        <v>11.6</v>
      </c>
      <c r="I1214">
        <v>17.8</v>
      </c>
      <c r="J1214">
        <v>8.8000000000000007</v>
      </c>
      <c r="K1214">
        <v>0</v>
      </c>
      <c r="L1214" s="94">
        <v>119079.465</v>
      </c>
      <c r="M1214" s="97">
        <v>78.214854180000003</v>
      </c>
      <c r="N1214" s="87">
        <f t="shared" si="93"/>
        <v>9313782.9908074141</v>
      </c>
    </row>
    <row r="1215" spans="1:14" x14ac:dyDescent="0.3">
      <c r="A1215" s="58">
        <v>43218</v>
      </c>
      <c r="B1215" s="61" t="str">
        <f t="shared" si="94"/>
        <v>Saturday</v>
      </c>
      <c r="C1215" s="42" t="str">
        <f t="shared" si="90"/>
        <v>April</v>
      </c>
      <c r="D1215" s="42" t="str">
        <f t="shared" si="91"/>
        <v>2018</v>
      </c>
      <c r="E1215" s="42">
        <f t="shared" si="92"/>
        <v>17</v>
      </c>
      <c r="F1215" s="42" t="str">
        <f>VLOOKUP(A1215,_Holidays!A1214:C3320,2)</f>
        <v>Y</v>
      </c>
      <c r="G1215" s="42" t="str">
        <f>VLOOKUP(A1215,_Holidays!A1215:C3320,3)</f>
        <v>N</v>
      </c>
      <c r="H1215">
        <v>7.7</v>
      </c>
      <c r="I1215">
        <v>18.3</v>
      </c>
      <c r="J1215">
        <v>11.7</v>
      </c>
      <c r="K1215">
        <v>0</v>
      </c>
      <c r="L1215" s="94">
        <v>108613.38</v>
      </c>
      <c r="M1215" s="97">
        <v>70.000391410000006</v>
      </c>
      <c r="N1215" s="87">
        <f t="shared" si="93"/>
        <v>7602979.1123630665</v>
      </c>
    </row>
    <row r="1216" spans="1:14" x14ac:dyDescent="0.3">
      <c r="A1216" s="58">
        <v>43219</v>
      </c>
      <c r="B1216" s="61" t="str">
        <f t="shared" si="94"/>
        <v>Sunday</v>
      </c>
      <c r="C1216" s="42" t="str">
        <f t="shared" si="90"/>
        <v>April</v>
      </c>
      <c r="D1216" s="42" t="str">
        <f t="shared" si="91"/>
        <v>2018</v>
      </c>
      <c r="E1216" s="42">
        <f t="shared" si="92"/>
        <v>18</v>
      </c>
      <c r="F1216" s="42" t="str">
        <f>VLOOKUP(A1216,_Holidays!A1215:C3321,2)</f>
        <v>Y</v>
      </c>
      <c r="G1216" s="42" t="str">
        <f>VLOOKUP(A1216,_Holidays!A1216:C3321,3)</f>
        <v>N</v>
      </c>
      <c r="H1216">
        <v>10.5</v>
      </c>
      <c r="I1216">
        <v>18</v>
      </c>
      <c r="J1216">
        <v>9.6</v>
      </c>
      <c r="K1216">
        <v>0</v>
      </c>
      <c r="L1216" s="94">
        <v>105277.715</v>
      </c>
      <c r="M1216" s="97">
        <v>64.158974720000003</v>
      </c>
      <c r="N1216" s="87">
        <f t="shared" si="93"/>
        <v>6754510.2552643651</v>
      </c>
    </row>
    <row r="1217" spans="1:14" x14ac:dyDescent="0.3">
      <c r="A1217" s="58">
        <v>43220</v>
      </c>
      <c r="B1217" s="61" t="str">
        <f t="shared" si="94"/>
        <v>Monday</v>
      </c>
      <c r="C1217" s="42" t="str">
        <f t="shared" si="90"/>
        <v>April</v>
      </c>
      <c r="D1217" s="42" t="str">
        <f t="shared" si="91"/>
        <v>2018</v>
      </c>
      <c r="E1217" s="42">
        <f t="shared" si="92"/>
        <v>18</v>
      </c>
      <c r="F1217" s="42" t="str">
        <f>VLOOKUP(A1217,_Holidays!A1216:C3322,2)</f>
        <v>Y</v>
      </c>
      <c r="G1217" s="42" t="str">
        <f>VLOOKUP(A1217,_Holidays!A1217:C3322,3)</f>
        <v>N</v>
      </c>
      <c r="H1217">
        <v>8.8000000000000007</v>
      </c>
      <c r="I1217">
        <v>19.600000000000001</v>
      </c>
      <c r="J1217">
        <v>12.3</v>
      </c>
      <c r="K1217">
        <v>0</v>
      </c>
      <c r="L1217" s="94">
        <v>121551.685</v>
      </c>
      <c r="M1217" s="97">
        <v>77.969150560000003</v>
      </c>
      <c r="N1217" s="87">
        <f t="shared" si="93"/>
        <v>9477281.6285866946</v>
      </c>
    </row>
    <row r="1218" spans="1:14" x14ac:dyDescent="0.3">
      <c r="A1218" s="58">
        <v>43221</v>
      </c>
      <c r="B1218" s="61" t="str">
        <f t="shared" si="94"/>
        <v>Tuesday</v>
      </c>
      <c r="C1218" s="42" t="str">
        <f t="shared" ref="C1218:C1281" si="95">TEXT(A1218,"mmmm")</f>
        <v>May</v>
      </c>
      <c r="D1218" s="42" t="str">
        <f t="shared" ref="D1218:D1281" si="96">TEXT(A1218,"yyyy")</f>
        <v>2018</v>
      </c>
      <c r="E1218" s="42">
        <f t="shared" ref="E1218:E1281" si="97">WEEKNUM(A1218)</f>
        <v>18</v>
      </c>
      <c r="F1218" s="42" t="str">
        <f>VLOOKUP(A1218,_Holidays!A1217:C3323,2)</f>
        <v>Y</v>
      </c>
      <c r="G1218" s="42" t="str">
        <f>VLOOKUP(A1218,_Holidays!A1218:C3323,3)</f>
        <v>N</v>
      </c>
      <c r="H1218">
        <v>7.2</v>
      </c>
      <c r="I1218">
        <v>23.4</v>
      </c>
      <c r="J1218">
        <v>12.3</v>
      </c>
      <c r="K1218">
        <v>0</v>
      </c>
      <c r="L1218" s="94">
        <v>122642.235</v>
      </c>
      <c r="M1218" s="97">
        <v>73.974820219999998</v>
      </c>
      <c r="N1218" s="87">
        <f t="shared" ref="N1218:N1281" si="98">L1218*M1218</f>
        <v>9072437.2855039909</v>
      </c>
    </row>
    <row r="1219" spans="1:14" x14ac:dyDescent="0.3">
      <c r="A1219" s="58">
        <v>43222</v>
      </c>
      <c r="B1219" s="61" t="str">
        <f t="shared" ref="B1219:B1282" si="99">TEXT(A1219,"dddd")</f>
        <v>Wednesday</v>
      </c>
      <c r="C1219" s="42" t="str">
        <f t="shared" si="95"/>
        <v>May</v>
      </c>
      <c r="D1219" s="42" t="str">
        <f t="shared" si="96"/>
        <v>2018</v>
      </c>
      <c r="E1219" s="42">
        <f t="shared" si="97"/>
        <v>18</v>
      </c>
      <c r="F1219" s="42" t="str">
        <f>VLOOKUP(A1219,_Holidays!A1218:C3324,2)</f>
        <v>Y</v>
      </c>
      <c r="G1219" s="42" t="str">
        <f>VLOOKUP(A1219,_Holidays!A1219:C3324,3)</f>
        <v>N</v>
      </c>
      <c r="H1219">
        <v>10.199999999999999</v>
      </c>
      <c r="I1219">
        <v>23.2</v>
      </c>
      <c r="J1219">
        <v>7.2</v>
      </c>
      <c r="K1219">
        <v>0</v>
      </c>
      <c r="L1219" s="94">
        <v>118716.595</v>
      </c>
      <c r="M1219" s="97">
        <v>67.274902339999997</v>
      </c>
      <c r="N1219" s="87">
        <f t="shared" si="98"/>
        <v>7986647.334762332</v>
      </c>
    </row>
    <row r="1220" spans="1:14" x14ac:dyDescent="0.3">
      <c r="A1220" s="58">
        <v>43223</v>
      </c>
      <c r="B1220" s="61" t="str">
        <f t="shared" si="99"/>
        <v>Thursday</v>
      </c>
      <c r="C1220" s="42" t="str">
        <f t="shared" si="95"/>
        <v>May</v>
      </c>
      <c r="D1220" s="42" t="str">
        <f t="shared" si="96"/>
        <v>2018</v>
      </c>
      <c r="E1220" s="42">
        <f t="shared" si="97"/>
        <v>18</v>
      </c>
      <c r="F1220" s="42" t="str">
        <f>VLOOKUP(A1220,_Holidays!A1219:C3325,2)</f>
        <v>Y</v>
      </c>
      <c r="G1220" s="42" t="str">
        <f>VLOOKUP(A1220,_Holidays!A1220:C3325,3)</f>
        <v>N</v>
      </c>
      <c r="H1220">
        <v>14.5</v>
      </c>
      <c r="I1220">
        <v>24.4</v>
      </c>
      <c r="J1220">
        <v>4.4000000000000004</v>
      </c>
      <c r="K1220">
        <v>0</v>
      </c>
      <c r="L1220" s="94">
        <v>117357.83500000001</v>
      </c>
      <c r="M1220" s="97">
        <v>52.768311670000003</v>
      </c>
      <c r="N1220" s="87">
        <f t="shared" si="98"/>
        <v>6192774.8141964348</v>
      </c>
    </row>
    <row r="1221" spans="1:14" x14ac:dyDescent="0.3">
      <c r="A1221" s="58">
        <v>43224</v>
      </c>
      <c r="B1221" s="61" t="str">
        <f t="shared" si="99"/>
        <v>Friday</v>
      </c>
      <c r="C1221" s="42" t="str">
        <f t="shared" si="95"/>
        <v>May</v>
      </c>
      <c r="D1221" s="42" t="str">
        <f t="shared" si="96"/>
        <v>2018</v>
      </c>
      <c r="E1221" s="42">
        <f t="shared" si="97"/>
        <v>18</v>
      </c>
      <c r="F1221" s="42" t="str">
        <f>VLOOKUP(A1221,_Holidays!A1220:C3326,2)</f>
        <v>Y</v>
      </c>
      <c r="G1221" s="42" t="str">
        <f>VLOOKUP(A1221,_Holidays!A1221:C3326,3)</f>
        <v>N</v>
      </c>
      <c r="H1221">
        <v>11.5</v>
      </c>
      <c r="I1221">
        <v>17.2</v>
      </c>
      <c r="J1221">
        <v>7.8</v>
      </c>
      <c r="K1221">
        <v>6.2</v>
      </c>
      <c r="L1221" s="94">
        <v>116870.46</v>
      </c>
      <c r="M1221" s="97">
        <v>54.639355999999999</v>
      </c>
      <c r="N1221" s="87">
        <f t="shared" si="98"/>
        <v>6385726.6698237602</v>
      </c>
    </row>
    <row r="1222" spans="1:14" x14ac:dyDescent="0.3">
      <c r="A1222" s="58">
        <v>43225</v>
      </c>
      <c r="B1222" s="61" t="str">
        <f t="shared" si="99"/>
        <v>Saturday</v>
      </c>
      <c r="C1222" s="42" t="str">
        <f t="shared" si="95"/>
        <v>May</v>
      </c>
      <c r="D1222" s="42" t="str">
        <f t="shared" si="96"/>
        <v>2018</v>
      </c>
      <c r="E1222" s="42">
        <f t="shared" si="97"/>
        <v>18</v>
      </c>
      <c r="F1222" s="42" t="str">
        <f>VLOOKUP(A1222,_Holidays!A1221:C3327,2)</f>
        <v>Y</v>
      </c>
      <c r="G1222" s="42" t="str">
        <f>VLOOKUP(A1222,_Holidays!A1222:C3327,3)</f>
        <v>N</v>
      </c>
      <c r="H1222">
        <v>12.1</v>
      </c>
      <c r="I1222">
        <v>21.6</v>
      </c>
      <c r="J1222">
        <v>6.5</v>
      </c>
      <c r="K1222">
        <v>2.6</v>
      </c>
      <c r="L1222" s="94">
        <v>106892.995</v>
      </c>
      <c r="M1222" s="97">
        <v>58.574885250000001</v>
      </c>
      <c r="N1222" s="87">
        <f t="shared" si="98"/>
        <v>6261244.916153824</v>
      </c>
    </row>
    <row r="1223" spans="1:14" x14ac:dyDescent="0.3">
      <c r="A1223" s="58">
        <v>43226</v>
      </c>
      <c r="B1223" s="61" t="str">
        <f t="shared" si="99"/>
        <v>Sunday</v>
      </c>
      <c r="C1223" s="42" t="str">
        <f t="shared" si="95"/>
        <v>May</v>
      </c>
      <c r="D1223" s="42" t="str">
        <f t="shared" si="96"/>
        <v>2018</v>
      </c>
      <c r="E1223" s="42">
        <f t="shared" si="97"/>
        <v>19</v>
      </c>
      <c r="F1223" s="42" t="str">
        <f>VLOOKUP(A1223,_Holidays!A1222:C3328,2)</f>
        <v>Y</v>
      </c>
      <c r="G1223" s="42" t="str">
        <f>VLOOKUP(A1223,_Holidays!A1223:C3328,3)</f>
        <v>N</v>
      </c>
      <c r="H1223">
        <v>9.9</v>
      </c>
      <c r="I1223">
        <v>21.7</v>
      </c>
      <c r="J1223">
        <v>11</v>
      </c>
      <c r="K1223">
        <v>0</v>
      </c>
      <c r="L1223" s="94">
        <v>105840.39</v>
      </c>
      <c r="M1223" s="97">
        <v>61.89517764</v>
      </c>
      <c r="N1223" s="87">
        <f t="shared" si="98"/>
        <v>6551009.7405368797</v>
      </c>
    </row>
    <row r="1224" spans="1:14" x14ac:dyDescent="0.3">
      <c r="A1224" s="58">
        <v>43227</v>
      </c>
      <c r="B1224" s="61" t="str">
        <f t="shared" si="99"/>
        <v>Monday</v>
      </c>
      <c r="C1224" s="42" t="str">
        <f t="shared" si="95"/>
        <v>May</v>
      </c>
      <c r="D1224" s="42" t="str">
        <f t="shared" si="96"/>
        <v>2018</v>
      </c>
      <c r="E1224" s="42">
        <f t="shared" si="97"/>
        <v>19</v>
      </c>
      <c r="F1224" s="42" t="str">
        <f>VLOOKUP(A1224,_Holidays!A1223:C3329,2)</f>
        <v>Y</v>
      </c>
      <c r="G1224" s="42" t="str">
        <f>VLOOKUP(A1224,_Holidays!A1224:C3329,3)</f>
        <v>N</v>
      </c>
      <c r="H1224">
        <v>12</v>
      </c>
      <c r="I1224">
        <v>19.5</v>
      </c>
      <c r="J1224">
        <v>6.2</v>
      </c>
      <c r="K1224">
        <v>0</v>
      </c>
      <c r="L1224" s="94">
        <v>118254.55499999999</v>
      </c>
      <c r="M1224" s="97">
        <v>49.41762224</v>
      </c>
      <c r="N1224" s="87">
        <f t="shared" si="98"/>
        <v>5843858.9271493033</v>
      </c>
    </row>
    <row r="1225" spans="1:14" x14ac:dyDescent="0.3">
      <c r="A1225" s="58">
        <v>43228</v>
      </c>
      <c r="B1225" s="61" t="str">
        <f t="shared" si="99"/>
        <v>Tuesday</v>
      </c>
      <c r="C1225" s="42" t="str">
        <f t="shared" si="95"/>
        <v>May</v>
      </c>
      <c r="D1225" s="42" t="str">
        <f t="shared" si="96"/>
        <v>2018</v>
      </c>
      <c r="E1225" s="42">
        <f t="shared" si="97"/>
        <v>19</v>
      </c>
      <c r="F1225" s="42" t="str">
        <f>VLOOKUP(A1225,_Holidays!A1224:C3330,2)</f>
        <v>Y</v>
      </c>
      <c r="G1225" s="42" t="str">
        <f>VLOOKUP(A1225,_Holidays!A1225:C3330,3)</f>
        <v>N</v>
      </c>
      <c r="H1225">
        <v>13.4</v>
      </c>
      <c r="I1225">
        <v>17.899999999999999</v>
      </c>
      <c r="J1225">
        <v>10.6</v>
      </c>
      <c r="K1225">
        <v>0.2</v>
      </c>
      <c r="L1225" s="94">
        <v>122876.86500000001</v>
      </c>
      <c r="M1225" s="97">
        <v>101.2917412</v>
      </c>
      <c r="N1225" s="87">
        <f t="shared" si="98"/>
        <v>12446411.609047338</v>
      </c>
    </row>
    <row r="1226" spans="1:14" x14ac:dyDescent="0.3">
      <c r="A1226" s="58">
        <v>43229</v>
      </c>
      <c r="B1226" s="61" t="str">
        <f t="shared" si="99"/>
        <v>Wednesday</v>
      </c>
      <c r="C1226" s="42" t="str">
        <f t="shared" si="95"/>
        <v>May</v>
      </c>
      <c r="D1226" s="42" t="str">
        <f t="shared" si="96"/>
        <v>2018</v>
      </c>
      <c r="E1226" s="42">
        <f t="shared" si="97"/>
        <v>19</v>
      </c>
      <c r="F1226" s="42" t="str">
        <f>VLOOKUP(A1226,_Holidays!A1225:C3331,2)</f>
        <v>Y</v>
      </c>
      <c r="G1226" s="42" t="str">
        <f>VLOOKUP(A1226,_Holidays!A1226:C3331,3)</f>
        <v>N</v>
      </c>
      <c r="H1226">
        <v>8</v>
      </c>
      <c r="I1226">
        <v>18.399999999999999</v>
      </c>
      <c r="J1226">
        <v>7.5</v>
      </c>
      <c r="K1226">
        <v>0</v>
      </c>
      <c r="L1226" s="94">
        <v>122721.46</v>
      </c>
      <c r="M1226" s="97">
        <v>127.59078030000001</v>
      </c>
      <c r="N1226" s="87">
        <f t="shared" si="98"/>
        <v>15658126.840955239</v>
      </c>
    </row>
    <row r="1227" spans="1:14" x14ac:dyDescent="0.3">
      <c r="A1227" s="58">
        <v>43230</v>
      </c>
      <c r="B1227" s="61" t="str">
        <f t="shared" si="99"/>
        <v>Thursday</v>
      </c>
      <c r="C1227" s="42" t="str">
        <f t="shared" si="95"/>
        <v>May</v>
      </c>
      <c r="D1227" s="42" t="str">
        <f t="shared" si="96"/>
        <v>2018</v>
      </c>
      <c r="E1227" s="42">
        <f t="shared" si="97"/>
        <v>19</v>
      </c>
      <c r="F1227" s="42" t="str">
        <f>VLOOKUP(A1227,_Holidays!A1226:C3332,2)</f>
        <v>Y</v>
      </c>
      <c r="G1227" s="42" t="str">
        <f>VLOOKUP(A1227,_Holidays!A1227:C3332,3)</f>
        <v>N</v>
      </c>
      <c r="H1227">
        <v>9</v>
      </c>
      <c r="I1227">
        <v>12.8</v>
      </c>
      <c r="J1227">
        <v>8.5</v>
      </c>
      <c r="K1227">
        <v>8</v>
      </c>
      <c r="L1227" s="94">
        <v>128518.505</v>
      </c>
      <c r="M1227" s="97">
        <v>62.881023409999997</v>
      </c>
      <c r="N1227" s="87">
        <f t="shared" si="98"/>
        <v>8081375.1215232024</v>
      </c>
    </row>
    <row r="1228" spans="1:14" x14ac:dyDescent="0.3">
      <c r="A1228" s="58">
        <v>43231</v>
      </c>
      <c r="B1228" s="61" t="str">
        <f t="shared" si="99"/>
        <v>Friday</v>
      </c>
      <c r="C1228" s="42" t="str">
        <f t="shared" si="95"/>
        <v>May</v>
      </c>
      <c r="D1228" s="42" t="str">
        <f t="shared" si="96"/>
        <v>2018</v>
      </c>
      <c r="E1228" s="42">
        <f t="shared" si="97"/>
        <v>19</v>
      </c>
      <c r="F1228" s="42" t="str">
        <f>VLOOKUP(A1228,_Holidays!A1227:C3333,2)</f>
        <v>Y</v>
      </c>
      <c r="G1228" s="42" t="str">
        <f>VLOOKUP(A1228,_Holidays!A1228:C3333,3)</f>
        <v>N</v>
      </c>
      <c r="H1228">
        <v>7.4</v>
      </c>
      <c r="I1228">
        <v>15.1</v>
      </c>
      <c r="J1228">
        <v>3.7</v>
      </c>
      <c r="K1228">
        <v>18.600000000000001</v>
      </c>
      <c r="L1228" s="94">
        <v>133467.37</v>
      </c>
      <c r="M1228" s="97">
        <v>63.673069720000001</v>
      </c>
      <c r="N1228" s="87">
        <f t="shared" si="98"/>
        <v>8498277.1553550363</v>
      </c>
    </row>
    <row r="1229" spans="1:14" x14ac:dyDescent="0.3">
      <c r="A1229" s="58">
        <v>43232</v>
      </c>
      <c r="B1229" s="61" t="str">
        <f t="shared" si="99"/>
        <v>Saturday</v>
      </c>
      <c r="C1229" s="42" t="str">
        <f t="shared" si="95"/>
        <v>May</v>
      </c>
      <c r="D1229" s="42" t="str">
        <f t="shared" si="96"/>
        <v>2018</v>
      </c>
      <c r="E1229" s="42">
        <f t="shared" si="97"/>
        <v>19</v>
      </c>
      <c r="F1229" s="42" t="str">
        <f>VLOOKUP(A1229,_Holidays!A1228:C3334,2)</f>
        <v>Y</v>
      </c>
      <c r="G1229" s="42" t="str">
        <f>VLOOKUP(A1229,_Holidays!A1229:C3334,3)</f>
        <v>N</v>
      </c>
      <c r="H1229">
        <v>11</v>
      </c>
      <c r="I1229">
        <v>16.899999999999999</v>
      </c>
      <c r="J1229">
        <v>9</v>
      </c>
      <c r="K1229">
        <v>8.4</v>
      </c>
      <c r="L1229" s="94">
        <v>111273.755</v>
      </c>
      <c r="M1229" s="97">
        <v>62.662214910000003</v>
      </c>
      <c r="N1229" s="87">
        <f t="shared" si="98"/>
        <v>6972659.9496526876</v>
      </c>
    </row>
    <row r="1230" spans="1:14" x14ac:dyDescent="0.3">
      <c r="A1230" s="58">
        <v>43233</v>
      </c>
      <c r="B1230" s="61" t="str">
        <f t="shared" si="99"/>
        <v>Sunday</v>
      </c>
      <c r="C1230" s="42" t="str">
        <f t="shared" si="95"/>
        <v>May</v>
      </c>
      <c r="D1230" s="42" t="str">
        <f t="shared" si="96"/>
        <v>2018</v>
      </c>
      <c r="E1230" s="42">
        <f t="shared" si="97"/>
        <v>20</v>
      </c>
      <c r="F1230" s="42" t="str">
        <f>VLOOKUP(A1230,_Holidays!A1229:C3335,2)</f>
        <v>Y</v>
      </c>
      <c r="G1230" s="42" t="str">
        <f>VLOOKUP(A1230,_Holidays!A1230:C3335,3)</f>
        <v>N</v>
      </c>
      <c r="H1230">
        <v>13</v>
      </c>
      <c r="I1230">
        <v>16.2</v>
      </c>
      <c r="J1230">
        <v>10.8</v>
      </c>
      <c r="K1230">
        <v>4</v>
      </c>
      <c r="L1230" s="94">
        <v>108729.71</v>
      </c>
      <c r="M1230" s="97">
        <v>65.510003979999993</v>
      </c>
      <c r="N1230" s="87">
        <f t="shared" si="98"/>
        <v>7122883.7348442459</v>
      </c>
    </row>
    <row r="1231" spans="1:14" x14ac:dyDescent="0.3">
      <c r="A1231" s="58">
        <v>43234</v>
      </c>
      <c r="B1231" s="61" t="str">
        <f t="shared" si="99"/>
        <v>Monday</v>
      </c>
      <c r="C1231" s="42" t="str">
        <f t="shared" si="95"/>
        <v>May</v>
      </c>
      <c r="D1231" s="42" t="str">
        <f t="shared" si="96"/>
        <v>2018</v>
      </c>
      <c r="E1231" s="42">
        <f t="shared" si="97"/>
        <v>20</v>
      </c>
      <c r="F1231" s="42" t="str">
        <f>VLOOKUP(A1231,_Holidays!A1230:C3336,2)</f>
        <v>Y</v>
      </c>
      <c r="G1231" s="42" t="str">
        <f>VLOOKUP(A1231,_Holidays!A1231:C3336,3)</f>
        <v>N</v>
      </c>
      <c r="H1231">
        <v>6.8</v>
      </c>
      <c r="I1231">
        <v>15.9</v>
      </c>
      <c r="J1231">
        <v>8.1999999999999993</v>
      </c>
      <c r="K1231">
        <v>0</v>
      </c>
      <c r="L1231" s="94">
        <v>129885.955</v>
      </c>
      <c r="M1231" s="97">
        <v>111.6666324</v>
      </c>
      <c r="N1231" s="87">
        <f t="shared" si="98"/>
        <v>14503927.190907942</v>
      </c>
    </row>
    <row r="1232" spans="1:14" x14ac:dyDescent="0.3">
      <c r="A1232" s="58">
        <v>43235</v>
      </c>
      <c r="B1232" s="61" t="str">
        <f t="shared" si="99"/>
        <v>Tuesday</v>
      </c>
      <c r="C1232" s="42" t="str">
        <f t="shared" si="95"/>
        <v>May</v>
      </c>
      <c r="D1232" s="42" t="str">
        <f t="shared" si="96"/>
        <v>2018</v>
      </c>
      <c r="E1232" s="42">
        <f t="shared" si="97"/>
        <v>20</v>
      </c>
      <c r="F1232" s="42" t="str">
        <f>VLOOKUP(A1232,_Holidays!A1231:C3337,2)</f>
        <v>Y</v>
      </c>
      <c r="G1232" s="42" t="str">
        <f>VLOOKUP(A1232,_Holidays!A1232:C3337,3)</f>
        <v>N</v>
      </c>
      <c r="H1232">
        <v>8.9</v>
      </c>
      <c r="I1232">
        <v>14.6</v>
      </c>
      <c r="J1232">
        <v>4.5999999999999996</v>
      </c>
      <c r="K1232">
        <v>0</v>
      </c>
      <c r="L1232" s="94">
        <v>131900.51999999999</v>
      </c>
      <c r="M1232" s="97">
        <v>97.880329009999997</v>
      </c>
      <c r="N1232" s="87">
        <f t="shared" si="98"/>
        <v>12910466.294190085</v>
      </c>
    </row>
    <row r="1233" spans="1:14" x14ac:dyDescent="0.3">
      <c r="A1233" s="58">
        <v>43236</v>
      </c>
      <c r="B1233" s="61" t="str">
        <f t="shared" si="99"/>
        <v>Wednesday</v>
      </c>
      <c r="C1233" s="42" t="str">
        <f t="shared" si="95"/>
        <v>May</v>
      </c>
      <c r="D1233" s="42" t="str">
        <f t="shared" si="96"/>
        <v>2018</v>
      </c>
      <c r="E1233" s="42">
        <f t="shared" si="97"/>
        <v>20</v>
      </c>
      <c r="F1233" s="42" t="str">
        <f>VLOOKUP(A1233,_Holidays!A1232:C3338,2)</f>
        <v>Y</v>
      </c>
      <c r="G1233" s="42" t="str">
        <f>VLOOKUP(A1233,_Holidays!A1233:C3338,3)</f>
        <v>N</v>
      </c>
      <c r="H1233">
        <v>9.4</v>
      </c>
      <c r="I1233">
        <v>14.3</v>
      </c>
      <c r="J1233">
        <v>7.6</v>
      </c>
      <c r="K1233">
        <v>2</v>
      </c>
      <c r="L1233" s="94">
        <v>133399.23000000001</v>
      </c>
      <c r="M1233" s="97">
        <v>124.0856314</v>
      </c>
      <c r="N1233" s="87">
        <f t="shared" si="98"/>
        <v>16552927.682823824</v>
      </c>
    </row>
    <row r="1234" spans="1:14" x14ac:dyDescent="0.3">
      <c r="A1234" s="58">
        <v>43237</v>
      </c>
      <c r="B1234" s="61" t="str">
        <f t="shared" si="99"/>
        <v>Thursday</v>
      </c>
      <c r="C1234" s="42" t="str">
        <f t="shared" si="95"/>
        <v>May</v>
      </c>
      <c r="D1234" s="42" t="str">
        <f t="shared" si="96"/>
        <v>2018</v>
      </c>
      <c r="E1234" s="42">
        <f t="shared" si="97"/>
        <v>20</v>
      </c>
      <c r="F1234" s="42" t="str">
        <f>VLOOKUP(A1234,_Holidays!A1233:C3339,2)</f>
        <v>Y</v>
      </c>
      <c r="G1234" s="42" t="str">
        <f>VLOOKUP(A1234,_Holidays!A1234:C3339,3)</f>
        <v>N</v>
      </c>
      <c r="H1234">
        <v>11.7</v>
      </c>
      <c r="I1234">
        <v>15</v>
      </c>
      <c r="J1234">
        <v>6.9</v>
      </c>
      <c r="K1234">
        <v>0</v>
      </c>
      <c r="L1234" s="94">
        <v>131757.155</v>
      </c>
      <c r="M1234" s="97">
        <v>108.95155010000001</v>
      </c>
      <c r="N1234" s="87">
        <f t="shared" si="98"/>
        <v>14355146.274015967</v>
      </c>
    </row>
    <row r="1235" spans="1:14" x14ac:dyDescent="0.3">
      <c r="A1235" s="58">
        <v>43238</v>
      </c>
      <c r="B1235" s="61" t="str">
        <f t="shared" si="99"/>
        <v>Friday</v>
      </c>
      <c r="C1235" s="42" t="str">
        <f t="shared" si="95"/>
        <v>May</v>
      </c>
      <c r="D1235" s="42" t="str">
        <f t="shared" si="96"/>
        <v>2018</v>
      </c>
      <c r="E1235" s="42">
        <f t="shared" si="97"/>
        <v>20</v>
      </c>
      <c r="F1235" s="42" t="str">
        <f>VLOOKUP(A1235,_Holidays!A1234:C3340,2)</f>
        <v>Y</v>
      </c>
      <c r="G1235" s="42" t="str">
        <f>VLOOKUP(A1235,_Holidays!A1235:C3340,3)</f>
        <v>N</v>
      </c>
      <c r="H1235">
        <v>12.3</v>
      </c>
      <c r="I1235">
        <v>17.7</v>
      </c>
      <c r="J1235">
        <v>8</v>
      </c>
      <c r="K1235">
        <v>0.2</v>
      </c>
      <c r="L1235" s="94">
        <v>127353.575</v>
      </c>
      <c r="M1235" s="97">
        <v>96.161656390000005</v>
      </c>
      <c r="N1235" s="87">
        <f t="shared" si="98"/>
        <v>12246530.719188094</v>
      </c>
    </row>
    <row r="1236" spans="1:14" x14ac:dyDescent="0.3">
      <c r="A1236" s="58">
        <v>43239</v>
      </c>
      <c r="B1236" s="61" t="str">
        <f t="shared" si="99"/>
        <v>Saturday</v>
      </c>
      <c r="C1236" s="42" t="str">
        <f t="shared" si="95"/>
        <v>May</v>
      </c>
      <c r="D1236" s="42" t="str">
        <f t="shared" si="96"/>
        <v>2018</v>
      </c>
      <c r="E1236" s="42">
        <f t="shared" si="97"/>
        <v>20</v>
      </c>
      <c r="F1236" s="42" t="str">
        <f>VLOOKUP(A1236,_Holidays!A1235:C3341,2)</f>
        <v>Y</v>
      </c>
      <c r="G1236" s="42" t="str">
        <f>VLOOKUP(A1236,_Holidays!A1236:C3341,3)</f>
        <v>N</v>
      </c>
      <c r="H1236">
        <v>10.6</v>
      </c>
      <c r="I1236">
        <v>15.5</v>
      </c>
      <c r="J1236">
        <v>6.5</v>
      </c>
      <c r="K1236">
        <v>2.6</v>
      </c>
      <c r="L1236" s="94">
        <v>119262.145</v>
      </c>
      <c r="M1236" s="97">
        <v>93.623434770000003</v>
      </c>
      <c r="N1236" s="87">
        <f t="shared" si="98"/>
        <v>11165731.652937783</v>
      </c>
    </row>
    <row r="1237" spans="1:14" x14ac:dyDescent="0.3">
      <c r="A1237" s="58">
        <v>43240</v>
      </c>
      <c r="B1237" s="61" t="str">
        <f t="shared" si="99"/>
        <v>Sunday</v>
      </c>
      <c r="C1237" s="42" t="str">
        <f t="shared" si="95"/>
        <v>May</v>
      </c>
      <c r="D1237" s="42" t="str">
        <f t="shared" si="96"/>
        <v>2018</v>
      </c>
      <c r="E1237" s="42">
        <f t="shared" si="97"/>
        <v>21</v>
      </c>
      <c r="F1237" s="42" t="str">
        <f>VLOOKUP(A1237,_Holidays!A1236:C3342,2)</f>
        <v>Y</v>
      </c>
      <c r="G1237" s="42" t="str">
        <f>VLOOKUP(A1237,_Holidays!A1237:C3342,3)</f>
        <v>N</v>
      </c>
      <c r="H1237">
        <v>11.8</v>
      </c>
      <c r="I1237">
        <v>16.2</v>
      </c>
      <c r="J1237">
        <v>1.7</v>
      </c>
      <c r="K1237">
        <v>0</v>
      </c>
      <c r="L1237" s="94">
        <v>112349.26</v>
      </c>
      <c r="M1237" s="97">
        <v>78.280735460000002</v>
      </c>
      <c r="N1237" s="87">
        <f t="shared" si="98"/>
        <v>8794782.7011867594</v>
      </c>
    </row>
    <row r="1238" spans="1:14" x14ac:dyDescent="0.3">
      <c r="A1238" s="58">
        <v>43241</v>
      </c>
      <c r="B1238" s="61" t="str">
        <f t="shared" si="99"/>
        <v>Monday</v>
      </c>
      <c r="C1238" s="42" t="str">
        <f t="shared" si="95"/>
        <v>May</v>
      </c>
      <c r="D1238" s="42" t="str">
        <f t="shared" si="96"/>
        <v>2018</v>
      </c>
      <c r="E1238" s="42">
        <f t="shared" si="97"/>
        <v>21</v>
      </c>
      <c r="F1238" s="42" t="str">
        <f>VLOOKUP(A1238,_Holidays!A1237:C3343,2)</f>
        <v>Y</v>
      </c>
      <c r="G1238" s="42" t="str">
        <f>VLOOKUP(A1238,_Holidays!A1238:C3343,3)</f>
        <v>N</v>
      </c>
      <c r="H1238">
        <v>12.6</v>
      </c>
      <c r="I1238">
        <v>16.7</v>
      </c>
      <c r="J1238">
        <v>5</v>
      </c>
      <c r="K1238">
        <v>2.4</v>
      </c>
      <c r="L1238" s="94">
        <v>124046.80499999999</v>
      </c>
      <c r="M1238" s="97">
        <v>82.722971250000001</v>
      </c>
      <c r="N1238" s="87">
        <f t="shared" si="98"/>
        <v>10261520.283669356</v>
      </c>
    </row>
    <row r="1239" spans="1:14" x14ac:dyDescent="0.3">
      <c r="A1239" s="58">
        <v>43242</v>
      </c>
      <c r="B1239" s="61" t="str">
        <f t="shared" si="99"/>
        <v>Tuesday</v>
      </c>
      <c r="C1239" s="42" t="str">
        <f t="shared" si="95"/>
        <v>May</v>
      </c>
      <c r="D1239" s="42" t="str">
        <f t="shared" si="96"/>
        <v>2018</v>
      </c>
      <c r="E1239" s="42">
        <f t="shared" si="97"/>
        <v>21</v>
      </c>
      <c r="F1239" s="42" t="str">
        <f>VLOOKUP(A1239,_Holidays!A1238:C3344,2)</f>
        <v>Y</v>
      </c>
      <c r="G1239" s="42" t="str">
        <f>VLOOKUP(A1239,_Holidays!A1239:C3344,3)</f>
        <v>N</v>
      </c>
      <c r="H1239">
        <v>13</v>
      </c>
      <c r="I1239">
        <v>17</v>
      </c>
      <c r="J1239">
        <v>3.6</v>
      </c>
      <c r="K1239">
        <v>0</v>
      </c>
      <c r="L1239" s="94">
        <v>126922.995</v>
      </c>
      <c r="M1239" s="97">
        <v>91.621182129999994</v>
      </c>
      <c r="N1239" s="87">
        <f t="shared" si="98"/>
        <v>11628834.841380078</v>
      </c>
    </row>
    <row r="1240" spans="1:14" x14ac:dyDescent="0.3">
      <c r="A1240" s="58">
        <v>43243</v>
      </c>
      <c r="B1240" s="61" t="str">
        <f t="shared" si="99"/>
        <v>Wednesday</v>
      </c>
      <c r="C1240" s="42" t="str">
        <f t="shared" si="95"/>
        <v>May</v>
      </c>
      <c r="D1240" s="42" t="str">
        <f t="shared" si="96"/>
        <v>2018</v>
      </c>
      <c r="E1240" s="42">
        <f t="shared" si="97"/>
        <v>21</v>
      </c>
      <c r="F1240" s="42" t="str">
        <f>VLOOKUP(A1240,_Holidays!A1239:C3345,2)</f>
        <v>Y</v>
      </c>
      <c r="G1240" s="42" t="str">
        <f>VLOOKUP(A1240,_Holidays!A1240:C3345,3)</f>
        <v>N</v>
      </c>
      <c r="H1240">
        <v>11.8</v>
      </c>
      <c r="I1240">
        <v>15.3</v>
      </c>
      <c r="J1240">
        <v>6.5</v>
      </c>
      <c r="K1240">
        <v>4.5999999999999996</v>
      </c>
      <c r="L1240" s="94">
        <v>129352.83</v>
      </c>
      <c r="M1240" s="97">
        <v>118.6907459</v>
      </c>
      <c r="N1240" s="87">
        <f t="shared" si="98"/>
        <v>15352983.876975896</v>
      </c>
    </row>
    <row r="1241" spans="1:14" x14ac:dyDescent="0.3">
      <c r="A1241" s="58">
        <v>43244</v>
      </c>
      <c r="B1241" s="61" t="str">
        <f t="shared" si="99"/>
        <v>Thursday</v>
      </c>
      <c r="C1241" s="42" t="str">
        <f t="shared" si="95"/>
        <v>May</v>
      </c>
      <c r="D1241" s="42" t="str">
        <f t="shared" si="96"/>
        <v>2018</v>
      </c>
      <c r="E1241" s="42">
        <f t="shared" si="97"/>
        <v>21</v>
      </c>
      <c r="F1241" s="42" t="str">
        <f>VLOOKUP(A1241,_Holidays!A1240:C3346,2)</f>
        <v>Y</v>
      </c>
      <c r="G1241" s="42" t="str">
        <f>VLOOKUP(A1241,_Holidays!A1241:C3346,3)</f>
        <v>N</v>
      </c>
      <c r="H1241">
        <v>12.9</v>
      </c>
      <c r="I1241">
        <v>16.100000000000001</v>
      </c>
      <c r="J1241">
        <v>5.0999999999999996</v>
      </c>
      <c r="K1241">
        <v>0</v>
      </c>
      <c r="L1241" s="94">
        <v>129553.94</v>
      </c>
      <c r="M1241" s="97">
        <v>99.488060959999999</v>
      </c>
      <c r="N1241" s="87">
        <f t="shared" si="98"/>
        <v>12889070.280328183</v>
      </c>
    </row>
    <row r="1242" spans="1:14" x14ac:dyDescent="0.3">
      <c r="A1242" s="58">
        <v>43245</v>
      </c>
      <c r="B1242" s="61" t="str">
        <f t="shared" si="99"/>
        <v>Friday</v>
      </c>
      <c r="C1242" s="42" t="str">
        <f t="shared" si="95"/>
        <v>May</v>
      </c>
      <c r="D1242" s="42" t="str">
        <f t="shared" si="96"/>
        <v>2018</v>
      </c>
      <c r="E1242" s="42">
        <f t="shared" si="97"/>
        <v>21</v>
      </c>
      <c r="F1242" s="42" t="str">
        <f>VLOOKUP(A1242,_Holidays!A1241:C3347,2)</f>
        <v>Y</v>
      </c>
      <c r="G1242" s="42" t="str">
        <f>VLOOKUP(A1242,_Holidays!A1242:C3347,3)</f>
        <v>N</v>
      </c>
      <c r="H1242">
        <v>9.4</v>
      </c>
      <c r="I1242">
        <v>14.9</v>
      </c>
      <c r="J1242">
        <v>9.5</v>
      </c>
      <c r="K1242">
        <v>0</v>
      </c>
      <c r="L1242" s="94">
        <v>127957.57</v>
      </c>
      <c r="M1242" s="97">
        <v>92.989529200000007</v>
      </c>
      <c r="N1242" s="87">
        <f t="shared" si="98"/>
        <v>11898714.191876046</v>
      </c>
    </row>
    <row r="1243" spans="1:14" x14ac:dyDescent="0.3">
      <c r="A1243" s="58">
        <v>43246</v>
      </c>
      <c r="B1243" s="61" t="str">
        <f t="shared" si="99"/>
        <v>Saturday</v>
      </c>
      <c r="C1243" s="42" t="str">
        <f t="shared" si="95"/>
        <v>May</v>
      </c>
      <c r="D1243" s="42" t="str">
        <f t="shared" si="96"/>
        <v>2018</v>
      </c>
      <c r="E1243" s="42">
        <f t="shared" si="97"/>
        <v>21</v>
      </c>
      <c r="F1243" s="42" t="str">
        <f>VLOOKUP(A1243,_Holidays!A1242:C3348,2)</f>
        <v>Y</v>
      </c>
      <c r="G1243" s="42" t="str">
        <f>VLOOKUP(A1243,_Holidays!A1243:C3348,3)</f>
        <v>N</v>
      </c>
      <c r="H1243">
        <v>5.2</v>
      </c>
      <c r="I1243">
        <v>20.5</v>
      </c>
      <c r="J1243">
        <v>9.9</v>
      </c>
      <c r="K1243">
        <v>0</v>
      </c>
      <c r="L1243" s="94">
        <v>115384.08500000001</v>
      </c>
      <c r="M1243" s="97">
        <v>74.746741069999999</v>
      </c>
      <c r="N1243" s="87">
        <f t="shared" si="98"/>
        <v>8624584.325093871</v>
      </c>
    </row>
    <row r="1244" spans="1:14" x14ac:dyDescent="0.3">
      <c r="A1244" s="58">
        <v>43247</v>
      </c>
      <c r="B1244" s="61" t="str">
        <f t="shared" si="99"/>
        <v>Sunday</v>
      </c>
      <c r="C1244" s="42" t="str">
        <f t="shared" si="95"/>
        <v>May</v>
      </c>
      <c r="D1244" s="42" t="str">
        <f t="shared" si="96"/>
        <v>2018</v>
      </c>
      <c r="E1244" s="42">
        <f t="shared" si="97"/>
        <v>22</v>
      </c>
      <c r="F1244" s="42" t="str">
        <f>VLOOKUP(A1244,_Holidays!A1243:C3349,2)</f>
        <v>Y</v>
      </c>
      <c r="G1244" s="42" t="str">
        <f>VLOOKUP(A1244,_Holidays!A1244:C3349,3)</f>
        <v>N</v>
      </c>
      <c r="H1244">
        <v>7.3</v>
      </c>
      <c r="I1244">
        <v>20.7</v>
      </c>
      <c r="J1244">
        <v>8</v>
      </c>
      <c r="K1244">
        <v>0</v>
      </c>
      <c r="L1244" s="94">
        <v>106044.51</v>
      </c>
      <c r="M1244" s="97">
        <v>54.187031419999997</v>
      </c>
      <c r="N1244" s="87">
        <f t="shared" si="98"/>
        <v>5746237.1952885035</v>
      </c>
    </row>
    <row r="1245" spans="1:14" x14ac:dyDescent="0.3">
      <c r="A1245" s="58">
        <v>43248</v>
      </c>
      <c r="B1245" s="61" t="str">
        <f t="shared" si="99"/>
        <v>Monday</v>
      </c>
      <c r="C1245" s="42" t="str">
        <f t="shared" si="95"/>
        <v>May</v>
      </c>
      <c r="D1245" s="42" t="str">
        <f t="shared" si="96"/>
        <v>2018</v>
      </c>
      <c r="E1245" s="42">
        <f t="shared" si="97"/>
        <v>22</v>
      </c>
      <c r="F1245" s="42" t="str">
        <f>VLOOKUP(A1245,_Holidays!A1244:C3350,2)</f>
        <v>Y</v>
      </c>
      <c r="G1245" s="42" t="str">
        <f>VLOOKUP(A1245,_Holidays!A1245:C3350,3)</f>
        <v>N</v>
      </c>
      <c r="H1245">
        <v>12.9</v>
      </c>
      <c r="I1245">
        <v>20.5</v>
      </c>
      <c r="J1245">
        <v>6</v>
      </c>
      <c r="K1245">
        <v>0</v>
      </c>
      <c r="L1245" s="94">
        <v>119360.265</v>
      </c>
      <c r="M1245" s="97">
        <v>70.171557399999998</v>
      </c>
      <c r="N1245" s="87">
        <f t="shared" si="98"/>
        <v>8375695.6867267108</v>
      </c>
    </row>
    <row r="1246" spans="1:14" x14ac:dyDescent="0.3">
      <c r="A1246" s="58">
        <v>43249</v>
      </c>
      <c r="B1246" s="61" t="str">
        <f t="shared" si="99"/>
        <v>Tuesday</v>
      </c>
      <c r="C1246" s="42" t="str">
        <f t="shared" si="95"/>
        <v>May</v>
      </c>
      <c r="D1246" s="42" t="str">
        <f t="shared" si="96"/>
        <v>2018</v>
      </c>
      <c r="E1246" s="42">
        <f t="shared" si="97"/>
        <v>22</v>
      </c>
      <c r="F1246" s="42" t="str">
        <f>VLOOKUP(A1246,_Holidays!A1245:C3351,2)</f>
        <v>Y</v>
      </c>
      <c r="G1246" s="42" t="str">
        <f>VLOOKUP(A1246,_Holidays!A1246:C3351,3)</f>
        <v>N</v>
      </c>
      <c r="H1246">
        <v>13.7</v>
      </c>
      <c r="I1246">
        <v>17.899999999999999</v>
      </c>
      <c r="J1246">
        <v>8.1</v>
      </c>
      <c r="K1246">
        <v>0.8</v>
      </c>
      <c r="L1246" s="94">
        <v>123142.76</v>
      </c>
      <c r="M1246" s="97">
        <v>81.978399519999996</v>
      </c>
      <c r="N1246" s="87">
        <f t="shared" si="98"/>
        <v>10095046.377275474</v>
      </c>
    </row>
    <row r="1247" spans="1:14" x14ac:dyDescent="0.3">
      <c r="A1247" s="58">
        <v>43250</v>
      </c>
      <c r="B1247" s="61" t="str">
        <f t="shared" si="99"/>
        <v>Wednesday</v>
      </c>
      <c r="C1247" s="42" t="str">
        <f t="shared" si="95"/>
        <v>May</v>
      </c>
      <c r="D1247" s="42" t="str">
        <f t="shared" si="96"/>
        <v>2018</v>
      </c>
      <c r="E1247" s="42">
        <f t="shared" si="97"/>
        <v>22</v>
      </c>
      <c r="F1247" s="42" t="str">
        <f>VLOOKUP(A1247,_Holidays!A1246:C3352,2)</f>
        <v>Y</v>
      </c>
      <c r="G1247" s="42" t="str">
        <f>VLOOKUP(A1247,_Holidays!A1247:C3352,3)</f>
        <v>N</v>
      </c>
      <c r="H1247">
        <v>7.7</v>
      </c>
      <c r="I1247">
        <v>15.1</v>
      </c>
      <c r="J1247">
        <v>7.9</v>
      </c>
      <c r="K1247">
        <v>0</v>
      </c>
      <c r="L1247" s="94">
        <v>127830.62</v>
      </c>
      <c r="M1247" s="97">
        <v>82.535944020000002</v>
      </c>
      <c r="N1247" s="87">
        <f t="shared" si="98"/>
        <v>10550620.896361893</v>
      </c>
    </row>
    <row r="1248" spans="1:14" x14ac:dyDescent="0.3">
      <c r="A1248" s="58">
        <v>43251</v>
      </c>
      <c r="B1248" s="61" t="str">
        <f t="shared" si="99"/>
        <v>Thursday</v>
      </c>
      <c r="C1248" s="42" t="str">
        <f t="shared" si="95"/>
        <v>May</v>
      </c>
      <c r="D1248" s="42" t="str">
        <f t="shared" si="96"/>
        <v>2018</v>
      </c>
      <c r="E1248" s="42">
        <f t="shared" si="97"/>
        <v>22</v>
      </c>
      <c r="F1248" s="42" t="str">
        <f>VLOOKUP(A1248,_Holidays!A1247:C3353,2)</f>
        <v>Y</v>
      </c>
      <c r="G1248" s="42" t="str">
        <f>VLOOKUP(A1248,_Holidays!A1248:C3353,3)</f>
        <v>N</v>
      </c>
      <c r="H1248">
        <v>9.6</v>
      </c>
      <c r="I1248">
        <v>14.8</v>
      </c>
      <c r="J1248">
        <v>7.6</v>
      </c>
      <c r="K1248">
        <v>5</v>
      </c>
      <c r="L1248" s="94">
        <v>131159.94500000001</v>
      </c>
      <c r="M1248" s="97">
        <v>90.357837750000002</v>
      </c>
      <c r="N1248" s="87">
        <f t="shared" si="98"/>
        <v>11851329.029608924</v>
      </c>
    </row>
    <row r="1249" spans="1:14" x14ac:dyDescent="0.3">
      <c r="A1249" s="58">
        <v>43252</v>
      </c>
      <c r="B1249" s="61" t="str">
        <f t="shared" si="99"/>
        <v>Friday</v>
      </c>
      <c r="C1249" s="42" t="str">
        <f t="shared" si="95"/>
        <v>June</v>
      </c>
      <c r="D1249" s="42" t="str">
        <f t="shared" si="96"/>
        <v>2018</v>
      </c>
      <c r="E1249" s="42">
        <f t="shared" si="97"/>
        <v>22</v>
      </c>
      <c r="F1249" s="42" t="str">
        <f>VLOOKUP(A1249,_Holidays!A1248:C3354,2)</f>
        <v>Y</v>
      </c>
      <c r="G1249" s="42" t="str">
        <f>VLOOKUP(A1249,_Holidays!A1249:C3354,3)</f>
        <v>N</v>
      </c>
      <c r="H1249">
        <v>4.0999999999999996</v>
      </c>
      <c r="I1249">
        <v>13.3</v>
      </c>
      <c r="J1249">
        <v>9.6</v>
      </c>
      <c r="K1249">
        <v>0</v>
      </c>
      <c r="L1249" s="94">
        <v>135864.065</v>
      </c>
      <c r="M1249" s="97">
        <v>101.4128802</v>
      </c>
      <c r="N1249" s="87">
        <f t="shared" si="98"/>
        <v>13778366.147330014</v>
      </c>
    </row>
    <row r="1250" spans="1:14" x14ac:dyDescent="0.3">
      <c r="A1250" s="58">
        <v>43253</v>
      </c>
      <c r="B1250" s="61" t="str">
        <f t="shared" si="99"/>
        <v>Saturday</v>
      </c>
      <c r="C1250" s="42" t="str">
        <f t="shared" si="95"/>
        <v>June</v>
      </c>
      <c r="D1250" s="42" t="str">
        <f t="shared" si="96"/>
        <v>2018</v>
      </c>
      <c r="E1250" s="42">
        <f t="shared" si="97"/>
        <v>22</v>
      </c>
      <c r="F1250" s="42" t="str">
        <f>VLOOKUP(A1250,_Holidays!A1249:C3355,2)</f>
        <v>Y</v>
      </c>
      <c r="G1250" s="42" t="str">
        <f>VLOOKUP(A1250,_Holidays!A1250:C3355,3)</f>
        <v>N</v>
      </c>
      <c r="H1250">
        <v>3.5</v>
      </c>
      <c r="I1250">
        <v>13.6</v>
      </c>
      <c r="J1250">
        <v>9.6</v>
      </c>
      <c r="K1250">
        <v>0.2</v>
      </c>
      <c r="L1250" s="94">
        <v>123226.075</v>
      </c>
      <c r="M1250" s="97">
        <v>99.853479250000007</v>
      </c>
      <c r="N1250" s="87">
        <f t="shared" si="98"/>
        <v>12304552.323071444</v>
      </c>
    </row>
    <row r="1251" spans="1:14" x14ac:dyDescent="0.3">
      <c r="A1251" s="58">
        <v>43254</v>
      </c>
      <c r="B1251" s="61" t="str">
        <f t="shared" si="99"/>
        <v>Sunday</v>
      </c>
      <c r="C1251" s="42" t="str">
        <f t="shared" si="95"/>
        <v>June</v>
      </c>
      <c r="D1251" s="42" t="str">
        <f t="shared" si="96"/>
        <v>2018</v>
      </c>
      <c r="E1251" s="42">
        <f t="shared" si="97"/>
        <v>23</v>
      </c>
      <c r="F1251" s="42" t="str">
        <f>VLOOKUP(A1251,_Holidays!A1250:C3356,2)</f>
        <v>Y</v>
      </c>
      <c r="G1251" s="42" t="str">
        <f>VLOOKUP(A1251,_Holidays!A1251:C3356,3)</f>
        <v>N</v>
      </c>
      <c r="H1251">
        <v>4.3</v>
      </c>
      <c r="I1251">
        <v>13.8</v>
      </c>
      <c r="J1251">
        <v>8.5</v>
      </c>
      <c r="K1251">
        <v>0</v>
      </c>
      <c r="L1251" s="94">
        <v>121177.58500000001</v>
      </c>
      <c r="M1251" s="97">
        <v>91.043729630000001</v>
      </c>
      <c r="N1251" s="87">
        <f t="shared" si="98"/>
        <v>11032459.285956344</v>
      </c>
    </row>
    <row r="1252" spans="1:14" x14ac:dyDescent="0.3">
      <c r="A1252" s="58">
        <v>43255</v>
      </c>
      <c r="B1252" s="61" t="str">
        <f t="shared" si="99"/>
        <v>Monday</v>
      </c>
      <c r="C1252" s="42" t="str">
        <f t="shared" si="95"/>
        <v>June</v>
      </c>
      <c r="D1252" s="42" t="str">
        <f t="shared" si="96"/>
        <v>2018</v>
      </c>
      <c r="E1252" s="42">
        <f t="shared" si="97"/>
        <v>23</v>
      </c>
      <c r="F1252" s="42" t="str">
        <f>VLOOKUP(A1252,_Holidays!A1251:C3357,2)</f>
        <v>Y</v>
      </c>
      <c r="G1252" s="42" t="str">
        <f>VLOOKUP(A1252,_Holidays!A1252:C3357,3)</f>
        <v>N</v>
      </c>
      <c r="H1252">
        <v>4.5</v>
      </c>
      <c r="I1252">
        <v>14.4</v>
      </c>
      <c r="J1252">
        <v>9.3000000000000007</v>
      </c>
      <c r="K1252">
        <v>0</v>
      </c>
      <c r="L1252" s="94">
        <v>135385.41</v>
      </c>
      <c r="M1252" s="97">
        <v>120.25203740000001</v>
      </c>
      <c r="N1252" s="87">
        <f t="shared" si="98"/>
        <v>16280371.386734335</v>
      </c>
    </row>
    <row r="1253" spans="1:14" x14ac:dyDescent="0.3">
      <c r="A1253" s="58">
        <v>43256</v>
      </c>
      <c r="B1253" s="61" t="str">
        <f t="shared" si="99"/>
        <v>Tuesday</v>
      </c>
      <c r="C1253" s="42" t="str">
        <f t="shared" si="95"/>
        <v>June</v>
      </c>
      <c r="D1253" s="42" t="str">
        <f t="shared" si="96"/>
        <v>2018</v>
      </c>
      <c r="E1253" s="42">
        <f t="shared" si="97"/>
        <v>23</v>
      </c>
      <c r="F1253" s="42" t="str">
        <f>VLOOKUP(A1253,_Holidays!A1252:C3358,2)</f>
        <v>Y</v>
      </c>
      <c r="G1253" s="42" t="str">
        <f>VLOOKUP(A1253,_Holidays!A1253:C3358,3)</f>
        <v>N</v>
      </c>
      <c r="H1253">
        <v>7.5</v>
      </c>
      <c r="I1253">
        <v>15</v>
      </c>
      <c r="J1253">
        <v>8.8000000000000007</v>
      </c>
      <c r="K1253">
        <v>1.6</v>
      </c>
      <c r="L1253" s="94">
        <v>132975.13</v>
      </c>
      <c r="M1253" s="97">
        <v>105.8039052</v>
      </c>
      <c r="N1253" s="87">
        <f t="shared" si="98"/>
        <v>14069288.048477678</v>
      </c>
    </row>
    <row r="1254" spans="1:14" x14ac:dyDescent="0.3">
      <c r="A1254" s="58">
        <v>43257</v>
      </c>
      <c r="B1254" s="61" t="str">
        <f t="shared" si="99"/>
        <v>Wednesday</v>
      </c>
      <c r="C1254" s="42" t="str">
        <f t="shared" si="95"/>
        <v>June</v>
      </c>
      <c r="D1254" s="42" t="str">
        <f t="shared" si="96"/>
        <v>2018</v>
      </c>
      <c r="E1254" s="42">
        <f t="shared" si="97"/>
        <v>23</v>
      </c>
      <c r="F1254" s="42" t="str">
        <f>VLOOKUP(A1254,_Holidays!A1253:C3359,2)</f>
        <v>Y</v>
      </c>
      <c r="G1254" s="42" t="str">
        <f>VLOOKUP(A1254,_Holidays!A1254:C3359,3)</f>
        <v>N</v>
      </c>
      <c r="H1254">
        <v>5.6</v>
      </c>
      <c r="I1254">
        <v>19.100000000000001</v>
      </c>
      <c r="J1254">
        <v>9.4</v>
      </c>
      <c r="K1254">
        <v>0.4</v>
      </c>
      <c r="L1254" s="94">
        <v>132038.42499999999</v>
      </c>
      <c r="M1254" s="97">
        <v>106.2306746</v>
      </c>
      <c r="N1254" s="87">
        <f t="shared" si="98"/>
        <v>14026530.960871505</v>
      </c>
    </row>
    <row r="1255" spans="1:14" x14ac:dyDescent="0.3">
      <c r="A1255" s="58">
        <v>43258</v>
      </c>
      <c r="B1255" s="61" t="str">
        <f t="shared" si="99"/>
        <v>Thursday</v>
      </c>
      <c r="C1255" s="42" t="str">
        <f t="shared" si="95"/>
        <v>June</v>
      </c>
      <c r="D1255" s="42" t="str">
        <f t="shared" si="96"/>
        <v>2018</v>
      </c>
      <c r="E1255" s="42">
        <f t="shared" si="97"/>
        <v>23</v>
      </c>
      <c r="F1255" s="42" t="str">
        <f>VLOOKUP(A1255,_Holidays!A1254:C3360,2)</f>
        <v>Y</v>
      </c>
      <c r="G1255" s="42" t="str">
        <f>VLOOKUP(A1255,_Holidays!A1255:C3360,3)</f>
        <v>N</v>
      </c>
      <c r="H1255">
        <v>7.7</v>
      </c>
      <c r="I1255">
        <v>17.8</v>
      </c>
      <c r="J1255">
        <v>5.7</v>
      </c>
      <c r="K1255">
        <v>0.2</v>
      </c>
      <c r="L1255" s="94">
        <v>128577.63</v>
      </c>
      <c r="M1255" s="97">
        <v>87.710791130000004</v>
      </c>
      <c r="N1255" s="87">
        <f t="shared" si="98"/>
        <v>11277645.648920422</v>
      </c>
    </row>
    <row r="1256" spans="1:14" x14ac:dyDescent="0.3">
      <c r="A1256" s="58">
        <v>43259</v>
      </c>
      <c r="B1256" s="61" t="str">
        <f t="shared" si="99"/>
        <v>Friday</v>
      </c>
      <c r="C1256" s="42" t="str">
        <f t="shared" si="95"/>
        <v>June</v>
      </c>
      <c r="D1256" s="42" t="str">
        <f t="shared" si="96"/>
        <v>2018</v>
      </c>
      <c r="E1256" s="42">
        <f t="shared" si="97"/>
        <v>23</v>
      </c>
      <c r="F1256" s="42" t="str">
        <f>VLOOKUP(A1256,_Holidays!A1255:C3361,2)</f>
        <v>Y</v>
      </c>
      <c r="G1256" s="42" t="str">
        <f>VLOOKUP(A1256,_Holidays!A1256:C3361,3)</f>
        <v>N</v>
      </c>
      <c r="H1256">
        <v>12.4</v>
      </c>
      <c r="I1256">
        <v>13.6</v>
      </c>
      <c r="J1256">
        <v>3.3</v>
      </c>
      <c r="K1256">
        <v>0.6</v>
      </c>
      <c r="L1256" s="94">
        <v>129910.015</v>
      </c>
      <c r="M1256" s="97">
        <v>130.0827333</v>
      </c>
      <c r="N1256" s="87">
        <f t="shared" si="98"/>
        <v>16899049.834243998</v>
      </c>
    </row>
    <row r="1257" spans="1:14" x14ac:dyDescent="0.3">
      <c r="A1257" s="58">
        <v>43260</v>
      </c>
      <c r="B1257" s="61" t="str">
        <f t="shared" si="99"/>
        <v>Saturday</v>
      </c>
      <c r="C1257" s="42" t="str">
        <f t="shared" si="95"/>
        <v>June</v>
      </c>
      <c r="D1257" s="42" t="str">
        <f t="shared" si="96"/>
        <v>2018</v>
      </c>
      <c r="E1257" s="42">
        <f t="shared" si="97"/>
        <v>23</v>
      </c>
      <c r="F1257" s="42" t="str">
        <f>VLOOKUP(A1257,_Holidays!A1256:C3362,2)</f>
        <v>Y</v>
      </c>
      <c r="G1257" s="42" t="str">
        <f>VLOOKUP(A1257,_Holidays!A1257:C3362,3)</f>
        <v>N</v>
      </c>
      <c r="H1257">
        <v>11.3</v>
      </c>
      <c r="I1257">
        <v>15.6</v>
      </c>
      <c r="J1257">
        <v>8</v>
      </c>
      <c r="K1257">
        <v>3</v>
      </c>
      <c r="L1257" s="94">
        <v>120232.19500000001</v>
      </c>
      <c r="M1257" s="97">
        <v>110.6732404</v>
      </c>
      <c r="N1257" s="87">
        <f t="shared" si="98"/>
        <v>13306486.621054679</v>
      </c>
    </row>
    <row r="1258" spans="1:14" x14ac:dyDescent="0.3">
      <c r="A1258" s="58">
        <v>43261</v>
      </c>
      <c r="B1258" s="61" t="str">
        <f t="shared" si="99"/>
        <v>Sunday</v>
      </c>
      <c r="C1258" s="42" t="str">
        <f t="shared" si="95"/>
        <v>June</v>
      </c>
      <c r="D1258" s="42" t="str">
        <f t="shared" si="96"/>
        <v>2018</v>
      </c>
      <c r="E1258" s="42">
        <f t="shared" si="97"/>
        <v>24</v>
      </c>
      <c r="F1258" s="42" t="str">
        <f>VLOOKUP(A1258,_Holidays!A1257:C3363,2)</f>
        <v>Y</v>
      </c>
      <c r="G1258" s="42" t="str">
        <f>VLOOKUP(A1258,_Holidays!A1258:C3363,3)</f>
        <v>N</v>
      </c>
      <c r="H1258">
        <v>4.0999999999999996</v>
      </c>
      <c r="I1258">
        <v>15.3</v>
      </c>
      <c r="J1258">
        <v>9.3000000000000007</v>
      </c>
      <c r="K1258">
        <v>0</v>
      </c>
      <c r="L1258" s="94">
        <v>117037.86500000001</v>
      </c>
      <c r="M1258" s="97">
        <v>75.51946753</v>
      </c>
      <c r="N1258" s="87">
        <f t="shared" si="98"/>
        <v>8838637.2456480246</v>
      </c>
    </row>
    <row r="1259" spans="1:14" x14ac:dyDescent="0.3">
      <c r="A1259" s="58">
        <v>43262</v>
      </c>
      <c r="B1259" s="61" t="str">
        <f t="shared" si="99"/>
        <v>Monday</v>
      </c>
      <c r="C1259" s="42" t="str">
        <f t="shared" si="95"/>
        <v>June</v>
      </c>
      <c r="D1259" s="42" t="str">
        <f t="shared" si="96"/>
        <v>2018</v>
      </c>
      <c r="E1259" s="42">
        <f t="shared" si="97"/>
        <v>24</v>
      </c>
      <c r="F1259" s="42" t="str">
        <f>VLOOKUP(A1259,_Holidays!A1258:C3364,2)</f>
        <v>Y</v>
      </c>
      <c r="G1259" s="42" t="str">
        <f>VLOOKUP(A1259,_Holidays!A1259:C3364,3)</f>
        <v>Y</v>
      </c>
      <c r="H1259">
        <v>5.3</v>
      </c>
      <c r="I1259">
        <v>17.600000000000001</v>
      </c>
      <c r="J1259">
        <v>8.9</v>
      </c>
      <c r="K1259">
        <v>0.2</v>
      </c>
      <c r="L1259" s="94">
        <v>113420.985</v>
      </c>
      <c r="M1259" s="97">
        <v>56.39994652</v>
      </c>
      <c r="N1259" s="87">
        <f t="shared" si="98"/>
        <v>6396937.4882457219</v>
      </c>
    </row>
    <row r="1260" spans="1:14" x14ac:dyDescent="0.3">
      <c r="A1260" s="58">
        <v>43263</v>
      </c>
      <c r="B1260" s="61" t="str">
        <f t="shared" si="99"/>
        <v>Tuesday</v>
      </c>
      <c r="C1260" s="42" t="str">
        <f t="shared" si="95"/>
        <v>June</v>
      </c>
      <c r="D1260" s="42" t="str">
        <f t="shared" si="96"/>
        <v>2018</v>
      </c>
      <c r="E1260" s="42">
        <f t="shared" si="97"/>
        <v>24</v>
      </c>
      <c r="F1260" s="42" t="str">
        <f>VLOOKUP(A1260,_Holidays!A1259:C3365,2)</f>
        <v>Y</v>
      </c>
      <c r="G1260" s="42" t="str">
        <f>VLOOKUP(A1260,_Holidays!A1260:C3365,3)</f>
        <v>N</v>
      </c>
      <c r="H1260">
        <v>7.9</v>
      </c>
      <c r="I1260">
        <v>16.600000000000001</v>
      </c>
      <c r="J1260">
        <v>6.7</v>
      </c>
      <c r="K1260">
        <v>0.4</v>
      </c>
      <c r="L1260" s="94">
        <v>127261.295</v>
      </c>
      <c r="M1260" s="97">
        <v>78.294416310000003</v>
      </c>
      <c r="N1260" s="87">
        <f t="shared" si="98"/>
        <v>9963848.8108797222</v>
      </c>
    </row>
    <row r="1261" spans="1:14" x14ac:dyDescent="0.3">
      <c r="A1261" s="58">
        <v>43264</v>
      </c>
      <c r="B1261" s="61" t="str">
        <f t="shared" si="99"/>
        <v>Wednesday</v>
      </c>
      <c r="C1261" s="42" t="str">
        <f t="shared" si="95"/>
        <v>June</v>
      </c>
      <c r="D1261" s="42" t="str">
        <f t="shared" si="96"/>
        <v>2018</v>
      </c>
      <c r="E1261" s="42">
        <f t="shared" si="97"/>
        <v>24</v>
      </c>
      <c r="F1261" s="42" t="str">
        <f>VLOOKUP(A1261,_Holidays!A1260:C3366,2)</f>
        <v>Y</v>
      </c>
      <c r="G1261" s="42" t="str">
        <f>VLOOKUP(A1261,_Holidays!A1261:C3366,3)</f>
        <v>N</v>
      </c>
      <c r="H1261">
        <v>9.5</v>
      </c>
      <c r="I1261">
        <v>14.1</v>
      </c>
      <c r="J1261">
        <v>7.1</v>
      </c>
      <c r="K1261">
        <v>0</v>
      </c>
      <c r="L1261" s="94">
        <v>131574.60500000001</v>
      </c>
      <c r="M1261" s="97">
        <v>84.579532720000003</v>
      </c>
      <c r="N1261" s="87">
        <f t="shared" si="98"/>
        <v>11128518.608718578</v>
      </c>
    </row>
    <row r="1262" spans="1:14" x14ac:dyDescent="0.3">
      <c r="A1262" s="58">
        <v>43265</v>
      </c>
      <c r="B1262" s="61" t="str">
        <f t="shared" si="99"/>
        <v>Thursday</v>
      </c>
      <c r="C1262" s="42" t="str">
        <f t="shared" si="95"/>
        <v>June</v>
      </c>
      <c r="D1262" s="42" t="str">
        <f t="shared" si="96"/>
        <v>2018</v>
      </c>
      <c r="E1262" s="42">
        <f t="shared" si="97"/>
        <v>24</v>
      </c>
      <c r="F1262" s="42" t="str">
        <f>VLOOKUP(A1262,_Holidays!A1261:C3367,2)</f>
        <v>Y</v>
      </c>
      <c r="G1262" s="42" t="str">
        <f>VLOOKUP(A1262,_Holidays!A1262:C3367,3)</f>
        <v>N</v>
      </c>
      <c r="H1262">
        <v>8.6</v>
      </c>
      <c r="I1262">
        <v>14.5</v>
      </c>
      <c r="J1262">
        <v>7.8</v>
      </c>
      <c r="K1262">
        <v>5.6</v>
      </c>
      <c r="L1262" s="94">
        <v>130544.485</v>
      </c>
      <c r="M1262" s="97">
        <v>72.49179642</v>
      </c>
      <c r="N1262" s="87">
        <f t="shared" si="98"/>
        <v>9463404.2303737439</v>
      </c>
    </row>
    <row r="1263" spans="1:14" x14ac:dyDescent="0.3">
      <c r="A1263" s="58">
        <v>43266</v>
      </c>
      <c r="B1263" s="61" t="str">
        <f t="shared" si="99"/>
        <v>Friday</v>
      </c>
      <c r="C1263" s="42" t="str">
        <f t="shared" si="95"/>
        <v>June</v>
      </c>
      <c r="D1263" s="42" t="str">
        <f t="shared" si="96"/>
        <v>2018</v>
      </c>
      <c r="E1263" s="42">
        <f t="shared" si="97"/>
        <v>24</v>
      </c>
      <c r="F1263" s="42" t="str">
        <f>VLOOKUP(A1263,_Holidays!A1262:C3368,2)</f>
        <v>Y</v>
      </c>
      <c r="G1263" s="42" t="str">
        <f>VLOOKUP(A1263,_Holidays!A1263:C3368,3)</f>
        <v>N</v>
      </c>
      <c r="H1263">
        <v>9.6</v>
      </c>
      <c r="I1263">
        <v>14</v>
      </c>
      <c r="J1263">
        <v>4.4000000000000004</v>
      </c>
      <c r="K1263">
        <v>4.5999999999999996</v>
      </c>
      <c r="L1263" s="94">
        <v>133009.01</v>
      </c>
      <c r="M1263" s="97">
        <v>74.905585810000005</v>
      </c>
      <c r="N1263" s="87">
        <f t="shared" si="98"/>
        <v>9963117.8120581489</v>
      </c>
    </row>
    <row r="1264" spans="1:14" x14ac:dyDescent="0.3">
      <c r="A1264" s="58">
        <v>43267</v>
      </c>
      <c r="B1264" s="61" t="str">
        <f t="shared" si="99"/>
        <v>Saturday</v>
      </c>
      <c r="C1264" s="42" t="str">
        <f t="shared" si="95"/>
        <v>June</v>
      </c>
      <c r="D1264" s="42" t="str">
        <f t="shared" si="96"/>
        <v>2018</v>
      </c>
      <c r="E1264" s="42">
        <f t="shared" si="97"/>
        <v>24</v>
      </c>
      <c r="F1264" s="42" t="str">
        <f>VLOOKUP(A1264,_Holidays!A1263:C3369,2)</f>
        <v>Y</v>
      </c>
      <c r="G1264" s="42" t="str">
        <f>VLOOKUP(A1264,_Holidays!A1264:C3369,3)</f>
        <v>N</v>
      </c>
      <c r="H1264">
        <v>6.9</v>
      </c>
      <c r="I1264">
        <v>13.1</v>
      </c>
      <c r="J1264">
        <v>7.1</v>
      </c>
      <c r="K1264">
        <v>2.2000000000000002</v>
      </c>
      <c r="L1264" s="94">
        <v>124351.235</v>
      </c>
      <c r="M1264" s="97">
        <v>81.800766879999998</v>
      </c>
      <c r="N1264" s="87">
        <f t="shared" si="98"/>
        <v>10172026.385475097</v>
      </c>
    </row>
    <row r="1265" spans="1:14" x14ac:dyDescent="0.3">
      <c r="A1265" s="58">
        <v>43268</v>
      </c>
      <c r="B1265" s="61" t="str">
        <f t="shared" si="99"/>
        <v>Sunday</v>
      </c>
      <c r="C1265" s="42" t="str">
        <f t="shared" si="95"/>
        <v>June</v>
      </c>
      <c r="D1265" s="42" t="str">
        <f t="shared" si="96"/>
        <v>2018</v>
      </c>
      <c r="E1265" s="42">
        <f t="shared" si="97"/>
        <v>25</v>
      </c>
      <c r="F1265" s="42" t="str">
        <f>VLOOKUP(A1265,_Holidays!A1264:C3370,2)</f>
        <v>Y</v>
      </c>
      <c r="G1265" s="42" t="str">
        <f>VLOOKUP(A1265,_Holidays!A1265:C3370,3)</f>
        <v>N</v>
      </c>
      <c r="H1265">
        <v>8</v>
      </c>
      <c r="I1265">
        <v>13.1</v>
      </c>
      <c r="J1265">
        <v>5.0999999999999996</v>
      </c>
      <c r="K1265">
        <v>15.6</v>
      </c>
      <c r="L1265" s="94">
        <v>120785.595</v>
      </c>
      <c r="M1265" s="97">
        <v>62.272671549999998</v>
      </c>
      <c r="N1265" s="87">
        <f t="shared" si="98"/>
        <v>7521641.6854063217</v>
      </c>
    </row>
    <row r="1266" spans="1:14" x14ac:dyDescent="0.3">
      <c r="A1266" s="58">
        <v>43269</v>
      </c>
      <c r="B1266" s="61" t="str">
        <f t="shared" si="99"/>
        <v>Monday</v>
      </c>
      <c r="C1266" s="42" t="str">
        <f t="shared" si="95"/>
        <v>June</v>
      </c>
      <c r="D1266" s="42" t="str">
        <f t="shared" si="96"/>
        <v>2018</v>
      </c>
      <c r="E1266" s="42">
        <f t="shared" si="97"/>
        <v>25</v>
      </c>
      <c r="F1266" s="42" t="str">
        <f>VLOOKUP(A1266,_Holidays!A1265:C3371,2)</f>
        <v>Y</v>
      </c>
      <c r="G1266" s="42" t="str">
        <f>VLOOKUP(A1266,_Holidays!A1266:C3371,3)</f>
        <v>N</v>
      </c>
      <c r="H1266">
        <v>9.5</v>
      </c>
      <c r="I1266">
        <v>12</v>
      </c>
      <c r="J1266">
        <v>5.9</v>
      </c>
      <c r="K1266">
        <v>7.2</v>
      </c>
      <c r="L1266" s="94">
        <v>138518.73499999999</v>
      </c>
      <c r="M1266" s="97">
        <v>112.5014975</v>
      </c>
      <c r="N1266" s="87">
        <f t="shared" si="98"/>
        <v>15583565.119305661</v>
      </c>
    </row>
    <row r="1267" spans="1:14" x14ac:dyDescent="0.3">
      <c r="A1267" s="58">
        <v>43270</v>
      </c>
      <c r="B1267" s="61" t="str">
        <f t="shared" si="99"/>
        <v>Tuesday</v>
      </c>
      <c r="C1267" s="42" t="str">
        <f t="shared" si="95"/>
        <v>June</v>
      </c>
      <c r="D1267" s="42" t="str">
        <f t="shared" si="96"/>
        <v>2018</v>
      </c>
      <c r="E1267" s="42">
        <f t="shared" si="97"/>
        <v>25</v>
      </c>
      <c r="F1267" s="42" t="str">
        <f>VLOOKUP(A1267,_Holidays!A1266:C3372,2)</f>
        <v>Y</v>
      </c>
      <c r="G1267" s="42" t="str">
        <f>VLOOKUP(A1267,_Holidays!A1267:C3372,3)</f>
        <v>N</v>
      </c>
      <c r="H1267">
        <v>3</v>
      </c>
      <c r="I1267">
        <v>14.5</v>
      </c>
      <c r="J1267">
        <v>9</v>
      </c>
      <c r="K1267">
        <v>0.4</v>
      </c>
      <c r="L1267" s="94">
        <v>143830.12</v>
      </c>
      <c r="M1267" s="97">
        <v>110.05619040000001</v>
      </c>
      <c r="N1267" s="87">
        <f t="shared" si="98"/>
        <v>15829395.071974847</v>
      </c>
    </row>
    <row r="1268" spans="1:14" x14ac:dyDescent="0.3">
      <c r="A1268" s="58">
        <v>43271</v>
      </c>
      <c r="B1268" s="61" t="str">
        <f t="shared" si="99"/>
        <v>Wednesday</v>
      </c>
      <c r="C1268" s="42" t="str">
        <f t="shared" si="95"/>
        <v>June</v>
      </c>
      <c r="D1268" s="42" t="str">
        <f t="shared" si="96"/>
        <v>2018</v>
      </c>
      <c r="E1268" s="42">
        <f t="shared" si="97"/>
        <v>25</v>
      </c>
      <c r="F1268" s="42" t="str">
        <f>VLOOKUP(A1268,_Holidays!A1267:C3373,2)</f>
        <v>Y</v>
      </c>
      <c r="G1268" s="42" t="str">
        <f>VLOOKUP(A1268,_Holidays!A1268:C3373,3)</f>
        <v>N</v>
      </c>
      <c r="H1268">
        <v>4.3</v>
      </c>
      <c r="I1268">
        <v>15.3</v>
      </c>
      <c r="J1268">
        <v>8</v>
      </c>
      <c r="K1268">
        <v>0.2</v>
      </c>
      <c r="L1268" s="94">
        <v>141305.88</v>
      </c>
      <c r="M1268" s="97">
        <v>91.289341919999998</v>
      </c>
      <c r="N1268" s="87">
        <f t="shared" si="98"/>
        <v>12899720.794626489</v>
      </c>
    </row>
    <row r="1269" spans="1:14" x14ac:dyDescent="0.3">
      <c r="A1269" s="58">
        <v>43272</v>
      </c>
      <c r="B1269" s="61" t="str">
        <f t="shared" si="99"/>
        <v>Thursday</v>
      </c>
      <c r="C1269" s="42" t="str">
        <f t="shared" si="95"/>
        <v>June</v>
      </c>
      <c r="D1269" s="42" t="str">
        <f t="shared" si="96"/>
        <v>2018</v>
      </c>
      <c r="E1269" s="42">
        <f t="shared" si="97"/>
        <v>25</v>
      </c>
      <c r="F1269" s="42" t="str">
        <f>VLOOKUP(A1269,_Holidays!A1268:C3374,2)</f>
        <v>Y</v>
      </c>
      <c r="G1269" s="42" t="str">
        <f>VLOOKUP(A1269,_Holidays!A1269:C3374,3)</f>
        <v>N</v>
      </c>
      <c r="H1269">
        <v>4</v>
      </c>
      <c r="I1269">
        <v>15.1</v>
      </c>
      <c r="J1269">
        <v>9.1</v>
      </c>
      <c r="K1269">
        <v>0</v>
      </c>
      <c r="L1269" s="94">
        <v>143542.01999999999</v>
      </c>
      <c r="M1269" s="97">
        <v>141.55697810000001</v>
      </c>
      <c r="N1269" s="87">
        <f t="shared" si="98"/>
        <v>20319374.581569761</v>
      </c>
    </row>
    <row r="1270" spans="1:14" x14ac:dyDescent="0.3">
      <c r="A1270" s="58">
        <v>43273</v>
      </c>
      <c r="B1270" s="61" t="str">
        <f t="shared" si="99"/>
        <v>Friday</v>
      </c>
      <c r="C1270" s="42" t="str">
        <f t="shared" si="95"/>
        <v>June</v>
      </c>
      <c r="D1270" s="42" t="str">
        <f t="shared" si="96"/>
        <v>2018</v>
      </c>
      <c r="E1270" s="42">
        <f t="shared" si="97"/>
        <v>25</v>
      </c>
      <c r="F1270" s="42" t="str">
        <f>VLOOKUP(A1270,_Holidays!A1269:C3375,2)</f>
        <v>Y</v>
      </c>
      <c r="G1270" s="42" t="str">
        <f>VLOOKUP(A1270,_Holidays!A1270:C3375,3)</f>
        <v>N</v>
      </c>
      <c r="H1270">
        <v>4.3</v>
      </c>
      <c r="I1270">
        <v>15</v>
      </c>
      <c r="J1270">
        <v>8.5</v>
      </c>
      <c r="K1270">
        <v>0</v>
      </c>
      <c r="L1270" s="94">
        <v>140296.4</v>
      </c>
      <c r="M1270" s="97">
        <v>131.5621328</v>
      </c>
      <c r="N1270" s="87">
        <f t="shared" si="98"/>
        <v>18457693.608161919</v>
      </c>
    </row>
    <row r="1271" spans="1:14" x14ac:dyDescent="0.3">
      <c r="A1271" s="58">
        <v>43274</v>
      </c>
      <c r="B1271" s="61" t="str">
        <f t="shared" si="99"/>
        <v>Saturday</v>
      </c>
      <c r="C1271" s="42" t="str">
        <f t="shared" si="95"/>
        <v>June</v>
      </c>
      <c r="D1271" s="42" t="str">
        <f t="shared" si="96"/>
        <v>2018</v>
      </c>
      <c r="E1271" s="42">
        <f t="shared" si="97"/>
        <v>25</v>
      </c>
      <c r="F1271" s="42" t="str">
        <f>VLOOKUP(A1271,_Holidays!A1270:C3376,2)</f>
        <v>Y</v>
      </c>
      <c r="G1271" s="42" t="str">
        <f>VLOOKUP(A1271,_Holidays!A1271:C3376,3)</f>
        <v>N</v>
      </c>
      <c r="H1271">
        <v>6</v>
      </c>
      <c r="I1271">
        <v>12.8</v>
      </c>
      <c r="J1271">
        <v>3.9</v>
      </c>
      <c r="K1271">
        <v>0</v>
      </c>
      <c r="L1271" s="94">
        <v>132165.42499999999</v>
      </c>
      <c r="M1271" s="97">
        <v>98.836365509999993</v>
      </c>
      <c r="N1271" s="87">
        <f t="shared" si="98"/>
        <v>13062750.25308449</v>
      </c>
    </row>
    <row r="1272" spans="1:14" x14ac:dyDescent="0.3">
      <c r="A1272" s="58">
        <v>43275</v>
      </c>
      <c r="B1272" s="61" t="str">
        <f t="shared" si="99"/>
        <v>Sunday</v>
      </c>
      <c r="C1272" s="42" t="str">
        <f t="shared" si="95"/>
        <v>June</v>
      </c>
      <c r="D1272" s="42" t="str">
        <f t="shared" si="96"/>
        <v>2018</v>
      </c>
      <c r="E1272" s="42">
        <f t="shared" si="97"/>
        <v>26</v>
      </c>
      <c r="F1272" s="42" t="str">
        <f>VLOOKUP(A1272,_Holidays!A1271:C3377,2)</f>
        <v>Y</v>
      </c>
      <c r="G1272" s="42" t="str">
        <f>VLOOKUP(A1272,_Holidays!A1272:C3377,3)</f>
        <v>N</v>
      </c>
      <c r="H1272">
        <v>9</v>
      </c>
      <c r="I1272">
        <v>13.1</v>
      </c>
      <c r="J1272">
        <v>5.7</v>
      </c>
      <c r="K1272">
        <v>0</v>
      </c>
      <c r="L1272" s="94">
        <v>125850.58</v>
      </c>
      <c r="M1272" s="97">
        <v>95.155970719999999</v>
      </c>
      <c r="N1272" s="87">
        <f t="shared" si="98"/>
        <v>11975434.105575018</v>
      </c>
    </row>
    <row r="1273" spans="1:14" x14ac:dyDescent="0.3">
      <c r="A1273" s="58">
        <v>43276</v>
      </c>
      <c r="B1273" s="61" t="str">
        <f t="shared" si="99"/>
        <v>Monday</v>
      </c>
      <c r="C1273" s="42" t="str">
        <f t="shared" si="95"/>
        <v>June</v>
      </c>
      <c r="D1273" s="42" t="str">
        <f t="shared" si="96"/>
        <v>2018</v>
      </c>
      <c r="E1273" s="42">
        <f t="shared" si="97"/>
        <v>26</v>
      </c>
      <c r="F1273" s="42" t="str">
        <f>VLOOKUP(A1273,_Holidays!A1272:C3378,2)</f>
        <v>Y</v>
      </c>
      <c r="G1273" s="42" t="str">
        <f>VLOOKUP(A1273,_Holidays!A1273:C3378,3)</f>
        <v>N</v>
      </c>
      <c r="H1273">
        <v>8.4</v>
      </c>
      <c r="I1273">
        <v>12.6</v>
      </c>
      <c r="J1273">
        <v>7.8</v>
      </c>
      <c r="K1273">
        <v>0</v>
      </c>
      <c r="L1273" s="94">
        <v>141972.715</v>
      </c>
      <c r="M1273" s="97">
        <v>120.2781698</v>
      </c>
      <c r="N1273" s="87">
        <f t="shared" si="98"/>
        <v>17076218.321737006</v>
      </c>
    </row>
    <row r="1274" spans="1:14" x14ac:dyDescent="0.3">
      <c r="A1274" s="58">
        <v>43277</v>
      </c>
      <c r="B1274" s="61" t="str">
        <f t="shared" si="99"/>
        <v>Tuesday</v>
      </c>
      <c r="C1274" s="42" t="str">
        <f t="shared" si="95"/>
        <v>June</v>
      </c>
      <c r="D1274" s="42" t="str">
        <f t="shared" si="96"/>
        <v>2018</v>
      </c>
      <c r="E1274" s="42">
        <f t="shared" si="97"/>
        <v>26</v>
      </c>
      <c r="F1274" s="42" t="str">
        <f>VLOOKUP(A1274,_Holidays!A1273:C3379,2)</f>
        <v>Y</v>
      </c>
      <c r="G1274" s="42" t="str">
        <f>VLOOKUP(A1274,_Holidays!A1274:C3379,3)</f>
        <v>N</v>
      </c>
      <c r="H1274">
        <v>8.4</v>
      </c>
      <c r="I1274">
        <v>14.1</v>
      </c>
      <c r="J1274">
        <v>6.6</v>
      </c>
      <c r="K1274">
        <v>0</v>
      </c>
      <c r="L1274" s="94">
        <v>142842.4</v>
      </c>
      <c r="M1274" s="97">
        <v>102.3492036</v>
      </c>
      <c r="N1274" s="87">
        <f t="shared" si="98"/>
        <v>14619805.880312638</v>
      </c>
    </row>
    <row r="1275" spans="1:14" x14ac:dyDescent="0.3">
      <c r="A1275" s="58">
        <v>43278</v>
      </c>
      <c r="B1275" s="61" t="str">
        <f t="shared" si="99"/>
        <v>Wednesday</v>
      </c>
      <c r="C1275" s="42" t="str">
        <f t="shared" si="95"/>
        <v>June</v>
      </c>
      <c r="D1275" s="42" t="str">
        <f t="shared" si="96"/>
        <v>2018</v>
      </c>
      <c r="E1275" s="42">
        <f t="shared" si="97"/>
        <v>26</v>
      </c>
      <c r="F1275" s="42" t="str">
        <f>VLOOKUP(A1275,_Holidays!A1274:C3380,2)</f>
        <v>Y</v>
      </c>
      <c r="G1275" s="42" t="str">
        <f>VLOOKUP(A1275,_Holidays!A1275:C3380,3)</f>
        <v>N</v>
      </c>
      <c r="H1275">
        <v>4.8</v>
      </c>
      <c r="I1275">
        <v>11.2</v>
      </c>
      <c r="J1275">
        <v>6</v>
      </c>
      <c r="K1275">
        <v>0.2</v>
      </c>
      <c r="L1275" s="94">
        <v>148100.13</v>
      </c>
      <c r="M1275" s="97">
        <v>102.4178146</v>
      </c>
      <c r="N1275" s="87">
        <f t="shared" si="98"/>
        <v>15168091.656575898</v>
      </c>
    </row>
    <row r="1276" spans="1:14" x14ac:dyDescent="0.3">
      <c r="A1276" s="58">
        <v>43279</v>
      </c>
      <c r="B1276" s="61" t="str">
        <f t="shared" si="99"/>
        <v>Thursday</v>
      </c>
      <c r="C1276" s="42" t="str">
        <f t="shared" si="95"/>
        <v>June</v>
      </c>
      <c r="D1276" s="42" t="str">
        <f t="shared" si="96"/>
        <v>2018</v>
      </c>
      <c r="E1276" s="42">
        <f t="shared" si="97"/>
        <v>26</v>
      </c>
      <c r="F1276" s="42" t="str">
        <f>VLOOKUP(A1276,_Holidays!A1275:C3381,2)</f>
        <v>Y</v>
      </c>
      <c r="G1276" s="42" t="str">
        <f>VLOOKUP(A1276,_Holidays!A1276:C3381,3)</f>
        <v>N</v>
      </c>
      <c r="H1276">
        <v>5.3</v>
      </c>
      <c r="I1276">
        <v>10.6</v>
      </c>
      <c r="J1276">
        <v>5.2</v>
      </c>
      <c r="K1276">
        <v>0</v>
      </c>
      <c r="L1276" s="94">
        <v>150445.47</v>
      </c>
      <c r="M1276" s="97">
        <v>112.8005434</v>
      </c>
      <c r="N1276" s="87">
        <f t="shared" si="98"/>
        <v>16970330.768068396</v>
      </c>
    </row>
    <row r="1277" spans="1:14" x14ac:dyDescent="0.3">
      <c r="A1277" s="58">
        <v>43280</v>
      </c>
      <c r="B1277" s="61" t="str">
        <f t="shared" si="99"/>
        <v>Friday</v>
      </c>
      <c r="C1277" s="42" t="str">
        <f t="shared" si="95"/>
        <v>June</v>
      </c>
      <c r="D1277" s="42" t="str">
        <f t="shared" si="96"/>
        <v>2018</v>
      </c>
      <c r="E1277" s="42">
        <f t="shared" si="97"/>
        <v>26</v>
      </c>
      <c r="F1277" s="42" t="str">
        <f>VLOOKUP(A1277,_Holidays!A1276:C3382,2)</f>
        <v>N</v>
      </c>
      <c r="G1277" s="42" t="str">
        <f>VLOOKUP(A1277,_Holidays!A1277:C3382,3)</f>
        <v>N</v>
      </c>
      <c r="H1277">
        <v>6.1</v>
      </c>
      <c r="I1277">
        <v>12.5</v>
      </c>
      <c r="J1277">
        <v>6.1</v>
      </c>
      <c r="K1277">
        <v>0.2</v>
      </c>
      <c r="L1277" s="94">
        <v>139188.48000000001</v>
      </c>
      <c r="M1277" s="97">
        <v>78.806642740000001</v>
      </c>
      <c r="N1277" s="87">
        <f t="shared" si="98"/>
        <v>10968976.816883637</v>
      </c>
    </row>
    <row r="1278" spans="1:14" x14ac:dyDescent="0.3">
      <c r="A1278" s="58">
        <v>43281</v>
      </c>
      <c r="B1278" s="61" t="str">
        <f t="shared" si="99"/>
        <v>Saturday</v>
      </c>
      <c r="C1278" s="42" t="str">
        <f t="shared" si="95"/>
        <v>June</v>
      </c>
      <c r="D1278" s="42" t="str">
        <f t="shared" si="96"/>
        <v>2018</v>
      </c>
      <c r="E1278" s="42">
        <f t="shared" si="97"/>
        <v>26</v>
      </c>
      <c r="F1278" s="42" t="str">
        <f>VLOOKUP(A1278,_Holidays!A1277:C3383,2)</f>
        <v>N</v>
      </c>
      <c r="G1278" s="42" t="str">
        <f>VLOOKUP(A1278,_Holidays!A1278:C3383,3)</f>
        <v>N</v>
      </c>
      <c r="H1278">
        <v>9.4</v>
      </c>
      <c r="I1278">
        <v>14.2</v>
      </c>
      <c r="J1278">
        <v>4.9000000000000004</v>
      </c>
      <c r="K1278">
        <v>0.4</v>
      </c>
      <c r="L1278" s="94">
        <v>125394.425</v>
      </c>
      <c r="M1278" s="97">
        <v>72.963672560000006</v>
      </c>
      <c r="N1278" s="87">
        <f t="shared" si="98"/>
        <v>9149237.7665494792</v>
      </c>
    </row>
    <row r="1279" spans="1:14" x14ac:dyDescent="0.3">
      <c r="A1279" s="58">
        <v>43282</v>
      </c>
      <c r="B1279" s="61" t="str">
        <f t="shared" si="99"/>
        <v>Sunday</v>
      </c>
      <c r="C1279" s="42" t="str">
        <f t="shared" si="95"/>
        <v>July</v>
      </c>
      <c r="D1279" s="42" t="str">
        <f t="shared" si="96"/>
        <v>2018</v>
      </c>
      <c r="E1279" s="42">
        <f t="shared" si="97"/>
        <v>27</v>
      </c>
      <c r="F1279" s="42" t="str">
        <f>VLOOKUP(A1279,_Holidays!A1278:C3384,2)</f>
        <v>N</v>
      </c>
      <c r="G1279" s="42" t="str">
        <f>VLOOKUP(A1279,_Holidays!A1279:C3384,3)</f>
        <v>N</v>
      </c>
      <c r="H1279">
        <v>3.5</v>
      </c>
      <c r="I1279">
        <v>14.7</v>
      </c>
      <c r="J1279">
        <v>8.8000000000000007</v>
      </c>
      <c r="K1279">
        <v>0.4</v>
      </c>
      <c r="L1279" s="94">
        <v>124313.07</v>
      </c>
      <c r="M1279" s="97">
        <v>83.374992370000001</v>
      </c>
      <c r="N1279" s="87">
        <f t="shared" si="98"/>
        <v>10364601.262741277</v>
      </c>
    </row>
    <row r="1280" spans="1:14" x14ac:dyDescent="0.3">
      <c r="A1280" s="58">
        <v>43283</v>
      </c>
      <c r="B1280" s="61" t="str">
        <f t="shared" si="99"/>
        <v>Monday</v>
      </c>
      <c r="C1280" s="42" t="str">
        <f t="shared" si="95"/>
        <v>July</v>
      </c>
      <c r="D1280" s="42" t="str">
        <f t="shared" si="96"/>
        <v>2018</v>
      </c>
      <c r="E1280" s="42">
        <f t="shared" si="97"/>
        <v>27</v>
      </c>
      <c r="F1280" s="42" t="str">
        <f>VLOOKUP(A1280,_Holidays!A1279:C3385,2)</f>
        <v>N</v>
      </c>
      <c r="G1280" s="42" t="str">
        <f>VLOOKUP(A1280,_Holidays!A1280:C3385,3)</f>
        <v>N</v>
      </c>
      <c r="H1280">
        <v>2.4</v>
      </c>
      <c r="I1280">
        <v>14.6</v>
      </c>
      <c r="J1280">
        <v>9.4</v>
      </c>
      <c r="K1280">
        <v>0</v>
      </c>
      <c r="L1280" s="94">
        <v>140713.255</v>
      </c>
      <c r="M1280" s="97">
        <v>87.324295090000007</v>
      </c>
      <c r="N1280" s="87">
        <f t="shared" si="98"/>
        <v>12287685.802694419</v>
      </c>
    </row>
    <row r="1281" spans="1:14" x14ac:dyDescent="0.3">
      <c r="A1281" s="58">
        <v>43284</v>
      </c>
      <c r="B1281" s="61" t="str">
        <f t="shared" si="99"/>
        <v>Tuesday</v>
      </c>
      <c r="C1281" s="42" t="str">
        <f t="shared" si="95"/>
        <v>July</v>
      </c>
      <c r="D1281" s="42" t="str">
        <f t="shared" si="96"/>
        <v>2018</v>
      </c>
      <c r="E1281" s="42">
        <f t="shared" si="97"/>
        <v>27</v>
      </c>
      <c r="F1281" s="42" t="str">
        <f>VLOOKUP(A1281,_Holidays!A1280:C3386,2)</f>
        <v>N</v>
      </c>
      <c r="G1281" s="42" t="str">
        <f>VLOOKUP(A1281,_Holidays!A1281:C3386,3)</f>
        <v>N</v>
      </c>
      <c r="H1281">
        <v>4.0999999999999996</v>
      </c>
      <c r="I1281">
        <v>14.3</v>
      </c>
      <c r="J1281">
        <v>6.7</v>
      </c>
      <c r="K1281">
        <v>0</v>
      </c>
      <c r="L1281" s="94">
        <v>135759.27499999999</v>
      </c>
      <c r="M1281" s="97">
        <v>64.592088889999999</v>
      </c>
      <c r="N1281" s="87">
        <f t="shared" si="98"/>
        <v>8768975.1584419552</v>
      </c>
    </row>
    <row r="1282" spans="1:14" x14ac:dyDescent="0.3">
      <c r="A1282" s="58">
        <v>43285</v>
      </c>
      <c r="B1282" s="61" t="str">
        <f t="shared" si="99"/>
        <v>Wednesday</v>
      </c>
      <c r="C1282" s="42" t="str">
        <f t="shared" ref="C1282:C1345" si="100">TEXT(A1282,"mmmm")</f>
        <v>July</v>
      </c>
      <c r="D1282" s="42" t="str">
        <f t="shared" ref="D1282:D1345" si="101">TEXT(A1282,"yyyy")</f>
        <v>2018</v>
      </c>
      <c r="E1282" s="42">
        <f t="shared" ref="E1282:E1345" si="102">WEEKNUM(A1282)</f>
        <v>27</v>
      </c>
      <c r="F1282" s="42" t="str">
        <f>VLOOKUP(A1282,_Holidays!A1281:C3387,2)</f>
        <v>N</v>
      </c>
      <c r="G1282" s="42" t="str">
        <f>VLOOKUP(A1282,_Holidays!A1282:C3387,3)</f>
        <v>N</v>
      </c>
      <c r="H1282">
        <v>10.4</v>
      </c>
      <c r="I1282">
        <v>17.100000000000001</v>
      </c>
      <c r="J1282">
        <v>6</v>
      </c>
      <c r="K1282">
        <v>0</v>
      </c>
      <c r="L1282" s="94">
        <v>128580.97500000001</v>
      </c>
      <c r="M1282" s="97">
        <v>57.008099029999997</v>
      </c>
      <c r="N1282" s="87">
        <f t="shared" ref="N1282:N1345" si="103">L1282*M1282</f>
        <v>7330156.9561739545</v>
      </c>
    </row>
    <row r="1283" spans="1:14" x14ac:dyDescent="0.3">
      <c r="A1283" s="58">
        <v>43286</v>
      </c>
      <c r="B1283" s="61" t="str">
        <f t="shared" ref="B1283:B1346" si="104">TEXT(A1283,"dddd")</f>
        <v>Thursday</v>
      </c>
      <c r="C1283" s="42" t="str">
        <f t="shared" si="100"/>
        <v>July</v>
      </c>
      <c r="D1283" s="42" t="str">
        <f t="shared" si="101"/>
        <v>2018</v>
      </c>
      <c r="E1283" s="42">
        <f t="shared" si="102"/>
        <v>27</v>
      </c>
      <c r="F1283" s="42" t="str">
        <f>VLOOKUP(A1283,_Holidays!A1282:C3388,2)</f>
        <v>N</v>
      </c>
      <c r="G1283" s="42" t="str">
        <f>VLOOKUP(A1283,_Holidays!A1283:C3388,3)</f>
        <v>N</v>
      </c>
      <c r="H1283">
        <v>12.7</v>
      </c>
      <c r="I1283">
        <v>18.7</v>
      </c>
      <c r="J1283">
        <v>2.8</v>
      </c>
      <c r="K1283">
        <v>0.4</v>
      </c>
      <c r="L1283" s="94">
        <v>125861.6</v>
      </c>
      <c r="M1283" s="97">
        <v>52.743567519999999</v>
      </c>
      <c r="N1283" s="87">
        <f t="shared" si="103"/>
        <v>6638389.7977752322</v>
      </c>
    </row>
    <row r="1284" spans="1:14" x14ac:dyDescent="0.3">
      <c r="A1284" s="58">
        <v>43287</v>
      </c>
      <c r="B1284" s="61" t="str">
        <f t="shared" si="104"/>
        <v>Friday</v>
      </c>
      <c r="C1284" s="42" t="str">
        <f t="shared" si="100"/>
        <v>July</v>
      </c>
      <c r="D1284" s="42" t="str">
        <f t="shared" si="101"/>
        <v>2018</v>
      </c>
      <c r="E1284" s="42">
        <f t="shared" si="102"/>
        <v>27</v>
      </c>
      <c r="F1284" s="42" t="str">
        <f>VLOOKUP(A1284,_Holidays!A1283:C3389,2)</f>
        <v>N</v>
      </c>
      <c r="G1284" s="42" t="str">
        <f>VLOOKUP(A1284,_Holidays!A1284:C3389,3)</f>
        <v>N</v>
      </c>
      <c r="H1284">
        <v>12.5</v>
      </c>
      <c r="I1284">
        <v>15.2</v>
      </c>
      <c r="J1284">
        <v>8.3000000000000007</v>
      </c>
      <c r="K1284">
        <v>0</v>
      </c>
      <c r="L1284" s="94">
        <v>124242.52</v>
      </c>
      <c r="M1284" s="97">
        <v>52.97184575</v>
      </c>
      <c r="N1284" s="87">
        <f t="shared" si="103"/>
        <v>6581355.6050312901</v>
      </c>
    </row>
    <row r="1285" spans="1:14" x14ac:dyDescent="0.3">
      <c r="A1285" s="58">
        <v>43288</v>
      </c>
      <c r="B1285" s="61" t="str">
        <f t="shared" si="104"/>
        <v>Saturday</v>
      </c>
      <c r="C1285" s="42" t="str">
        <f t="shared" si="100"/>
        <v>July</v>
      </c>
      <c r="D1285" s="42" t="str">
        <f t="shared" si="101"/>
        <v>2018</v>
      </c>
      <c r="E1285" s="42">
        <f t="shared" si="102"/>
        <v>27</v>
      </c>
      <c r="F1285" s="42" t="str">
        <f>VLOOKUP(A1285,_Holidays!A1284:C3390,2)</f>
        <v>N</v>
      </c>
      <c r="G1285" s="42" t="str">
        <f>VLOOKUP(A1285,_Holidays!A1285:C3390,3)</f>
        <v>N</v>
      </c>
      <c r="H1285">
        <v>9.6</v>
      </c>
      <c r="I1285">
        <v>12.9</v>
      </c>
      <c r="J1285">
        <v>6.5</v>
      </c>
      <c r="K1285">
        <v>1.2</v>
      </c>
      <c r="L1285" s="94">
        <v>119717.435</v>
      </c>
      <c r="M1285" s="97">
        <v>45.21171494</v>
      </c>
      <c r="N1285" s="87">
        <f t="shared" si="103"/>
        <v>5412630.5445679789</v>
      </c>
    </row>
    <row r="1286" spans="1:14" x14ac:dyDescent="0.3">
      <c r="A1286" s="58">
        <v>43289</v>
      </c>
      <c r="B1286" s="61" t="str">
        <f t="shared" si="104"/>
        <v>Sunday</v>
      </c>
      <c r="C1286" s="42" t="str">
        <f t="shared" si="100"/>
        <v>July</v>
      </c>
      <c r="D1286" s="42" t="str">
        <f t="shared" si="101"/>
        <v>2018</v>
      </c>
      <c r="E1286" s="42">
        <f t="shared" si="102"/>
        <v>28</v>
      </c>
      <c r="F1286" s="42" t="str">
        <f>VLOOKUP(A1286,_Holidays!A1285:C3391,2)</f>
        <v>N</v>
      </c>
      <c r="G1286" s="42" t="str">
        <f>VLOOKUP(A1286,_Holidays!A1286:C3391,3)</f>
        <v>N</v>
      </c>
      <c r="H1286">
        <v>9.3000000000000007</v>
      </c>
      <c r="I1286">
        <v>13.9</v>
      </c>
      <c r="J1286">
        <v>6.2</v>
      </c>
      <c r="K1286">
        <v>0.8</v>
      </c>
      <c r="L1286" s="94">
        <v>114562.215</v>
      </c>
      <c r="M1286" s="97">
        <v>47.891623060000001</v>
      </c>
      <c r="N1286" s="87">
        <f t="shared" si="103"/>
        <v>5486570.4176986776</v>
      </c>
    </row>
    <row r="1287" spans="1:14" x14ac:dyDescent="0.3">
      <c r="A1287" s="58">
        <v>43290</v>
      </c>
      <c r="B1287" s="61" t="str">
        <f t="shared" si="104"/>
        <v>Monday</v>
      </c>
      <c r="C1287" s="42" t="str">
        <f t="shared" si="100"/>
        <v>July</v>
      </c>
      <c r="D1287" s="42" t="str">
        <f t="shared" si="101"/>
        <v>2018</v>
      </c>
      <c r="E1287" s="42">
        <f t="shared" si="102"/>
        <v>28</v>
      </c>
      <c r="F1287" s="42" t="str">
        <f>VLOOKUP(A1287,_Holidays!A1286:C3392,2)</f>
        <v>N</v>
      </c>
      <c r="G1287" s="42" t="str">
        <f>VLOOKUP(A1287,_Holidays!A1287:C3392,3)</f>
        <v>N</v>
      </c>
      <c r="H1287">
        <v>10.1</v>
      </c>
      <c r="I1287">
        <v>13.8</v>
      </c>
      <c r="J1287">
        <v>8.1</v>
      </c>
      <c r="K1287">
        <v>1.2</v>
      </c>
      <c r="L1287" s="94">
        <v>133874.47500000001</v>
      </c>
      <c r="M1287" s="97">
        <v>80.825556750000004</v>
      </c>
      <c r="N1287" s="87">
        <f t="shared" si="103"/>
        <v>10820478.976488957</v>
      </c>
    </row>
    <row r="1288" spans="1:14" x14ac:dyDescent="0.3">
      <c r="A1288" s="58">
        <v>43291</v>
      </c>
      <c r="B1288" s="61" t="str">
        <f t="shared" si="104"/>
        <v>Tuesday</v>
      </c>
      <c r="C1288" s="42" t="str">
        <f t="shared" si="100"/>
        <v>July</v>
      </c>
      <c r="D1288" s="42" t="str">
        <f t="shared" si="101"/>
        <v>2018</v>
      </c>
      <c r="E1288" s="42">
        <f t="shared" si="102"/>
        <v>28</v>
      </c>
      <c r="F1288" s="42" t="str">
        <f>VLOOKUP(A1288,_Holidays!A1287:C3393,2)</f>
        <v>N</v>
      </c>
      <c r="G1288" s="42" t="str">
        <f>VLOOKUP(A1288,_Holidays!A1288:C3393,3)</f>
        <v>N</v>
      </c>
      <c r="H1288">
        <v>9.3000000000000007</v>
      </c>
      <c r="I1288">
        <v>11.5</v>
      </c>
      <c r="J1288">
        <v>5.4</v>
      </c>
      <c r="K1288">
        <v>0</v>
      </c>
      <c r="L1288" s="94">
        <v>140342.995</v>
      </c>
      <c r="M1288" s="97">
        <v>94.623885849999994</v>
      </c>
      <c r="N1288" s="87">
        <f t="shared" si="103"/>
        <v>13279799.53872712</v>
      </c>
    </row>
    <row r="1289" spans="1:14" x14ac:dyDescent="0.3">
      <c r="A1289" s="58">
        <v>43292</v>
      </c>
      <c r="B1289" s="61" t="str">
        <f t="shared" si="104"/>
        <v>Wednesday</v>
      </c>
      <c r="C1289" s="42" t="str">
        <f t="shared" si="100"/>
        <v>July</v>
      </c>
      <c r="D1289" s="42" t="str">
        <f t="shared" si="101"/>
        <v>2018</v>
      </c>
      <c r="E1289" s="42">
        <f t="shared" si="102"/>
        <v>28</v>
      </c>
      <c r="F1289" s="42" t="str">
        <f>VLOOKUP(A1289,_Holidays!A1288:C3394,2)</f>
        <v>N</v>
      </c>
      <c r="G1289" s="42" t="str">
        <f>VLOOKUP(A1289,_Holidays!A1289:C3394,3)</f>
        <v>N</v>
      </c>
      <c r="H1289">
        <v>6.6</v>
      </c>
      <c r="I1289">
        <v>11.6</v>
      </c>
      <c r="J1289">
        <v>6</v>
      </c>
      <c r="K1289">
        <v>0</v>
      </c>
      <c r="L1289" s="94">
        <v>143461.125</v>
      </c>
      <c r="M1289" s="97">
        <v>81.952519140000007</v>
      </c>
      <c r="N1289" s="87">
        <f t="shared" si="103"/>
        <v>11757000.592408434</v>
      </c>
    </row>
    <row r="1290" spans="1:14" x14ac:dyDescent="0.3">
      <c r="A1290" s="58">
        <v>43293</v>
      </c>
      <c r="B1290" s="61" t="str">
        <f t="shared" si="104"/>
        <v>Thursday</v>
      </c>
      <c r="C1290" s="42" t="str">
        <f t="shared" si="100"/>
        <v>July</v>
      </c>
      <c r="D1290" s="42" t="str">
        <f t="shared" si="101"/>
        <v>2018</v>
      </c>
      <c r="E1290" s="42">
        <f t="shared" si="102"/>
        <v>28</v>
      </c>
      <c r="F1290" s="42" t="str">
        <f>VLOOKUP(A1290,_Holidays!A1289:C3395,2)</f>
        <v>N</v>
      </c>
      <c r="G1290" s="42" t="str">
        <f>VLOOKUP(A1290,_Holidays!A1290:C3395,3)</f>
        <v>N</v>
      </c>
      <c r="H1290">
        <v>4.3</v>
      </c>
      <c r="I1290">
        <v>11.3</v>
      </c>
      <c r="J1290">
        <v>7.5</v>
      </c>
      <c r="K1290">
        <v>0</v>
      </c>
      <c r="L1290" s="94">
        <v>145767.1</v>
      </c>
      <c r="M1290" s="97">
        <v>111.82051679999999</v>
      </c>
      <c r="N1290" s="87">
        <f t="shared" si="103"/>
        <v>16299752.45443728</v>
      </c>
    </row>
    <row r="1291" spans="1:14" x14ac:dyDescent="0.3">
      <c r="A1291" s="58">
        <v>43294</v>
      </c>
      <c r="B1291" s="61" t="str">
        <f t="shared" si="104"/>
        <v>Friday</v>
      </c>
      <c r="C1291" s="42" t="str">
        <f t="shared" si="100"/>
        <v>July</v>
      </c>
      <c r="D1291" s="42" t="str">
        <f t="shared" si="101"/>
        <v>2018</v>
      </c>
      <c r="E1291" s="42">
        <f t="shared" si="102"/>
        <v>28</v>
      </c>
      <c r="F1291" s="42" t="str">
        <f>VLOOKUP(A1291,_Holidays!A1290:C3396,2)</f>
        <v>N</v>
      </c>
      <c r="G1291" s="42" t="str">
        <f>VLOOKUP(A1291,_Holidays!A1291:C3396,3)</f>
        <v>N</v>
      </c>
      <c r="H1291">
        <v>5.8</v>
      </c>
      <c r="I1291">
        <v>13.9</v>
      </c>
      <c r="J1291">
        <v>9.3000000000000007</v>
      </c>
      <c r="K1291">
        <v>0.2</v>
      </c>
      <c r="L1291" s="94">
        <v>140542.95000000001</v>
      </c>
      <c r="M1291" s="97">
        <v>104.6546578</v>
      </c>
      <c r="N1291" s="87">
        <f t="shared" si="103"/>
        <v>14708474.338452511</v>
      </c>
    </row>
    <row r="1292" spans="1:14" x14ac:dyDescent="0.3">
      <c r="A1292" s="58">
        <v>43295</v>
      </c>
      <c r="B1292" s="61" t="str">
        <f t="shared" si="104"/>
        <v>Saturday</v>
      </c>
      <c r="C1292" s="42" t="str">
        <f t="shared" si="100"/>
        <v>July</v>
      </c>
      <c r="D1292" s="42" t="str">
        <f t="shared" si="101"/>
        <v>2018</v>
      </c>
      <c r="E1292" s="42">
        <f t="shared" si="102"/>
        <v>28</v>
      </c>
      <c r="F1292" s="42" t="str">
        <f>VLOOKUP(A1292,_Holidays!A1291:C3397,2)</f>
        <v>N</v>
      </c>
      <c r="G1292" s="42" t="str">
        <f>VLOOKUP(A1292,_Holidays!A1292:C3397,3)</f>
        <v>N</v>
      </c>
      <c r="H1292">
        <v>4.4000000000000004</v>
      </c>
      <c r="I1292">
        <v>15.5</v>
      </c>
      <c r="J1292">
        <v>10</v>
      </c>
      <c r="K1292">
        <v>0</v>
      </c>
      <c r="L1292" s="94">
        <v>124491.53</v>
      </c>
      <c r="M1292" s="97">
        <v>85.800950819999997</v>
      </c>
      <c r="N1292" s="87">
        <f t="shared" si="103"/>
        <v>10681491.643036554</v>
      </c>
    </row>
    <row r="1293" spans="1:14" x14ac:dyDescent="0.3">
      <c r="A1293" s="58">
        <v>43296</v>
      </c>
      <c r="B1293" s="61" t="str">
        <f t="shared" si="104"/>
        <v>Sunday</v>
      </c>
      <c r="C1293" s="42" t="str">
        <f t="shared" si="100"/>
        <v>July</v>
      </c>
      <c r="D1293" s="42" t="str">
        <f t="shared" si="101"/>
        <v>2018</v>
      </c>
      <c r="E1293" s="42">
        <f t="shared" si="102"/>
        <v>29</v>
      </c>
      <c r="F1293" s="42" t="str">
        <f>VLOOKUP(A1293,_Holidays!A1292:C3398,2)</f>
        <v>N</v>
      </c>
      <c r="G1293" s="42" t="str">
        <f>VLOOKUP(A1293,_Holidays!A1293:C3398,3)</f>
        <v>N</v>
      </c>
      <c r="H1293">
        <v>6</v>
      </c>
      <c r="I1293">
        <v>13.8</v>
      </c>
      <c r="J1293">
        <v>9.8000000000000007</v>
      </c>
      <c r="K1293">
        <v>0</v>
      </c>
      <c r="L1293" s="94">
        <v>119464.315</v>
      </c>
      <c r="M1293" s="97">
        <v>67.790909940000006</v>
      </c>
      <c r="N1293" s="87">
        <f t="shared" si="103"/>
        <v>8098594.6192087922</v>
      </c>
    </row>
    <row r="1294" spans="1:14" x14ac:dyDescent="0.3">
      <c r="A1294" s="58">
        <v>43297</v>
      </c>
      <c r="B1294" s="61" t="str">
        <f t="shared" si="104"/>
        <v>Monday</v>
      </c>
      <c r="C1294" s="42" t="str">
        <f t="shared" si="100"/>
        <v>July</v>
      </c>
      <c r="D1294" s="42" t="str">
        <f t="shared" si="101"/>
        <v>2018</v>
      </c>
      <c r="E1294" s="42">
        <f t="shared" si="102"/>
        <v>29</v>
      </c>
      <c r="F1294" s="42" t="str">
        <f>VLOOKUP(A1294,_Holidays!A1293:C3399,2)</f>
        <v>N</v>
      </c>
      <c r="G1294" s="42" t="str">
        <f>VLOOKUP(A1294,_Holidays!A1294:C3399,3)</f>
        <v>N</v>
      </c>
      <c r="H1294">
        <v>7.9</v>
      </c>
      <c r="I1294">
        <v>12.6</v>
      </c>
      <c r="J1294">
        <v>4.5</v>
      </c>
      <c r="K1294">
        <v>0</v>
      </c>
      <c r="L1294" s="94">
        <v>137446.75</v>
      </c>
      <c r="M1294" s="97">
        <v>87.634657079999997</v>
      </c>
      <c r="N1294" s="87">
        <f t="shared" si="103"/>
        <v>12045098.80301049</v>
      </c>
    </row>
    <row r="1295" spans="1:14" x14ac:dyDescent="0.3">
      <c r="A1295" s="58">
        <v>43298</v>
      </c>
      <c r="B1295" s="61" t="str">
        <f t="shared" si="104"/>
        <v>Tuesday</v>
      </c>
      <c r="C1295" s="42" t="str">
        <f t="shared" si="100"/>
        <v>July</v>
      </c>
      <c r="D1295" s="42" t="str">
        <f t="shared" si="101"/>
        <v>2018</v>
      </c>
      <c r="E1295" s="42">
        <f t="shared" si="102"/>
        <v>29</v>
      </c>
      <c r="F1295" s="42" t="str">
        <f>VLOOKUP(A1295,_Holidays!A1294:C3400,2)</f>
        <v>Y</v>
      </c>
      <c r="G1295" s="42" t="str">
        <f>VLOOKUP(A1295,_Holidays!A1295:C3400,3)</f>
        <v>N</v>
      </c>
      <c r="H1295">
        <v>9.1</v>
      </c>
      <c r="I1295">
        <v>17.5</v>
      </c>
      <c r="J1295">
        <v>9.1999999999999993</v>
      </c>
      <c r="K1295">
        <v>0</v>
      </c>
      <c r="L1295" s="94">
        <v>131367.09</v>
      </c>
      <c r="M1295" s="97">
        <v>71.116373879999998</v>
      </c>
      <c r="N1295" s="87">
        <f t="shared" si="103"/>
        <v>9342351.0879676081</v>
      </c>
    </row>
    <row r="1296" spans="1:14" x14ac:dyDescent="0.3">
      <c r="A1296" s="58">
        <v>43299</v>
      </c>
      <c r="B1296" s="61" t="str">
        <f t="shared" si="104"/>
        <v>Wednesday</v>
      </c>
      <c r="C1296" s="42" t="str">
        <f t="shared" si="100"/>
        <v>July</v>
      </c>
      <c r="D1296" s="42" t="str">
        <f t="shared" si="101"/>
        <v>2018</v>
      </c>
      <c r="E1296" s="42">
        <f t="shared" si="102"/>
        <v>29</v>
      </c>
      <c r="F1296" s="42" t="str">
        <f>VLOOKUP(A1296,_Holidays!A1295:C3401,2)</f>
        <v>Y</v>
      </c>
      <c r="G1296" s="42" t="str">
        <f>VLOOKUP(A1296,_Holidays!A1296:C3401,3)</f>
        <v>N</v>
      </c>
      <c r="H1296">
        <v>6.2</v>
      </c>
      <c r="I1296">
        <v>15.2</v>
      </c>
      <c r="J1296">
        <v>10.3</v>
      </c>
      <c r="K1296">
        <v>1.2</v>
      </c>
      <c r="L1296" s="94">
        <v>132856.72</v>
      </c>
      <c r="M1296" s="97">
        <v>72.337153369999996</v>
      </c>
      <c r="N1296" s="87">
        <f t="shared" si="103"/>
        <v>9610476.9308751468</v>
      </c>
    </row>
    <row r="1297" spans="1:14" x14ac:dyDescent="0.3">
      <c r="A1297" s="58">
        <v>43300</v>
      </c>
      <c r="B1297" s="61" t="str">
        <f t="shared" si="104"/>
        <v>Thursday</v>
      </c>
      <c r="C1297" s="42" t="str">
        <f t="shared" si="100"/>
        <v>July</v>
      </c>
      <c r="D1297" s="42" t="str">
        <f t="shared" si="101"/>
        <v>2018</v>
      </c>
      <c r="E1297" s="42">
        <f t="shared" si="102"/>
        <v>29</v>
      </c>
      <c r="F1297" s="42" t="str">
        <f>VLOOKUP(A1297,_Holidays!A1296:C3402,2)</f>
        <v>Y</v>
      </c>
      <c r="G1297" s="42" t="str">
        <f>VLOOKUP(A1297,_Holidays!A1297:C3402,3)</f>
        <v>N</v>
      </c>
      <c r="H1297">
        <v>8.6999999999999993</v>
      </c>
      <c r="I1297">
        <v>17.600000000000001</v>
      </c>
      <c r="J1297">
        <v>8.5</v>
      </c>
      <c r="K1297">
        <v>0</v>
      </c>
      <c r="L1297" s="94">
        <v>133778.44500000001</v>
      </c>
      <c r="M1297" s="97">
        <v>83.930959619999996</v>
      </c>
      <c r="N1297" s="87">
        <f t="shared" si="103"/>
        <v>11228153.265321391</v>
      </c>
    </row>
    <row r="1298" spans="1:14" x14ac:dyDescent="0.3">
      <c r="A1298" s="58">
        <v>43301</v>
      </c>
      <c r="B1298" s="61" t="str">
        <f t="shared" si="104"/>
        <v>Friday</v>
      </c>
      <c r="C1298" s="42" t="str">
        <f t="shared" si="100"/>
        <v>July</v>
      </c>
      <c r="D1298" s="42" t="str">
        <f t="shared" si="101"/>
        <v>2018</v>
      </c>
      <c r="E1298" s="42">
        <f t="shared" si="102"/>
        <v>29</v>
      </c>
      <c r="F1298" s="42" t="str">
        <f>VLOOKUP(A1298,_Holidays!A1297:C3403,2)</f>
        <v>Y</v>
      </c>
      <c r="G1298" s="42" t="str">
        <f>VLOOKUP(A1298,_Holidays!A1298:C3403,3)</f>
        <v>N</v>
      </c>
      <c r="H1298">
        <v>7.2</v>
      </c>
      <c r="I1298">
        <v>12.1</v>
      </c>
      <c r="J1298">
        <v>7.2</v>
      </c>
      <c r="K1298">
        <v>4.4000000000000004</v>
      </c>
      <c r="L1298" s="94">
        <v>135728.405</v>
      </c>
      <c r="M1298" s="97">
        <v>88.908711729999993</v>
      </c>
      <c r="N1298" s="87">
        <f t="shared" si="103"/>
        <v>12067437.63371769</v>
      </c>
    </row>
    <row r="1299" spans="1:14" x14ac:dyDescent="0.3">
      <c r="A1299" s="58">
        <v>43302</v>
      </c>
      <c r="B1299" s="61" t="str">
        <f t="shared" si="104"/>
        <v>Saturday</v>
      </c>
      <c r="C1299" s="42" t="str">
        <f t="shared" si="100"/>
        <v>July</v>
      </c>
      <c r="D1299" s="42" t="str">
        <f t="shared" si="101"/>
        <v>2018</v>
      </c>
      <c r="E1299" s="42">
        <f t="shared" si="102"/>
        <v>29</v>
      </c>
      <c r="F1299" s="42" t="str">
        <f>VLOOKUP(A1299,_Holidays!A1298:C3404,2)</f>
        <v>Y</v>
      </c>
      <c r="G1299" s="42" t="str">
        <f>VLOOKUP(A1299,_Holidays!A1299:C3404,3)</f>
        <v>N</v>
      </c>
      <c r="H1299">
        <v>6.7</v>
      </c>
      <c r="I1299">
        <v>14</v>
      </c>
      <c r="J1299">
        <v>7.2</v>
      </c>
      <c r="K1299">
        <v>0.2</v>
      </c>
      <c r="L1299" s="94">
        <v>125928.62</v>
      </c>
      <c r="M1299" s="97">
        <v>91.699455979999996</v>
      </c>
      <c r="N1299" s="87">
        <f t="shared" si="103"/>
        <v>11547585.946312146</v>
      </c>
    </row>
    <row r="1300" spans="1:14" x14ac:dyDescent="0.3">
      <c r="A1300" s="58">
        <v>43303</v>
      </c>
      <c r="B1300" s="61" t="str">
        <f t="shared" si="104"/>
        <v>Sunday</v>
      </c>
      <c r="C1300" s="42" t="str">
        <f t="shared" si="100"/>
        <v>July</v>
      </c>
      <c r="D1300" s="42" t="str">
        <f t="shared" si="101"/>
        <v>2018</v>
      </c>
      <c r="E1300" s="42">
        <f t="shared" si="102"/>
        <v>30</v>
      </c>
      <c r="F1300" s="42" t="str">
        <f>VLOOKUP(A1300,_Holidays!A1299:C3405,2)</f>
        <v>Y</v>
      </c>
      <c r="G1300" s="42" t="str">
        <f>VLOOKUP(A1300,_Holidays!A1300:C3405,3)</f>
        <v>N</v>
      </c>
      <c r="H1300">
        <v>8</v>
      </c>
      <c r="I1300">
        <v>14.8</v>
      </c>
      <c r="J1300">
        <v>10.5</v>
      </c>
      <c r="K1300">
        <v>0</v>
      </c>
      <c r="L1300" s="94">
        <v>114186.8</v>
      </c>
      <c r="M1300" s="97">
        <v>73.13566324</v>
      </c>
      <c r="N1300" s="87">
        <f t="shared" si="103"/>
        <v>8351127.351253232</v>
      </c>
    </row>
    <row r="1301" spans="1:14" x14ac:dyDescent="0.3">
      <c r="A1301" s="58">
        <v>43304</v>
      </c>
      <c r="B1301" s="61" t="str">
        <f t="shared" si="104"/>
        <v>Monday</v>
      </c>
      <c r="C1301" s="42" t="str">
        <f t="shared" si="100"/>
        <v>July</v>
      </c>
      <c r="D1301" s="42" t="str">
        <f t="shared" si="101"/>
        <v>2018</v>
      </c>
      <c r="E1301" s="42">
        <f t="shared" si="102"/>
        <v>30</v>
      </c>
      <c r="F1301" s="42" t="str">
        <f>VLOOKUP(A1301,_Holidays!A1300:C3406,2)</f>
        <v>Y</v>
      </c>
      <c r="G1301" s="42" t="str">
        <f>VLOOKUP(A1301,_Holidays!A1301:C3406,3)</f>
        <v>N</v>
      </c>
      <c r="H1301">
        <v>8.4</v>
      </c>
      <c r="I1301">
        <v>15.4</v>
      </c>
      <c r="J1301">
        <v>6.9</v>
      </c>
      <c r="K1301">
        <v>0.2</v>
      </c>
      <c r="L1301" s="94">
        <v>134664.655</v>
      </c>
      <c r="M1301" s="97">
        <v>80.355436100000006</v>
      </c>
      <c r="N1301" s="87">
        <f t="shared" si="103"/>
        <v>10821037.079781046</v>
      </c>
    </row>
    <row r="1302" spans="1:14" x14ac:dyDescent="0.3">
      <c r="A1302" s="58">
        <v>43305</v>
      </c>
      <c r="B1302" s="61" t="str">
        <f t="shared" si="104"/>
        <v>Tuesday</v>
      </c>
      <c r="C1302" s="42" t="str">
        <f t="shared" si="100"/>
        <v>July</v>
      </c>
      <c r="D1302" s="42" t="str">
        <f t="shared" si="101"/>
        <v>2018</v>
      </c>
      <c r="E1302" s="42">
        <f t="shared" si="102"/>
        <v>30</v>
      </c>
      <c r="F1302" s="42" t="str">
        <f>VLOOKUP(A1302,_Holidays!A1301:C3407,2)</f>
        <v>Y</v>
      </c>
      <c r="G1302" s="42" t="str">
        <f>VLOOKUP(A1302,_Holidays!A1302:C3407,3)</f>
        <v>N</v>
      </c>
      <c r="H1302">
        <v>8.6</v>
      </c>
      <c r="I1302">
        <v>15.6</v>
      </c>
      <c r="J1302">
        <v>7.1</v>
      </c>
      <c r="K1302">
        <v>0.6</v>
      </c>
      <c r="L1302" s="94">
        <v>132967.19</v>
      </c>
      <c r="M1302" s="97">
        <v>71.115294320000004</v>
      </c>
      <c r="N1302" s="87">
        <f t="shared" si="103"/>
        <v>9456000.8517533615</v>
      </c>
    </row>
    <row r="1303" spans="1:14" x14ac:dyDescent="0.3">
      <c r="A1303" s="58">
        <v>43306</v>
      </c>
      <c r="B1303" s="61" t="str">
        <f t="shared" si="104"/>
        <v>Wednesday</v>
      </c>
      <c r="C1303" s="42" t="str">
        <f t="shared" si="100"/>
        <v>July</v>
      </c>
      <c r="D1303" s="42" t="str">
        <f t="shared" si="101"/>
        <v>2018</v>
      </c>
      <c r="E1303" s="42">
        <f t="shared" si="102"/>
        <v>30</v>
      </c>
      <c r="F1303" s="42" t="str">
        <f>VLOOKUP(A1303,_Holidays!A1302:C3408,2)</f>
        <v>Y</v>
      </c>
      <c r="G1303" s="42" t="str">
        <f>VLOOKUP(A1303,_Holidays!A1303:C3408,3)</f>
        <v>N</v>
      </c>
      <c r="H1303">
        <v>8.3000000000000007</v>
      </c>
      <c r="I1303">
        <v>15.7</v>
      </c>
      <c r="J1303">
        <v>9.3000000000000007</v>
      </c>
      <c r="K1303">
        <v>6.2</v>
      </c>
      <c r="L1303" s="94">
        <v>135308.29500000001</v>
      </c>
      <c r="M1303" s="97">
        <v>76.472503250000003</v>
      </c>
      <c r="N1303" s="87">
        <f t="shared" si="103"/>
        <v>10347364.029139461</v>
      </c>
    </row>
    <row r="1304" spans="1:14" x14ac:dyDescent="0.3">
      <c r="A1304" s="58">
        <v>43307</v>
      </c>
      <c r="B1304" s="61" t="str">
        <f t="shared" si="104"/>
        <v>Thursday</v>
      </c>
      <c r="C1304" s="42" t="str">
        <f t="shared" si="100"/>
        <v>July</v>
      </c>
      <c r="D1304" s="42" t="str">
        <f t="shared" si="101"/>
        <v>2018</v>
      </c>
      <c r="E1304" s="42">
        <f t="shared" si="102"/>
        <v>30</v>
      </c>
      <c r="F1304" s="42" t="str">
        <f>VLOOKUP(A1304,_Holidays!A1303:C3409,2)</f>
        <v>Y</v>
      </c>
      <c r="G1304" s="42" t="str">
        <f>VLOOKUP(A1304,_Holidays!A1304:C3409,3)</f>
        <v>N</v>
      </c>
      <c r="H1304">
        <v>7.7</v>
      </c>
      <c r="I1304">
        <v>15.1</v>
      </c>
      <c r="J1304">
        <v>8.9</v>
      </c>
      <c r="K1304">
        <v>0</v>
      </c>
      <c r="L1304" s="94">
        <v>137634.125</v>
      </c>
      <c r="M1304" s="97">
        <v>86.406594089999999</v>
      </c>
      <c r="N1304" s="87">
        <f t="shared" si="103"/>
        <v>11892495.971807322</v>
      </c>
    </row>
    <row r="1305" spans="1:14" x14ac:dyDescent="0.3">
      <c r="A1305" s="58">
        <v>43308</v>
      </c>
      <c r="B1305" s="61" t="str">
        <f t="shared" si="104"/>
        <v>Friday</v>
      </c>
      <c r="C1305" s="42" t="str">
        <f t="shared" si="100"/>
        <v>July</v>
      </c>
      <c r="D1305" s="42" t="str">
        <f t="shared" si="101"/>
        <v>2018</v>
      </c>
      <c r="E1305" s="42">
        <f t="shared" si="102"/>
        <v>30</v>
      </c>
      <c r="F1305" s="42" t="str">
        <f>VLOOKUP(A1305,_Holidays!A1304:C3410,2)</f>
        <v>Y</v>
      </c>
      <c r="G1305" s="42" t="str">
        <f>VLOOKUP(A1305,_Holidays!A1305:C3410,3)</f>
        <v>N</v>
      </c>
      <c r="H1305">
        <v>9.1999999999999993</v>
      </c>
      <c r="I1305">
        <v>19.5</v>
      </c>
      <c r="J1305">
        <v>10.3</v>
      </c>
      <c r="K1305">
        <v>0</v>
      </c>
      <c r="L1305" s="94">
        <v>130119.5</v>
      </c>
      <c r="M1305" s="97">
        <v>71.869816619999995</v>
      </c>
      <c r="N1305" s="87">
        <f t="shared" si="103"/>
        <v>9351664.6036860887</v>
      </c>
    </row>
    <row r="1306" spans="1:14" x14ac:dyDescent="0.3">
      <c r="A1306" s="58">
        <v>43309</v>
      </c>
      <c r="B1306" s="61" t="str">
        <f t="shared" si="104"/>
        <v>Saturday</v>
      </c>
      <c r="C1306" s="42" t="str">
        <f t="shared" si="100"/>
        <v>July</v>
      </c>
      <c r="D1306" s="42" t="str">
        <f t="shared" si="101"/>
        <v>2018</v>
      </c>
      <c r="E1306" s="42">
        <f t="shared" si="102"/>
        <v>30</v>
      </c>
      <c r="F1306" s="42" t="str">
        <f>VLOOKUP(A1306,_Holidays!A1305:C3411,2)</f>
        <v>Y</v>
      </c>
      <c r="G1306" s="42" t="str">
        <f>VLOOKUP(A1306,_Holidays!A1306:C3411,3)</f>
        <v>N</v>
      </c>
      <c r="H1306">
        <v>8.4</v>
      </c>
      <c r="I1306">
        <v>18.600000000000001</v>
      </c>
      <c r="J1306">
        <v>9.3000000000000007</v>
      </c>
      <c r="K1306">
        <v>0</v>
      </c>
      <c r="L1306" s="94">
        <v>116942.94</v>
      </c>
      <c r="M1306" s="97">
        <v>57.98204775</v>
      </c>
      <c r="N1306" s="87">
        <f t="shared" si="103"/>
        <v>6780591.1311053848</v>
      </c>
    </row>
    <row r="1307" spans="1:14" x14ac:dyDescent="0.3">
      <c r="A1307" s="58">
        <v>43310</v>
      </c>
      <c r="B1307" s="61" t="str">
        <f t="shared" si="104"/>
        <v>Sunday</v>
      </c>
      <c r="C1307" s="42" t="str">
        <f t="shared" si="100"/>
        <v>July</v>
      </c>
      <c r="D1307" s="42" t="str">
        <f t="shared" si="101"/>
        <v>2018</v>
      </c>
      <c r="E1307" s="42">
        <f t="shared" si="102"/>
        <v>31</v>
      </c>
      <c r="F1307" s="42" t="str">
        <f>VLOOKUP(A1307,_Holidays!A1306:C3412,2)</f>
        <v>Y</v>
      </c>
      <c r="G1307" s="42" t="str">
        <f>VLOOKUP(A1307,_Holidays!A1307:C3412,3)</f>
        <v>N</v>
      </c>
      <c r="H1307">
        <v>10.8</v>
      </c>
      <c r="I1307">
        <v>14.6</v>
      </c>
      <c r="J1307">
        <v>10</v>
      </c>
      <c r="K1307">
        <v>2</v>
      </c>
      <c r="L1307" s="94">
        <v>111555</v>
      </c>
      <c r="M1307" s="97">
        <v>29.414282669999999</v>
      </c>
      <c r="N1307" s="87">
        <f t="shared" si="103"/>
        <v>3281310.30325185</v>
      </c>
    </row>
    <row r="1308" spans="1:14" x14ac:dyDescent="0.3">
      <c r="A1308" s="58">
        <v>43311</v>
      </c>
      <c r="B1308" s="61" t="str">
        <f t="shared" si="104"/>
        <v>Monday</v>
      </c>
      <c r="C1308" s="42" t="str">
        <f t="shared" si="100"/>
        <v>July</v>
      </c>
      <c r="D1308" s="42" t="str">
        <f t="shared" si="101"/>
        <v>2018</v>
      </c>
      <c r="E1308" s="42">
        <f t="shared" si="102"/>
        <v>31</v>
      </c>
      <c r="F1308" s="42" t="str">
        <f>VLOOKUP(A1308,_Holidays!A1307:C3413,2)</f>
        <v>Y</v>
      </c>
      <c r="G1308" s="42" t="str">
        <f>VLOOKUP(A1308,_Holidays!A1308:C3413,3)</f>
        <v>N</v>
      </c>
      <c r="H1308">
        <v>8.1999999999999993</v>
      </c>
      <c r="I1308">
        <v>12.6</v>
      </c>
      <c r="J1308">
        <v>7.3</v>
      </c>
      <c r="K1308">
        <v>0.4</v>
      </c>
      <c r="L1308" s="94">
        <v>135422.13500000001</v>
      </c>
      <c r="M1308" s="97">
        <v>60.040308160000002</v>
      </c>
      <c r="N1308" s="87">
        <f t="shared" si="103"/>
        <v>8130786.7170851221</v>
      </c>
    </row>
    <row r="1309" spans="1:14" x14ac:dyDescent="0.3">
      <c r="A1309" s="58">
        <v>43312</v>
      </c>
      <c r="B1309" s="61" t="str">
        <f t="shared" si="104"/>
        <v>Tuesday</v>
      </c>
      <c r="C1309" s="42" t="str">
        <f t="shared" si="100"/>
        <v>July</v>
      </c>
      <c r="D1309" s="42" t="str">
        <f t="shared" si="101"/>
        <v>2018</v>
      </c>
      <c r="E1309" s="42">
        <f t="shared" si="102"/>
        <v>31</v>
      </c>
      <c r="F1309" s="42" t="str">
        <f>VLOOKUP(A1309,_Holidays!A1308:C3414,2)</f>
        <v>Y</v>
      </c>
      <c r="G1309" s="42" t="str">
        <f>VLOOKUP(A1309,_Holidays!A1309:C3414,3)</f>
        <v>N</v>
      </c>
      <c r="H1309">
        <v>8.3000000000000007</v>
      </c>
      <c r="I1309">
        <v>16.2</v>
      </c>
      <c r="J1309">
        <v>10.199999999999999</v>
      </c>
      <c r="K1309">
        <v>0</v>
      </c>
      <c r="L1309" s="94">
        <v>129519.995</v>
      </c>
      <c r="M1309" s="97">
        <v>60.905552239999999</v>
      </c>
      <c r="N1309" s="87">
        <f t="shared" si="103"/>
        <v>7888486.8215970388</v>
      </c>
    </row>
    <row r="1310" spans="1:14" x14ac:dyDescent="0.3">
      <c r="A1310" s="58">
        <v>43313</v>
      </c>
      <c r="B1310" s="61" t="str">
        <f t="shared" si="104"/>
        <v>Wednesday</v>
      </c>
      <c r="C1310" s="42" t="str">
        <f t="shared" si="100"/>
        <v>August</v>
      </c>
      <c r="D1310" s="42" t="str">
        <f t="shared" si="101"/>
        <v>2018</v>
      </c>
      <c r="E1310" s="42">
        <f t="shared" si="102"/>
        <v>31</v>
      </c>
      <c r="F1310" s="42" t="str">
        <f>VLOOKUP(A1310,_Holidays!A1309:C3415,2)</f>
        <v>Y</v>
      </c>
      <c r="G1310" s="42" t="str">
        <f>VLOOKUP(A1310,_Holidays!A1310:C3415,3)</f>
        <v>N</v>
      </c>
      <c r="H1310">
        <v>9.9</v>
      </c>
      <c r="I1310">
        <v>14.8</v>
      </c>
      <c r="J1310">
        <v>11.4</v>
      </c>
      <c r="K1310">
        <v>1.6</v>
      </c>
      <c r="L1310" s="94">
        <v>134004.96</v>
      </c>
      <c r="M1310" s="97">
        <v>78.761641850000004</v>
      </c>
      <c r="N1310" s="87">
        <f t="shared" si="103"/>
        <v>10554450.665643577</v>
      </c>
    </row>
    <row r="1311" spans="1:14" x14ac:dyDescent="0.3">
      <c r="A1311" s="58">
        <v>43314</v>
      </c>
      <c r="B1311" s="61" t="str">
        <f t="shared" si="104"/>
        <v>Thursday</v>
      </c>
      <c r="C1311" s="42" t="str">
        <f t="shared" si="100"/>
        <v>August</v>
      </c>
      <c r="D1311" s="42" t="str">
        <f t="shared" si="101"/>
        <v>2018</v>
      </c>
      <c r="E1311" s="42">
        <f t="shared" si="102"/>
        <v>31</v>
      </c>
      <c r="F1311" s="42" t="str">
        <f>VLOOKUP(A1311,_Holidays!A1310:C3416,2)</f>
        <v>Y</v>
      </c>
      <c r="G1311" s="42" t="str">
        <f>VLOOKUP(A1311,_Holidays!A1311:C3416,3)</f>
        <v>N</v>
      </c>
      <c r="H1311">
        <v>4.9000000000000004</v>
      </c>
      <c r="I1311">
        <v>16.100000000000001</v>
      </c>
      <c r="J1311">
        <v>11.7</v>
      </c>
      <c r="K1311">
        <v>0</v>
      </c>
      <c r="L1311" s="94">
        <v>129025</v>
      </c>
      <c r="M1311" s="97">
        <v>68.077372269999998</v>
      </c>
      <c r="N1311" s="87">
        <f t="shared" si="103"/>
        <v>8783682.9571367502</v>
      </c>
    </row>
    <row r="1312" spans="1:14" x14ac:dyDescent="0.3">
      <c r="A1312" s="58">
        <v>43315</v>
      </c>
      <c r="B1312" s="61" t="str">
        <f t="shared" si="104"/>
        <v>Friday</v>
      </c>
      <c r="C1312" s="42" t="str">
        <f t="shared" si="100"/>
        <v>August</v>
      </c>
      <c r="D1312" s="42" t="str">
        <f t="shared" si="101"/>
        <v>2018</v>
      </c>
      <c r="E1312" s="42">
        <f t="shared" si="102"/>
        <v>31</v>
      </c>
      <c r="F1312" s="42" t="str">
        <f>VLOOKUP(A1312,_Holidays!A1311:C3417,2)</f>
        <v>Y</v>
      </c>
      <c r="G1312" s="42" t="str">
        <f>VLOOKUP(A1312,_Holidays!A1312:C3417,3)</f>
        <v>N</v>
      </c>
      <c r="H1312">
        <v>7.8</v>
      </c>
      <c r="I1312">
        <v>18.399999999999999</v>
      </c>
      <c r="J1312">
        <v>6.3</v>
      </c>
      <c r="K1312">
        <v>0</v>
      </c>
      <c r="L1312" s="94">
        <v>129740.315</v>
      </c>
      <c r="M1312" s="97">
        <v>79.407081439999999</v>
      </c>
      <c r="N1312" s="87">
        <f t="shared" si="103"/>
        <v>10302299.759256253</v>
      </c>
    </row>
    <row r="1313" spans="1:14" x14ac:dyDescent="0.3">
      <c r="A1313" s="58">
        <v>43316</v>
      </c>
      <c r="B1313" s="61" t="str">
        <f t="shared" si="104"/>
        <v>Saturday</v>
      </c>
      <c r="C1313" s="42" t="str">
        <f t="shared" si="100"/>
        <v>August</v>
      </c>
      <c r="D1313" s="42" t="str">
        <f t="shared" si="101"/>
        <v>2018</v>
      </c>
      <c r="E1313" s="42">
        <f t="shared" si="102"/>
        <v>31</v>
      </c>
      <c r="F1313" s="42" t="str">
        <f>VLOOKUP(A1313,_Holidays!A1312:C3418,2)</f>
        <v>Y</v>
      </c>
      <c r="G1313" s="42" t="str">
        <f>VLOOKUP(A1313,_Holidays!A1313:C3418,3)</f>
        <v>N</v>
      </c>
      <c r="H1313">
        <v>8</v>
      </c>
      <c r="I1313">
        <v>15.3</v>
      </c>
      <c r="J1313">
        <v>8.6999999999999993</v>
      </c>
      <c r="K1313">
        <v>1.6</v>
      </c>
      <c r="L1313" s="94">
        <v>116238.175</v>
      </c>
      <c r="M1313" s="97">
        <v>44.889044869999999</v>
      </c>
      <c r="N1313" s="87">
        <f t="shared" si="103"/>
        <v>5217820.6531819124</v>
      </c>
    </row>
    <row r="1314" spans="1:14" x14ac:dyDescent="0.3">
      <c r="A1314" s="58">
        <v>43317</v>
      </c>
      <c r="B1314" s="61" t="str">
        <f t="shared" si="104"/>
        <v>Sunday</v>
      </c>
      <c r="C1314" s="42" t="str">
        <f t="shared" si="100"/>
        <v>August</v>
      </c>
      <c r="D1314" s="42" t="str">
        <f t="shared" si="101"/>
        <v>2018</v>
      </c>
      <c r="E1314" s="42">
        <f t="shared" si="102"/>
        <v>32</v>
      </c>
      <c r="F1314" s="42" t="str">
        <f>VLOOKUP(A1314,_Holidays!A1313:C3419,2)</f>
        <v>Y</v>
      </c>
      <c r="G1314" s="42" t="str">
        <f>VLOOKUP(A1314,_Holidays!A1314:C3419,3)</f>
        <v>N</v>
      </c>
      <c r="H1314">
        <v>10.6</v>
      </c>
      <c r="I1314">
        <v>17.600000000000001</v>
      </c>
      <c r="J1314">
        <v>11.2</v>
      </c>
      <c r="K1314">
        <v>0</v>
      </c>
      <c r="L1314" s="94">
        <v>104912.38</v>
      </c>
      <c r="M1314" s="97">
        <v>37.44398417</v>
      </c>
      <c r="N1314" s="87">
        <f t="shared" si="103"/>
        <v>3928337.4959570249</v>
      </c>
    </row>
    <row r="1315" spans="1:14" x14ac:dyDescent="0.3">
      <c r="A1315" s="58">
        <v>43318</v>
      </c>
      <c r="B1315" s="61" t="str">
        <f t="shared" si="104"/>
        <v>Monday</v>
      </c>
      <c r="C1315" s="42" t="str">
        <f t="shared" si="100"/>
        <v>August</v>
      </c>
      <c r="D1315" s="42" t="str">
        <f t="shared" si="101"/>
        <v>2018</v>
      </c>
      <c r="E1315" s="42">
        <f t="shared" si="102"/>
        <v>32</v>
      </c>
      <c r="F1315" s="42" t="str">
        <f>VLOOKUP(A1315,_Holidays!A1314:C3420,2)</f>
        <v>Y</v>
      </c>
      <c r="G1315" s="42" t="str">
        <f>VLOOKUP(A1315,_Holidays!A1315:C3420,3)</f>
        <v>N</v>
      </c>
      <c r="H1315">
        <v>9.4</v>
      </c>
      <c r="I1315">
        <v>13.8</v>
      </c>
      <c r="J1315">
        <v>8.5</v>
      </c>
      <c r="K1315">
        <v>0</v>
      </c>
      <c r="L1315" s="94">
        <v>127198.78</v>
      </c>
      <c r="M1315" s="97">
        <v>83.712090750000002</v>
      </c>
      <c r="N1315" s="87">
        <f t="shared" si="103"/>
        <v>10648075.814649286</v>
      </c>
    </row>
    <row r="1316" spans="1:14" x14ac:dyDescent="0.3">
      <c r="A1316" s="58">
        <v>43319</v>
      </c>
      <c r="B1316" s="61" t="str">
        <f t="shared" si="104"/>
        <v>Tuesday</v>
      </c>
      <c r="C1316" s="42" t="str">
        <f t="shared" si="100"/>
        <v>August</v>
      </c>
      <c r="D1316" s="42" t="str">
        <f t="shared" si="101"/>
        <v>2018</v>
      </c>
      <c r="E1316" s="42">
        <f t="shared" si="102"/>
        <v>32</v>
      </c>
      <c r="F1316" s="42" t="str">
        <f>VLOOKUP(A1316,_Holidays!A1315:C3421,2)</f>
        <v>Y</v>
      </c>
      <c r="G1316" s="42" t="str">
        <f>VLOOKUP(A1316,_Holidays!A1316:C3421,3)</f>
        <v>N</v>
      </c>
      <c r="H1316">
        <v>7.3</v>
      </c>
      <c r="I1316">
        <v>14.8</v>
      </c>
      <c r="J1316">
        <v>9.6</v>
      </c>
      <c r="K1316">
        <v>0</v>
      </c>
      <c r="L1316" s="94">
        <v>131851.01500000001</v>
      </c>
      <c r="M1316" s="97">
        <v>75.541241439999993</v>
      </c>
      <c r="N1316" s="87">
        <f t="shared" si="103"/>
        <v>9960189.3582240622</v>
      </c>
    </row>
    <row r="1317" spans="1:14" x14ac:dyDescent="0.3">
      <c r="A1317" s="58">
        <v>43320</v>
      </c>
      <c r="B1317" s="61" t="str">
        <f t="shared" si="104"/>
        <v>Wednesday</v>
      </c>
      <c r="C1317" s="42" t="str">
        <f t="shared" si="100"/>
        <v>August</v>
      </c>
      <c r="D1317" s="42" t="str">
        <f t="shared" si="101"/>
        <v>2018</v>
      </c>
      <c r="E1317" s="42">
        <f t="shared" si="102"/>
        <v>32</v>
      </c>
      <c r="F1317" s="42" t="str">
        <f>VLOOKUP(A1317,_Holidays!A1316:C3422,2)</f>
        <v>Y</v>
      </c>
      <c r="G1317" s="42" t="str">
        <f>VLOOKUP(A1317,_Holidays!A1317:C3422,3)</f>
        <v>N</v>
      </c>
      <c r="H1317">
        <v>9.6</v>
      </c>
      <c r="I1317">
        <v>16</v>
      </c>
      <c r="J1317">
        <v>7.2</v>
      </c>
      <c r="K1317">
        <v>1</v>
      </c>
      <c r="L1317" s="94">
        <v>131939.5</v>
      </c>
      <c r="M1317" s="97">
        <v>89.686836400000004</v>
      </c>
      <c r="N1317" s="87">
        <f t="shared" si="103"/>
        <v>11833236.3511978</v>
      </c>
    </row>
    <row r="1318" spans="1:14" x14ac:dyDescent="0.3">
      <c r="A1318" s="58">
        <v>43321</v>
      </c>
      <c r="B1318" s="61" t="str">
        <f t="shared" si="104"/>
        <v>Thursday</v>
      </c>
      <c r="C1318" s="42" t="str">
        <f t="shared" si="100"/>
        <v>August</v>
      </c>
      <c r="D1318" s="42" t="str">
        <f t="shared" si="101"/>
        <v>2018</v>
      </c>
      <c r="E1318" s="42">
        <f t="shared" si="102"/>
        <v>32</v>
      </c>
      <c r="F1318" s="42" t="str">
        <f>VLOOKUP(A1318,_Holidays!A1317:C3423,2)</f>
        <v>Y</v>
      </c>
      <c r="G1318" s="42" t="str">
        <f>VLOOKUP(A1318,_Holidays!A1318:C3423,3)</f>
        <v>N</v>
      </c>
      <c r="H1318">
        <v>5.6</v>
      </c>
      <c r="I1318">
        <v>15.4</v>
      </c>
      <c r="J1318">
        <v>8.6</v>
      </c>
      <c r="K1318">
        <v>2.2000000000000002</v>
      </c>
      <c r="L1318" s="94">
        <v>135670.99</v>
      </c>
      <c r="M1318" s="97">
        <v>82.760846979999997</v>
      </c>
      <c r="N1318" s="87">
        <f t="shared" si="103"/>
        <v>11228246.043015109</v>
      </c>
    </row>
    <row r="1319" spans="1:14" x14ac:dyDescent="0.3">
      <c r="A1319" s="58">
        <v>43322</v>
      </c>
      <c r="B1319" s="61" t="str">
        <f t="shared" si="104"/>
        <v>Friday</v>
      </c>
      <c r="C1319" s="42" t="str">
        <f t="shared" si="100"/>
        <v>August</v>
      </c>
      <c r="D1319" s="42" t="str">
        <f t="shared" si="101"/>
        <v>2018</v>
      </c>
      <c r="E1319" s="42">
        <f t="shared" si="102"/>
        <v>32</v>
      </c>
      <c r="F1319" s="42" t="str">
        <f>VLOOKUP(A1319,_Holidays!A1318:C3424,2)</f>
        <v>Y</v>
      </c>
      <c r="G1319" s="42" t="str">
        <f>VLOOKUP(A1319,_Holidays!A1319:C3424,3)</f>
        <v>N</v>
      </c>
      <c r="H1319">
        <v>9.4</v>
      </c>
      <c r="I1319">
        <v>20</v>
      </c>
      <c r="J1319">
        <v>11.8</v>
      </c>
      <c r="K1319">
        <v>0</v>
      </c>
      <c r="L1319" s="94">
        <v>121875.355</v>
      </c>
      <c r="M1319" s="97">
        <v>58.050358019999997</v>
      </c>
      <c r="N1319" s="87">
        <f t="shared" si="103"/>
        <v>7074907.991564597</v>
      </c>
    </row>
    <row r="1320" spans="1:14" x14ac:dyDescent="0.3">
      <c r="A1320" s="58">
        <v>43323</v>
      </c>
      <c r="B1320" s="61" t="str">
        <f t="shared" si="104"/>
        <v>Saturday</v>
      </c>
      <c r="C1320" s="42" t="str">
        <f t="shared" si="100"/>
        <v>August</v>
      </c>
      <c r="D1320" s="42" t="str">
        <f t="shared" si="101"/>
        <v>2018</v>
      </c>
      <c r="E1320" s="42">
        <f t="shared" si="102"/>
        <v>32</v>
      </c>
      <c r="F1320" s="42" t="str">
        <f>VLOOKUP(A1320,_Holidays!A1319:C3425,2)</f>
        <v>Y</v>
      </c>
      <c r="G1320" s="42" t="str">
        <f>VLOOKUP(A1320,_Holidays!A1320:C3425,3)</f>
        <v>N</v>
      </c>
      <c r="H1320">
        <v>8.1</v>
      </c>
      <c r="I1320">
        <v>14.7</v>
      </c>
      <c r="J1320">
        <v>7.4</v>
      </c>
      <c r="K1320">
        <v>10.4</v>
      </c>
      <c r="L1320" s="94">
        <v>119988.735</v>
      </c>
      <c r="M1320" s="97">
        <v>64.602342530000001</v>
      </c>
      <c r="N1320" s="87">
        <f t="shared" si="103"/>
        <v>7751553.3582114</v>
      </c>
    </row>
    <row r="1321" spans="1:14" x14ac:dyDescent="0.3">
      <c r="A1321" s="58">
        <v>43324</v>
      </c>
      <c r="B1321" s="61" t="str">
        <f t="shared" si="104"/>
        <v>Sunday</v>
      </c>
      <c r="C1321" s="42" t="str">
        <f t="shared" si="100"/>
        <v>August</v>
      </c>
      <c r="D1321" s="42" t="str">
        <f t="shared" si="101"/>
        <v>2018</v>
      </c>
      <c r="E1321" s="42">
        <f t="shared" si="102"/>
        <v>33</v>
      </c>
      <c r="F1321" s="42" t="str">
        <f>VLOOKUP(A1321,_Holidays!A1320:C3426,2)</f>
        <v>Y</v>
      </c>
      <c r="G1321" s="42" t="str">
        <f>VLOOKUP(A1321,_Holidays!A1321:C3426,3)</f>
        <v>N</v>
      </c>
      <c r="H1321">
        <v>5.4</v>
      </c>
      <c r="I1321">
        <v>14.8</v>
      </c>
      <c r="J1321">
        <v>10.4</v>
      </c>
      <c r="K1321">
        <v>4.5999999999999996</v>
      </c>
      <c r="L1321" s="94">
        <v>115231.85</v>
      </c>
      <c r="M1321" s="97">
        <v>48.788940629999999</v>
      </c>
      <c r="N1321" s="87">
        <f t="shared" si="103"/>
        <v>5622039.8883350659</v>
      </c>
    </row>
    <row r="1322" spans="1:14" x14ac:dyDescent="0.3">
      <c r="A1322" s="58">
        <v>43325</v>
      </c>
      <c r="B1322" s="61" t="str">
        <f t="shared" si="104"/>
        <v>Monday</v>
      </c>
      <c r="C1322" s="42" t="str">
        <f t="shared" si="100"/>
        <v>August</v>
      </c>
      <c r="D1322" s="42" t="str">
        <f t="shared" si="101"/>
        <v>2018</v>
      </c>
      <c r="E1322" s="42">
        <f t="shared" si="102"/>
        <v>33</v>
      </c>
      <c r="F1322" s="42" t="str">
        <f>VLOOKUP(A1322,_Holidays!A1321:C3427,2)</f>
        <v>Y</v>
      </c>
      <c r="G1322" s="42" t="str">
        <f>VLOOKUP(A1322,_Holidays!A1322:C3427,3)</f>
        <v>N</v>
      </c>
      <c r="H1322">
        <v>7.9</v>
      </c>
      <c r="I1322">
        <v>14.9</v>
      </c>
      <c r="J1322">
        <v>8.6</v>
      </c>
      <c r="K1322">
        <v>0</v>
      </c>
      <c r="L1322" s="94">
        <v>127541.57</v>
      </c>
      <c r="M1322" s="97">
        <v>79.759066959999998</v>
      </c>
      <c r="N1322" s="87">
        <f t="shared" si="103"/>
        <v>10172596.621813528</v>
      </c>
    </row>
    <row r="1323" spans="1:14" x14ac:dyDescent="0.3">
      <c r="A1323" s="58">
        <v>43326</v>
      </c>
      <c r="B1323" s="61" t="str">
        <f t="shared" si="104"/>
        <v>Tuesday</v>
      </c>
      <c r="C1323" s="42" t="str">
        <f t="shared" si="100"/>
        <v>August</v>
      </c>
      <c r="D1323" s="42" t="str">
        <f t="shared" si="101"/>
        <v>2018</v>
      </c>
      <c r="E1323" s="42">
        <f t="shared" si="102"/>
        <v>33</v>
      </c>
      <c r="F1323" s="42" t="str">
        <f>VLOOKUP(A1323,_Holidays!A1322:C3428,2)</f>
        <v>Y</v>
      </c>
      <c r="G1323" s="42" t="str">
        <f>VLOOKUP(A1323,_Holidays!A1323:C3428,3)</f>
        <v>N</v>
      </c>
      <c r="H1323">
        <v>9.4</v>
      </c>
      <c r="I1323">
        <v>16.7</v>
      </c>
      <c r="J1323">
        <v>13.2</v>
      </c>
      <c r="K1323">
        <v>0.2</v>
      </c>
      <c r="L1323" s="94">
        <v>121073.45</v>
      </c>
      <c r="M1323" s="97">
        <v>69.127751180000004</v>
      </c>
      <c r="N1323" s="87">
        <f t="shared" si="103"/>
        <v>8369535.3261041716</v>
      </c>
    </row>
    <row r="1324" spans="1:14" x14ac:dyDescent="0.3">
      <c r="A1324" s="58">
        <v>43327</v>
      </c>
      <c r="B1324" s="61" t="str">
        <f t="shared" si="104"/>
        <v>Wednesday</v>
      </c>
      <c r="C1324" s="42" t="str">
        <f t="shared" si="100"/>
        <v>August</v>
      </c>
      <c r="D1324" s="42" t="str">
        <f t="shared" si="101"/>
        <v>2018</v>
      </c>
      <c r="E1324" s="42">
        <f t="shared" si="102"/>
        <v>33</v>
      </c>
      <c r="F1324" s="42" t="str">
        <f>VLOOKUP(A1324,_Holidays!A1323:C3429,2)</f>
        <v>Y</v>
      </c>
      <c r="G1324" s="42" t="str">
        <f>VLOOKUP(A1324,_Holidays!A1324:C3429,3)</f>
        <v>N</v>
      </c>
      <c r="H1324">
        <v>11.5</v>
      </c>
      <c r="I1324">
        <v>18.399999999999999</v>
      </c>
      <c r="J1324">
        <v>10.1</v>
      </c>
      <c r="K1324">
        <v>0</v>
      </c>
      <c r="L1324" s="94">
        <v>122602.11500000001</v>
      </c>
      <c r="M1324" s="97">
        <v>67.796604759999994</v>
      </c>
      <c r="N1324" s="87">
        <f t="shared" si="103"/>
        <v>8312007.1333950674</v>
      </c>
    </row>
    <row r="1325" spans="1:14" x14ac:dyDescent="0.3">
      <c r="A1325" s="58">
        <v>43328</v>
      </c>
      <c r="B1325" s="61" t="str">
        <f t="shared" si="104"/>
        <v>Thursday</v>
      </c>
      <c r="C1325" s="42" t="str">
        <f t="shared" si="100"/>
        <v>August</v>
      </c>
      <c r="D1325" s="42" t="str">
        <f t="shared" si="101"/>
        <v>2018</v>
      </c>
      <c r="E1325" s="42">
        <f t="shared" si="102"/>
        <v>33</v>
      </c>
      <c r="F1325" s="42" t="str">
        <f>VLOOKUP(A1325,_Holidays!A1324:C3430,2)</f>
        <v>Y</v>
      </c>
      <c r="G1325" s="42" t="str">
        <f>VLOOKUP(A1325,_Holidays!A1325:C3430,3)</f>
        <v>N</v>
      </c>
      <c r="H1325">
        <v>8.6999999999999993</v>
      </c>
      <c r="I1325">
        <v>14.7</v>
      </c>
      <c r="J1325">
        <v>9.1999999999999993</v>
      </c>
      <c r="K1325">
        <v>0.2</v>
      </c>
      <c r="L1325" s="94">
        <v>131137.065</v>
      </c>
      <c r="M1325" s="97">
        <v>95.267104889999999</v>
      </c>
      <c r="N1325" s="87">
        <f t="shared" si="103"/>
        <v>12493048.526321748</v>
      </c>
    </row>
    <row r="1326" spans="1:14" x14ac:dyDescent="0.3">
      <c r="A1326" s="58">
        <v>43329</v>
      </c>
      <c r="B1326" s="61" t="str">
        <f t="shared" si="104"/>
        <v>Friday</v>
      </c>
      <c r="C1326" s="42" t="str">
        <f t="shared" si="100"/>
        <v>August</v>
      </c>
      <c r="D1326" s="42" t="str">
        <f t="shared" si="101"/>
        <v>2018</v>
      </c>
      <c r="E1326" s="42">
        <f t="shared" si="102"/>
        <v>33</v>
      </c>
      <c r="F1326" s="42" t="str">
        <f>VLOOKUP(A1326,_Holidays!A1325:C3431,2)</f>
        <v>Y</v>
      </c>
      <c r="G1326" s="42" t="str">
        <f>VLOOKUP(A1326,_Holidays!A1326:C3431,3)</f>
        <v>N</v>
      </c>
      <c r="H1326">
        <v>7.7</v>
      </c>
      <c r="I1326">
        <v>15.9</v>
      </c>
      <c r="J1326">
        <v>12.2</v>
      </c>
      <c r="K1326">
        <v>0</v>
      </c>
      <c r="L1326" s="94">
        <v>125189.54</v>
      </c>
      <c r="M1326" s="97">
        <v>77.617767220000005</v>
      </c>
      <c r="N1326" s="87">
        <f t="shared" si="103"/>
        <v>9716932.5740988795</v>
      </c>
    </row>
    <row r="1327" spans="1:14" x14ac:dyDescent="0.3">
      <c r="A1327" s="58">
        <v>43330</v>
      </c>
      <c r="B1327" s="61" t="str">
        <f t="shared" si="104"/>
        <v>Saturday</v>
      </c>
      <c r="C1327" s="42" t="str">
        <f t="shared" si="100"/>
        <v>August</v>
      </c>
      <c r="D1327" s="42" t="str">
        <f t="shared" si="101"/>
        <v>2018</v>
      </c>
      <c r="E1327" s="42">
        <f t="shared" si="102"/>
        <v>33</v>
      </c>
      <c r="F1327" s="42" t="str">
        <f>VLOOKUP(A1327,_Holidays!A1326:C3432,2)</f>
        <v>Y</v>
      </c>
      <c r="G1327" s="42" t="str">
        <f>VLOOKUP(A1327,_Holidays!A1327:C3432,3)</f>
        <v>N</v>
      </c>
      <c r="H1327">
        <v>8.9</v>
      </c>
      <c r="I1327">
        <v>13.8</v>
      </c>
      <c r="J1327">
        <v>10.4</v>
      </c>
      <c r="K1327">
        <v>2.2000000000000002</v>
      </c>
      <c r="L1327" s="94">
        <v>116571.26</v>
      </c>
      <c r="M1327" s="97">
        <v>38.301147139999998</v>
      </c>
      <c r="N1327" s="87">
        <f t="shared" si="103"/>
        <v>4464812.9815551955</v>
      </c>
    </row>
    <row r="1328" spans="1:14" x14ac:dyDescent="0.3">
      <c r="A1328" s="58">
        <v>43331</v>
      </c>
      <c r="B1328" s="61" t="str">
        <f t="shared" si="104"/>
        <v>Sunday</v>
      </c>
      <c r="C1328" s="42" t="str">
        <f t="shared" si="100"/>
        <v>August</v>
      </c>
      <c r="D1328" s="42" t="str">
        <f t="shared" si="101"/>
        <v>2018</v>
      </c>
      <c r="E1328" s="42">
        <f t="shared" si="102"/>
        <v>34</v>
      </c>
      <c r="F1328" s="42" t="str">
        <f>VLOOKUP(A1328,_Holidays!A1327:C3433,2)</f>
        <v>Y</v>
      </c>
      <c r="G1328" s="42" t="str">
        <f>VLOOKUP(A1328,_Holidays!A1328:C3433,3)</f>
        <v>N</v>
      </c>
      <c r="H1328">
        <v>6.7</v>
      </c>
      <c r="I1328">
        <v>11.9</v>
      </c>
      <c r="J1328">
        <v>9.3000000000000007</v>
      </c>
      <c r="K1328">
        <v>9.1999999999999993</v>
      </c>
      <c r="L1328" s="94">
        <v>119707.93</v>
      </c>
      <c r="M1328" s="97">
        <v>50.446948470000002</v>
      </c>
      <c r="N1328" s="87">
        <f t="shared" si="103"/>
        <v>6038899.7761603668</v>
      </c>
    </row>
    <row r="1329" spans="1:14" x14ac:dyDescent="0.3">
      <c r="A1329" s="58">
        <v>43332</v>
      </c>
      <c r="B1329" s="61" t="str">
        <f t="shared" si="104"/>
        <v>Monday</v>
      </c>
      <c r="C1329" s="42" t="str">
        <f t="shared" si="100"/>
        <v>August</v>
      </c>
      <c r="D1329" s="42" t="str">
        <f t="shared" si="101"/>
        <v>2018</v>
      </c>
      <c r="E1329" s="42">
        <f t="shared" si="102"/>
        <v>34</v>
      </c>
      <c r="F1329" s="42" t="str">
        <f>VLOOKUP(A1329,_Holidays!A1328:C3434,2)</f>
        <v>Y</v>
      </c>
      <c r="G1329" s="42" t="str">
        <f>VLOOKUP(A1329,_Holidays!A1329:C3434,3)</f>
        <v>N</v>
      </c>
      <c r="H1329">
        <v>5.5</v>
      </c>
      <c r="I1329">
        <v>12.4</v>
      </c>
      <c r="J1329">
        <v>6.5</v>
      </c>
      <c r="K1329">
        <v>2</v>
      </c>
      <c r="L1329" s="94">
        <v>138918.38500000001</v>
      </c>
      <c r="M1329" s="97">
        <v>102.3388107</v>
      </c>
      <c r="N1329" s="87">
        <f t="shared" si="103"/>
        <v>14216742.305264721</v>
      </c>
    </row>
    <row r="1330" spans="1:14" x14ac:dyDescent="0.3">
      <c r="A1330" s="58">
        <v>43333</v>
      </c>
      <c r="B1330" s="61" t="str">
        <f t="shared" si="104"/>
        <v>Tuesday</v>
      </c>
      <c r="C1330" s="42" t="str">
        <f t="shared" si="100"/>
        <v>August</v>
      </c>
      <c r="D1330" s="42" t="str">
        <f t="shared" si="101"/>
        <v>2018</v>
      </c>
      <c r="E1330" s="42">
        <f t="shared" si="102"/>
        <v>34</v>
      </c>
      <c r="F1330" s="42" t="str">
        <f>VLOOKUP(A1330,_Holidays!A1329:C3435,2)</f>
        <v>Y</v>
      </c>
      <c r="G1330" s="42" t="str">
        <f>VLOOKUP(A1330,_Holidays!A1330:C3435,3)</f>
        <v>N</v>
      </c>
      <c r="H1330">
        <v>8.6</v>
      </c>
      <c r="I1330">
        <v>12.4</v>
      </c>
      <c r="J1330">
        <v>7.7</v>
      </c>
      <c r="K1330">
        <v>1.2</v>
      </c>
      <c r="L1330" s="94">
        <v>138424.25</v>
      </c>
      <c r="M1330" s="97">
        <v>119.2284324</v>
      </c>
      <c r="N1330" s="87">
        <f t="shared" si="103"/>
        <v>16504106.3336457</v>
      </c>
    </row>
    <row r="1331" spans="1:14" x14ac:dyDescent="0.3">
      <c r="A1331" s="58">
        <v>43334</v>
      </c>
      <c r="B1331" s="61" t="str">
        <f t="shared" si="104"/>
        <v>Wednesday</v>
      </c>
      <c r="C1331" s="42" t="str">
        <f t="shared" si="100"/>
        <v>August</v>
      </c>
      <c r="D1331" s="42" t="str">
        <f t="shared" si="101"/>
        <v>2018</v>
      </c>
      <c r="E1331" s="42">
        <f t="shared" si="102"/>
        <v>34</v>
      </c>
      <c r="F1331" s="42" t="str">
        <f>VLOOKUP(A1331,_Holidays!A1330:C3436,2)</f>
        <v>Y</v>
      </c>
      <c r="G1331" s="42" t="str">
        <f>VLOOKUP(A1331,_Holidays!A1331:C3436,3)</f>
        <v>N</v>
      </c>
      <c r="H1331">
        <v>8.6999999999999993</v>
      </c>
      <c r="I1331">
        <v>14</v>
      </c>
      <c r="J1331">
        <v>8.5</v>
      </c>
      <c r="K1331">
        <v>1</v>
      </c>
      <c r="L1331" s="94">
        <v>136240.845</v>
      </c>
      <c r="M1331" s="97">
        <v>104.8161592</v>
      </c>
      <c r="N1331" s="87">
        <f t="shared" si="103"/>
        <v>14280242.099062525</v>
      </c>
    </row>
    <row r="1332" spans="1:14" x14ac:dyDescent="0.3">
      <c r="A1332" s="58">
        <v>43335</v>
      </c>
      <c r="B1332" s="61" t="str">
        <f t="shared" si="104"/>
        <v>Thursday</v>
      </c>
      <c r="C1332" s="42" t="str">
        <f t="shared" si="100"/>
        <v>August</v>
      </c>
      <c r="D1332" s="42" t="str">
        <f t="shared" si="101"/>
        <v>2018</v>
      </c>
      <c r="E1332" s="42">
        <f t="shared" si="102"/>
        <v>34</v>
      </c>
      <c r="F1332" s="42" t="str">
        <f>VLOOKUP(A1332,_Holidays!A1331:C3437,2)</f>
        <v>Y</v>
      </c>
      <c r="G1332" s="42" t="str">
        <f>VLOOKUP(A1332,_Holidays!A1332:C3437,3)</f>
        <v>N</v>
      </c>
      <c r="H1332">
        <v>5.6</v>
      </c>
      <c r="I1332">
        <v>16</v>
      </c>
      <c r="J1332">
        <v>11.1</v>
      </c>
      <c r="K1332">
        <v>0</v>
      </c>
      <c r="L1332" s="94">
        <v>131956.72500000001</v>
      </c>
      <c r="M1332" s="97">
        <v>89.579370560000001</v>
      </c>
      <c r="N1332" s="87">
        <f t="shared" si="103"/>
        <v>11820600.366659017</v>
      </c>
    </row>
    <row r="1333" spans="1:14" x14ac:dyDescent="0.3">
      <c r="A1333" s="58">
        <v>43336</v>
      </c>
      <c r="B1333" s="61" t="str">
        <f t="shared" si="104"/>
        <v>Friday</v>
      </c>
      <c r="C1333" s="42" t="str">
        <f t="shared" si="100"/>
        <v>August</v>
      </c>
      <c r="D1333" s="42" t="str">
        <f t="shared" si="101"/>
        <v>2018</v>
      </c>
      <c r="E1333" s="42">
        <f t="shared" si="102"/>
        <v>34</v>
      </c>
      <c r="F1333" s="42" t="str">
        <f>VLOOKUP(A1333,_Holidays!A1332:C3438,2)</f>
        <v>Y</v>
      </c>
      <c r="G1333" s="42" t="str">
        <f>VLOOKUP(A1333,_Holidays!A1333:C3438,3)</f>
        <v>N</v>
      </c>
      <c r="H1333">
        <v>4.8</v>
      </c>
      <c r="I1333">
        <v>15.4</v>
      </c>
      <c r="J1333">
        <v>14.7</v>
      </c>
      <c r="K1333">
        <v>0</v>
      </c>
      <c r="L1333" s="94">
        <v>130210.94</v>
      </c>
      <c r="M1333" s="97">
        <v>97.467844349999993</v>
      </c>
      <c r="N1333" s="87">
        <f t="shared" si="103"/>
        <v>12691379.632587189</v>
      </c>
    </row>
    <row r="1334" spans="1:14" x14ac:dyDescent="0.3">
      <c r="A1334" s="58">
        <v>43337</v>
      </c>
      <c r="B1334" s="61" t="str">
        <f t="shared" si="104"/>
        <v>Saturday</v>
      </c>
      <c r="C1334" s="42" t="str">
        <f t="shared" si="100"/>
        <v>August</v>
      </c>
      <c r="D1334" s="42" t="str">
        <f t="shared" si="101"/>
        <v>2018</v>
      </c>
      <c r="E1334" s="42">
        <f t="shared" si="102"/>
        <v>34</v>
      </c>
      <c r="F1334" s="42" t="str">
        <f>VLOOKUP(A1334,_Holidays!A1333:C3439,2)</f>
        <v>Y</v>
      </c>
      <c r="G1334" s="42" t="str">
        <f>VLOOKUP(A1334,_Holidays!A1334:C3439,3)</f>
        <v>N</v>
      </c>
      <c r="H1334">
        <v>3.9</v>
      </c>
      <c r="I1334">
        <v>15.2</v>
      </c>
      <c r="J1334">
        <v>14.9</v>
      </c>
      <c r="K1334">
        <v>0</v>
      </c>
      <c r="L1334" s="94">
        <v>116471.77499999999</v>
      </c>
      <c r="M1334" s="97">
        <v>118.4878363</v>
      </c>
      <c r="N1334" s="87">
        <f t="shared" si="103"/>
        <v>13800488.609770432</v>
      </c>
    </row>
    <row r="1335" spans="1:14" x14ac:dyDescent="0.3">
      <c r="A1335" s="58">
        <v>43338</v>
      </c>
      <c r="B1335" s="61" t="str">
        <f t="shared" si="104"/>
        <v>Sunday</v>
      </c>
      <c r="C1335" s="42" t="str">
        <f t="shared" si="100"/>
        <v>August</v>
      </c>
      <c r="D1335" s="42" t="str">
        <f t="shared" si="101"/>
        <v>2018</v>
      </c>
      <c r="E1335" s="42">
        <f t="shared" si="102"/>
        <v>35</v>
      </c>
      <c r="F1335" s="42" t="str">
        <f>VLOOKUP(A1335,_Holidays!A1334:C3440,2)</f>
        <v>Y</v>
      </c>
      <c r="G1335" s="42" t="str">
        <f>VLOOKUP(A1335,_Holidays!A1335:C3440,3)</f>
        <v>N</v>
      </c>
      <c r="H1335">
        <v>4.9000000000000004</v>
      </c>
      <c r="I1335">
        <v>14.7</v>
      </c>
      <c r="J1335">
        <v>12.3</v>
      </c>
      <c r="K1335">
        <v>0</v>
      </c>
      <c r="L1335" s="94">
        <v>111436.265</v>
      </c>
      <c r="M1335" s="97">
        <v>105.4622088</v>
      </c>
      <c r="N1335" s="87">
        <f t="shared" si="103"/>
        <v>11752314.647322131</v>
      </c>
    </row>
    <row r="1336" spans="1:14" x14ac:dyDescent="0.3">
      <c r="A1336" s="58">
        <v>43339</v>
      </c>
      <c r="B1336" s="61" t="str">
        <f t="shared" si="104"/>
        <v>Monday</v>
      </c>
      <c r="C1336" s="42" t="str">
        <f t="shared" si="100"/>
        <v>August</v>
      </c>
      <c r="D1336" s="42" t="str">
        <f t="shared" si="101"/>
        <v>2018</v>
      </c>
      <c r="E1336" s="42">
        <f t="shared" si="102"/>
        <v>35</v>
      </c>
      <c r="F1336" s="42" t="str">
        <f>VLOOKUP(A1336,_Holidays!A1335:C3441,2)</f>
        <v>Y</v>
      </c>
      <c r="G1336" s="42" t="str">
        <f>VLOOKUP(A1336,_Holidays!A1336:C3441,3)</f>
        <v>N</v>
      </c>
      <c r="H1336">
        <v>6.8</v>
      </c>
      <c r="I1336">
        <v>12.9</v>
      </c>
      <c r="J1336">
        <v>12.4</v>
      </c>
      <c r="K1336">
        <v>3.6</v>
      </c>
      <c r="L1336" s="94">
        <v>131280.85</v>
      </c>
      <c r="M1336" s="97">
        <v>105.01180309999999</v>
      </c>
      <c r="N1336" s="87">
        <f t="shared" si="103"/>
        <v>13786038.771000635</v>
      </c>
    </row>
    <row r="1337" spans="1:14" x14ac:dyDescent="0.3">
      <c r="A1337" s="58">
        <v>43340</v>
      </c>
      <c r="B1337" s="61" t="str">
        <f t="shared" si="104"/>
        <v>Tuesday</v>
      </c>
      <c r="C1337" s="42" t="str">
        <f t="shared" si="100"/>
        <v>August</v>
      </c>
      <c r="D1337" s="42" t="str">
        <f t="shared" si="101"/>
        <v>2018</v>
      </c>
      <c r="E1337" s="42">
        <f t="shared" si="102"/>
        <v>35</v>
      </c>
      <c r="F1337" s="42" t="str">
        <f>VLOOKUP(A1337,_Holidays!A1336:C3442,2)</f>
        <v>Y</v>
      </c>
      <c r="G1337" s="42" t="str">
        <f>VLOOKUP(A1337,_Holidays!A1337:C3442,3)</f>
        <v>N</v>
      </c>
      <c r="H1337">
        <v>1.9</v>
      </c>
      <c r="I1337">
        <v>11.2</v>
      </c>
      <c r="J1337">
        <v>11.7</v>
      </c>
      <c r="K1337">
        <v>0.2</v>
      </c>
      <c r="L1337" s="94">
        <v>139563.095</v>
      </c>
      <c r="M1337" s="97">
        <v>119.82307369999999</v>
      </c>
      <c r="N1337" s="87">
        <f t="shared" si="103"/>
        <v>16722879.017985102</v>
      </c>
    </row>
    <row r="1338" spans="1:14" x14ac:dyDescent="0.3">
      <c r="A1338" s="58">
        <v>43341</v>
      </c>
      <c r="B1338" s="61" t="str">
        <f t="shared" si="104"/>
        <v>Wednesday</v>
      </c>
      <c r="C1338" s="42" t="str">
        <f t="shared" si="100"/>
        <v>August</v>
      </c>
      <c r="D1338" s="42" t="str">
        <f t="shared" si="101"/>
        <v>2018</v>
      </c>
      <c r="E1338" s="42">
        <f t="shared" si="102"/>
        <v>35</v>
      </c>
      <c r="F1338" s="42" t="str">
        <f>VLOOKUP(A1338,_Holidays!A1337:C3443,2)</f>
        <v>Y</v>
      </c>
      <c r="G1338" s="42" t="str">
        <f>VLOOKUP(A1338,_Holidays!A1338:C3443,3)</f>
        <v>N</v>
      </c>
      <c r="H1338">
        <v>0.8</v>
      </c>
      <c r="I1338">
        <v>12.5</v>
      </c>
      <c r="J1338">
        <v>15.5</v>
      </c>
      <c r="K1338">
        <v>0</v>
      </c>
      <c r="L1338" s="94">
        <v>136032.16</v>
      </c>
      <c r="M1338" s="97">
        <v>118.3790102</v>
      </c>
      <c r="N1338" s="87">
        <f t="shared" si="103"/>
        <v>16103352.456168031</v>
      </c>
    </row>
    <row r="1339" spans="1:14" x14ac:dyDescent="0.3">
      <c r="A1339" s="58">
        <v>43342</v>
      </c>
      <c r="B1339" s="61" t="str">
        <f t="shared" si="104"/>
        <v>Thursday</v>
      </c>
      <c r="C1339" s="42" t="str">
        <f t="shared" si="100"/>
        <v>August</v>
      </c>
      <c r="D1339" s="42" t="str">
        <f t="shared" si="101"/>
        <v>2018</v>
      </c>
      <c r="E1339" s="42">
        <f t="shared" si="102"/>
        <v>35</v>
      </c>
      <c r="F1339" s="42" t="str">
        <f>VLOOKUP(A1339,_Holidays!A1338:C3444,2)</f>
        <v>Y</v>
      </c>
      <c r="G1339" s="42" t="str">
        <f>VLOOKUP(A1339,_Holidays!A1339:C3444,3)</f>
        <v>N</v>
      </c>
      <c r="H1339">
        <v>4.8</v>
      </c>
      <c r="I1339">
        <v>16.7</v>
      </c>
      <c r="J1339">
        <v>5.0999999999999996</v>
      </c>
      <c r="K1339">
        <v>0</v>
      </c>
      <c r="L1339" s="94">
        <v>139752.54500000001</v>
      </c>
      <c r="M1339" s="97">
        <v>97.166418829999998</v>
      </c>
      <c r="N1339" s="87">
        <f t="shared" si="103"/>
        <v>13579254.320028422</v>
      </c>
    </row>
    <row r="1340" spans="1:14" x14ac:dyDescent="0.3">
      <c r="A1340" s="58">
        <v>43343</v>
      </c>
      <c r="B1340" s="61" t="str">
        <f t="shared" si="104"/>
        <v>Friday</v>
      </c>
      <c r="C1340" s="42" t="str">
        <f t="shared" si="100"/>
        <v>August</v>
      </c>
      <c r="D1340" s="42" t="str">
        <f t="shared" si="101"/>
        <v>2018</v>
      </c>
      <c r="E1340" s="42">
        <f t="shared" si="102"/>
        <v>35</v>
      </c>
      <c r="F1340" s="42" t="str">
        <f>VLOOKUP(A1340,_Holidays!A1339:C3445,2)</f>
        <v>Y</v>
      </c>
      <c r="G1340" s="42" t="str">
        <f>VLOOKUP(A1340,_Holidays!A1340:C3445,3)</f>
        <v>N</v>
      </c>
      <c r="H1340">
        <v>8.9</v>
      </c>
      <c r="I1340">
        <v>16</v>
      </c>
      <c r="J1340">
        <v>6.8</v>
      </c>
      <c r="K1340">
        <v>1.6</v>
      </c>
      <c r="L1340" s="94">
        <v>130466.91499999999</v>
      </c>
      <c r="M1340" s="97">
        <v>122.4259917</v>
      </c>
      <c r="N1340" s="87">
        <f t="shared" si="103"/>
        <v>15972541.452914605</v>
      </c>
    </row>
    <row r="1341" spans="1:14" x14ac:dyDescent="0.3">
      <c r="A1341" s="58">
        <v>43344</v>
      </c>
      <c r="B1341" s="61" t="str">
        <f t="shared" si="104"/>
        <v>Saturday</v>
      </c>
      <c r="C1341" s="42" t="str">
        <f t="shared" si="100"/>
        <v>September</v>
      </c>
      <c r="D1341" s="42" t="str">
        <f t="shared" si="101"/>
        <v>2018</v>
      </c>
      <c r="E1341" s="42">
        <f t="shared" si="102"/>
        <v>35</v>
      </c>
      <c r="F1341" s="42" t="str">
        <f>VLOOKUP(A1341,_Holidays!A1340:C3446,2)</f>
        <v>Y</v>
      </c>
      <c r="G1341" s="42" t="str">
        <f>VLOOKUP(A1341,_Holidays!A1341:C3446,3)</f>
        <v>N</v>
      </c>
      <c r="H1341">
        <v>10.5</v>
      </c>
      <c r="I1341">
        <v>13.4</v>
      </c>
      <c r="J1341">
        <v>7.4</v>
      </c>
      <c r="K1341">
        <v>2.2000000000000002</v>
      </c>
      <c r="L1341" s="94">
        <v>116344.565</v>
      </c>
      <c r="M1341" s="97">
        <v>104.0260614</v>
      </c>
      <c r="N1341" s="87">
        <f t="shared" si="103"/>
        <v>12102866.862246292</v>
      </c>
    </row>
    <row r="1342" spans="1:14" x14ac:dyDescent="0.3">
      <c r="A1342" s="58">
        <v>43345</v>
      </c>
      <c r="B1342" s="61" t="str">
        <f t="shared" si="104"/>
        <v>Sunday</v>
      </c>
      <c r="C1342" s="42" t="str">
        <f t="shared" si="100"/>
        <v>September</v>
      </c>
      <c r="D1342" s="42" t="str">
        <f t="shared" si="101"/>
        <v>2018</v>
      </c>
      <c r="E1342" s="42">
        <f t="shared" si="102"/>
        <v>36</v>
      </c>
      <c r="F1342" s="42" t="str">
        <f>VLOOKUP(A1342,_Holidays!A1341:C3447,2)</f>
        <v>Y</v>
      </c>
      <c r="G1342" s="42" t="str">
        <f>VLOOKUP(A1342,_Holidays!A1342:C3447,3)</f>
        <v>N</v>
      </c>
      <c r="H1342">
        <v>5</v>
      </c>
      <c r="I1342">
        <v>12.3</v>
      </c>
      <c r="J1342">
        <v>11.2</v>
      </c>
      <c r="K1342">
        <v>3</v>
      </c>
      <c r="L1342" s="94">
        <v>118402.905</v>
      </c>
      <c r="M1342" s="97">
        <v>137.1315117</v>
      </c>
      <c r="N1342" s="87">
        <f t="shared" si="103"/>
        <v>16236769.352321489</v>
      </c>
    </row>
    <row r="1343" spans="1:14" x14ac:dyDescent="0.3">
      <c r="A1343" s="58">
        <v>43346</v>
      </c>
      <c r="B1343" s="61" t="str">
        <f t="shared" si="104"/>
        <v>Monday</v>
      </c>
      <c r="C1343" s="42" t="str">
        <f t="shared" si="100"/>
        <v>September</v>
      </c>
      <c r="D1343" s="42" t="str">
        <f t="shared" si="101"/>
        <v>2018</v>
      </c>
      <c r="E1343" s="42">
        <f t="shared" si="102"/>
        <v>36</v>
      </c>
      <c r="F1343" s="42" t="str">
        <f>VLOOKUP(A1343,_Holidays!A1342:C3448,2)</f>
        <v>Y</v>
      </c>
      <c r="G1343" s="42" t="str">
        <f>VLOOKUP(A1343,_Holidays!A1343:C3448,3)</f>
        <v>N</v>
      </c>
      <c r="H1343">
        <v>5</v>
      </c>
      <c r="I1343">
        <v>13.1</v>
      </c>
      <c r="J1343">
        <v>14.7</v>
      </c>
      <c r="K1343">
        <v>0</v>
      </c>
      <c r="L1343" s="94">
        <v>131448.995</v>
      </c>
      <c r="M1343" s="97">
        <v>139.51638489999999</v>
      </c>
      <c r="N1343" s="87">
        <f t="shared" si="103"/>
        <v>18339288.581138175</v>
      </c>
    </row>
    <row r="1344" spans="1:14" x14ac:dyDescent="0.3">
      <c r="A1344" s="58">
        <v>43347</v>
      </c>
      <c r="B1344" s="61" t="str">
        <f t="shared" si="104"/>
        <v>Tuesday</v>
      </c>
      <c r="C1344" s="42" t="str">
        <f t="shared" si="100"/>
        <v>September</v>
      </c>
      <c r="D1344" s="42" t="str">
        <f t="shared" si="101"/>
        <v>2018</v>
      </c>
      <c r="E1344" s="42">
        <f t="shared" si="102"/>
        <v>36</v>
      </c>
      <c r="F1344" s="42" t="str">
        <f>VLOOKUP(A1344,_Holidays!A1343:C3449,2)</f>
        <v>Y</v>
      </c>
      <c r="G1344" s="42" t="str">
        <f>VLOOKUP(A1344,_Holidays!A1344:C3449,3)</f>
        <v>N</v>
      </c>
      <c r="H1344">
        <v>3.4</v>
      </c>
      <c r="I1344">
        <v>19.5</v>
      </c>
      <c r="J1344">
        <v>14.7</v>
      </c>
      <c r="K1344">
        <v>0</v>
      </c>
      <c r="L1344" s="94">
        <v>128192.08500000001</v>
      </c>
      <c r="M1344" s="97">
        <v>119.57434360000001</v>
      </c>
      <c r="N1344" s="87">
        <f t="shared" si="103"/>
        <v>15328484.418590408</v>
      </c>
    </row>
    <row r="1345" spans="1:14" x14ac:dyDescent="0.3">
      <c r="A1345" s="58">
        <v>43348</v>
      </c>
      <c r="B1345" s="61" t="str">
        <f t="shared" si="104"/>
        <v>Wednesday</v>
      </c>
      <c r="C1345" s="42" t="str">
        <f t="shared" si="100"/>
        <v>September</v>
      </c>
      <c r="D1345" s="42" t="str">
        <f t="shared" si="101"/>
        <v>2018</v>
      </c>
      <c r="E1345" s="42">
        <f t="shared" si="102"/>
        <v>36</v>
      </c>
      <c r="F1345" s="42" t="str">
        <f>VLOOKUP(A1345,_Holidays!A1344:C3450,2)</f>
        <v>Y</v>
      </c>
      <c r="G1345" s="42" t="str">
        <f>VLOOKUP(A1345,_Holidays!A1345:C3450,3)</f>
        <v>N</v>
      </c>
      <c r="H1345">
        <v>8.1</v>
      </c>
      <c r="I1345">
        <v>20.2</v>
      </c>
      <c r="J1345">
        <v>14.5</v>
      </c>
      <c r="K1345">
        <v>0</v>
      </c>
      <c r="L1345" s="94">
        <v>118307.155</v>
      </c>
      <c r="M1345" s="97">
        <v>111.54075349999999</v>
      </c>
      <c r="N1345" s="87">
        <f t="shared" si="103"/>
        <v>13196069.213141292</v>
      </c>
    </row>
    <row r="1346" spans="1:14" x14ac:dyDescent="0.3">
      <c r="A1346" s="58">
        <v>43349</v>
      </c>
      <c r="B1346" s="61" t="str">
        <f t="shared" si="104"/>
        <v>Thursday</v>
      </c>
      <c r="C1346" s="42" t="str">
        <f t="shared" ref="C1346:C1409" si="105">TEXT(A1346,"mmmm")</f>
        <v>September</v>
      </c>
      <c r="D1346" s="42" t="str">
        <f t="shared" ref="D1346:D1409" si="106">TEXT(A1346,"yyyy")</f>
        <v>2018</v>
      </c>
      <c r="E1346" s="42">
        <f t="shared" ref="E1346:E1409" si="107">WEEKNUM(A1346)</f>
        <v>36</v>
      </c>
      <c r="F1346" s="42" t="str">
        <f>VLOOKUP(A1346,_Holidays!A1345:C3451,2)</f>
        <v>Y</v>
      </c>
      <c r="G1346" s="42" t="str">
        <f>VLOOKUP(A1346,_Holidays!A1346:C3451,3)</f>
        <v>N</v>
      </c>
      <c r="H1346">
        <v>13.8</v>
      </c>
      <c r="I1346">
        <v>20.6</v>
      </c>
      <c r="J1346">
        <v>9.5</v>
      </c>
      <c r="K1346">
        <v>0</v>
      </c>
      <c r="L1346" s="94">
        <v>116467.37</v>
      </c>
      <c r="M1346" s="97">
        <v>138.90753839999999</v>
      </c>
      <c r="N1346" s="87">
        <f t="shared" ref="N1346:N1409" si="108">L1346*M1346</f>
        <v>16178195.670622006</v>
      </c>
    </row>
    <row r="1347" spans="1:14" x14ac:dyDescent="0.3">
      <c r="A1347" s="58">
        <v>43350</v>
      </c>
      <c r="B1347" s="61" t="str">
        <f t="shared" ref="B1347:B1410" si="109">TEXT(A1347,"dddd")</f>
        <v>Friday</v>
      </c>
      <c r="C1347" s="42" t="str">
        <f t="shared" si="105"/>
        <v>September</v>
      </c>
      <c r="D1347" s="42" t="str">
        <f t="shared" si="106"/>
        <v>2018</v>
      </c>
      <c r="E1347" s="42">
        <f t="shared" si="107"/>
        <v>36</v>
      </c>
      <c r="F1347" s="42" t="str">
        <f>VLOOKUP(A1347,_Holidays!A1346:C3452,2)</f>
        <v>Y</v>
      </c>
      <c r="G1347" s="42" t="str">
        <f>VLOOKUP(A1347,_Holidays!A1347:C3452,3)</f>
        <v>N</v>
      </c>
      <c r="H1347">
        <v>8.6999999999999993</v>
      </c>
      <c r="I1347">
        <v>15.1</v>
      </c>
      <c r="J1347">
        <v>14.7</v>
      </c>
      <c r="K1347">
        <v>3.4</v>
      </c>
      <c r="L1347" s="94">
        <v>123583.52</v>
      </c>
      <c r="M1347" s="97">
        <v>161.5068282</v>
      </c>
      <c r="N1347" s="87">
        <f t="shared" si="108"/>
        <v>19959582.332991265</v>
      </c>
    </row>
    <row r="1348" spans="1:14" x14ac:dyDescent="0.3">
      <c r="A1348" s="58">
        <v>43351</v>
      </c>
      <c r="B1348" s="61" t="str">
        <f t="shared" si="109"/>
        <v>Saturday</v>
      </c>
      <c r="C1348" s="42" t="str">
        <f t="shared" si="105"/>
        <v>September</v>
      </c>
      <c r="D1348" s="42" t="str">
        <f t="shared" si="106"/>
        <v>2018</v>
      </c>
      <c r="E1348" s="42">
        <f t="shared" si="107"/>
        <v>36</v>
      </c>
      <c r="F1348" s="42" t="str">
        <f>VLOOKUP(A1348,_Holidays!A1347:C3453,2)</f>
        <v>Y</v>
      </c>
      <c r="G1348" s="42" t="str">
        <f>VLOOKUP(A1348,_Holidays!A1348:C3453,3)</f>
        <v>N</v>
      </c>
      <c r="H1348">
        <v>4.2</v>
      </c>
      <c r="I1348">
        <v>17.5</v>
      </c>
      <c r="J1348">
        <v>16.2</v>
      </c>
      <c r="K1348">
        <v>0.2</v>
      </c>
      <c r="L1348" s="94">
        <v>109948.61500000001</v>
      </c>
      <c r="M1348" s="97">
        <v>109.29377119999999</v>
      </c>
      <c r="N1348" s="87">
        <f t="shared" si="108"/>
        <v>12016698.771566888</v>
      </c>
    </row>
    <row r="1349" spans="1:14" x14ac:dyDescent="0.3">
      <c r="A1349" s="58">
        <v>43352</v>
      </c>
      <c r="B1349" s="61" t="str">
        <f t="shared" si="109"/>
        <v>Sunday</v>
      </c>
      <c r="C1349" s="42" t="str">
        <f t="shared" si="105"/>
        <v>September</v>
      </c>
      <c r="D1349" s="42" t="str">
        <f t="shared" si="106"/>
        <v>2018</v>
      </c>
      <c r="E1349" s="42">
        <f t="shared" si="107"/>
        <v>37</v>
      </c>
      <c r="F1349" s="42" t="str">
        <f>VLOOKUP(A1349,_Holidays!A1348:C3454,2)</f>
        <v>Y</v>
      </c>
      <c r="G1349" s="42" t="str">
        <f>VLOOKUP(A1349,_Holidays!A1349:C3454,3)</f>
        <v>N</v>
      </c>
      <c r="H1349">
        <v>8.6</v>
      </c>
      <c r="I1349">
        <v>18.100000000000001</v>
      </c>
      <c r="J1349">
        <v>7.3</v>
      </c>
      <c r="K1349">
        <v>0</v>
      </c>
      <c r="L1349" s="94">
        <v>107838.95</v>
      </c>
      <c r="M1349" s="97">
        <v>67.615591249999994</v>
      </c>
      <c r="N1349" s="87">
        <f t="shared" si="108"/>
        <v>7291594.3640291868</v>
      </c>
    </row>
    <row r="1350" spans="1:14" x14ac:dyDescent="0.3">
      <c r="A1350" s="58">
        <v>43353</v>
      </c>
      <c r="B1350" s="61" t="str">
        <f t="shared" si="109"/>
        <v>Monday</v>
      </c>
      <c r="C1350" s="42" t="str">
        <f t="shared" si="105"/>
        <v>September</v>
      </c>
      <c r="D1350" s="42" t="str">
        <f t="shared" si="106"/>
        <v>2018</v>
      </c>
      <c r="E1350" s="42">
        <f t="shared" si="107"/>
        <v>37</v>
      </c>
      <c r="F1350" s="42" t="str">
        <f>VLOOKUP(A1350,_Holidays!A1349:C3455,2)</f>
        <v>Y</v>
      </c>
      <c r="G1350" s="42" t="str">
        <f>VLOOKUP(A1350,_Holidays!A1350:C3455,3)</f>
        <v>N</v>
      </c>
      <c r="H1350">
        <v>13.4</v>
      </c>
      <c r="I1350">
        <v>18</v>
      </c>
      <c r="J1350">
        <v>10.199999999999999</v>
      </c>
      <c r="K1350">
        <v>0</v>
      </c>
      <c r="L1350" s="94">
        <v>123132.625</v>
      </c>
      <c r="M1350" s="97">
        <v>92.615982560000006</v>
      </c>
      <c r="N1350" s="87">
        <f t="shared" si="108"/>
        <v>11404049.049567021</v>
      </c>
    </row>
    <row r="1351" spans="1:14" x14ac:dyDescent="0.3">
      <c r="A1351" s="58">
        <v>43354</v>
      </c>
      <c r="B1351" s="61" t="str">
        <f t="shared" si="109"/>
        <v>Tuesday</v>
      </c>
      <c r="C1351" s="42" t="str">
        <f t="shared" si="105"/>
        <v>September</v>
      </c>
      <c r="D1351" s="42" t="str">
        <f t="shared" si="106"/>
        <v>2018</v>
      </c>
      <c r="E1351" s="42">
        <f t="shared" si="107"/>
        <v>37</v>
      </c>
      <c r="F1351" s="42" t="str">
        <f>VLOOKUP(A1351,_Holidays!A1350:C3456,2)</f>
        <v>Y</v>
      </c>
      <c r="G1351" s="42" t="str">
        <f>VLOOKUP(A1351,_Holidays!A1351:C3456,3)</f>
        <v>N</v>
      </c>
      <c r="H1351">
        <v>9.1</v>
      </c>
      <c r="I1351">
        <v>24.2</v>
      </c>
      <c r="J1351">
        <v>17.7</v>
      </c>
      <c r="K1351">
        <v>0</v>
      </c>
      <c r="L1351" s="94">
        <v>111096.53</v>
      </c>
      <c r="M1351" s="97">
        <v>67.333252150000007</v>
      </c>
      <c r="N1351" s="87">
        <f t="shared" si="108"/>
        <v>7480490.6674800403</v>
      </c>
    </row>
    <row r="1352" spans="1:14" x14ac:dyDescent="0.3">
      <c r="A1352" s="58">
        <v>43355</v>
      </c>
      <c r="B1352" s="61" t="str">
        <f t="shared" si="109"/>
        <v>Wednesday</v>
      </c>
      <c r="C1352" s="42" t="str">
        <f t="shared" si="105"/>
        <v>September</v>
      </c>
      <c r="D1352" s="42" t="str">
        <f t="shared" si="106"/>
        <v>2018</v>
      </c>
      <c r="E1352" s="42">
        <f t="shared" si="107"/>
        <v>37</v>
      </c>
      <c r="F1352" s="42" t="str">
        <f>VLOOKUP(A1352,_Holidays!A1351:C3457,2)</f>
        <v>Y</v>
      </c>
      <c r="G1352" s="42" t="str">
        <f>VLOOKUP(A1352,_Holidays!A1352:C3457,3)</f>
        <v>N</v>
      </c>
      <c r="H1352">
        <v>11.7</v>
      </c>
      <c r="I1352">
        <v>18.5</v>
      </c>
      <c r="J1352">
        <v>15.8</v>
      </c>
      <c r="K1352">
        <v>0</v>
      </c>
      <c r="L1352" s="94">
        <v>112935.03999999999</v>
      </c>
      <c r="M1352" s="97">
        <v>83.694892069999995</v>
      </c>
      <c r="N1352" s="87">
        <f t="shared" si="108"/>
        <v>9452085.9837211315</v>
      </c>
    </row>
    <row r="1353" spans="1:14" x14ac:dyDescent="0.3">
      <c r="A1353" s="58">
        <v>43356</v>
      </c>
      <c r="B1353" s="61" t="str">
        <f t="shared" si="109"/>
        <v>Thursday</v>
      </c>
      <c r="C1353" s="42" t="str">
        <f t="shared" si="105"/>
        <v>September</v>
      </c>
      <c r="D1353" s="42" t="str">
        <f t="shared" si="106"/>
        <v>2018</v>
      </c>
      <c r="E1353" s="42">
        <f t="shared" si="107"/>
        <v>37</v>
      </c>
      <c r="F1353" s="42" t="str">
        <f>VLOOKUP(A1353,_Holidays!A1352:C3458,2)</f>
        <v>Y</v>
      </c>
      <c r="G1353" s="42" t="str">
        <f>VLOOKUP(A1353,_Holidays!A1353:C3458,3)</f>
        <v>N</v>
      </c>
      <c r="H1353">
        <v>7.1</v>
      </c>
      <c r="I1353">
        <v>19.7</v>
      </c>
      <c r="J1353">
        <v>18.2</v>
      </c>
      <c r="K1353">
        <v>0</v>
      </c>
      <c r="L1353" s="94">
        <v>117880.565</v>
      </c>
      <c r="M1353" s="97">
        <v>84.978278599999996</v>
      </c>
      <c r="N1353" s="87">
        <f t="shared" si="108"/>
        <v>10017287.494095409</v>
      </c>
    </row>
    <row r="1354" spans="1:14" x14ac:dyDescent="0.3">
      <c r="A1354" s="58">
        <v>43357</v>
      </c>
      <c r="B1354" s="61" t="str">
        <f t="shared" si="109"/>
        <v>Friday</v>
      </c>
      <c r="C1354" s="42" t="str">
        <f t="shared" si="105"/>
        <v>September</v>
      </c>
      <c r="D1354" s="42" t="str">
        <f t="shared" si="106"/>
        <v>2018</v>
      </c>
      <c r="E1354" s="42">
        <f t="shared" si="107"/>
        <v>37</v>
      </c>
      <c r="F1354" s="42" t="str">
        <f>VLOOKUP(A1354,_Holidays!A1353:C3459,2)</f>
        <v>Y</v>
      </c>
      <c r="G1354" s="42" t="str">
        <f>VLOOKUP(A1354,_Holidays!A1354:C3459,3)</f>
        <v>N</v>
      </c>
      <c r="H1354">
        <v>10.9</v>
      </c>
      <c r="I1354">
        <v>22.7</v>
      </c>
      <c r="J1354">
        <v>18.2</v>
      </c>
      <c r="K1354">
        <v>0</v>
      </c>
      <c r="L1354" s="94">
        <v>111213.15</v>
      </c>
      <c r="M1354" s="97">
        <v>35.224262940000003</v>
      </c>
      <c r="N1354" s="87">
        <f t="shared" si="108"/>
        <v>3917401.2379856613</v>
      </c>
    </row>
    <row r="1355" spans="1:14" x14ac:dyDescent="0.3">
      <c r="A1355" s="58">
        <v>43358</v>
      </c>
      <c r="B1355" s="61" t="str">
        <f t="shared" si="109"/>
        <v>Saturday</v>
      </c>
      <c r="C1355" s="42" t="str">
        <f t="shared" si="105"/>
        <v>September</v>
      </c>
      <c r="D1355" s="42" t="str">
        <f t="shared" si="106"/>
        <v>2018</v>
      </c>
      <c r="E1355" s="42">
        <f t="shared" si="107"/>
        <v>37</v>
      </c>
      <c r="F1355" s="42" t="str">
        <f>VLOOKUP(A1355,_Holidays!A1354:C3460,2)</f>
        <v>Y</v>
      </c>
      <c r="G1355" s="42" t="str">
        <f>VLOOKUP(A1355,_Holidays!A1355:C3460,3)</f>
        <v>N</v>
      </c>
      <c r="H1355">
        <v>10.199999999999999</v>
      </c>
      <c r="I1355">
        <v>13.7</v>
      </c>
      <c r="J1355">
        <v>6.3</v>
      </c>
      <c r="K1355">
        <v>0.2</v>
      </c>
      <c r="L1355" s="94">
        <v>108632.355</v>
      </c>
      <c r="M1355" s="97">
        <v>14.67358758</v>
      </c>
      <c r="N1355" s="87">
        <f t="shared" si="108"/>
        <v>1594026.3751141508</v>
      </c>
    </row>
    <row r="1356" spans="1:14" x14ac:dyDescent="0.3">
      <c r="A1356" s="58">
        <v>43359</v>
      </c>
      <c r="B1356" s="61" t="str">
        <f t="shared" si="109"/>
        <v>Sunday</v>
      </c>
      <c r="C1356" s="42" t="str">
        <f t="shared" si="105"/>
        <v>September</v>
      </c>
      <c r="D1356" s="42" t="str">
        <f t="shared" si="106"/>
        <v>2018</v>
      </c>
      <c r="E1356" s="42">
        <f t="shared" si="107"/>
        <v>38</v>
      </c>
      <c r="F1356" s="42" t="str">
        <f>VLOOKUP(A1356,_Holidays!A1355:C3461,2)</f>
        <v>Y</v>
      </c>
      <c r="G1356" s="42" t="str">
        <f>VLOOKUP(A1356,_Holidays!A1356:C3461,3)</f>
        <v>N</v>
      </c>
      <c r="H1356">
        <v>5.5</v>
      </c>
      <c r="I1356">
        <v>14</v>
      </c>
      <c r="J1356">
        <v>15.3</v>
      </c>
      <c r="K1356">
        <v>2</v>
      </c>
      <c r="L1356" s="94">
        <v>113030.005</v>
      </c>
      <c r="M1356" s="97">
        <v>81.637617719999994</v>
      </c>
      <c r="N1356" s="87">
        <f t="shared" si="108"/>
        <v>9227500.3390796892</v>
      </c>
    </row>
    <row r="1357" spans="1:14" x14ac:dyDescent="0.3">
      <c r="A1357" s="58">
        <v>43360</v>
      </c>
      <c r="B1357" s="61" t="str">
        <f t="shared" si="109"/>
        <v>Monday</v>
      </c>
      <c r="C1357" s="42" t="str">
        <f t="shared" si="105"/>
        <v>September</v>
      </c>
      <c r="D1357" s="42" t="str">
        <f t="shared" si="106"/>
        <v>2018</v>
      </c>
      <c r="E1357" s="42">
        <f t="shared" si="107"/>
        <v>38</v>
      </c>
      <c r="F1357" s="42" t="str">
        <f>VLOOKUP(A1357,_Holidays!A1356:C3462,2)</f>
        <v>Y</v>
      </c>
      <c r="G1357" s="42" t="str">
        <f>VLOOKUP(A1357,_Holidays!A1357:C3462,3)</f>
        <v>N</v>
      </c>
      <c r="H1357">
        <v>6.7</v>
      </c>
      <c r="I1357">
        <v>18.100000000000001</v>
      </c>
      <c r="J1357">
        <v>18.7</v>
      </c>
      <c r="K1357">
        <v>0</v>
      </c>
      <c r="L1357" s="94">
        <v>118208.24</v>
      </c>
      <c r="M1357" s="97">
        <v>70.685303939999997</v>
      </c>
      <c r="N1357" s="87">
        <f t="shared" si="108"/>
        <v>8355585.3726124652</v>
      </c>
    </row>
    <row r="1358" spans="1:14" x14ac:dyDescent="0.3">
      <c r="A1358" s="58">
        <v>43361</v>
      </c>
      <c r="B1358" s="61" t="str">
        <f t="shared" si="109"/>
        <v>Tuesday</v>
      </c>
      <c r="C1358" s="42" t="str">
        <f t="shared" si="105"/>
        <v>September</v>
      </c>
      <c r="D1358" s="42" t="str">
        <f t="shared" si="106"/>
        <v>2018</v>
      </c>
      <c r="E1358" s="42">
        <f t="shared" si="107"/>
        <v>38</v>
      </c>
      <c r="F1358" s="42" t="str">
        <f>VLOOKUP(A1358,_Holidays!A1357:C3463,2)</f>
        <v>Y</v>
      </c>
      <c r="G1358" s="42" t="str">
        <f>VLOOKUP(A1358,_Holidays!A1358:C3463,3)</f>
        <v>N</v>
      </c>
      <c r="H1358">
        <v>11</v>
      </c>
      <c r="I1358">
        <v>20.3</v>
      </c>
      <c r="J1358">
        <v>8</v>
      </c>
      <c r="K1358">
        <v>0</v>
      </c>
      <c r="L1358" s="94">
        <v>119622.285</v>
      </c>
      <c r="M1358" s="97">
        <v>85.452468640000006</v>
      </c>
      <c r="N1358" s="87">
        <f t="shared" si="108"/>
        <v>10222019.557607643</v>
      </c>
    </row>
    <row r="1359" spans="1:14" x14ac:dyDescent="0.3">
      <c r="A1359" s="58">
        <v>43362</v>
      </c>
      <c r="B1359" s="61" t="str">
        <f t="shared" si="109"/>
        <v>Wednesday</v>
      </c>
      <c r="C1359" s="42" t="str">
        <f t="shared" si="105"/>
        <v>September</v>
      </c>
      <c r="D1359" s="42" t="str">
        <f t="shared" si="106"/>
        <v>2018</v>
      </c>
      <c r="E1359" s="42">
        <f t="shared" si="107"/>
        <v>38</v>
      </c>
      <c r="F1359" s="42" t="str">
        <f>VLOOKUP(A1359,_Holidays!A1358:C3464,2)</f>
        <v>Y</v>
      </c>
      <c r="G1359" s="42" t="str">
        <f>VLOOKUP(A1359,_Holidays!A1359:C3464,3)</f>
        <v>N</v>
      </c>
      <c r="H1359">
        <v>8.5</v>
      </c>
      <c r="I1359">
        <v>14.7</v>
      </c>
      <c r="J1359">
        <v>16.100000000000001</v>
      </c>
      <c r="K1359">
        <v>3</v>
      </c>
      <c r="L1359" s="94">
        <v>123787.77</v>
      </c>
      <c r="M1359" s="97">
        <v>101.0040489</v>
      </c>
      <c r="N1359" s="87">
        <f t="shared" si="108"/>
        <v>12503065.974301953</v>
      </c>
    </row>
    <row r="1360" spans="1:14" x14ac:dyDescent="0.3">
      <c r="A1360" s="58">
        <v>43363</v>
      </c>
      <c r="B1360" s="61" t="str">
        <f t="shared" si="109"/>
        <v>Thursday</v>
      </c>
      <c r="C1360" s="42" t="str">
        <f t="shared" si="105"/>
        <v>September</v>
      </c>
      <c r="D1360" s="42" t="str">
        <f t="shared" si="106"/>
        <v>2018</v>
      </c>
      <c r="E1360" s="42">
        <f t="shared" si="107"/>
        <v>38</v>
      </c>
      <c r="F1360" s="42" t="str">
        <f>VLOOKUP(A1360,_Holidays!A1359:C3465,2)</f>
        <v>Y</v>
      </c>
      <c r="G1360" s="42" t="str">
        <f>VLOOKUP(A1360,_Holidays!A1360:C3465,3)</f>
        <v>N</v>
      </c>
      <c r="H1360">
        <v>3.8</v>
      </c>
      <c r="I1360">
        <v>17.399999999999999</v>
      </c>
      <c r="J1360">
        <v>18.5</v>
      </c>
      <c r="K1360">
        <v>0.8</v>
      </c>
      <c r="L1360" s="94">
        <v>125335.57</v>
      </c>
      <c r="M1360" s="97">
        <v>115.429534</v>
      </c>
      <c r="N1360" s="87">
        <f t="shared" si="108"/>
        <v>14467426.438724382</v>
      </c>
    </row>
    <row r="1361" spans="1:14" x14ac:dyDescent="0.3">
      <c r="A1361" s="58">
        <v>43364</v>
      </c>
      <c r="B1361" s="61" t="str">
        <f t="shared" si="109"/>
        <v>Friday</v>
      </c>
      <c r="C1361" s="42" t="str">
        <f t="shared" si="105"/>
        <v>September</v>
      </c>
      <c r="D1361" s="42" t="str">
        <f t="shared" si="106"/>
        <v>2018</v>
      </c>
      <c r="E1361" s="42">
        <f t="shared" si="107"/>
        <v>38</v>
      </c>
      <c r="F1361" s="42" t="str">
        <f>VLOOKUP(A1361,_Holidays!A1360:C3466,2)</f>
        <v>N</v>
      </c>
      <c r="G1361" s="42" t="str">
        <f>VLOOKUP(A1361,_Holidays!A1361:C3466,3)</f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 s="94">
        <v>120372.48</v>
      </c>
      <c r="M1361" s="97">
        <v>110.8134668</v>
      </c>
      <c r="N1361" s="87">
        <f t="shared" si="108"/>
        <v>13338891.816113664</v>
      </c>
    </row>
    <row r="1362" spans="1:14" x14ac:dyDescent="0.3">
      <c r="A1362" s="58">
        <v>43365</v>
      </c>
      <c r="B1362" s="61" t="str">
        <f t="shared" si="109"/>
        <v>Saturday</v>
      </c>
      <c r="C1362" s="42" t="str">
        <f t="shared" si="105"/>
        <v>September</v>
      </c>
      <c r="D1362" s="42" t="str">
        <f t="shared" si="106"/>
        <v>2018</v>
      </c>
      <c r="E1362" s="42">
        <f t="shared" si="107"/>
        <v>38</v>
      </c>
      <c r="F1362" s="42" t="str">
        <f>VLOOKUP(A1362,_Holidays!A1361:C3467,2)</f>
        <v>N</v>
      </c>
      <c r="G1362" s="42" t="str">
        <f>VLOOKUP(A1362,_Holidays!A1362:C3467,3)</f>
        <v>N</v>
      </c>
      <c r="H1362">
        <v>6.8</v>
      </c>
      <c r="I1362">
        <v>17.3</v>
      </c>
      <c r="J1362">
        <v>19.7</v>
      </c>
      <c r="K1362">
        <v>0</v>
      </c>
      <c r="L1362" s="94">
        <v>107731.72</v>
      </c>
      <c r="M1362" s="97">
        <v>83.493593180000005</v>
      </c>
      <c r="N1362" s="87">
        <f t="shared" si="108"/>
        <v>8994908.4022616707</v>
      </c>
    </row>
    <row r="1363" spans="1:14" x14ac:dyDescent="0.3">
      <c r="A1363" s="58">
        <v>43366</v>
      </c>
      <c r="B1363" s="61" t="str">
        <f t="shared" si="109"/>
        <v>Sunday</v>
      </c>
      <c r="C1363" s="42" t="str">
        <f t="shared" si="105"/>
        <v>September</v>
      </c>
      <c r="D1363" s="42" t="str">
        <f t="shared" si="106"/>
        <v>2018</v>
      </c>
      <c r="E1363" s="42">
        <f t="shared" si="107"/>
        <v>39</v>
      </c>
      <c r="F1363" s="42" t="str">
        <f>VLOOKUP(A1363,_Holidays!A1362:C3468,2)</f>
        <v>N</v>
      </c>
      <c r="G1363" s="42" t="str">
        <f>VLOOKUP(A1363,_Holidays!A1363:C3468,3)</f>
        <v>N</v>
      </c>
      <c r="H1363">
        <v>10.4</v>
      </c>
      <c r="I1363">
        <v>13.7</v>
      </c>
      <c r="J1363">
        <v>11.6</v>
      </c>
      <c r="K1363">
        <v>0.2</v>
      </c>
      <c r="L1363" s="94">
        <v>107332.1</v>
      </c>
      <c r="M1363" s="97">
        <v>79.780017569999998</v>
      </c>
      <c r="N1363" s="87">
        <f t="shared" si="108"/>
        <v>8562956.823824998</v>
      </c>
    </row>
    <row r="1364" spans="1:14" x14ac:dyDescent="0.3">
      <c r="A1364" s="58">
        <v>43367</v>
      </c>
      <c r="B1364" s="61" t="str">
        <f t="shared" si="109"/>
        <v>Monday</v>
      </c>
      <c r="C1364" s="42" t="str">
        <f t="shared" si="105"/>
        <v>September</v>
      </c>
      <c r="D1364" s="42" t="str">
        <f t="shared" si="106"/>
        <v>2018</v>
      </c>
      <c r="E1364" s="42">
        <f t="shared" si="107"/>
        <v>39</v>
      </c>
      <c r="F1364" s="42" t="str">
        <f>VLOOKUP(A1364,_Holidays!A1363:C3469,2)</f>
        <v>N</v>
      </c>
      <c r="G1364" s="42" t="str">
        <f>VLOOKUP(A1364,_Holidays!A1364:C3469,3)</f>
        <v>N</v>
      </c>
      <c r="H1364">
        <v>4.5999999999999996</v>
      </c>
      <c r="I1364">
        <v>14.9</v>
      </c>
      <c r="J1364">
        <v>17.2</v>
      </c>
      <c r="K1364">
        <v>0</v>
      </c>
      <c r="L1364" s="94">
        <v>119535.715</v>
      </c>
      <c r="M1364" s="97">
        <v>93.755130829999999</v>
      </c>
      <c r="N1364" s="87">
        <f t="shared" si="108"/>
        <v>11207086.598682594</v>
      </c>
    </row>
    <row r="1365" spans="1:14" x14ac:dyDescent="0.3">
      <c r="A1365" s="58">
        <v>43368</v>
      </c>
      <c r="B1365" s="61" t="str">
        <f t="shared" si="109"/>
        <v>Tuesday</v>
      </c>
      <c r="C1365" s="42" t="str">
        <f t="shared" si="105"/>
        <v>September</v>
      </c>
      <c r="D1365" s="42" t="str">
        <f t="shared" si="106"/>
        <v>2018</v>
      </c>
      <c r="E1365" s="42">
        <f t="shared" si="107"/>
        <v>39</v>
      </c>
      <c r="F1365" s="42" t="str">
        <f>VLOOKUP(A1365,_Holidays!A1364:C3470,2)</f>
        <v>N</v>
      </c>
      <c r="G1365" s="42" t="str">
        <f>VLOOKUP(A1365,_Holidays!A1365:C3470,3)</f>
        <v>N</v>
      </c>
      <c r="H1365">
        <v>8.6</v>
      </c>
      <c r="I1365">
        <v>13.6</v>
      </c>
      <c r="J1365">
        <v>12.2</v>
      </c>
      <c r="K1365">
        <v>0</v>
      </c>
      <c r="L1365" s="94">
        <v>124797.08500000001</v>
      </c>
      <c r="M1365" s="97">
        <v>118.656356</v>
      </c>
      <c r="N1365" s="87">
        <f t="shared" si="108"/>
        <v>14807967.34552226</v>
      </c>
    </row>
    <row r="1366" spans="1:14" x14ac:dyDescent="0.3">
      <c r="A1366" s="58">
        <v>43369</v>
      </c>
      <c r="B1366" s="61" t="str">
        <f t="shared" si="109"/>
        <v>Wednesday</v>
      </c>
      <c r="C1366" s="42" t="str">
        <f t="shared" si="105"/>
        <v>September</v>
      </c>
      <c r="D1366" s="42" t="str">
        <f t="shared" si="106"/>
        <v>2018</v>
      </c>
      <c r="E1366" s="42">
        <f t="shared" si="107"/>
        <v>39</v>
      </c>
      <c r="F1366" s="42" t="str">
        <f>VLOOKUP(A1366,_Holidays!A1365:C3471,2)</f>
        <v>N</v>
      </c>
      <c r="G1366" s="42" t="str">
        <f>VLOOKUP(A1366,_Holidays!A1366:C3471,3)</f>
        <v>N</v>
      </c>
      <c r="H1366">
        <v>6.4</v>
      </c>
      <c r="I1366">
        <v>17.600000000000001</v>
      </c>
      <c r="J1366">
        <v>20.8</v>
      </c>
      <c r="K1366">
        <v>0</v>
      </c>
      <c r="L1366" s="94">
        <v>119238.345</v>
      </c>
      <c r="M1366" s="97">
        <v>120.8612104</v>
      </c>
      <c r="N1366" s="87">
        <f t="shared" si="108"/>
        <v>14411290.702792788</v>
      </c>
    </row>
    <row r="1367" spans="1:14" x14ac:dyDescent="0.3">
      <c r="A1367" s="58">
        <v>43370</v>
      </c>
      <c r="B1367" s="61" t="str">
        <f t="shared" si="109"/>
        <v>Thursday</v>
      </c>
      <c r="C1367" s="42" t="str">
        <f t="shared" si="105"/>
        <v>September</v>
      </c>
      <c r="D1367" s="42" t="str">
        <f t="shared" si="106"/>
        <v>2018</v>
      </c>
      <c r="E1367" s="42">
        <f t="shared" si="107"/>
        <v>39</v>
      </c>
      <c r="F1367" s="42" t="str">
        <f>VLOOKUP(A1367,_Holidays!A1366:C3472,2)</f>
        <v>N</v>
      </c>
      <c r="G1367" s="42" t="str">
        <f>VLOOKUP(A1367,_Holidays!A1367:C3472,3)</f>
        <v>N</v>
      </c>
      <c r="H1367">
        <v>9.1999999999999993</v>
      </c>
      <c r="I1367">
        <v>24.2</v>
      </c>
      <c r="J1367">
        <v>20.8</v>
      </c>
      <c r="K1367">
        <v>0</v>
      </c>
      <c r="L1367" s="94">
        <v>110878.67</v>
      </c>
      <c r="M1367" s="97">
        <v>99.286997249999999</v>
      </c>
      <c r="N1367" s="87">
        <f t="shared" si="108"/>
        <v>11008810.203373658</v>
      </c>
    </row>
    <row r="1368" spans="1:14" x14ac:dyDescent="0.3">
      <c r="A1368" s="58">
        <v>43371</v>
      </c>
      <c r="B1368" s="61" t="str">
        <f t="shared" si="109"/>
        <v>Friday</v>
      </c>
      <c r="C1368" s="42" t="str">
        <f t="shared" si="105"/>
        <v>September</v>
      </c>
      <c r="D1368" s="42" t="str">
        <f t="shared" si="106"/>
        <v>2018</v>
      </c>
      <c r="E1368" s="42">
        <f t="shared" si="107"/>
        <v>39</v>
      </c>
      <c r="F1368" s="42" t="str">
        <f>VLOOKUP(A1368,_Holidays!A1367:C3473,2)</f>
        <v>N</v>
      </c>
      <c r="G1368" s="42" t="str">
        <f>VLOOKUP(A1368,_Holidays!A1368:C3473,3)</f>
        <v>Y</v>
      </c>
      <c r="H1368">
        <v>10.7</v>
      </c>
      <c r="I1368">
        <v>15.2</v>
      </c>
      <c r="J1368">
        <v>10.199999999999999</v>
      </c>
      <c r="K1368">
        <v>0</v>
      </c>
      <c r="L1368" s="94">
        <v>108622.42</v>
      </c>
      <c r="M1368" s="97">
        <v>90.212995460000002</v>
      </c>
      <c r="N1368" s="87">
        <f t="shared" si="108"/>
        <v>9799153.8823142126</v>
      </c>
    </row>
    <row r="1369" spans="1:14" x14ac:dyDescent="0.3">
      <c r="A1369" s="58">
        <v>43372</v>
      </c>
      <c r="B1369" s="61" t="str">
        <f t="shared" si="109"/>
        <v>Saturday</v>
      </c>
      <c r="C1369" s="42" t="str">
        <f t="shared" si="105"/>
        <v>September</v>
      </c>
      <c r="D1369" s="42" t="str">
        <f t="shared" si="106"/>
        <v>2018</v>
      </c>
      <c r="E1369" s="42">
        <f t="shared" si="107"/>
        <v>39</v>
      </c>
      <c r="F1369" s="42" t="str">
        <f>VLOOKUP(A1369,_Holidays!A1368:C3474,2)</f>
        <v>N</v>
      </c>
      <c r="G1369" s="42" t="str">
        <f>VLOOKUP(A1369,_Holidays!A1369:C3474,3)</f>
        <v>N</v>
      </c>
      <c r="H1369">
        <v>5.5</v>
      </c>
      <c r="I1369">
        <v>14</v>
      </c>
      <c r="J1369">
        <v>17</v>
      </c>
      <c r="K1369">
        <v>1.2</v>
      </c>
      <c r="L1369" s="94">
        <v>109315.065</v>
      </c>
      <c r="M1369" s="97">
        <v>86.164086429999998</v>
      </c>
      <c r="N1369" s="87">
        <f t="shared" si="108"/>
        <v>9419032.7087610681</v>
      </c>
    </row>
    <row r="1370" spans="1:14" x14ac:dyDescent="0.3">
      <c r="A1370" s="58">
        <v>43373</v>
      </c>
      <c r="B1370" s="61" t="str">
        <f t="shared" si="109"/>
        <v>Sunday</v>
      </c>
      <c r="C1370" s="42" t="str">
        <f t="shared" si="105"/>
        <v>September</v>
      </c>
      <c r="D1370" s="42" t="str">
        <f t="shared" si="106"/>
        <v>2018</v>
      </c>
      <c r="E1370" s="42">
        <f t="shared" si="107"/>
        <v>40</v>
      </c>
      <c r="F1370" s="42" t="str">
        <f>VLOOKUP(A1370,_Holidays!A1369:C3475,2)</f>
        <v>N</v>
      </c>
      <c r="G1370" s="42" t="str">
        <f>VLOOKUP(A1370,_Holidays!A1370:C3475,3)</f>
        <v>N</v>
      </c>
      <c r="H1370">
        <v>6.8</v>
      </c>
      <c r="I1370">
        <v>16.5</v>
      </c>
      <c r="J1370">
        <v>19.8</v>
      </c>
      <c r="K1370">
        <v>0.2</v>
      </c>
      <c r="L1370" s="94">
        <v>106236.23</v>
      </c>
      <c r="M1370" s="97">
        <v>86.884516410000003</v>
      </c>
      <c r="N1370" s="87">
        <f t="shared" si="108"/>
        <v>9230283.468771534</v>
      </c>
    </row>
    <row r="1371" spans="1:14" x14ac:dyDescent="0.3">
      <c r="A1371" s="58">
        <v>43374</v>
      </c>
      <c r="B1371" s="61" t="str">
        <f t="shared" si="109"/>
        <v>Monday</v>
      </c>
      <c r="C1371" s="42" t="str">
        <f t="shared" si="105"/>
        <v>October</v>
      </c>
      <c r="D1371" s="42" t="str">
        <f t="shared" si="106"/>
        <v>2018</v>
      </c>
      <c r="E1371" s="42">
        <f t="shared" si="107"/>
        <v>40</v>
      </c>
      <c r="F1371" s="42" t="str">
        <f>VLOOKUP(A1371,_Holidays!A1370:C3476,2)</f>
        <v>N</v>
      </c>
      <c r="G1371" s="42" t="str">
        <f>VLOOKUP(A1371,_Holidays!A1371:C3476,3)</f>
        <v>N</v>
      </c>
      <c r="H1371">
        <v>4.7</v>
      </c>
      <c r="I1371">
        <v>23.3</v>
      </c>
      <c r="J1371">
        <v>21.4</v>
      </c>
      <c r="K1371">
        <v>0</v>
      </c>
      <c r="L1371" s="94">
        <v>114466.64</v>
      </c>
      <c r="M1371" s="97">
        <v>111.1212712</v>
      </c>
      <c r="N1371" s="87">
        <f t="shared" si="108"/>
        <v>12719678.546792768</v>
      </c>
    </row>
    <row r="1372" spans="1:14" x14ac:dyDescent="0.3">
      <c r="A1372" s="58">
        <v>43375</v>
      </c>
      <c r="B1372" s="61" t="str">
        <f t="shared" si="109"/>
        <v>Tuesday</v>
      </c>
      <c r="C1372" s="42" t="str">
        <f t="shared" si="105"/>
        <v>October</v>
      </c>
      <c r="D1372" s="42" t="str">
        <f t="shared" si="106"/>
        <v>2018</v>
      </c>
      <c r="E1372" s="42">
        <f t="shared" si="107"/>
        <v>40</v>
      </c>
      <c r="F1372" s="42" t="str">
        <f>VLOOKUP(A1372,_Holidays!A1371:C3477,2)</f>
        <v>N</v>
      </c>
      <c r="G1372" s="42" t="str">
        <f>VLOOKUP(A1372,_Holidays!A1372:C3477,3)</f>
        <v>N</v>
      </c>
      <c r="H1372">
        <v>11.4</v>
      </c>
      <c r="I1372">
        <v>25.8</v>
      </c>
      <c r="J1372">
        <v>13.4</v>
      </c>
      <c r="K1372">
        <v>0</v>
      </c>
      <c r="L1372" s="94">
        <v>114458.205</v>
      </c>
      <c r="M1372" s="97">
        <v>104.9424003</v>
      </c>
      <c r="N1372" s="87">
        <f t="shared" si="108"/>
        <v>12011518.766729463</v>
      </c>
    </row>
    <row r="1373" spans="1:14" x14ac:dyDescent="0.3">
      <c r="A1373" s="58">
        <v>43376</v>
      </c>
      <c r="B1373" s="61" t="str">
        <f t="shared" si="109"/>
        <v>Wednesday</v>
      </c>
      <c r="C1373" s="42" t="str">
        <f t="shared" si="105"/>
        <v>October</v>
      </c>
      <c r="D1373" s="42" t="str">
        <f t="shared" si="106"/>
        <v>2018</v>
      </c>
      <c r="E1373" s="42">
        <f t="shared" si="107"/>
        <v>40</v>
      </c>
      <c r="F1373" s="42" t="str">
        <f>VLOOKUP(A1373,_Holidays!A1372:C3478,2)</f>
        <v>N</v>
      </c>
      <c r="G1373" s="42" t="str">
        <f>VLOOKUP(A1373,_Holidays!A1373:C3478,3)</f>
        <v>N</v>
      </c>
      <c r="H1373">
        <v>14.7</v>
      </c>
      <c r="I1373">
        <v>18.100000000000001</v>
      </c>
      <c r="J1373">
        <v>10.9</v>
      </c>
      <c r="K1373">
        <v>0</v>
      </c>
      <c r="L1373" s="94">
        <v>115490.83500000001</v>
      </c>
      <c r="M1373" s="97">
        <v>122.0868375</v>
      </c>
      <c r="N1373" s="87">
        <f t="shared" si="108"/>
        <v>14099910.805384314</v>
      </c>
    </row>
    <row r="1374" spans="1:14" x14ac:dyDescent="0.3">
      <c r="A1374" s="58">
        <v>43377</v>
      </c>
      <c r="B1374" s="61" t="str">
        <f t="shared" si="109"/>
        <v>Thursday</v>
      </c>
      <c r="C1374" s="42" t="str">
        <f t="shared" si="105"/>
        <v>October</v>
      </c>
      <c r="D1374" s="42" t="str">
        <f t="shared" si="106"/>
        <v>2018</v>
      </c>
      <c r="E1374" s="42">
        <f t="shared" si="107"/>
        <v>40</v>
      </c>
      <c r="F1374" s="42" t="str">
        <f>VLOOKUP(A1374,_Holidays!A1373:C3479,2)</f>
        <v>N</v>
      </c>
      <c r="G1374" s="42" t="str">
        <f>VLOOKUP(A1374,_Holidays!A1374:C3479,3)</f>
        <v>N</v>
      </c>
      <c r="H1374">
        <v>10.9</v>
      </c>
      <c r="I1374">
        <v>14.6</v>
      </c>
      <c r="J1374">
        <v>12.5</v>
      </c>
      <c r="K1374">
        <v>0</v>
      </c>
      <c r="L1374" s="94">
        <v>115294.12</v>
      </c>
      <c r="M1374" s="97">
        <v>97.499455749999996</v>
      </c>
      <c r="N1374" s="87">
        <f t="shared" si="108"/>
        <v>11241113.951175189</v>
      </c>
    </row>
    <row r="1375" spans="1:14" x14ac:dyDescent="0.3">
      <c r="A1375" s="58">
        <v>43378</v>
      </c>
      <c r="B1375" s="61" t="str">
        <f t="shared" si="109"/>
        <v>Friday</v>
      </c>
      <c r="C1375" s="42" t="str">
        <f t="shared" si="105"/>
        <v>October</v>
      </c>
      <c r="D1375" s="42" t="str">
        <f t="shared" si="106"/>
        <v>2018</v>
      </c>
      <c r="E1375" s="42">
        <f t="shared" si="107"/>
        <v>40</v>
      </c>
      <c r="F1375" s="42" t="str">
        <f>VLOOKUP(A1375,_Holidays!A1374:C3480,2)</f>
        <v>N</v>
      </c>
      <c r="G1375" s="42" t="str">
        <f>VLOOKUP(A1375,_Holidays!A1375:C3480,3)</f>
        <v>N</v>
      </c>
      <c r="H1375">
        <v>9.1</v>
      </c>
      <c r="I1375">
        <v>20.5</v>
      </c>
      <c r="J1375">
        <v>22.5</v>
      </c>
      <c r="K1375">
        <v>0</v>
      </c>
      <c r="L1375" s="94">
        <v>112576.545</v>
      </c>
      <c r="M1375" s="97">
        <v>105.2909812</v>
      </c>
      <c r="N1375" s="87">
        <f t="shared" si="108"/>
        <v>11853294.883155955</v>
      </c>
    </row>
    <row r="1376" spans="1:14" x14ac:dyDescent="0.3">
      <c r="A1376" s="58">
        <v>43379</v>
      </c>
      <c r="B1376" s="61" t="str">
        <f t="shared" si="109"/>
        <v>Saturday</v>
      </c>
      <c r="C1376" s="42" t="str">
        <f t="shared" si="105"/>
        <v>October</v>
      </c>
      <c r="D1376" s="42" t="str">
        <f t="shared" si="106"/>
        <v>2018</v>
      </c>
      <c r="E1376" s="42">
        <f t="shared" si="107"/>
        <v>40</v>
      </c>
      <c r="F1376" s="42" t="str">
        <f>VLOOKUP(A1376,_Holidays!A1375:C3481,2)</f>
        <v>N</v>
      </c>
      <c r="G1376" s="42" t="str">
        <f>VLOOKUP(A1376,_Holidays!A1376:C3481,3)</f>
        <v>N</v>
      </c>
      <c r="H1376">
        <v>8.3000000000000007</v>
      </c>
      <c r="I1376">
        <v>23.8</v>
      </c>
      <c r="J1376">
        <v>22.7</v>
      </c>
      <c r="K1376">
        <v>0</v>
      </c>
      <c r="L1376" s="94">
        <v>102988.145</v>
      </c>
      <c r="M1376" s="97">
        <v>100.10292629999999</v>
      </c>
      <c r="N1376" s="87">
        <f t="shared" si="108"/>
        <v>10309414.688708713</v>
      </c>
    </row>
    <row r="1377" spans="1:14" x14ac:dyDescent="0.3">
      <c r="A1377" s="58">
        <v>43380</v>
      </c>
      <c r="B1377" s="61" t="str">
        <f t="shared" si="109"/>
        <v>Sunday</v>
      </c>
      <c r="C1377" s="42" t="str">
        <f t="shared" si="105"/>
        <v>October</v>
      </c>
      <c r="D1377" s="42" t="str">
        <f t="shared" si="106"/>
        <v>2018</v>
      </c>
      <c r="E1377" s="42">
        <f t="shared" si="107"/>
        <v>41</v>
      </c>
      <c r="F1377" s="42" t="str">
        <f>VLOOKUP(A1377,_Holidays!A1376:C3482,2)</f>
        <v>N</v>
      </c>
      <c r="G1377" s="42" t="str">
        <f>VLOOKUP(A1377,_Holidays!A1377:C3482,3)</f>
        <v>N</v>
      </c>
      <c r="H1377">
        <v>10.3</v>
      </c>
      <c r="I1377">
        <v>24.7</v>
      </c>
      <c r="J1377">
        <v>21.2</v>
      </c>
      <c r="K1377">
        <v>0</v>
      </c>
      <c r="L1377" s="94">
        <v>100476.705</v>
      </c>
      <c r="M1377" s="97">
        <v>87.871654219999996</v>
      </c>
      <c r="N1377" s="87">
        <f t="shared" si="108"/>
        <v>8829054.2789249457</v>
      </c>
    </row>
    <row r="1378" spans="1:14" x14ac:dyDescent="0.3">
      <c r="A1378" s="58">
        <v>43381</v>
      </c>
      <c r="B1378" s="61" t="str">
        <f t="shared" si="109"/>
        <v>Monday</v>
      </c>
      <c r="C1378" s="42" t="str">
        <f t="shared" si="105"/>
        <v>October</v>
      </c>
      <c r="D1378" s="42" t="str">
        <f t="shared" si="106"/>
        <v>2018</v>
      </c>
      <c r="E1378" s="42">
        <f t="shared" si="107"/>
        <v>41</v>
      </c>
      <c r="F1378" s="42" t="str">
        <f>VLOOKUP(A1378,_Holidays!A1377:C3483,2)</f>
        <v>N</v>
      </c>
      <c r="G1378" s="42" t="str">
        <f>VLOOKUP(A1378,_Holidays!A1378:C3483,3)</f>
        <v>N</v>
      </c>
      <c r="H1378">
        <v>13.5</v>
      </c>
      <c r="I1378">
        <v>28.2</v>
      </c>
      <c r="J1378">
        <v>22.7</v>
      </c>
      <c r="K1378">
        <v>0</v>
      </c>
      <c r="L1378" s="94">
        <v>113945.5</v>
      </c>
      <c r="M1378" s="97">
        <v>87.101261609999995</v>
      </c>
      <c r="N1378" s="87">
        <f t="shared" si="108"/>
        <v>9924796.8047822546</v>
      </c>
    </row>
    <row r="1379" spans="1:14" x14ac:dyDescent="0.3">
      <c r="A1379" s="58">
        <v>43382</v>
      </c>
      <c r="B1379" s="61" t="str">
        <f t="shared" si="109"/>
        <v>Tuesday</v>
      </c>
      <c r="C1379" s="42" t="str">
        <f t="shared" si="105"/>
        <v>October</v>
      </c>
      <c r="D1379" s="42" t="str">
        <f t="shared" si="106"/>
        <v>2018</v>
      </c>
      <c r="E1379" s="42">
        <f t="shared" si="107"/>
        <v>41</v>
      </c>
      <c r="F1379" s="42" t="str">
        <f>VLOOKUP(A1379,_Holidays!A1378:C3484,2)</f>
        <v>Y</v>
      </c>
      <c r="G1379" s="42" t="str">
        <f>VLOOKUP(A1379,_Holidays!A1379:C3484,3)</f>
        <v>N</v>
      </c>
      <c r="H1379">
        <v>16.100000000000001</v>
      </c>
      <c r="I1379">
        <v>17.899999999999999</v>
      </c>
      <c r="J1379">
        <v>7.2</v>
      </c>
      <c r="L1379" s="94">
        <v>116449.31</v>
      </c>
      <c r="M1379" s="97">
        <v>99.00074936</v>
      </c>
      <c r="N1379" s="87">
        <f t="shared" si="108"/>
        <v>11528568.952454941</v>
      </c>
    </row>
    <row r="1380" spans="1:14" x14ac:dyDescent="0.3">
      <c r="A1380" s="58">
        <v>43383</v>
      </c>
      <c r="B1380" s="61" t="str">
        <f t="shared" si="109"/>
        <v>Wednesday</v>
      </c>
      <c r="C1380" s="42" t="str">
        <f t="shared" si="105"/>
        <v>October</v>
      </c>
      <c r="D1380" s="42" t="str">
        <f t="shared" si="106"/>
        <v>2018</v>
      </c>
      <c r="E1380" s="42">
        <f t="shared" si="107"/>
        <v>41</v>
      </c>
      <c r="F1380" s="42" t="str">
        <f>VLOOKUP(A1380,_Holidays!A1379:C3485,2)</f>
        <v>Y</v>
      </c>
      <c r="G1380" s="42" t="str">
        <f>VLOOKUP(A1380,_Holidays!A1380:C3485,3)</f>
        <v>N</v>
      </c>
      <c r="H1380">
        <v>10.1</v>
      </c>
      <c r="I1380">
        <v>16.5</v>
      </c>
      <c r="J1380">
        <v>20</v>
      </c>
      <c r="L1380" s="94">
        <v>109551.08</v>
      </c>
      <c r="M1380" s="97">
        <v>73.539697610000005</v>
      </c>
      <c r="N1380" s="87">
        <f t="shared" si="108"/>
        <v>8056353.2960489197</v>
      </c>
    </row>
    <row r="1381" spans="1:14" x14ac:dyDescent="0.3">
      <c r="A1381" s="58">
        <v>43384</v>
      </c>
      <c r="B1381" s="61" t="str">
        <f t="shared" si="109"/>
        <v>Thursday</v>
      </c>
      <c r="C1381" s="42" t="str">
        <f t="shared" si="105"/>
        <v>October</v>
      </c>
      <c r="D1381" s="42" t="str">
        <f t="shared" si="106"/>
        <v>2018</v>
      </c>
      <c r="E1381" s="42">
        <f t="shared" si="107"/>
        <v>41</v>
      </c>
      <c r="F1381" s="42" t="str">
        <f>VLOOKUP(A1381,_Holidays!A1380:C3486,2)</f>
        <v>Y</v>
      </c>
      <c r="G1381" s="42" t="str">
        <f>VLOOKUP(A1381,_Holidays!A1381:C3486,3)</f>
        <v>N</v>
      </c>
      <c r="H1381">
        <v>6.4</v>
      </c>
      <c r="I1381">
        <v>20.7</v>
      </c>
      <c r="J1381">
        <v>23.7</v>
      </c>
      <c r="K1381">
        <v>0</v>
      </c>
      <c r="L1381" s="94">
        <v>110432.33</v>
      </c>
      <c r="M1381" s="97">
        <v>85.630408540000005</v>
      </c>
      <c r="N1381" s="87">
        <f t="shared" si="108"/>
        <v>9456365.5339240991</v>
      </c>
    </row>
    <row r="1382" spans="1:14" x14ac:dyDescent="0.3">
      <c r="A1382" s="58">
        <v>43385</v>
      </c>
      <c r="B1382" s="61" t="str">
        <f t="shared" si="109"/>
        <v>Friday</v>
      </c>
      <c r="C1382" s="42" t="str">
        <f t="shared" si="105"/>
        <v>October</v>
      </c>
      <c r="D1382" s="42" t="str">
        <f t="shared" si="106"/>
        <v>2018</v>
      </c>
      <c r="E1382" s="42">
        <f t="shared" si="107"/>
        <v>41</v>
      </c>
      <c r="F1382" s="42" t="str">
        <f>VLOOKUP(A1382,_Holidays!A1381:C3487,2)</f>
        <v>Y</v>
      </c>
      <c r="G1382" s="42" t="str">
        <f>VLOOKUP(A1382,_Holidays!A1382:C3487,3)</f>
        <v>N</v>
      </c>
      <c r="H1382">
        <v>8.6999999999999993</v>
      </c>
      <c r="I1382">
        <v>22.7</v>
      </c>
      <c r="J1382">
        <v>23.9</v>
      </c>
      <c r="K1382">
        <v>0</v>
      </c>
      <c r="L1382" s="94">
        <v>110457.33500000001</v>
      </c>
      <c r="M1382" s="97">
        <v>88.472364569999996</v>
      </c>
      <c r="N1382" s="87">
        <f t="shared" si="108"/>
        <v>9772421.6115506217</v>
      </c>
    </row>
    <row r="1383" spans="1:14" x14ac:dyDescent="0.3">
      <c r="A1383" s="58">
        <v>43386</v>
      </c>
      <c r="B1383" s="61" t="str">
        <f t="shared" si="109"/>
        <v>Saturday</v>
      </c>
      <c r="C1383" s="42" t="str">
        <f t="shared" si="105"/>
        <v>October</v>
      </c>
      <c r="D1383" s="42" t="str">
        <f t="shared" si="106"/>
        <v>2018</v>
      </c>
      <c r="E1383" s="42">
        <f t="shared" si="107"/>
        <v>41</v>
      </c>
      <c r="F1383" s="42" t="str">
        <f>VLOOKUP(A1383,_Holidays!A1382:C3488,2)</f>
        <v>Y</v>
      </c>
      <c r="G1383" s="42" t="str">
        <f>VLOOKUP(A1383,_Holidays!A1383:C3488,3)</f>
        <v>N</v>
      </c>
      <c r="H1383">
        <v>10.5</v>
      </c>
      <c r="I1383">
        <v>24.9</v>
      </c>
      <c r="J1383">
        <v>23.2</v>
      </c>
      <c r="K1383">
        <v>0</v>
      </c>
      <c r="L1383" s="94">
        <v>96584.744999999995</v>
      </c>
      <c r="M1383" s="97">
        <v>74.616600149999996</v>
      </c>
      <c r="N1383" s="87">
        <f t="shared" si="108"/>
        <v>7206825.2982547106</v>
      </c>
    </row>
    <row r="1384" spans="1:14" x14ac:dyDescent="0.3">
      <c r="A1384" s="58">
        <v>43387</v>
      </c>
      <c r="B1384" s="61" t="str">
        <f t="shared" si="109"/>
        <v>Sunday</v>
      </c>
      <c r="C1384" s="42" t="str">
        <f t="shared" si="105"/>
        <v>October</v>
      </c>
      <c r="D1384" s="42" t="str">
        <f t="shared" si="106"/>
        <v>2018</v>
      </c>
      <c r="E1384" s="42">
        <f t="shared" si="107"/>
        <v>42</v>
      </c>
      <c r="F1384" s="42" t="str">
        <f>VLOOKUP(A1384,_Holidays!A1383:C3489,2)</f>
        <v>Y</v>
      </c>
      <c r="G1384" s="42" t="str">
        <f>VLOOKUP(A1384,_Holidays!A1384:C3489,3)</f>
        <v>N</v>
      </c>
      <c r="H1384">
        <v>12.4</v>
      </c>
      <c r="I1384">
        <v>27.3</v>
      </c>
      <c r="J1384">
        <v>22.1</v>
      </c>
      <c r="K1384">
        <v>0</v>
      </c>
      <c r="L1384" s="94">
        <v>90918.615000000005</v>
      </c>
      <c r="M1384" s="97">
        <v>56.864164340000002</v>
      </c>
      <c r="N1384" s="87">
        <f t="shared" si="108"/>
        <v>5170011.0649251891</v>
      </c>
    </row>
    <row r="1385" spans="1:14" x14ac:dyDescent="0.3">
      <c r="A1385" s="58">
        <v>43388</v>
      </c>
      <c r="B1385" s="61" t="str">
        <f t="shared" si="109"/>
        <v>Monday</v>
      </c>
      <c r="C1385" s="42" t="str">
        <f t="shared" si="105"/>
        <v>October</v>
      </c>
      <c r="D1385" s="42" t="str">
        <f t="shared" si="106"/>
        <v>2018</v>
      </c>
      <c r="E1385" s="42">
        <f t="shared" si="107"/>
        <v>42</v>
      </c>
      <c r="F1385" s="42" t="str">
        <f>VLOOKUP(A1385,_Holidays!A1384:C3490,2)</f>
        <v>Y</v>
      </c>
      <c r="G1385" s="42" t="str">
        <f>VLOOKUP(A1385,_Holidays!A1385:C3490,3)</f>
        <v>N</v>
      </c>
      <c r="H1385">
        <v>19.5</v>
      </c>
      <c r="I1385">
        <v>27.5</v>
      </c>
      <c r="J1385">
        <v>19.399999999999999</v>
      </c>
      <c r="K1385">
        <v>0</v>
      </c>
      <c r="L1385" s="94">
        <v>108070.27499999999</v>
      </c>
      <c r="M1385" s="97">
        <v>79.182454410000005</v>
      </c>
      <c r="N1385" s="87">
        <f t="shared" si="108"/>
        <v>8557269.6232636627</v>
      </c>
    </row>
    <row r="1386" spans="1:14" x14ac:dyDescent="0.3">
      <c r="A1386" s="58">
        <v>43389</v>
      </c>
      <c r="B1386" s="61" t="str">
        <f t="shared" si="109"/>
        <v>Tuesday</v>
      </c>
      <c r="C1386" s="42" t="str">
        <f t="shared" si="105"/>
        <v>October</v>
      </c>
      <c r="D1386" s="42" t="str">
        <f t="shared" si="106"/>
        <v>2018</v>
      </c>
      <c r="E1386" s="42">
        <f t="shared" si="107"/>
        <v>42</v>
      </c>
      <c r="F1386" s="42" t="str">
        <f>VLOOKUP(A1386,_Holidays!A1385:C3491,2)</f>
        <v>Y</v>
      </c>
      <c r="G1386" s="42" t="str">
        <f>VLOOKUP(A1386,_Holidays!A1386:C3491,3)</f>
        <v>N</v>
      </c>
      <c r="H1386">
        <v>20</v>
      </c>
      <c r="I1386">
        <v>23.1</v>
      </c>
      <c r="J1386">
        <v>6.1</v>
      </c>
      <c r="K1386">
        <v>0.2</v>
      </c>
      <c r="L1386" s="94">
        <v>113889.41</v>
      </c>
      <c r="M1386" s="97">
        <v>89.02524597</v>
      </c>
      <c r="N1386" s="87">
        <f t="shared" si="108"/>
        <v>10139032.738628179</v>
      </c>
    </row>
    <row r="1387" spans="1:14" x14ac:dyDescent="0.3">
      <c r="A1387" s="58">
        <v>43390</v>
      </c>
      <c r="B1387" s="61" t="str">
        <f t="shared" si="109"/>
        <v>Wednesday</v>
      </c>
      <c r="C1387" s="42" t="str">
        <f t="shared" si="105"/>
        <v>October</v>
      </c>
      <c r="D1387" s="42" t="str">
        <f t="shared" si="106"/>
        <v>2018</v>
      </c>
      <c r="E1387" s="42">
        <f t="shared" si="107"/>
        <v>42</v>
      </c>
      <c r="F1387" s="42" t="str">
        <f>VLOOKUP(A1387,_Holidays!A1386:C3492,2)</f>
        <v>Y</v>
      </c>
      <c r="G1387" s="42" t="str">
        <f>VLOOKUP(A1387,_Holidays!A1387:C3492,3)</f>
        <v>N</v>
      </c>
      <c r="H1387">
        <v>16.100000000000001</v>
      </c>
      <c r="I1387">
        <v>22.6</v>
      </c>
      <c r="J1387">
        <v>15.1</v>
      </c>
      <c r="K1387">
        <v>5.2</v>
      </c>
      <c r="L1387" s="94">
        <v>112592.26</v>
      </c>
      <c r="M1387" s="97">
        <v>122.20067</v>
      </c>
      <c r="N1387" s="87">
        <f t="shared" si="108"/>
        <v>13758849.6088142</v>
      </c>
    </row>
    <row r="1388" spans="1:14" x14ac:dyDescent="0.3">
      <c r="A1388" s="58">
        <v>43391</v>
      </c>
      <c r="B1388" s="61" t="str">
        <f t="shared" si="109"/>
        <v>Thursday</v>
      </c>
      <c r="C1388" s="42" t="str">
        <f t="shared" si="105"/>
        <v>October</v>
      </c>
      <c r="D1388" s="42" t="str">
        <f t="shared" si="106"/>
        <v>2018</v>
      </c>
      <c r="E1388" s="42">
        <f t="shared" si="107"/>
        <v>42</v>
      </c>
      <c r="F1388" s="42" t="str">
        <f>VLOOKUP(A1388,_Holidays!A1387:C3493,2)</f>
        <v>Y</v>
      </c>
      <c r="G1388" s="42" t="str">
        <f>VLOOKUP(A1388,_Holidays!A1388:C3493,3)</f>
        <v>N</v>
      </c>
      <c r="H1388">
        <v>14.7</v>
      </c>
      <c r="I1388">
        <v>20.7</v>
      </c>
      <c r="J1388">
        <v>10.5</v>
      </c>
      <c r="K1388">
        <v>2</v>
      </c>
      <c r="L1388" s="94">
        <v>112806.58500000001</v>
      </c>
      <c r="M1388" s="97">
        <v>165.77970980000001</v>
      </c>
      <c r="N1388" s="87">
        <f t="shared" si="108"/>
        <v>18701042.924829036</v>
      </c>
    </row>
    <row r="1389" spans="1:14" x14ac:dyDescent="0.3">
      <c r="A1389" s="58">
        <v>43392</v>
      </c>
      <c r="B1389" s="61" t="str">
        <f t="shared" si="109"/>
        <v>Friday</v>
      </c>
      <c r="C1389" s="42" t="str">
        <f t="shared" si="105"/>
        <v>October</v>
      </c>
      <c r="D1389" s="42" t="str">
        <f t="shared" si="106"/>
        <v>2018</v>
      </c>
      <c r="E1389" s="42">
        <f t="shared" si="107"/>
        <v>42</v>
      </c>
      <c r="F1389" s="42" t="str">
        <f>VLOOKUP(A1389,_Holidays!A1388:C3494,2)</f>
        <v>Y</v>
      </c>
      <c r="G1389" s="42" t="str">
        <f>VLOOKUP(A1389,_Holidays!A1389:C3494,3)</f>
        <v>N</v>
      </c>
      <c r="H1389">
        <v>12.8</v>
      </c>
      <c r="I1389">
        <v>27.4</v>
      </c>
      <c r="J1389">
        <v>23</v>
      </c>
      <c r="K1389">
        <v>0</v>
      </c>
      <c r="L1389" s="94">
        <v>107940.16</v>
      </c>
      <c r="M1389" s="97">
        <v>101.6603803</v>
      </c>
      <c r="N1389" s="87">
        <f t="shared" si="108"/>
        <v>10973237.715242848</v>
      </c>
    </row>
    <row r="1390" spans="1:14" x14ac:dyDescent="0.3">
      <c r="A1390" s="58">
        <v>43393</v>
      </c>
      <c r="B1390" s="61" t="str">
        <f t="shared" si="109"/>
        <v>Saturday</v>
      </c>
      <c r="C1390" s="42" t="str">
        <f t="shared" si="105"/>
        <v>October</v>
      </c>
      <c r="D1390" s="42" t="str">
        <f t="shared" si="106"/>
        <v>2018</v>
      </c>
      <c r="E1390" s="42">
        <f t="shared" si="107"/>
        <v>42</v>
      </c>
      <c r="F1390" s="42" t="str">
        <f>VLOOKUP(A1390,_Holidays!A1389:C3495,2)</f>
        <v>Y</v>
      </c>
      <c r="G1390" s="42" t="str">
        <f>VLOOKUP(A1390,_Holidays!A1390:C3495,3)</f>
        <v>N</v>
      </c>
      <c r="H1390">
        <v>11.7</v>
      </c>
      <c r="I1390">
        <v>16.100000000000001</v>
      </c>
      <c r="J1390">
        <v>9.8000000000000007</v>
      </c>
      <c r="K1390">
        <v>5</v>
      </c>
      <c r="L1390" s="94">
        <v>99368.854999999996</v>
      </c>
      <c r="M1390" s="97">
        <v>96.292242040000005</v>
      </c>
      <c r="N1390" s="87">
        <f t="shared" si="108"/>
        <v>9568449.8368976638</v>
      </c>
    </row>
    <row r="1391" spans="1:14" x14ac:dyDescent="0.3">
      <c r="A1391" s="58">
        <v>43394</v>
      </c>
      <c r="B1391" s="61" t="str">
        <f t="shared" si="109"/>
        <v>Sunday</v>
      </c>
      <c r="C1391" s="42" t="str">
        <f t="shared" si="105"/>
        <v>October</v>
      </c>
      <c r="D1391" s="42" t="str">
        <f t="shared" si="106"/>
        <v>2018</v>
      </c>
      <c r="E1391" s="42">
        <f t="shared" si="107"/>
        <v>43</v>
      </c>
      <c r="F1391" s="42" t="str">
        <f>VLOOKUP(A1391,_Holidays!A1390:C3496,2)</f>
        <v>Y</v>
      </c>
      <c r="G1391" s="42" t="str">
        <f>VLOOKUP(A1391,_Holidays!A1391:C3496,3)</f>
        <v>N</v>
      </c>
      <c r="H1391">
        <v>7.6</v>
      </c>
      <c r="I1391">
        <v>19.2</v>
      </c>
      <c r="J1391">
        <v>22.7</v>
      </c>
      <c r="K1391">
        <v>5.6</v>
      </c>
      <c r="L1391" s="94">
        <v>98427.53</v>
      </c>
      <c r="M1391" s="97">
        <v>81.920924420000006</v>
      </c>
      <c r="N1391" s="87">
        <f t="shared" si="108"/>
        <v>8063274.2459772835</v>
      </c>
    </row>
    <row r="1392" spans="1:14" x14ac:dyDescent="0.3">
      <c r="A1392" s="58">
        <v>43395</v>
      </c>
      <c r="B1392" s="61" t="str">
        <f t="shared" si="109"/>
        <v>Monday</v>
      </c>
      <c r="C1392" s="42" t="str">
        <f t="shared" si="105"/>
        <v>October</v>
      </c>
      <c r="D1392" s="42" t="str">
        <f t="shared" si="106"/>
        <v>2018</v>
      </c>
      <c r="E1392" s="42">
        <f t="shared" si="107"/>
        <v>43</v>
      </c>
      <c r="F1392" s="42" t="str">
        <f>VLOOKUP(A1392,_Holidays!A1391:C3497,2)</f>
        <v>Y</v>
      </c>
      <c r="G1392" s="42" t="str">
        <f>VLOOKUP(A1392,_Holidays!A1392:C3497,3)</f>
        <v>N</v>
      </c>
      <c r="H1392">
        <v>8.9</v>
      </c>
      <c r="I1392">
        <v>27</v>
      </c>
      <c r="J1392">
        <v>25.7</v>
      </c>
      <c r="K1392">
        <v>0</v>
      </c>
      <c r="L1392" s="94">
        <v>105893.61500000001</v>
      </c>
      <c r="M1392" s="97">
        <v>84.175390419999999</v>
      </c>
      <c r="N1392" s="87">
        <f t="shared" si="108"/>
        <v>8913636.3856101688</v>
      </c>
    </row>
    <row r="1393" spans="1:14" x14ac:dyDescent="0.3">
      <c r="A1393" s="58">
        <v>43396</v>
      </c>
      <c r="B1393" s="61" t="str">
        <f t="shared" si="109"/>
        <v>Tuesday</v>
      </c>
      <c r="C1393" s="42" t="str">
        <f t="shared" si="105"/>
        <v>October</v>
      </c>
      <c r="D1393" s="42" t="str">
        <f t="shared" si="106"/>
        <v>2018</v>
      </c>
      <c r="E1393" s="42">
        <f t="shared" si="107"/>
        <v>43</v>
      </c>
      <c r="F1393" s="42" t="str">
        <f>VLOOKUP(A1393,_Holidays!A1392:C3498,2)</f>
        <v>Y</v>
      </c>
      <c r="G1393" s="42" t="str">
        <f>VLOOKUP(A1393,_Holidays!A1393:C3498,3)</f>
        <v>N</v>
      </c>
      <c r="H1393">
        <v>13</v>
      </c>
      <c r="I1393">
        <v>18.8</v>
      </c>
      <c r="J1393">
        <v>16.7</v>
      </c>
      <c r="K1393">
        <v>0</v>
      </c>
      <c r="L1393" s="94">
        <v>109241.565</v>
      </c>
      <c r="M1393" s="97">
        <v>90.935335870000003</v>
      </c>
      <c r="N1393" s="87">
        <f t="shared" si="108"/>
        <v>9933918.4042394366</v>
      </c>
    </row>
    <row r="1394" spans="1:14" x14ac:dyDescent="0.3">
      <c r="A1394" s="58">
        <v>43397</v>
      </c>
      <c r="B1394" s="61" t="str">
        <f t="shared" si="109"/>
        <v>Wednesday</v>
      </c>
      <c r="C1394" s="42" t="str">
        <f t="shared" si="105"/>
        <v>October</v>
      </c>
      <c r="D1394" s="42" t="str">
        <f t="shared" si="106"/>
        <v>2018</v>
      </c>
      <c r="E1394" s="42">
        <f t="shared" si="107"/>
        <v>43</v>
      </c>
      <c r="F1394" s="42" t="str">
        <f>VLOOKUP(A1394,_Holidays!A1393:C3499,2)</f>
        <v>Y</v>
      </c>
      <c r="G1394" s="42" t="str">
        <f>VLOOKUP(A1394,_Holidays!A1394:C3499,3)</f>
        <v>N</v>
      </c>
      <c r="H1394">
        <v>9.1999999999999993</v>
      </c>
      <c r="I1394">
        <v>15.5</v>
      </c>
      <c r="J1394">
        <v>19.7</v>
      </c>
      <c r="K1394">
        <v>0</v>
      </c>
      <c r="L1394" s="94">
        <v>111423.36500000001</v>
      </c>
      <c r="M1394" s="97">
        <v>93.344752569999997</v>
      </c>
      <c r="N1394" s="87">
        <f t="shared" si="108"/>
        <v>10400786.436441798</v>
      </c>
    </row>
    <row r="1395" spans="1:14" x14ac:dyDescent="0.3">
      <c r="A1395" s="58">
        <v>43398</v>
      </c>
      <c r="B1395" s="61" t="str">
        <f t="shared" si="109"/>
        <v>Thursday</v>
      </c>
      <c r="C1395" s="42" t="str">
        <f t="shared" si="105"/>
        <v>October</v>
      </c>
      <c r="D1395" s="42" t="str">
        <f t="shared" si="106"/>
        <v>2018</v>
      </c>
      <c r="E1395" s="42">
        <f t="shared" si="107"/>
        <v>43</v>
      </c>
      <c r="F1395" s="42" t="str">
        <f>VLOOKUP(A1395,_Holidays!A1394:C3500,2)</f>
        <v>Y</v>
      </c>
      <c r="G1395" s="42" t="str">
        <f>VLOOKUP(A1395,_Holidays!A1395:C3500,3)</f>
        <v>N</v>
      </c>
      <c r="H1395">
        <v>6.4</v>
      </c>
      <c r="I1395">
        <v>19.5</v>
      </c>
      <c r="J1395">
        <v>25</v>
      </c>
      <c r="K1395">
        <v>0</v>
      </c>
      <c r="L1395" s="94">
        <v>112414.39</v>
      </c>
      <c r="M1395" s="97">
        <v>115.427252</v>
      </c>
      <c r="N1395" s="87">
        <f t="shared" si="108"/>
        <v>12975684.12295628</v>
      </c>
    </row>
    <row r="1396" spans="1:14" x14ac:dyDescent="0.3">
      <c r="A1396" s="58">
        <v>43399</v>
      </c>
      <c r="B1396" s="61" t="str">
        <f t="shared" si="109"/>
        <v>Friday</v>
      </c>
      <c r="C1396" s="42" t="str">
        <f t="shared" si="105"/>
        <v>October</v>
      </c>
      <c r="D1396" s="42" t="str">
        <f t="shared" si="106"/>
        <v>2018</v>
      </c>
      <c r="E1396" s="42">
        <f t="shared" si="107"/>
        <v>43</v>
      </c>
      <c r="F1396" s="42" t="str">
        <f>VLOOKUP(A1396,_Holidays!A1395:C3501,2)</f>
        <v>Y</v>
      </c>
      <c r="G1396" s="42" t="str">
        <f>VLOOKUP(A1396,_Holidays!A1396:C3501,3)</f>
        <v>N</v>
      </c>
      <c r="H1396">
        <v>9.6</v>
      </c>
      <c r="I1396">
        <v>18.3</v>
      </c>
      <c r="J1396">
        <v>23.7</v>
      </c>
      <c r="K1396">
        <v>0</v>
      </c>
      <c r="L1396" s="94">
        <v>111145.12</v>
      </c>
      <c r="M1396" s="97">
        <v>111.2042443</v>
      </c>
      <c r="N1396" s="87">
        <f t="shared" si="108"/>
        <v>12359809.077232815</v>
      </c>
    </row>
    <row r="1397" spans="1:14" x14ac:dyDescent="0.3">
      <c r="A1397" s="58">
        <v>43400</v>
      </c>
      <c r="B1397" s="61" t="str">
        <f t="shared" si="109"/>
        <v>Saturday</v>
      </c>
      <c r="C1397" s="42" t="str">
        <f t="shared" si="105"/>
        <v>October</v>
      </c>
      <c r="D1397" s="42" t="str">
        <f t="shared" si="106"/>
        <v>2018</v>
      </c>
      <c r="E1397" s="42">
        <f t="shared" si="107"/>
        <v>43</v>
      </c>
      <c r="F1397" s="42" t="str">
        <f>VLOOKUP(A1397,_Holidays!A1396:C3502,2)</f>
        <v>Y</v>
      </c>
      <c r="G1397" s="42" t="str">
        <f>VLOOKUP(A1397,_Holidays!A1397:C3502,3)</f>
        <v>N</v>
      </c>
      <c r="H1397">
        <v>11.3</v>
      </c>
      <c r="I1397">
        <v>19.600000000000001</v>
      </c>
      <c r="J1397">
        <v>20.5</v>
      </c>
      <c r="K1397">
        <v>0</v>
      </c>
      <c r="L1397" s="94">
        <v>97973.985000000001</v>
      </c>
      <c r="M1397" s="97">
        <v>98.832267079999994</v>
      </c>
      <c r="N1397" s="87">
        <f t="shared" si="108"/>
        <v>9682991.0524119139</v>
      </c>
    </row>
    <row r="1398" spans="1:14" x14ac:dyDescent="0.3">
      <c r="A1398" s="58">
        <v>43401</v>
      </c>
      <c r="B1398" s="61" t="str">
        <f t="shared" si="109"/>
        <v>Sunday</v>
      </c>
      <c r="C1398" s="42" t="str">
        <f t="shared" si="105"/>
        <v>October</v>
      </c>
      <c r="D1398" s="42" t="str">
        <f t="shared" si="106"/>
        <v>2018</v>
      </c>
      <c r="E1398" s="42">
        <f t="shared" si="107"/>
        <v>44</v>
      </c>
      <c r="F1398" s="42" t="str">
        <f>VLOOKUP(A1398,_Holidays!A1397:C3503,2)</f>
        <v>Y</v>
      </c>
      <c r="G1398" s="42" t="str">
        <f>VLOOKUP(A1398,_Holidays!A1398:C3503,3)</f>
        <v>N</v>
      </c>
      <c r="H1398">
        <v>9.3000000000000007</v>
      </c>
      <c r="I1398">
        <v>15.9</v>
      </c>
      <c r="J1398">
        <v>22.8</v>
      </c>
      <c r="K1398">
        <v>0</v>
      </c>
      <c r="L1398" s="94">
        <v>95624.014999999999</v>
      </c>
      <c r="M1398" s="97">
        <v>110.2151781</v>
      </c>
      <c r="N1398" s="87">
        <f t="shared" si="108"/>
        <v>10539217.843862072</v>
      </c>
    </row>
    <row r="1399" spans="1:14" x14ac:dyDescent="0.3">
      <c r="A1399" s="58">
        <v>43402</v>
      </c>
      <c r="B1399" s="61" t="str">
        <f t="shared" si="109"/>
        <v>Monday</v>
      </c>
      <c r="C1399" s="42" t="str">
        <f t="shared" si="105"/>
        <v>October</v>
      </c>
      <c r="D1399" s="42" t="str">
        <f t="shared" si="106"/>
        <v>2018</v>
      </c>
      <c r="E1399" s="42">
        <f t="shared" si="107"/>
        <v>44</v>
      </c>
      <c r="F1399" s="42" t="str">
        <f>VLOOKUP(A1399,_Holidays!A1398:C3504,2)</f>
        <v>Y</v>
      </c>
      <c r="G1399" s="42" t="str">
        <f>VLOOKUP(A1399,_Holidays!A1399:C3504,3)</f>
        <v>N</v>
      </c>
      <c r="H1399">
        <v>9.1</v>
      </c>
      <c r="I1399">
        <v>17</v>
      </c>
      <c r="J1399">
        <v>25.6</v>
      </c>
      <c r="K1399">
        <v>0</v>
      </c>
      <c r="L1399" s="94">
        <v>110196.61500000001</v>
      </c>
      <c r="M1399" s="97">
        <v>142.33806010000001</v>
      </c>
      <c r="N1399" s="87">
        <f t="shared" si="108"/>
        <v>15685172.408686563</v>
      </c>
    </row>
    <row r="1400" spans="1:14" x14ac:dyDescent="0.3">
      <c r="A1400" s="58">
        <v>43403</v>
      </c>
      <c r="B1400" s="61" t="str">
        <f t="shared" si="109"/>
        <v>Tuesday</v>
      </c>
      <c r="C1400" s="42" t="str">
        <f t="shared" si="105"/>
        <v>October</v>
      </c>
      <c r="D1400" s="42" t="str">
        <f t="shared" si="106"/>
        <v>2018</v>
      </c>
      <c r="E1400" s="42">
        <f t="shared" si="107"/>
        <v>44</v>
      </c>
      <c r="F1400" s="42" t="str">
        <f>VLOOKUP(A1400,_Holidays!A1399:C3505,2)</f>
        <v>Y</v>
      </c>
      <c r="G1400" s="42" t="str">
        <f>VLOOKUP(A1400,_Holidays!A1400:C3505,3)</f>
        <v>N</v>
      </c>
      <c r="H1400">
        <v>8.3000000000000007</v>
      </c>
      <c r="I1400">
        <v>25.2</v>
      </c>
      <c r="J1400">
        <v>25.8</v>
      </c>
      <c r="K1400">
        <v>0</v>
      </c>
      <c r="L1400" s="94">
        <v>113459.02499999999</v>
      </c>
      <c r="M1400" s="97">
        <v>149.08062029999999</v>
      </c>
      <c r="N1400" s="87">
        <f t="shared" si="108"/>
        <v>16914541.825633205</v>
      </c>
    </row>
    <row r="1401" spans="1:14" x14ac:dyDescent="0.3">
      <c r="A1401" s="58">
        <v>43404</v>
      </c>
      <c r="B1401" s="61" t="str">
        <f t="shared" si="109"/>
        <v>Wednesday</v>
      </c>
      <c r="C1401" s="42" t="str">
        <f t="shared" si="105"/>
        <v>October</v>
      </c>
      <c r="D1401" s="42" t="str">
        <f t="shared" si="106"/>
        <v>2018</v>
      </c>
      <c r="E1401" s="42">
        <f t="shared" si="107"/>
        <v>44</v>
      </c>
      <c r="F1401" s="42" t="str">
        <f>VLOOKUP(A1401,_Holidays!A1400:C3506,2)</f>
        <v>Y</v>
      </c>
      <c r="G1401" s="42" t="str">
        <f>VLOOKUP(A1401,_Holidays!A1401:C3506,3)</f>
        <v>N</v>
      </c>
      <c r="H1401">
        <v>13</v>
      </c>
      <c r="I1401">
        <v>19.5</v>
      </c>
      <c r="J1401">
        <v>16.7</v>
      </c>
      <c r="K1401">
        <v>0</v>
      </c>
      <c r="L1401" s="94">
        <v>114402.745</v>
      </c>
      <c r="M1401" s="97">
        <v>121.6154276</v>
      </c>
      <c r="N1401" s="87">
        <f t="shared" si="108"/>
        <v>13913138.751788761</v>
      </c>
    </row>
    <row r="1402" spans="1:14" x14ac:dyDescent="0.3">
      <c r="A1402" s="58">
        <v>43405</v>
      </c>
      <c r="B1402" s="61" t="str">
        <f t="shared" si="109"/>
        <v>Thursday</v>
      </c>
      <c r="C1402" s="42" t="str">
        <f t="shared" si="105"/>
        <v>November</v>
      </c>
      <c r="D1402" s="42" t="str">
        <f t="shared" si="106"/>
        <v>2018</v>
      </c>
      <c r="E1402" s="42">
        <f t="shared" si="107"/>
        <v>44</v>
      </c>
      <c r="F1402" s="42" t="str">
        <f>VLOOKUP(A1402,_Holidays!A1401:C3507,2)</f>
        <v>Y</v>
      </c>
      <c r="G1402" s="42" t="str">
        <f>VLOOKUP(A1402,_Holidays!A1402:C3507,3)</f>
        <v>N</v>
      </c>
      <c r="H1402">
        <v>12.8</v>
      </c>
      <c r="I1402">
        <v>34.299999999999997</v>
      </c>
      <c r="J1402">
        <v>14.2</v>
      </c>
      <c r="K1402">
        <v>0</v>
      </c>
      <c r="L1402" s="94">
        <v>119350.66499999999</v>
      </c>
      <c r="M1402" s="97">
        <v>101.7889277</v>
      </c>
      <c r="N1402" s="87">
        <f t="shared" si="108"/>
        <v>12148576.21063192</v>
      </c>
    </row>
    <row r="1403" spans="1:14" x14ac:dyDescent="0.3">
      <c r="A1403" s="58">
        <v>43406</v>
      </c>
      <c r="B1403" s="61" t="str">
        <f t="shared" si="109"/>
        <v>Friday</v>
      </c>
      <c r="C1403" s="42" t="str">
        <f t="shared" si="105"/>
        <v>November</v>
      </c>
      <c r="D1403" s="42" t="str">
        <f t="shared" si="106"/>
        <v>2018</v>
      </c>
      <c r="E1403" s="42">
        <f t="shared" si="107"/>
        <v>44</v>
      </c>
      <c r="F1403" s="42" t="str">
        <f>VLOOKUP(A1403,_Holidays!A1402:C3508,2)</f>
        <v>Y</v>
      </c>
      <c r="G1403" s="42" t="str">
        <f>VLOOKUP(A1403,_Holidays!A1403:C3508,3)</f>
        <v>N</v>
      </c>
      <c r="H1403">
        <v>16.3</v>
      </c>
      <c r="I1403">
        <v>31.6</v>
      </c>
      <c r="J1403">
        <v>13.4</v>
      </c>
      <c r="K1403">
        <v>0</v>
      </c>
      <c r="L1403" s="94">
        <v>116793.855</v>
      </c>
      <c r="M1403" s="97">
        <v>79.019020170000005</v>
      </c>
      <c r="N1403" s="87">
        <f t="shared" si="108"/>
        <v>9228935.9839770552</v>
      </c>
    </row>
    <row r="1404" spans="1:14" x14ac:dyDescent="0.3">
      <c r="A1404" s="58">
        <v>43407</v>
      </c>
      <c r="B1404" s="61" t="str">
        <f t="shared" si="109"/>
        <v>Saturday</v>
      </c>
      <c r="C1404" s="42" t="str">
        <f t="shared" si="105"/>
        <v>November</v>
      </c>
      <c r="D1404" s="42" t="str">
        <f t="shared" si="106"/>
        <v>2018</v>
      </c>
      <c r="E1404" s="42">
        <f t="shared" si="107"/>
        <v>44</v>
      </c>
      <c r="F1404" s="42" t="str">
        <f>VLOOKUP(A1404,_Holidays!A1403:C3509,2)</f>
        <v>Y</v>
      </c>
      <c r="G1404" s="42" t="str">
        <f>VLOOKUP(A1404,_Holidays!A1404:C3509,3)</f>
        <v>N</v>
      </c>
      <c r="H1404">
        <v>12.6</v>
      </c>
      <c r="I1404">
        <v>20.9</v>
      </c>
      <c r="J1404">
        <v>19.899999999999999</v>
      </c>
      <c r="K1404">
        <v>0.2</v>
      </c>
      <c r="L1404" s="94">
        <v>93859.285000000003</v>
      </c>
      <c r="M1404" s="97">
        <v>74.729665089999997</v>
      </c>
      <c r="N1404" s="87">
        <f t="shared" si="108"/>
        <v>7014072.9336368609</v>
      </c>
    </row>
    <row r="1405" spans="1:14" x14ac:dyDescent="0.3">
      <c r="A1405" s="58">
        <v>43408</v>
      </c>
      <c r="B1405" s="61" t="str">
        <f t="shared" si="109"/>
        <v>Sunday</v>
      </c>
      <c r="C1405" s="42" t="str">
        <f t="shared" si="105"/>
        <v>November</v>
      </c>
      <c r="D1405" s="42" t="str">
        <f t="shared" si="106"/>
        <v>2018</v>
      </c>
      <c r="E1405" s="42">
        <f t="shared" si="107"/>
        <v>45</v>
      </c>
      <c r="F1405" s="42" t="str">
        <f>VLOOKUP(A1405,_Holidays!A1404:C3510,2)</f>
        <v>Y</v>
      </c>
      <c r="G1405" s="42" t="str">
        <f>VLOOKUP(A1405,_Holidays!A1405:C3510,3)</f>
        <v>N</v>
      </c>
      <c r="H1405">
        <v>9.1999999999999993</v>
      </c>
      <c r="I1405">
        <v>20.9</v>
      </c>
      <c r="J1405">
        <v>19.7</v>
      </c>
      <c r="K1405">
        <v>0</v>
      </c>
      <c r="L1405" s="94">
        <v>96432.625</v>
      </c>
      <c r="M1405" s="97">
        <v>90.901472760000004</v>
      </c>
      <c r="N1405" s="87">
        <f t="shared" si="108"/>
        <v>8765867.634612795</v>
      </c>
    </row>
    <row r="1406" spans="1:14" x14ac:dyDescent="0.3">
      <c r="A1406" s="58">
        <v>43409</v>
      </c>
      <c r="B1406" s="61" t="str">
        <f t="shared" si="109"/>
        <v>Monday</v>
      </c>
      <c r="C1406" s="42" t="str">
        <f t="shared" si="105"/>
        <v>November</v>
      </c>
      <c r="D1406" s="42" t="str">
        <f t="shared" si="106"/>
        <v>2018</v>
      </c>
      <c r="E1406" s="42">
        <f t="shared" si="107"/>
        <v>45</v>
      </c>
      <c r="F1406" s="42" t="str">
        <f>VLOOKUP(A1406,_Holidays!A1405:C3511,2)</f>
        <v>Y</v>
      </c>
      <c r="G1406" s="42" t="str">
        <f>VLOOKUP(A1406,_Holidays!A1406:C3511,3)</f>
        <v>N</v>
      </c>
      <c r="H1406">
        <v>14.5</v>
      </c>
      <c r="I1406">
        <v>28.6</v>
      </c>
      <c r="J1406">
        <v>15.8</v>
      </c>
      <c r="K1406">
        <v>2.8</v>
      </c>
      <c r="L1406" s="94">
        <v>107014.075</v>
      </c>
      <c r="M1406" s="97">
        <v>104.6322227</v>
      </c>
      <c r="N1406" s="87">
        <f t="shared" si="108"/>
        <v>11197120.527434502</v>
      </c>
    </row>
    <row r="1407" spans="1:14" x14ac:dyDescent="0.3">
      <c r="A1407" s="58">
        <v>43410</v>
      </c>
      <c r="B1407" s="61" t="str">
        <f t="shared" si="109"/>
        <v>Tuesday</v>
      </c>
      <c r="C1407" s="42" t="str">
        <f t="shared" si="105"/>
        <v>November</v>
      </c>
      <c r="D1407" s="42" t="str">
        <f t="shared" si="106"/>
        <v>2018</v>
      </c>
      <c r="E1407" s="42">
        <f t="shared" si="107"/>
        <v>45</v>
      </c>
      <c r="F1407" s="42" t="str">
        <f>VLOOKUP(A1407,_Holidays!A1406:C3512,2)</f>
        <v>Y</v>
      </c>
      <c r="G1407" s="42" t="str">
        <f>VLOOKUP(A1407,_Holidays!A1407:C3512,3)</f>
        <v>Y</v>
      </c>
      <c r="H1407">
        <v>16.3</v>
      </c>
      <c r="I1407">
        <v>21.4</v>
      </c>
      <c r="J1407">
        <v>7.8</v>
      </c>
      <c r="K1407">
        <v>4.4000000000000004</v>
      </c>
      <c r="L1407" s="94">
        <v>100696.565</v>
      </c>
      <c r="M1407" s="97">
        <v>115.778035</v>
      </c>
      <c r="N1407" s="87">
        <f t="shared" si="108"/>
        <v>11658450.426949775</v>
      </c>
    </row>
    <row r="1408" spans="1:14" x14ac:dyDescent="0.3">
      <c r="A1408" s="58">
        <v>43411</v>
      </c>
      <c r="B1408" s="61" t="str">
        <f t="shared" si="109"/>
        <v>Wednesday</v>
      </c>
      <c r="C1408" s="42" t="str">
        <f t="shared" si="105"/>
        <v>November</v>
      </c>
      <c r="D1408" s="42" t="str">
        <f t="shared" si="106"/>
        <v>2018</v>
      </c>
      <c r="E1408" s="42">
        <f t="shared" si="107"/>
        <v>45</v>
      </c>
      <c r="F1408" s="42" t="str">
        <f>VLOOKUP(A1408,_Holidays!A1407:C3513,2)</f>
        <v>Y</v>
      </c>
      <c r="G1408" s="42" t="str">
        <f>VLOOKUP(A1408,_Holidays!A1408:C3513,3)</f>
        <v>N</v>
      </c>
      <c r="H1408">
        <v>11.1</v>
      </c>
      <c r="I1408">
        <v>17.2</v>
      </c>
      <c r="J1408">
        <v>18.2</v>
      </c>
      <c r="K1408">
        <v>35.799999999999997</v>
      </c>
      <c r="L1408" s="94">
        <v>106387.19500000001</v>
      </c>
      <c r="M1408" s="97">
        <v>95.569564769999999</v>
      </c>
      <c r="N1408" s="87">
        <f t="shared" si="108"/>
        <v>10167377.92325112</v>
      </c>
    </row>
    <row r="1409" spans="1:14" x14ac:dyDescent="0.3">
      <c r="A1409" s="58">
        <v>43412</v>
      </c>
      <c r="B1409" s="61" t="str">
        <f t="shared" si="109"/>
        <v>Thursday</v>
      </c>
      <c r="C1409" s="42" t="str">
        <f t="shared" si="105"/>
        <v>November</v>
      </c>
      <c r="D1409" s="42" t="str">
        <f t="shared" si="106"/>
        <v>2018</v>
      </c>
      <c r="E1409" s="42">
        <f t="shared" si="107"/>
        <v>45</v>
      </c>
      <c r="F1409" s="42" t="str">
        <f>VLOOKUP(A1409,_Holidays!A1408:C3514,2)</f>
        <v>Y</v>
      </c>
      <c r="G1409" s="42" t="str">
        <f>VLOOKUP(A1409,_Holidays!A1409:C3514,3)</f>
        <v>N</v>
      </c>
      <c r="H1409">
        <v>7.7</v>
      </c>
      <c r="I1409">
        <v>17</v>
      </c>
      <c r="J1409">
        <v>22.7</v>
      </c>
      <c r="K1409">
        <v>3</v>
      </c>
      <c r="L1409" s="94">
        <v>109430.37</v>
      </c>
      <c r="M1409" s="97">
        <v>91.884517419999995</v>
      </c>
      <c r="N1409" s="87">
        <f t="shared" si="108"/>
        <v>10054956.738542045</v>
      </c>
    </row>
    <row r="1410" spans="1:14" x14ac:dyDescent="0.3">
      <c r="A1410" s="58">
        <v>43413</v>
      </c>
      <c r="B1410" s="61" t="str">
        <f t="shared" si="109"/>
        <v>Friday</v>
      </c>
      <c r="C1410" s="42" t="str">
        <f t="shared" ref="C1410:C1473" si="110">TEXT(A1410,"mmmm")</f>
        <v>November</v>
      </c>
      <c r="D1410" s="42" t="str">
        <f t="shared" ref="D1410:D1473" si="111">TEXT(A1410,"yyyy")</f>
        <v>2018</v>
      </c>
      <c r="E1410" s="42">
        <f t="shared" ref="E1410:E1473" si="112">WEEKNUM(A1410)</f>
        <v>45</v>
      </c>
      <c r="F1410" s="42" t="str">
        <f>VLOOKUP(A1410,_Holidays!A1409:C3515,2)</f>
        <v>Y</v>
      </c>
      <c r="G1410" s="42" t="str">
        <f>VLOOKUP(A1410,_Holidays!A1410:C3515,3)</f>
        <v>N</v>
      </c>
      <c r="H1410">
        <v>8</v>
      </c>
      <c r="I1410">
        <v>20</v>
      </c>
      <c r="J1410">
        <v>14.8</v>
      </c>
      <c r="K1410">
        <v>0</v>
      </c>
      <c r="L1410" s="94">
        <v>112506.95</v>
      </c>
      <c r="M1410" s="97">
        <v>101.7347422</v>
      </c>
      <c r="N1410" s="87">
        <f t="shared" ref="N1410:N1473" si="113">L1410*M1410</f>
        <v>11445865.553958289</v>
      </c>
    </row>
    <row r="1411" spans="1:14" x14ac:dyDescent="0.3">
      <c r="A1411" s="58">
        <v>43414</v>
      </c>
      <c r="B1411" s="61" t="str">
        <f t="shared" ref="B1411:B1474" si="114">TEXT(A1411,"dddd")</f>
        <v>Saturday</v>
      </c>
      <c r="C1411" s="42" t="str">
        <f t="shared" si="110"/>
        <v>November</v>
      </c>
      <c r="D1411" s="42" t="str">
        <f t="shared" si="111"/>
        <v>2018</v>
      </c>
      <c r="E1411" s="42">
        <f t="shared" si="112"/>
        <v>45</v>
      </c>
      <c r="F1411" s="42" t="str">
        <f>VLOOKUP(A1411,_Holidays!A1410:C3516,2)</f>
        <v>Y</v>
      </c>
      <c r="G1411" s="42" t="str">
        <f>VLOOKUP(A1411,_Holidays!A1411:C3516,3)</f>
        <v>N</v>
      </c>
      <c r="H1411">
        <v>9</v>
      </c>
      <c r="I1411">
        <v>20.3</v>
      </c>
      <c r="J1411">
        <v>27.3</v>
      </c>
      <c r="K1411">
        <v>0</v>
      </c>
      <c r="L1411" s="94">
        <v>100203.55</v>
      </c>
      <c r="M1411" s="97">
        <v>86.725271390000003</v>
      </c>
      <c r="N1411" s="87">
        <f t="shared" si="113"/>
        <v>8690180.0679914355</v>
      </c>
    </row>
    <row r="1412" spans="1:14" x14ac:dyDescent="0.3">
      <c r="A1412" s="58">
        <v>43415</v>
      </c>
      <c r="B1412" s="61" t="str">
        <f t="shared" si="114"/>
        <v>Sunday</v>
      </c>
      <c r="C1412" s="42" t="str">
        <f t="shared" si="110"/>
        <v>November</v>
      </c>
      <c r="D1412" s="42" t="str">
        <f t="shared" si="111"/>
        <v>2018</v>
      </c>
      <c r="E1412" s="42">
        <f t="shared" si="112"/>
        <v>46</v>
      </c>
      <c r="F1412" s="42" t="str">
        <f>VLOOKUP(A1412,_Holidays!A1411:C3517,2)</f>
        <v>Y</v>
      </c>
      <c r="G1412" s="42" t="str">
        <f>VLOOKUP(A1412,_Holidays!A1412:C3517,3)</f>
        <v>N</v>
      </c>
      <c r="H1412">
        <v>9.3000000000000007</v>
      </c>
      <c r="I1412">
        <v>19.600000000000001</v>
      </c>
      <c r="J1412">
        <v>29.1</v>
      </c>
      <c r="K1412">
        <v>0.2</v>
      </c>
      <c r="L1412" s="94">
        <v>94602.89</v>
      </c>
      <c r="M1412" s="97">
        <v>76.672204399999998</v>
      </c>
      <c r="N1412" s="87">
        <f t="shared" si="113"/>
        <v>7253412.1189107159</v>
      </c>
    </row>
    <row r="1413" spans="1:14" x14ac:dyDescent="0.3">
      <c r="A1413" s="58">
        <v>43416</v>
      </c>
      <c r="B1413" s="61" t="str">
        <f t="shared" si="114"/>
        <v>Monday</v>
      </c>
      <c r="C1413" s="42" t="str">
        <f t="shared" si="110"/>
        <v>November</v>
      </c>
      <c r="D1413" s="42" t="str">
        <f t="shared" si="111"/>
        <v>2018</v>
      </c>
      <c r="E1413" s="42">
        <f t="shared" si="112"/>
        <v>46</v>
      </c>
      <c r="F1413" s="42" t="str">
        <f>VLOOKUP(A1413,_Holidays!A1412:C3518,2)</f>
        <v>Y</v>
      </c>
      <c r="G1413" s="42" t="str">
        <f>VLOOKUP(A1413,_Holidays!A1413:C3518,3)</f>
        <v>N</v>
      </c>
      <c r="H1413">
        <v>10.9</v>
      </c>
      <c r="I1413">
        <v>30.2</v>
      </c>
      <c r="J1413">
        <v>17.5</v>
      </c>
      <c r="K1413">
        <v>0</v>
      </c>
      <c r="L1413" s="94">
        <v>114159.595</v>
      </c>
      <c r="M1413" s="97">
        <v>105.4518321</v>
      </c>
      <c r="N1413" s="87">
        <f t="shared" si="113"/>
        <v>12038338.444544001</v>
      </c>
    </row>
    <row r="1414" spans="1:14" x14ac:dyDescent="0.3">
      <c r="A1414" s="58">
        <v>43417</v>
      </c>
      <c r="B1414" s="61" t="str">
        <f t="shared" si="114"/>
        <v>Tuesday</v>
      </c>
      <c r="C1414" s="42" t="str">
        <f t="shared" si="110"/>
        <v>November</v>
      </c>
      <c r="D1414" s="42" t="str">
        <f t="shared" si="111"/>
        <v>2018</v>
      </c>
      <c r="E1414" s="42">
        <f t="shared" si="112"/>
        <v>46</v>
      </c>
      <c r="F1414" s="42" t="str">
        <f>VLOOKUP(A1414,_Holidays!A1413:C3519,2)</f>
        <v>Y</v>
      </c>
      <c r="G1414" s="42" t="str">
        <f>VLOOKUP(A1414,_Holidays!A1414:C3519,3)</f>
        <v>N</v>
      </c>
      <c r="H1414">
        <v>16.899999999999999</v>
      </c>
      <c r="I1414">
        <v>30.5</v>
      </c>
      <c r="J1414">
        <v>18.399999999999999</v>
      </c>
      <c r="K1414">
        <v>0</v>
      </c>
      <c r="L1414" s="94">
        <v>120185.265</v>
      </c>
      <c r="M1414" s="97">
        <v>111.5733647</v>
      </c>
      <c r="N1414" s="87">
        <f t="shared" si="113"/>
        <v>13409474.403411146</v>
      </c>
    </row>
    <row r="1415" spans="1:14" x14ac:dyDescent="0.3">
      <c r="A1415" s="58">
        <v>43418</v>
      </c>
      <c r="B1415" s="61" t="str">
        <f t="shared" si="114"/>
        <v>Wednesday</v>
      </c>
      <c r="C1415" s="42" t="str">
        <f t="shared" si="110"/>
        <v>November</v>
      </c>
      <c r="D1415" s="42" t="str">
        <f t="shared" si="111"/>
        <v>2018</v>
      </c>
      <c r="E1415" s="42">
        <f t="shared" si="112"/>
        <v>46</v>
      </c>
      <c r="F1415" s="42" t="str">
        <f>VLOOKUP(A1415,_Holidays!A1414:C3520,2)</f>
        <v>Y</v>
      </c>
      <c r="G1415" s="42" t="str">
        <f>VLOOKUP(A1415,_Holidays!A1415:C3520,3)</f>
        <v>N</v>
      </c>
      <c r="H1415">
        <v>14.8</v>
      </c>
      <c r="I1415">
        <v>17.3</v>
      </c>
      <c r="J1415">
        <v>7.2</v>
      </c>
      <c r="K1415">
        <v>6.2</v>
      </c>
      <c r="L1415" s="94">
        <v>116487.58</v>
      </c>
      <c r="M1415" s="97">
        <v>119.62472270000001</v>
      </c>
      <c r="N1415" s="87">
        <f t="shared" si="113"/>
        <v>13934794.455494067</v>
      </c>
    </row>
    <row r="1416" spans="1:14" x14ac:dyDescent="0.3">
      <c r="A1416" s="58">
        <v>43419</v>
      </c>
      <c r="B1416" s="61" t="str">
        <f t="shared" si="114"/>
        <v>Thursday</v>
      </c>
      <c r="C1416" s="42" t="str">
        <f t="shared" si="110"/>
        <v>November</v>
      </c>
      <c r="D1416" s="42" t="str">
        <f t="shared" si="111"/>
        <v>2018</v>
      </c>
      <c r="E1416" s="42">
        <f t="shared" si="112"/>
        <v>46</v>
      </c>
      <c r="F1416" s="42" t="str">
        <f>VLOOKUP(A1416,_Holidays!A1415:C3521,2)</f>
        <v>Y</v>
      </c>
      <c r="G1416" s="42" t="str">
        <f>VLOOKUP(A1416,_Holidays!A1416:C3521,3)</f>
        <v>N</v>
      </c>
      <c r="H1416">
        <v>13.7</v>
      </c>
      <c r="I1416">
        <v>18.100000000000001</v>
      </c>
      <c r="J1416">
        <v>23.8</v>
      </c>
      <c r="K1416">
        <v>0.2</v>
      </c>
      <c r="L1416" s="94">
        <v>108628.34</v>
      </c>
      <c r="M1416" s="97">
        <v>96.501965749999997</v>
      </c>
      <c r="N1416" s="87">
        <f t="shared" si="113"/>
        <v>10482848.346159354</v>
      </c>
    </row>
    <row r="1417" spans="1:14" x14ac:dyDescent="0.3">
      <c r="A1417" s="58">
        <v>43420</v>
      </c>
      <c r="B1417" s="61" t="str">
        <f t="shared" si="114"/>
        <v>Friday</v>
      </c>
      <c r="C1417" s="42" t="str">
        <f t="shared" si="110"/>
        <v>November</v>
      </c>
      <c r="D1417" s="42" t="str">
        <f t="shared" si="111"/>
        <v>2018</v>
      </c>
      <c r="E1417" s="42">
        <f t="shared" si="112"/>
        <v>46</v>
      </c>
      <c r="F1417" s="42" t="str">
        <f>VLOOKUP(A1417,_Holidays!A1416:C3522,2)</f>
        <v>Y</v>
      </c>
      <c r="G1417" s="42" t="str">
        <f>VLOOKUP(A1417,_Holidays!A1417:C3522,3)</f>
        <v>N</v>
      </c>
      <c r="H1417">
        <v>8.3000000000000007</v>
      </c>
      <c r="I1417">
        <v>19</v>
      </c>
      <c r="J1417">
        <v>29.8</v>
      </c>
      <c r="K1417">
        <v>0</v>
      </c>
      <c r="L1417" s="94">
        <v>107405.925</v>
      </c>
      <c r="M1417" s="97">
        <v>97.767081950000005</v>
      </c>
      <c r="N1417" s="87">
        <f t="shared" si="113"/>
        <v>10500763.871390555</v>
      </c>
    </row>
    <row r="1418" spans="1:14" x14ac:dyDescent="0.3">
      <c r="A1418" s="58">
        <v>43421</v>
      </c>
      <c r="B1418" s="61" t="str">
        <f t="shared" si="114"/>
        <v>Saturday</v>
      </c>
      <c r="C1418" s="42" t="str">
        <f t="shared" si="110"/>
        <v>November</v>
      </c>
      <c r="D1418" s="42" t="str">
        <f t="shared" si="111"/>
        <v>2018</v>
      </c>
      <c r="E1418" s="42">
        <f t="shared" si="112"/>
        <v>46</v>
      </c>
      <c r="F1418" s="42" t="str">
        <f>VLOOKUP(A1418,_Holidays!A1417:C3523,2)</f>
        <v>Y</v>
      </c>
      <c r="G1418" s="42" t="str">
        <f>VLOOKUP(A1418,_Holidays!A1418:C3523,3)</f>
        <v>N</v>
      </c>
      <c r="H1418">
        <v>9.6</v>
      </c>
      <c r="I1418">
        <v>18.100000000000001</v>
      </c>
      <c r="J1418">
        <v>29.9</v>
      </c>
      <c r="K1418">
        <v>0</v>
      </c>
      <c r="L1418" s="94">
        <v>90498.92</v>
      </c>
      <c r="M1418" s="97">
        <v>83.267081379999993</v>
      </c>
      <c r="N1418" s="87">
        <f t="shared" si="113"/>
        <v>7535580.9364421088</v>
      </c>
    </row>
    <row r="1419" spans="1:14" x14ac:dyDescent="0.3">
      <c r="A1419" s="58">
        <v>43422</v>
      </c>
      <c r="B1419" s="61" t="str">
        <f t="shared" si="114"/>
        <v>Sunday</v>
      </c>
      <c r="C1419" s="42" t="str">
        <f t="shared" si="110"/>
        <v>November</v>
      </c>
      <c r="D1419" s="42" t="str">
        <f t="shared" si="111"/>
        <v>2018</v>
      </c>
      <c r="E1419" s="42">
        <f t="shared" si="112"/>
        <v>47</v>
      </c>
      <c r="F1419" s="42" t="str">
        <f>VLOOKUP(A1419,_Holidays!A1418:C3524,2)</f>
        <v>Y</v>
      </c>
      <c r="G1419" s="42" t="str">
        <f>VLOOKUP(A1419,_Holidays!A1419:C3524,3)</f>
        <v>N</v>
      </c>
      <c r="H1419">
        <v>9.8000000000000007</v>
      </c>
      <c r="I1419">
        <v>26.6</v>
      </c>
      <c r="J1419">
        <v>30.1</v>
      </c>
      <c r="K1419">
        <v>0</v>
      </c>
      <c r="L1419" s="94">
        <v>92043.13</v>
      </c>
      <c r="M1419" s="97">
        <v>89.24819359</v>
      </c>
      <c r="N1419" s="87">
        <f t="shared" si="113"/>
        <v>8214683.0848695375</v>
      </c>
    </row>
    <row r="1420" spans="1:14" x14ac:dyDescent="0.3">
      <c r="A1420" s="58">
        <v>43423</v>
      </c>
      <c r="B1420" s="61" t="str">
        <f t="shared" si="114"/>
        <v>Monday</v>
      </c>
      <c r="C1420" s="42" t="str">
        <f t="shared" si="110"/>
        <v>November</v>
      </c>
      <c r="D1420" s="42" t="str">
        <f t="shared" si="111"/>
        <v>2018</v>
      </c>
      <c r="E1420" s="42">
        <f t="shared" si="112"/>
        <v>47</v>
      </c>
      <c r="F1420" s="42" t="str">
        <f>VLOOKUP(A1420,_Holidays!A1419:C3525,2)</f>
        <v>Y</v>
      </c>
      <c r="G1420" s="42" t="str">
        <f>VLOOKUP(A1420,_Holidays!A1420:C3525,3)</f>
        <v>N</v>
      </c>
      <c r="H1420">
        <v>15.4</v>
      </c>
      <c r="I1420">
        <v>30.9</v>
      </c>
      <c r="J1420">
        <v>27.5</v>
      </c>
      <c r="K1420">
        <v>0</v>
      </c>
      <c r="L1420" s="94">
        <v>113978.535</v>
      </c>
      <c r="M1420" s="97">
        <v>104.47126299999999</v>
      </c>
      <c r="N1420" s="87">
        <f t="shared" si="113"/>
        <v>11907481.506339705</v>
      </c>
    </row>
    <row r="1421" spans="1:14" x14ac:dyDescent="0.3">
      <c r="A1421" s="58">
        <v>43424</v>
      </c>
      <c r="B1421" s="61" t="str">
        <f t="shared" si="114"/>
        <v>Tuesday</v>
      </c>
      <c r="C1421" s="42" t="str">
        <f t="shared" si="110"/>
        <v>November</v>
      </c>
      <c r="D1421" s="42" t="str">
        <f t="shared" si="111"/>
        <v>2018</v>
      </c>
      <c r="E1421" s="42">
        <f t="shared" si="112"/>
        <v>47</v>
      </c>
      <c r="F1421" s="42" t="str">
        <f>VLOOKUP(A1421,_Holidays!A1420:C3526,2)</f>
        <v>Y</v>
      </c>
      <c r="G1421" s="42" t="str">
        <f>VLOOKUP(A1421,_Holidays!A1421:C3526,3)</f>
        <v>N</v>
      </c>
      <c r="H1421">
        <v>22.5</v>
      </c>
      <c r="I1421">
        <v>27.6</v>
      </c>
      <c r="J1421">
        <v>5.5</v>
      </c>
      <c r="K1421">
        <v>0</v>
      </c>
      <c r="L1421" s="94">
        <v>118330.625</v>
      </c>
      <c r="M1421" s="97">
        <v>110.715976</v>
      </c>
      <c r="N1421" s="87">
        <f t="shared" si="113"/>
        <v>13101090.637565</v>
      </c>
    </row>
    <row r="1422" spans="1:14" x14ac:dyDescent="0.3">
      <c r="A1422" s="58">
        <v>43425</v>
      </c>
      <c r="B1422" s="61" t="str">
        <f t="shared" si="114"/>
        <v>Wednesday</v>
      </c>
      <c r="C1422" s="42" t="str">
        <f t="shared" si="110"/>
        <v>November</v>
      </c>
      <c r="D1422" s="42" t="str">
        <f t="shared" si="111"/>
        <v>2018</v>
      </c>
      <c r="E1422" s="42">
        <f t="shared" si="112"/>
        <v>47</v>
      </c>
      <c r="F1422" s="42" t="str">
        <f>VLOOKUP(A1422,_Holidays!A1421:C3527,2)</f>
        <v>Y</v>
      </c>
      <c r="G1422" s="42" t="str">
        <f>VLOOKUP(A1422,_Holidays!A1422:C3527,3)</f>
        <v>N</v>
      </c>
      <c r="H1422">
        <v>12.3</v>
      </c>
      <c r="I1422">
        <v>23.2</v>
      </c>
      <c r="J1422">
        <v>24.2</v>
      </c>
      <c r="K1422">
        <v>24.2</v>
      </c>
      <c r="L1422" s="94">
        <v>106618.19500000001</v>
      </c>
      <c r="M1422" s="97">
        <v>100.42825310000001</v>
      </c>
      <c r="N1422" s="87">
        <f t="shared" si="113"/>
        <v>10707479.072525157</v>
      </c>
    </row>
    <row r="1423" spans="1:14" x14ac:dyDescent="0.3">
      <c r="A1423" s="58">
        <v>43426</v>
      </c>
      <c r="B1423" s="61" t="str">
        <f t="shared" si="114"/>
        <v>Thursday</v>
      </c>
      <c r="C1423" s="42" t="str">
        <f t="shared" si="110"/>
        <v>November</v>
      </c>
      <c r="D1423" s="42" t="str">
        <f t="shared" si="111"/>
        <v>2018</v>
      </c>
      <c r="E1423" s="42">
        <f t="shared" si="112"/>
        <v>47</v>
      </c>
      <c r="F1423" s="42" t="str">
        <f>VLOOKUP(A1423,_Holidays!A1422:C3528,2)</f>
        <v>Y</v>
      </c>
      <c r="G1423" s="42" t="str">
        <f>VLOOKUP(A1423,_Holidays!A1423:C3528,3)</f>
        <v>N</v>
      </c>
      <c r="H1423">
        <v>9.6999999999999993</v>
      </c>
      <c r="I1423">
        <v>16.399999999999999</v>
      </c>
      <c r="J1423">
        <v>20.3</v>
      </c>
      <c r="K1423">
        <v>6.2</v>
      </c>
      <c r="L1423" s="94">
        <v>107278.83</v>
      </c>
      <c r="M1423" s="97">
        <v>77.208902539999997</v>
      </c>
      <c r="N1423" s="87">
        <f t="shared" si="113"/>
        <v>8282880.730075228</v>
      </c>
    </row>
    <row r="1424" spans="1:14" x14ac:dyDescent="0.3">
      <c r="A1424" s="58">
        <v>43427</v>
      </c>
      <c r="B1424" s="61" t="str">
        <f t="shared" si="114"/>
        <v>Friday</v>
      </c>
      <c r="C1424" s="42" t="str">
        <f t="shared" si="110"/>
        <v>November</v>
      </c>
      <c r="D1424" s="42" t="str">
        <f t="shared" si="111"/>
        <v>2018</v>
      </c>
      <c r="E1424" s="42">
        <f t="shared" si="112"/>
        <v>47</v>
      </c>
      <c r="F1424" s="42" t="str">
        <f>VLOOKUP(A1424,_Holidays!A1423:C3529,2)</f>
        <v>Y</v>
      </c>
      <c r="G1424" s="42" t="str">
        <f>VLOOKUP(A1424,_Holidays!A1424:C3529,3)</f>
        <v>N</v>
      </c>
      <c r="H1424">
        <v>11</v>
      </c>
      <c r="I1424">
        <v>14.5</v>
      </c>
      <c r="J1424">
        <v>3.5</v>
      </c>
      <c r="K1424">
        <v>6</v>
      </c>
      <c r="L1424" s="94">
        <v>113582.6</v>
      </c>
      <c r="M1424" s="97">
        <v>93.528906469999995</v>
      </c>
      <c r="N1424" s="87">
        <f t="shared" si="113"/>
        <v>10623256.372019421</v>
      </c>
    </row>
    <row r="1425" spans="1:14" x14ac:dyDescent="0.3">
      <c r="A1425" s="58">
        <v>43428</v>
      </c>
      <c r="B1425" s="61" t="str">
        <f t="shared" si="114"/>
        <v>Saturday</v>
      </c>
      <c r="C1425" s="42" t="str">
        <f t="shared" si="110"/>
        <v>November</v>
      </c>
      <c r="D1425" s="42" t="str">
        <f t="shared" si="111"/>
        <v>2018</v>
      </c>
      <c r="E1425" s="42">
        <f t="shared" si="112"/>
        <v>47</v>
      </c>
      <c r="F1425" s="42" t="str">
        <f>VLOOKUP(A1425,_Holidays!A1424:C3530,2)</f>
        <v>Y</v>
      </c>
      <c r="G1425" s="42" t="str">
        <f>VLOOKUP(A1425,_Holidays!A1425:C3530,3)</f>
        <v>N</v>
      </c>
      <c r="H1425">
        <v>11.1</v>
      </c>
      <c r="I1425">
        <v>16.899999999999999</v>
      </c>
      <c r="J1425">
        <v>15.8</v>
      </c>
      <c r="K1425">
        <v>7</v>
      </c>
      <c r="L1425" s="94">
        <v>101352.12</v>
      </c>
      <c r="M1425" s="97">
        <v>110.5056773</v>
      </c>
      <c r="N1425" s="87">
        <f t="shared" si="113"/>
        <v>11199984.666390875</v>
      </c>
    </row>
    <row r="1426" spans="1:14" x14ac:dyDescent="0.3">
      <c r="A1426" s="58">
        <v>43429</v>
      </c>
      <c r="B1426" s="61" t="str">
        <f t="shared" si="114"/>
        <v>Sunday</v>
      </c>
      <c r="C1426" s="42" t="str">
        <f t="shared" si="110"/>
        <v>November</v>
      </c>
      <c r="D1426" s="42" t="str">
        <f t="shared" si="111"/>
        <v>2018</v>
      </c>
      <c r="E1426" s="42">
        <f t="shared" si="112"/>
        <v>48</v>
      </c>
      <c r="F1426" s="42" t="str">
        <f>VLOOKUP(A1426,_Holidays!A1425:C3531,2)</f>
        <v>Y</v>
      </c>
      <c r="G1426" s="42" t="str">
        <f>VLOOKUP(A1426,_Holidays!A1426:C3531,3)</f>
        <v>N</v>
      </c>
      <c r="H1426">
        <v>12.7</v>
      </c>
      <c r="I1426">
        <v>18.8</v>
      </c>
      <c r="J1426">
        <v>20.5</v>
      </c>
      <c r="K1426">
        <v>0.8</v>
      </c>
      <c r="L1426" s="94">
        <v>96240.41</v>
      </c>
      <c r="M1426" s="97">
        <v>116.4628124</v>
      </c>
      <c r="N1426" s="87">
        <f t="shared" si="113"/>
        <v>11208428.815129085</v>
      </c>
    </row>
    <row r="1427" spans="1:14" x14ac:dyDescent="0.3">
      <c r="A1427" s="58">
        <v>43430</v>
      </c>
      <c r="B1427" s="61" t="str">
        <f t="shared" si="114"/>
        <v>Monday</v>
      </c>
      <c r="C1427" s="42" t="str">
        <f t="shared" si="110"/>
        <v>November</v>
      </c>
      <c r="D1427" s="42" t="str">
        <f t="shared" si="111"/>
        <v>2018</v>
      </c>
      <c r="E1427" s="42">
        <f t="shared" si="112"/>
        <v>48</v>
      </c>
      <c r="F1427" s="42" t="str">
        <f>VLOOKUP(A1427,_Holidays!A1426:C3532,2)</f>
        <v>Y</v>
      </c>
      <c r="G1427" s="42" t="str">
        <f>VLOOKUP(A1427,_Holidays!A1427:C3532,3)</f>
        <v>N</v>
      </c>
      <c r="H1427">
        <v>11.9</v>
      </c>
      <c r="I1427">
        <v>18.600000000000001</v>
      </c>
      <c r="J1427">
        <v>25.5</v>
      </c>
      <c r="K1427">
        <v>0</v>
      </c>
      <c r="L1427" s="94">
        <v>110547.605</v>
      </c>
      <c r="M1427" s="97">
        <v>112.20926300000001</v>
      </c>
      <c r="N1427" s="87">
        <f t="shared" si="113"/>
        <v>12404465.283465115</v>
      </c>
    </row>
    <row r="1428" spans="1:14" x14ac:dyDescent="0.3">
      <c r="A1428" s="58">
        <v>43431</v>
      </c>
      <c r="B1428" s="61" t="str">
        <f t="shared" si="114"/>
        <v>Tuesday</v>
      </c>
      <c r="C1428" s="42" t="str">
        <f t="shared" si="110"/>
        <v>November</v>
      </c>
      <c r="D1428" s="42" t="str">
        <f t="shared" si="111"/>
        <v>2018</v>
      </c>
      <c r="E1428" s="42">
        <f t="shared" si="112"/>
        <v>48</v>
      </c>
      <c r="F1428" s="42" t="str">
        <f>VLOOKUP(A1428,_Holidays!A1427:C3533,2)</f>
        <v>Y</v>
      </c>
      <c r="G1428" s="42" t="str">
        <f>VLOOKUP(A1428,_Holidays!A1428:C3533,3)</f>
        <v>N</v>
      </c>
      <c r="H1428">
        <v>14.4</v>
      </c>
      <c r="I1428">
        <v>20</v>
      </c>
      <c r="J1428">
        <v>23.3</v>
      </c>
      <c r="K1428">
        <v>0.2</v>
      </c>
      <c r="L1428" s="94">
        <v>109706.42</v>
      </c>
      <c r="M1428" s="97">
        <v>109.76169760000001</v>
      </c>
      <c r="N1428" s="87">
        <f t="shared" si="113"/>
        <v>12041562.896818593</v>
      </c>
    </row>
    <row r="1429" spans="1:14" x14ac:dyDescent="0.3">
      <c r="A1429" s="58">
        <v>43432</v>
      </c>
      <c r="B1429" s="61" t="str">
        <f t="shared" si="114"/>
        <v>Wednesday</v>
      </c>
      <c r="C1429" s="42" t="str">
        <f t="shared" si="110"/>
        <v>November</v>
      </c>
      <c r="D1429" s="42" t="str">
        <f t="shared" si="111"/>
        <v>2018</v>
      </c>
      <c r="E1429" s="42">
        <f t="shared" si="112"/>
        <v>48</v>
      </c>
      <c r="F1429" s="42" t="str">
        <f>VLOOKUP(A1429,_Holidays!A1428:C3534,2)</f>
        <v>Y</v>
      </c>
      <c r="G1429" s="42" t="str">
        <f>VLOOKUP(A1429,_Holidays!A1429:C3534,3)</f>
        <v>N</v>
      </c>
      <c r="H1429">
        <v>14.4</v>
      </c>
      <c r="I1429">
        <v>20.8</v>
      </c>
      <c r="J1429">
        <v>18</v>
      </c>
      <c r="K1429">
        <v>0</v>
      </c>
      <c r="L1429" s="94">
        <v>106684.825</v>
      </c>
      <c r="M1429" s="97">
        <v>98.178259999999995</v>
      </c>
      <c r="N1429" s="87">
        <f t="shared" si="113"/>
        <v>10474130.4869045</v>
      </c>
    </row>
    <row r="1430" spans="1:14" x14ac:dyDescent="0.3">
      <c r="A1430" s="58">
        <v>43433</v>
      </c>
      <c r="B1430" s="61" t="str">
        <f t="shared" si="114"/>
        <v>Thursday</v>
      </c>
      <c r="C1430" s="42" t="str">
        <f t="shared" si="110"/>
        <v>November</v>
      </c>
      <c r="D1430" s="42" t="str">
        <f t="shared" si="111"/>
        <v>2018</v>
      </c>
      <c r="E1430" s="42">
        <f t="shared" si="112"/>
        <v>48</v>
      </c>
      <c r="F1430" s="42" t="str">
        <f>VLOOKUP(A1430,_Holidays!A1429:C3535,2)</f>
        <v>Y</v>
      </c>
      <c r="G1430" s="42" t="str">
        <f>VLOOKUP(A1430,_Holidays!A1430:C3535,3)</f>
        <v>N</v>
      </c>
      <c r="H1430">
        <v>13.9</v>
      </c>
      <c r="I1430">
        <v>18.7</v>
      </c>
      <c r="J1430">
        <v>21.1</v>
      </c>
      <c r="K1430">
        <v>0.6</v>
      </c>
      <c r="L1430" s="94">
        <v>112586.74</v>
      </c>
      <c r="M1430" s="97">
        <v>116.3293321</v>
      </c>
      <c r="N1430" s="87">
        <f t="shared" si="113"/>
        <v>13097140.267516354</v>
      </c>
    </row>
    <row r="1431" spans="1:14" x14ac:dyDescent="0.3">
      <c r="A1431" s="58">
        <v>43434</v>
      </c>
      <c r="B1431" s="61" t="str">
        <f t="shared" si="114"/>
        <v>Friday</v>
      </c>
      <c r="C1431" s="42" t="str">
        <f t="shared" si="110"/>
        <v>November</v>
      </c>
      <c r="D1431" s="42" t="str">
        <f t="shared" si="111"/>
        <v>2018</v>
      </c>
      <c r="E1431" s="42">
        <f t="shared" si="112"/>
        <v>48</v>
      </c>
      <c r="F1431" s="42" t="str">
        <f>VLOOKUP(A1431,_Holidays!A1430:C3536,2)</f>
        <v>Y</v>
      </c>
      <c r="G1431" s="42" t="str">
        <f>VLOOKUP(A1431,_Holidays!A1431:C3536,3)</f>
        <v>N</v>
      </c>
      <c r="H1431">
        <v>14.7</v>
      </c>
      <c r="I1431">
        <v>20.8</v>
      </c>
      <c r="J1431">
        <v>28</v>
      </c>
      <c r="K1431">
        <v>0</v>
      </c>
      <c r="L1431" s="94">
        <v>110031.82</v>
      </c>
      <c r="M1431" s="97">
        <v>106.2941526</v>
      </c>
      <c r="N1431" s="87">
        <f t="shared" si="113"/>
        <v>11695739.065935733</v>
      </c>
    </row>
    <row r="1432" spans="1:14" x14ac:dyDescent="0.3">
      <c r="A1432" s="58">
        <v>43435</v>
      </c>
      <c r="B1432" s="61" t="str">
        <f t="shared" si="114"/>
        <v>Saturday</v>
      </c>
      <c r="C1432" s="42" t="str">
        <f t="shared" si="110"/>
        <v>December</v>
      </c>
      <c r="D1432" s="42" t="str">
        <f t="shared" si="111"/>
        <v>2018</v>
      </c>
      <c r="E1432" s="42">
        <f t="shared" si="112"/>
        <v>48</v>
      </c>
      <c r="F1432" s="42" t="str">
        <f>VLOOKUP(A1432,_Holidays!A1431:C3537,2)</f>
        <v>Y</v>
      </c>
      <c r="G1432" s="42" t="str">
        <f>VLOOKUP(A1432,_Holidays!A1432:C3537,3)</f>
        <v>N</v>
      </c>
      <c r="H1432">
        <v>10.3</v>
      </c>
      <c r="I1432">
        <v>31.7</v>
      </c>
      <c r="J1432">
        <v>30.8</v>
      </c>
      <c r="K1432">
        <v>0</v>
      </c>
      <c r="L1432" s="94">
        <v>100725.24</v>
      </c>
      <c r="M1432" s="97">
        <v>71.104740500000005</v>
      </c>
      <c r="N1432" s="87">
        <f t="shared" si="113"/>
        <v>7162042.0520002209</v>
      </c>
    </row>
    <row r="1433" spans="1:14" x14ac:dyDescent="0.3">
      <c r="A1433" s="58">
        <v>43436</v>
      </c>
      <c r="B1433" s="61" t="str">
        <f t="shared" si="114"/>
        <v>Sunday</v>
      </c>
      <c r="C1433" s="42" t="str">
        <f t="shared" si="110"/>
        <v>December</v>
      </c>
      <c r="D1433" s="42" t="str">
        <f t="shared" si="111"/>
        <v>2018</v>
      </c>
      <c r="E1433" s="42">
        <f t="shared" si="112"/>
        <v>49</v>
      </c>
      <c r="F1433" s="42" t="str">
        <f>VLOOKUP(A1433,_Holidays!A1432:C3538,2)</f>
        <v>Y</v>
      </c>
      <c r="G1433" s="42" t="str">
        <f>VLOOKUP(A1433,_Holidays!A1433:C3538,3)</f>
        <v>N</v>
      </c>
      <c r="H1433">
        <v>12.2</v>
      </c>
      <c r="I1433">
        <v>19.5</v>
      </c>
      <c r="J1433">
        <v>18.899999999999999</v>
      </c>
      <c r="K1433">
        <v>10.4</v>
      </c>
      <c r="L1433" s="94">
        <v>88903.065000000002</v>
      </c>
      <c r="M1433" s="97">
        <v>24.455382029999999</v>
      </c>
      <c r="N1433" s="87">
        <f t="shared" si="113"/>
        <v>2174158.4182129218</v>
      </c>
    </row>
    <row r="1434" spans="1:14" x14ac:dyDescent="0.3">
      <c r="A1434" s="58">
        <v>43437</v>
      </c>
      <c r="B1434" s="61" t="str">
        <f t="shared" si="114"/>
        <v>Monday</v>
      </c>
      <c r="C1434" s="42" t="str">
        <f t="shared" si="110"/>
        <v>December</v>
      </c>
      <c r="D1434" s="42" t="str">
        <f t="shared" si="111"/>
        <v>2018</v>
      </c>
      <c r="E1434" s="42">
        <f t="shared" si="112"/>
        <v>49</v>
      </c>
      <c r="F1434" s="42" t="str">
        <f>VLOOKUP(A1434,_Holidays!A1433:C3539,2)</f>
        <v>Y</v>
      </c>
      <c r="G1434" s="42" t="str">
        <f>VLOOKUP(A1434,_Holidays!A1434:C3539,3)</f>
        <v>N</v>
      </c>
      <c r="H1434">
        <v>13.3</v>
      </c>
      <c r="I1434">
        <v>23.6</v>
      </c>
      <c r="J1434">
        <v>13.4</v>
      </c>
      <c r="K1434">
        <v>0</v>
      </c>
      <c r="L1434" s="94">
        <v>107666.30499999999</v>
      </c>
      <c r="M1434" s="97">
        <v>71.126198709999997</v>
      </c>
      <c r="N1434" s="87">
        <f t="shared" si="113"/>
        <v>7657895.003801466</v>
      </c>
    </row>
    <row r="1435" spans="1:14" x14ac:dyDescent="0.3">
      <c r="A1435" s="58">
        <v>43438</v>
      </c>
      <c r="B1435" s="61" t="str">
        <f t="shared" si="114"/>
        <v>Tuesday</v>
      </c>
      <c r="C1435" s="42" t="str">
        <f t="shared" si="110"/>
        <v>December</v>
      </c>
      <c r="D1435" s="42" t="str">
        <f t="shared" si="111"/>
        <v>2018</v>
      </c>
      <c r="E1435" s="42">
        <f t="shared" si="112"/>
        <v>49</v>
      </c>
      <c r="F1435" s="42" t="str">
        <f>VLOOKUP(A1435,_Holidays!A1434:C3540,2)</f>
        <v>Y</v>
      </c>
      <c r="G1435" s="42" t="str">
        <f>VLOOKUP(A1435,_Holidays!A1435:C3540,3)</f>
        <v>N</v>
      </c>
      <c r="H1435">
        <v>13.4</v>
      </c>
      <c r="I1435">
        <v>20.5</v>
      </c>
      <c r="J1435">
        <v>28.2</v>
      </c>
      <c r="K1435">
        <v>0</v>
      </c>
      <c r="L1435" s="94">
        <v>111718.075</v>
      </c>
      <c r="M1435" s="97">
        <v>92.945548959999996</v>
      </c>
      <c r="N1435" s="87">
        <f t="shared" si="113"/>
        <v>10383697.809629451</v>
      </c>
    </row>
    <row r="1436" spans="1:14" x14ac:dyDescent="0.3">
      <c r="A1436" s="58">
        <v>43439</v>
      </c>
      <c r="B1436" s="61" t="str">
        <f t="shared" si="114"/>
        <v>Wednesday</v>
      </c>
      <c r="C1436" s="42" t="str">
        <f t="shared" si="110"/>
        <v>December</v>
      </c>
      <c r="D1436" s="42" t="str">
        <f t="shared" si="111"/>
        <v>2018</v>
      </c>
      <c r="E1436" s="42">
        <f t="shared" si="112"/>
        <v>49</v>
      </c>
      <c r="F1436" s="42" t="str">
        <f>VLOOKUP(A1436,_Holidays!A1435:C3541,2)</f>
        <v>Y</v>
      </c>
      <c r="G1436" s="42" t="str">
        <f>VLOOKUP(A1436,_Holidays!A1436:C3541,3)</f>
        <v>N</v>
      </c>
      <c r="H1436">
        <v>13.4</v>
      </c>
      <c r="I1436">
        <v>25.2</v>
      </c>
      <c r="J1436">
        <v>31.1</v>
      </c>
      <c r="K1436">
        <v>0</v>
      </c>
      <c r="L1436" s="94">
        <v>114225.12</v>
      </c>
      <c r="M1436" s="97">
        <v>86.814999110000002</v>
      </c>
      <c r="N1436" s="87">
        <f t="shared" si="113"/>
        <v>9916453.6911396421</v>
      </c>
    </row>
    <row r="1437" spans="1:14" x14ac:dyDescent="0.3">
      <c r="A1437" s="58">
        <v>43440</v>
      </c>
      <c r="B1437" s="61" t="str">
        <f t="shared" si="114"/>
        <v>Thursday</v>
      </c>
      <c r="C1437" s="42" t="str">
        <f t="shared" si="110"/>
        <v>December</v>
      </c>
      <c r="D1437" s="42" t="str">
        <f t="shared" si="111"/>
        <v>2018</v>
      </c>
      <c r="E1437" s="42">
        <f t="shared" si="112"/>
        <v>49</v>
      </c>
      <c r="F1437" s="42" t="str">
        <f>VLOOKUP(A1437,_Holidays!A1436:C3542,2)</f>
        <v>Y</v>
      </c>
      <c r="G1437" s="42" t="str">
        <f>VLOOKUP(A1437,_Holidays!A1437:C3542,3)</f>
        <v>N</v>
      </c>
      <c r="H1437">
        <v>14.5</v>
      </c>
      <c r="I1437">
        <v>35.5</v>
      </c>
      <c r="J1437">
        <v>31.3</v>
      </c>
      <c r="K1437">
        <v>0</v>
      </c>
      <c r="L1437" s="94">
        <v>135452.26</v>
      </c>
      <c r="M1437" s="97">
        <v>125.30810839999999</v>
      </c>
      <c r="N1437" s="87">
        <f t="shared" si="113"/>
        <v>16973266.479104985</v>
      </c>
    </row>
    <row r="1438" spans="1:14" x14ac:dyDescent="0.3">
      <c r="A1438" s="58">
        <v>43441</v>
      </c>
      <c r="B1438" s="61" t="str">
        <f t="shared" si="114"/>
        <v>Friday</v>
      </c>
      <c r="C1438" s="42" t="str">
        <f t="shared" si="110"/>
        <v>December</v>
      </c>
      <c r="D1438" s="42" t="str">
        <f t="shared" si="111"/>
        <v>2018</v>
      </c>
      <c r="E1438" s="42">
        <f t="shared" si="112"/>
        <v>49</v>
      </c>
      <c r="F1438" s="42" t="str">
        <f>VLOOKUP(A1438,_Holidays!A1437:C3543,2)</f>
        <v>Y</v>
      </c>
      <c r="G1438" s="42" t="str">
        <f>VLOOKUP(A1438,_Holidays!A1438:C3543,3)</f>
        <v>N</v>
      </c>
      <c r="H1438">
        <v>25.1</v>
      </c>
      <c r="I1438">
        <v>38</v>
      </c>
      <c r="J1438">
        <v>27.1</v>
      </c>
      <c r="K1438">
        <v>0</v>
      </c>
      <c r="L1438" s="94">
        <v>156648.405</v>
      </c>
      <c r="M1438" s="97">
        <v>177.86181680000001</v>
      </c>
      <c r="N1438" s="87">
        <f t="shared" si="113"/>
        <v>27861769.912122205</v>
      </c>
    </row>
    <row r="1439" spans="1:14" x14ac:dyDescent="0.3">
      <c r="A1439" s="58">
        <v>43442</v>
      </c>
      <c r="B1439" s="61" t="str">
        <f t="shared" si="114"/>
        <v>Saturday</v>
      </c>
      <c r="C1439" s="42" t="str">
        <f t="shared" si="110"/>
        <v>December</v>
      </c>
      <c r="D1439" s="42" t="str">
        <f t="shared" si="111"/>
        <v>2018</v>
      </c>
      <c r="E1439" s="42">
        <f t="shared" si="112"/>
        <v>49</v>
      </c>
      <c r="F1439" s="42" t="str">
        <f>VLOOKUP(A1439,_Holidays!A1438:C3544,2)</f>
        <v>Y</v>
      </c>
      <c r="G1439" s="42" t="str">
        <f>VLOOKUP(A1439,_Holidays!A1439:C3544,3)</f>
        <v>N</v>
      </c>
      <c r="H1439">
        <v>22.7</v>
      </c>
      <c r="I1439">
        <v>30.3</v>
      </c>
      <c r="J1439">
        <v>11</v>
      </c>
      <c r="K1439">
        <v>0</v>
      </c>
      <c r="L1439" s="94">
        <v>121237.47</v>
      </c>
      <c r="M1439" s="97">
        <v>113.36703300000001</v>
      </c>
      <c r="N1439" s="87">
        <f t="shared" si="113"/>
        <v>13744332.262326511</v>
      </c>
    </row>
    <row r="1440" spans="1:14" x14ac:dyDescent="0.3">
      <c r="A1440" s="58">
        <v>43443</v>
      </c>
      <c r="B1440" s="61" t="str">
        <f t="shared" si="114"/>
        <v>Sunday</v>
      </c>
      <c r="C1440" s="42" t="str">
        <f t="shared" si="110"/>
        <v>December</v>
      </c>
      <c r="D1440" s="42" t="str">
        <f t="shared" si="111"/>
        <v>2018</v>
      </c>
      <c r="E1440" s="42">
        <f t="shared" si="112"/>
        <v>50</v>
      </c>
      <c r="F1440" s="42" t="str">
        <f>VLOOKUP(A1440,_Holidays!A1439:C3545,2)</f>
        <v>Y</v>
      </c>
      <c r="G1440" s="42" t="str">
        <f>VLOOKUP(A1440,_Holidays!A1440:C3545,3)</f>
        <v>N</v>
      </c>
      <c r="H1440">
        <v>16</v>
      </c>
      <c r="I1440">
        <v>20.100000000000001</v>
      </c>
      <c r="J1440">
        <v>11.8</v>
      </c>
      <c r="K1440">
        <v>1.2</v>
      </c>
      <c r="L1440" s="94">
        <v>102161.11500000001</v>
      </c>
      <c r="M1440" s="97">
        <v>80.188787649999995</v>
      </c>
      <c r="N1440" s="87">
        <f t="shared" si="113"/>
        <v>8192175.9568222295</v>
      </c>
    </row>
    <row r="1441" spans="1:14" x14ac:dyDescent="0.3">
      <c r="A1441" s="58">
        <v>43444</v>
      </c>
      <c r="B1441" s="61" t="str">
        <f t="shared" si="114"/>
        <v>Monday</v>
      </c>
      <c r="C1441" s="42" t="str">
        <f t="shared" si="110"/>
        <v>December</v>
      </c>
      <c r="D1441" s="42" t="str">
        <f t="shared" si="111"/>
        <v>2018</v>
      </c>
      <c r="E1441" s="42">
        <f t="shared" si="112"/>
        <v>50</v>
      </c>
      <c r="F1441" s="42" t="str">
        <f>VLOOKUP(A1441,_Holidays!A1440:C3546,2)</f>
        <v>Y</v>
      </c>
      <c r="G1441" s="42" t="str">
        <f>VLOOKUP(A1441,_Holidays!A1441:C3546,3)</f>
        <v>N</v>
      </c>
      <c r="H1441">
        <v>15.8</v>
      </c>
      <c r="I1441">
        <v>20.6</v>
      </c>
      <c r="J1441">
        <v>28.5</v>
      </c>
      <c r="K1441">
        <v>0</v>
      </c>
      <c r="L1441" s="94">
        <v>110803.765</v>
      </c>
      <c r="M1441" s="97">
        <v>95.225723139999999</v>
      </c>
      <c r="N1441" s="87">
        <f t="shared" si="113"/>
        <v>10551368.648759622</v>
      </c>
    </row>
    <row r="1442" spans="1:14" x14ac:dyDescent="0.3">
      <c r="A1442" s="58">
        <v>43445</v>
      </c>
      <c r="B1442" s="61" t="str">
        <f t="shared" si="114"/>
        <v>Tuesday</v>
      </c>
      <c r="C1442" s="42" t="str">
        <f t="shared" si="110"/>
        <v>December</v>
      </c>
      <c r="D1442" s="42" t="str">
        <f t="shared" si="111"/>
        <v>2018</v>
      </c>
      <c r="E1442" s="42">
        <f t="shared" si="112"/>
        <v>50</v>
      </c>
      <c r="F1442" s="42" t="str">
        <f>VLOOKUP(A1442,_Holidays!A1441:C3547,2)</f>
        <v>Y</v>
      </c>
      <c r="G1442" s="42" t="str">
        <f>VLOOKUP(A1442,_Holidays!A1442:C3547,3)</f>
        <v>N</v>
      </c>
      <c r="H1442">
        <v>13</v>
      </c>
      <c r="I1442">
        <v>23.6</v>
      </c>
      <c r="J1442">
        <v>31.6</v>
      </c>
      <c r="K1442">
        <v>0</v>
      </c>
      <c r="L1442" s="94">
        <v>114413.785</v>
      </c>
      <c r="M1442" s="97">
        <v>118.6444142</v>
      </c>
      <c r="N1442" s="87">
        <f t="shared" si="113"/>
        <v>13574556.497729747</v>
      </c>
    </row>
    <row r="1443" spans="1:14" x14ac:dyDescent="0.3">
      <c r="A1443" s="58">
        <v>43446</v>
      </c>
      <c r="B1443" s="61" t="str">
        <f t="shared" si="114"/>
        <v>Wednesday</v>
      </c>
      <c r="C1443" s="42" t="str">
        <f t="shared" si="110"/>
        <v>December</v>
      </c>
      <c r="D1443" s="42" t="str">
        <f t="shared" si="111"/>
        <v>2018</v>
      </c>
      <c r="E1443" s="42">
        <f t="shared" si="112"/>
        <v>50</v>
      </c>
      <c r="F1443" s="42" t="str">
        <f>VLOOKUP(A1443,_Holidays!A1442:C3548,2)</f>
        <v>Y</v>
      </c>
      <c r="G1443" s="42" t="str">
        <f>VLOOKUP(A1443,_Holidays!A1443:C3548,3)</f>
        <v>N</v>
      </c>
      <c r="H1443">
        <v>16</v>
      </c>
      <c r="I1443">
        <v>33.6</v>
      </c>
      <c r="J1443">
        <v>29.4</v>
      </c>
      <c r="K1443">
        <v>0</v>
      </c>
      <c r="L1443" s="94">
        <v>129715.465</v>
      </c>
      <c r="M1443" s="97">
        <v>199.184327</v>
      </c>
      <c r="N1443" s="87">
        <f t="shared" si="113"/>
        <v>25837287.597517055</v>
      </c>
    </row>
    <row r="1444" spans="1:14" x14ac:dyDescent="0.3">
      <c r="A1444" s="58">
        <v>43447</v>
      </c>
      <c r="B1444" s="61" t="str">
        <f t="shared" si="114"/>
        <v>Thursday</v>
      </c>
      <c r="C1444" s="42" t="str">
        <f t="shared" si="110"/>
        <v>December</v>
      </c>
      <c r="D1444" s="42" t="str">
        <f t="shared" si="111"/>
        <v>2018</v>
      </c>
      <c r="E1444" s="42">
        <f t="shared" si="112"/>
        <v>50</v>
      </c>
      <c r="F1444" s="42" t="str">
        <f>VLOOKUP(A1444,_Holidays!A1443:C3549,2)</f>
        <v>Y</v>
      </c>
      <c r="G1444" s="42" t="str">
        <f>VLOOKUP(A1444,_Holidays!A1444:C3549,3)</f>
        <v>N</v>
      </c>
      <c r="H1444">
        <v>16.899999999999999</v>
      </c>
      <c r="I1444">
        <v>21.1</v>
      </c>
      <c r="J1444">
        <v>6</v>
      </c>
      <c r="K1444">
        <v>16.2</v>
      </c>
      <c r="L1444" s="94">
        <v>114986.33</v>
      </c>
      <c r="M1444" s="97">
        <v>101.8597212</v>
      </c>
      <c r="N1444" s="87">
        <f t="shared" si="113"/>
        <v>11712475.515611196</v>
      </c>
    </row>
    <row r="1445" spans="1:14" x14ac:dyDescent="0.3">
      <c r="A1445" s="58">
        <v>43448</v>
      </c>
      <c r="B1445" s="61" t="str">
        <f t="shared" si="114"/>
        <v>Friday</v>
      </c>
      <c r="C1445" s="42" t="str">
        <f t="shared" si="110"/>
        <v>December</v>
      </c>
      <c r="D1445" s="42" t="str">
        <f t="shared" si="111"/>
        <v>2018</v>
      </c>
      <c r="E1445" s="42">
        <f t="shared" si="112"/>
        <v>50</v>
      </c>
      <c r="F1445" s="42" t="str">
        <f>VLOOKUP(A1445,_Holidays!A1444:C3550,2)</f>
        <v>Y</v>
      </c>
      <c r="G1445" s="42" t="str">
        <f>VLOOKUP(A1445,_Holidays!A1445:C3550,3)</f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 s="94">
        <v>110025.465</v>
      </c>
      <c r="M1445" s="97">
        <v>92.958029269999997</v>
      </c>
      <c r="N1445" s="87">
        <f t="shared" si="113"/>
        <v>10227750.395915359</v>
      </c>
    </row>
    <row r="1446" spans="1:14" x14ac:dyDescent="0.3">
      <c r="A1446" s="58">
        <v>43449</v>
      </c>
      <c r="B1446" s="61" t="str">
        <f t="shared" si="114"/>
        <v>Saturday</v>
      </c>
      <c r="C1446" s="42" t="str">
        <f t="shared" si="110"/>
        <v>December</v>
      </c>
      <c r="D1446" s="42" t="str">
        <f t="shared" si="111"/>
        <v>2018</v>
      </c>
      <c r="E1446" s="42">
        <f t="shared" si="112"/>
        <v>50</v>
      </c>
      <c r="F1446" s="42" t="str">
        <f>VLOOKUP(A1446,_Holidays!A1445:C3551,2)</f>
        <v>Y</v>
      </c>
      <c r="G1446" s="42" t="str">
        <f>VLOOKUP(A1446,_Holidays!A1446:C3551,3)</f>
        <v>N</v>
      </c>
      <c r="H1446">
        <v>17.2</v>
      </c>
      <c r="I1446">
        <v>24.8</v>
      </c>
      <c r="J1446">
        <v>17.5</v>
      </c>
      <c r="K1446">
        <v>41.2</v>
      </c>
      <c r="L1446" s="94">
        <v>102577.145</v>
      </c>
      <c r="M1446" s="97">
        <v>101.632949</v>
      </c>
      <c r="N1446" s="87">
        <f t="shared" si="113"/>
        <v>10425217.746350605</v>
      </c>
    </row>
    <row r="1447" spans="1:14" x14ac:dyDescent="0.3">
      <c r="A1447" s="58">
        <v>43450</v>
      </c>
      <c r="B1447" s="61" t="str">
        <f t="shared" si="114"/>
        <v>Sunday</v>
      </c>
      <c r="C1447" s="42" t="str">
        <f t="shared" si="110"/>
        <v>December</v>
      </c>
      <c r="D1447" s="42" t="str">
        <f t="shared" si="111"/>
        <v>2018</v>
      </c>
      <c r="E1447" s="42">
        <f t="shared" si="112"/>
        <v>51</v>
      </c>
      <c r="F1447" s="42" t="str">
        <f>VLOOKUP(A1447,_Holidays!A1446:C3552,2)</f>
        <v>Y</v>
      </c>
      <c r="G1447" s="42" t="str">
        <f>VLOOKUP(A1447,_Holidays!A1447:C3552,3)</f>
        <v>N</v>
      </c>
      <c r="H1447">
        <v>15.8</v>
      </c>
      <c r="I1447">
        <v>23.5</v>
      </c>
      <c r="J1447">
        <v>16.3</v>
      </c>
      <c r="K1447">
        <v>3.8</v>
      </c>
      <c r="L1447" s="94">
        <v>99110.774999999994</v>
      </c>
      <c r="M1447" s="97">
        <v>101.4492327</v>
      </c>
      <c r="N1447" s="87">
        <f t="shared" si="113"/>
        <v>10054712.076052342</v>
      </c>
    </row>
    <row r="1448" spans="1:14" x14ac:dyDescent="0.3">
      <c r="A1448" s="58">
        <v>43451</v>
      </c>
      <c r="B1448" s="61" t="str">
        <f t="shared" si="114"/>
        <v>Monday</v>
      </c>
      <c r="C1448" s="42" t="str">
        <f t="shared" si="110"/>
        <v>December</v>
      </c>
      <c r="D1448" s="42" t="str">
        <f t="shared" si="111"/>
        <v>2018</v>
      </c>
      <c r="E1448" s="42">
        <f t="shared" si="112"/>
        <v>51</v>
      </c>
      <c r="F1448" s="42" t="str">
        <f>VLOOKUP(A1448,_Holidays!A1447:C3553,2)</f>
        <v>Y</v>
      </c>
      <c r="G1448" s="42" t="str">
        <f>VLOOKUP(A1448,_Holidays!A1448:C3553,3)</f>
        <v>N</v>
      </c>
      <c r="H1448">
        <v>15.6</v>
      </c>
      <c r="I1448">
        <v>21.8</v>
      </c>
      <c r="J1448">
        <v>23.2</v>
      </c>
      <c r="K1448">
        <v>2</v>
      </c>
      <c r="L1448" s="94">
        <v>112804.4</v>
      </c>
      <c r="M1448" s="97">
        <v>101.40388849999999</v>
      </c>
      <c r="N1448" s="87">
        <f t="shared" si="113"/>
        <v>11438804.799909398</v>
      </c>
    </row>
    <row r="1449" spans="1:14" x14ac:dyDescent="0.3">
      <c r="A1449" s="58">
        <v>43452</v>
      </c>
      <c r="B1449" s="61" t="str">
        <f t="shared" si="114"/>
        <v>Tuesday</v>
      </c>
      <c r="C1449" s="42" t="str">
        <f t="shared" si="110"/>
        <v>December</v>
      </c>
      <c r="D1449" s="42" t="str">
        <f t="shared" si="111"/>
        <v>2018</v>
      </c>
      <c r="E1449" s="42">
        <f t="shared" si="112"/>
        <v>51</v>
      </c>
      <c r="F1449" s="42" t="str">
        <f>VLOOKUP(A1449,_Holidays!A1448:C3554,2)</f>
        <v>Y</v>
      </c>
      <c r="G1449" s="42" t="str">
        <f>VLOOKUP(A1449,_Holidays!A1449:C3554,3)</f>
        <v>N</v>
      </c>
      <c r="H1449">
        <v>16.7</v>
      </c>
      <c r="I1449">
        <v>20.8</v>
      </c>
      <c r="J1449">
        <v>21.1</v>
      </c>
      <c r="K1449">
        <v>0</v>
      </c>
      <c r="L1449" s="94">
        <v>113485.105</v>
      </c>
      <c r="M1449" s="97">
        <v>104.7225562</v>
      </c>
      <c r="N1449" s="87">
        <f t="shared" si="113"/>
        <v>11884450.286225401</v>
      </c>
    </row>
    <row r="1450" spans="1:14" x14ac:dyDescent="0.3">
      <c r="A1450" s="58">
        <v>43453</v>
      </c>
      <c r="B1450" s="61" t="str">
        <f t="shared" si="114"/>
        <v>Wednesday</v>
      </c>
      <c r="C1450" s="42" t="str">
        <f t="shared" si="110"/>
        <v>December</v>
      </c>
      <c r="D1450" s="42" t="str">
        <f t="shared" si="111"/>
        <v>2018</v>
      </c>
      <c r="E1450" s="42">
        <f t="shared" si="112"/>
        <v>51</v>
      </c>
      <c r="F1450" s="42" t="str">
        <f>VLOOKUP(A1450,_Holidays!A1449:C3555,2)</f>
        <v>Y</v>
      </c>
      <c r="G1450" s="42" t="str">
        <f>VLOOKUP(A1450,_Holidays!A1450:C3555,3)</f>
        <v>N</v>
      </c>
      <c r="H1450">
        <v>16.8</v>
      </c>
      <c r="I1450">
        <v>26.9</v>
      </c>
      <c r="J1450">
        <v>16.600000000000001</v>
      </c>
      <c r="K1450">
        <v>0</v>
      </c>
      <c r="L1450" s="94">
        <v>119907.245</v>
      </c>
      <c r="M1450" s="97">
        <v>117.70772239999999</v>
      </c>
      <c r="N1450" s="87">
        <f t="shared" si="113"/>
        <v>14114008.708208786</v>
      </c>
    </row>
    <row r="1451" spans="1:14" x14ac:dyDescent="0.3">
      <c r="A1451" s="58">
        <v>43454</v>
      </c>
      <c r="B1451" s="61" t="str">
        <f t="shared" si="114"/>
        <v>Thursday</v>
      </c>
      <c r="C1451" s="42" t="str">
        <f t="shared" si="110"/>
        <v>December</v>
      </c>
      <c r="D1451" s="42" t="str">
        <f t="shared" si="111"/>
        <v>2018</v>
      </c>
      <c r="E1451" s="42">
        <f t="shared" si="112"/>
        <v>51</v>
      </c>
      <c r="F1451" s="42" t="str">
        <f>VLOOKUP(A1451,_Holidays!A1450:C3556,2)</f>
        <v>Y</v>
      </c>
      <c r="G1451" s="42" t="str">
        <f>VLOOKUP(A1451,_Holidays!A1451:C3556,3)</f>
        <v>N</v>
      </c>
      <c r="H1451">
        <v>16.899999999999999</v>
      </c>
      <c r="I1451">
        <v>21.2</v>
      </c>
      <c r="J1451">
        <v>14.8</v>
      </c>
      <c r="K1451">
        <v>0</v>
      </c>
      <c r="L1451" s="94">
        <v>111880.52499999999</v>
      </c>
      <c r="M1451" s="97">
        <v>75.555462689999999</v>
      </c>
      <c r="N1451" s="87">
        <f t="shared" si="113"/>
        <v>8453184.8323751111</v>
      </c>
    </row>
    <row r="1452" spans="1:14" x14ac:dyDescent="0.3">
      <c r="A1452" s="58">
        <v>43455</v>
      </c>
      <c r="B1452" s="61" t="str">
        <f t="shared" si="114"/>
        <v>Friday</v>
      </c>
      <c r="C1452" s="42" t="str">
        <f t="shared" si="110"/>
        <v>December</v>
      </c>
      <c r="D1452" s="42" t="str">
        <f t="shared" si="111"/>
        <v>2018</v>
      </c>
      <c r="E1452" s="42">
        <f t="shared" si="112"/>
        <v>51</v>
      </c>
      <c r="F1452" s="42" t="str">
        <f>VLOOKUP(A1452,_Holidays!A1451:C3557,2)</f>
        <v>N</v>
      </c>
      <c r="G1452" s="42" t="str">
        <f>VLOOKUP(A1452,_Holidays!A1452:C3557,3)</f>
        <v>N</v>
      </c>
      <c r="H1452">
        <v>15.4</v>
      </c>
      <c r="I1452">
        <v>20.9</v>
      </c>
      <c r="J1452">
        <v>9.6</v>
      </c>
      <c r="K1452">
        <v>1</v>
      </c>
      <c r="L1452" s="94">
        <v>102075.925</v>
      </c>
      <c r="M1452" s="97">
        <v>65.932437969999995</v>
      </c>
      <c r="N1452" s="87">
        <f t="shared" si="113"/>
        <v>6730114.5932928715</v>
      </c>
    </row>
    <row r="1453" spans="1:14" x14ac:dyDescent="0.3">
      <c r="A1453" s="58">
        <v>43456</v>
      </c>
      <c r="B1453" s="61" t="str">
        <f t="shared" si="114"/>
        <v>Saturday</v>
      </c>
      <c r="C1453" s="42" t="str">
        <f t="shared" si="110"/>
        <v>December</v>
      </c>
      <c r="D1453" s="42" t="str">
        <f t="shared" si="111"/>
        <v>2018</v>
      </c>
      <c r="E1453" s="42">
        <f t="shared" si="112"/>
        <v>51</v>
      </c>
      <c r="F1453" s="42" t="str">
        <f>VLOOKUP(A1453,_Holidays!A1452:C3558,2)</f>
        <v>N</v>
      </c>
      <c r="G1453" s="42" t="str">
        <f>VLOOKUP(A1453,_Holidays!A1453:C3558,3)</f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 s="94">
        <v>92725.74</v>
      </c>
      <c r="M1453" s="97">
        <v>69.250457960000006</v>
      </c>
      <c r="N1453" s="87">
        <f t="shared" si="113"/>
        <v>6421299.9596798914</v>
      </c>
    </row>
    <row r="1454" spans="1:14" x14ac:dyDescent="0.3">
      <c r="A1454" s="58">
        <v>43457</v>
      </c>
      <c r="B1454" s="61" t="str">
        <f t="shared" si="114"/>
        <v>Sunday</v>
      </c>
      <c r="C1454" s="42" t="str">
        <f t="shared" si="110"/>
        <v>December</v>
      </c>
      <c r="D1454" s="42" t="str">
        <f t="shared" si="111"/>
        <v>2018</v>
      </c>
      <c r="E1454" s="42">
        <f t="shared" si="112"/>
        <v>52</v>
      </c>
      <c r="F1454" s="42" t="str">
        <f>VLOOKUP(A1454,_Holidays!A1453:C3559,2)</f>
        <v>N</v>
      </c>
      <c r="G1454" s="42" t="str">
        <f>VLOOKUP(A1454,_Holidays!A1454:C3559,3)</f>
        <v>N</v>
      </c>
      <c r="H1454">
        <v>11.5</v>
      </c>
      <c r="I1454">
        <v>26.9</v>
      </c>
      <c r="J1454">
        <v>32.299999999999997</v>
      </c>
      <c r="K1454">
        <v>0</v>
      </c>
      <c r="L1454" s="94">
        <v>94938.395000000004</v>
      </c>
      <c r="M1454" s="97">
        <v>65.612248190000003</v>
      </c>
      <c r="N1454" s="87">
        <f t="shared" si="113"/>
        <v>6229121.5355002554</v>
      </c>
    </row>
    <row r="1455" spans="1:14" x14ac:dyDescent="0.3">
      <c r="A1455" s="58">
        <v>43458</v>
      </c>
      <c r="B1455" s="61" t="str">
        <f t="shared" si="114"/>
        <v>Monday</v>
      </c>
      <c r="C1455" s="42" t="str">
        <f t="shared" si="110"/>
        <v>December</v>
      </c>
      <c r="D1455" s="42" t="str">
        <f t="shared" si="111"/>
        <v>2018</v>
      </c>
      <c r="E1455" s="42">
        <f t="shared" si="112"/>
        <v>52</v>
      </c>
      <c r="F1455" s="42" t="str">
        <f>VLOOKUP(A1455,_Holidays!A1454:C3560,2)</f>
        <v>N</v>
      </c>
      <c r="G1455" s="42" t="str">
        <f>VLOOKUP(A1455,_Holidays!A1455:C3560,3)</f>
        <v>N</v>
      </c>
      <c r="H1455">
        <v>14.3</v>
      </c>
      <c r="I1455">
        <v>34.200000000000003</v>
      </c>
      <c r="J1455">
        <v>32.299999999999997</v>
      </c>
      <c r="K1455">
        <v>0</v>
      </c>
      <c r="L1455" s="94">
        <v>112358.815</v>
      </c>
      <c r="M1455" s="97">
        <v>96.817179359999997</v>
      </c>
      <c r="N1455" s="87">
        <f t="shared" si="113"/>
        <v>10878263.544532059</v>
      </c>
    </row>
    <row r="1456" spans="1:14" x14ac:dyDescent="0.3">
      <c r="A1456" s="58">
        <v>43459</v>
      </c>
      <c r="B1456" s="61" t="str">
        <f t="shared" si="114"/>
        <v>Tuesday</v>
      </c>
      <c r="C1456" s="42" t="str">
        <f t="shared" si="110"/>
        <v>December</v>
      </c>
      <c r="D1456" s="42" t="str">
        <f t="shared" si="111"/>
        <v>2018</v>
      </c>
      <c r="E1456" s="42">
        <f t="shared" si="112"/>
        <v>52</v>
      </c>
      <c r="F1456" s="42" t="str">
        <f>VLOOKUP(A1456,_Holidays!A1455:C3561,2)</f>
        <v>N</v>
      </c>
      <c r="G1456" s="42" t="str">
        <f>VLOOKUP(A1456,_Holidays!A1456:C3561,3)</f>
        <v>Y</v>
      </c>
      <c r="H1456">
        <v>15.8</v>
      </c>
      <c r="I1456">
        <v>23.9</v>
      </c>
      <c r="J1456">
        <v>32.200000000000003</v>
      </c>
      <c r="K1456">
        <v>0</v>
      </c>
      <c r="L1456" s="94">
        <v>98191.654999999999</v>
      </c>
      <c r="M1456" s="97">
        <v>55.238545299999998</v>
      </c>
      <c r="N1456" s="87">
        <f t="shared" si="113"/>
        <v>5423964.1827994715</v>
      </c>
    </row>
    <row r="1457" spans="1:14" x14ac:dyDescent="0.3">
      <c r="A1457" s="58">
        <v>43460</v>
      </c>
      <c r="B1457" s="61" t="str">
        <f t="shared" si="114"/>
        <v>Wednesday</v>
      </c>
      <c r="C1457" s="42" t="str">
        <f t="shared" si="110"/>
        <v>December</v>
      </c>
      <c r="D1457" s="42" t="str">
        <f t="shared" si="111"/>
        <v>2018</v>
      </c>
      <c r="E1457" s="42">
        <f t="shared" si="112"/>
        <v>52</v>
      </c>
      <c r="F1457" s="42" t="str">
        <f>VLOOKUP(A1457,_Holidays!A1456:C3562,2)</f>
        <v>N</v>
      </c>
      <c r="G1457" s="42" t="str">
        <f>VLOOKUP(A1457,_Holidays!A1457:C3562,3)</f>
        <v>Y</v>
      </c>
      <c r="H1457">
        <v>13.3</v>
      </c>
      <c r="I1457">
        <v>23.8</v>
      </c>
      <c r="J1457">
        <v>32.299999999999997</v>
      </c>
      <c r="K1457">
        <v>0</v>
      </c>
      <c r="L1457" s="94">
        <v>100017.19500000001</v>
      </c>
      <c r="M1457" s="97">
        <v>77.578354779999998</v>
      </c>
      <c r="N1457" s="87">
        <f t="shared" si="113"/>
        <v>7759169.4378104424</v>
      </c>
    </row>
    <row r="1458" spans="1:14" x14ac:dyDescent="0.3">
      <c r="A1458" s="58">
        <v>43461</v>
      </c>
      <c r="B1458" s="61" t="str">
        <f t="shared" si="114"/>
        <v>Thursday</v>
      </c>
      <c r="C1458" s="42" t="str">
        <f t="shared" si="110"/>
        <v>December</v>
      </c>
      <c r="D1458" s="42" t="str">
        <f t="shared" si="111"/>
        <v>2018</v>
      </c>
      <c r="E1458" s="42">
        <f t="shared" si="112"/>
        <v>52</v>
      </c>
      <c r="F1458" s="42" t="str">
        <f>VLOOKUP(A1458,_Holidays!A1457:C3563,2)</f>
        <v>N</v>
      </c>
      <c r="G1458" s="42" t="str">
        <f>VLOOKUP(A1458,_Holidays!A1458:C3563,3)</f>
        <v>N</v>
      </c>
      <c r="H1458">
        <v>16.2</v>
      </c>
      <c r="I1458">
        <v>37.4</v>
      </c>
      <c r="J1458">
        <v>29.3</v>
      </c>
      <c r="K1458">
        <v>0</v>
      </c>
      <c r="L1458" s="94">
        <v>129749.14</v>
      </c>
      <c r="M1458" s="97">
        <v>102.3108963</v>
      </c>
      <c r="N1458" s="87">
        <f t="shared" si="113"/>
        <v>13274750.807554182</v>
      </c>
    </row>
    <row r="1459" spans="1:14" x14ac:dyDescent="0.3">
      <c r="A1459" s="58">
        <v>43462</v>
      </c>
      <c r="B1459" s="61" t="str">
        <f t="shared" si="114"/>
        <v>Friday</v>
      </c>
      <c r="C1459" s="42" t="str">
        <f t="shared" si="110"/>
        <v>December</v>
      </c>
      <c r="D1459" s="42" t="str">
        <f t="shared" si="111"/>
        <v>2018</v>
      </c>
      <c r="E1459" s="42">
        <f t="shared" si="112"/>
        <v>52</v>
      </c>
      <c r="F1459" s="42" t="str">
        <f>VLOOKUP(A1459,_Holidays!A1458:C3564,2)</f>
        <v>N</v>
      </c>
      <c r="G1459" s="42" t="str">
        <f>VLOOKUP(A1459,_Holidays!A1459:C3564,3)</f>
        <v>N</v>
      </c>
      <c r="H1459">
        <v>21.9</v>
      </c>
      <c r="I1459">
        <v>36.4</v>
      </c>
      <c r="J1459">
        <v>19.100000000000001</v>
      </c>
      <c r="K1459">
        <v>0</v>
      </c>
      <c r="L1459" s="94">
        <v>133831.375</v>
      </c>
      <c r="M1459" s="97">
        <v>121.46071910000001</v>
      </c>
      <c r="N1459" s="87">
        <f t="shared" si="113"/>
        <v>16255255.045641763</v>
      </c>
    </row>
    <row r="1460" spans="1:14" x14ac:dyDescent="0.3">
      <c r="A1460" s="58">
        <v>43463</v>
      </c>
      <c r="B1460" s="61" t="str">
        <f t="shared" si="114"/>
        <v>Saturday</v>
      </c>
      <c r="C1460" s="42" t="str">
        <f t="shared" si="110"/>
        <v>December</v>
      </c>
      <c r="D1460" s="42" t="str">
        <f t="shared" si="111"/>
        <v>2018</v>
      </c>
      <c r="E1460" s="42">
        <f t="shared" si="112"/>
        <v>52</v>
      </c>
      <c r="F1460" s="42" t="str">
        <f>VLOOKUP(A1460,_Holidays!A1459:C3565,2)</f>
        <v>N</v>
      </c>
      <c r="G1460" s="42" t="str">
        <f>VLOOKUP(A1460,_Holidays!A1460:C3565,3)</f>
        <v>N</v>
      </c>
      <c r="H1460">
        <v>21</v>
      </c>
      <c r="I1460">
        <v>23.9</v>
      </c>
      <c r="J1460">
        <v>5.7</v>
      </c>
      <c r="K1460">
        <v>1.2</v>
      </c>
      <c r="L1460" s="94">
        <v>108290.11</v>
      </c>
      <c r="M1460" s="97">
        <v>91.7235266</v>
      </c>
      <c r="N1460" s="87">
        <f t="shared" si="113"/>
        <v>9932750.785101926</v>
      </c>
    </row>
    <row r="1461" spans="1:14" x14ac:dyDescent="0.3">
      <c r="A1461" s="58">
        <v>43464</v>
      </c>
      <c r="B1461" s="61" t="str">
        <f t="shared" si="114"/>
        <v>Sunday</v>
      </c>
      <c r="C1461" s="42" t="str">
        <f t="shared" si="110"/>
        <v>December</v>
      </c>
      <c r="D1461" s="42" t="str">
        <f t="shared" si="111"/>
        <v>2018</v>
      </c>
      <c r="E1461" s="42">
        <f t="shared" si="112"/>
        <v>53</v>
      </c>
      <c r="F1461" s="42" t="str">
        <f>VLOOKUP(A1461,_Holidays!A1460:C3566,2)</f>
        <v>N</v>
      </c>
      <c r="G1461" s="42" t="str">
        <f>VLOOKUP(A1461,_Holidays!A1461:C3566,3)</f>
        <v>N</v>
      </c>
      <c r="H1461">
        <v>18.2</v>
      </c>
      <c r="I1461">
        <v>22.7</v>
      </c>
      <c r="J1461">
        <v>9.9</v>
      </c>
      <c r="K1461">
        <v>0.6</v>
      </c>
      <c r="L1461" s="94">
        <v>99613.865000000005</v>
      </c>
      <c r="M1461" s="97">
        <v>84.166495269999999</v>
      </c>
      <c r="N1461" s="87">
        <f t="shared" si="113"/>
        <v>8384149.897348919</v>
      </c>
    </row>
    <row r="1462" spans="1:14" x14ac:dyDescent="0.3">
      <c r="A1462" s="58">
        <v>43465</v>
      </c>
      <c r="B1462" s="61" t="str">
        <f t="shared" si="114"/>
        <v>Monday</v>
      </c>
      <c r="C1462" s="42" t="str">
        <f t="shared" si="110"/>
        <v>December</v>
      </c>
      <c r="D1462" s="42" t="str">
        <f t="shared" si="111"/>
        <v>2018</v>
      </c>
      <c r="E1462" s="42">
        <f t="shared" si="112"/>
        <v>53</v>
      </c>
      <c r="F1462" s="42" t="str">
        <f>VLOOKUP(A1462,_Holidays!A1461:C3567,2)</f>
        <v>N</v>
      </c>
      <c r="G1462" s="42" t="str">
        <f>VLOOKUP(A1462,_Holidays!A1462:C3567,3)</f>
        <v>N</v>
      </c>
      <c r="H1462">
        <v>17.3</v>
      </c>
      <c r="I1462">
        <v>23.5</v>
      </c>
      <c r="J1462">
        <v>31.3</v>
      </c>
      <c r="K1462">
        <v>0.8</v>
      </c>
      <c r="L1462" s="94">
        <v>103381.91499999999</v>
      </c>
      <c r="M1462" s="97">
        <v>84.897997059999994</v>
      </c>
      <c r="N1462" s="87">
        <f t="shared" si="113"/>
        <v>8776917.5157271679</v>
      </c>
    </row>
    <row r="1463" spans="1:14" x14ac:dyDescent="0.3">
      <c r="A1463" s="58">
        <v>43466</v>
      </c>
      <c r="B1463" s="61" t="str">
        <f t="shared" si="114"/>
        <v>Tuesday</v>
      </c>
      <c r="C1463" s="42" t="str">
        <f t="shared" si="110"/>
        <v>January</v>
      </c>
      <c r="D1463" s="42" t="str">
        <f t="shared" si="111"/>
        <v>2019</v>
      </c>
      <c r="E1463" s="42">
        <f t="shared" si="112"/>
        <v>1</v>
      </c>
      <c r="F1463" s="42" t="str">
        <f>VLOOKUP(A1463,_Holidays!A1462:C3568,2)</f>
        <v>N</v>
      </c>
      <c r="G1463" s="42" t="str">
        <f>VLOOKUP(A1463,_Holidays!A1463:C3568,3)</f>
        <v>Y</v>
      </c>
      <c r="H1463">
        <v>15.5</v>
      </c>
      <c r="I1463">
        <v>26.2</v>
      </c>
      <c r="J1463">
        <v>31.7</v>
      </c>
      <c r="K1463">
        <v>0</v>
      </c>
      <c r="L1463" s="94">
        <v>98933.06</v>
      </c>
      <c r="M1463" s="97">
        <v>78.560978969999994</v>
      </c>
      <c r="N1463" s="87">
        <f t="shared" si="113"/>
        <v>7772278.0460977471</v>
      </c>
    </row>
    <row r="1464" spans="1:14" x14ac:dyDescent="0.3">
      <c r="A1464" s="58">
        <v>43467</v>
      </c>
      <c r="B1464" s="61" t="str">
        <f t="shared" si="114"/>
        <v>Wednesday</v>
      </c>
      <c r="C1464" s="42" t="str">
        <f t="shared" si="110"/>
        <v>January</v>
      </c>
      <c r="D1464" s="42" t="str">
        <f t="shared" si="111"/>
        <v>2019</v>
      </c>
      <c r="E1464" s="42">
        <f t="shared" si="112"/>
        <v>1</v>
      </c>
      <c r="F1464" s="42" t="str">
        <f>VLOOKUP(A1464,_Holidays!A1463:C3569,2)</f>
        <v>N</v>
      </c>
      <c r="G1464" s="42" t="str">
        <f>VLOOKUP(A1464,_Holidays!A1464:C3569,3)</f>
        <v>N</v>
      </c>
      <c r="H1464">
        <v>18.399999999999999</v>
      </c>
      <c r="I1464">
        <v>22.2</v>
      </c>
      <c r="J1464">
        <v>26.3</v>
      </c>
      <c r="K1464">
        <v>0</v>
      </c>
      <c r="L1464" s="94">
        <v>106470.675</v>
      </c>
      <c r="M1464" s="97">
        <v>92.202011200000001</v>
      </c>
      <c r="N1464" s="87">
        <f t="shared" si="113"/>
        <v>9816810.3688215595</v>
      </c>
    </row>
    <row r="1465" spans="1:14" x14ac:dyDescent="0.3">
      <c r="A1465" s="58">
        <v>43468</v>
      </c>
      <c r="B1465" s="61" t="str">
        <f t="shared" si="114"/>
        <v>Thursday</v>
      </c>
      <c r="C1465" s="42" t="str">
        <f t="shared" si="110"/>
        <v>January</v>
      </c>
      <c r="D1465" s="42" t="str">
        <f t="shared" si="111"/>
        <v>2019</v>
      </c>
      <c r="E1465" s="42">
        <f t="shared" si="112"/>
        <v>1</v>
      </c>
      <c r="F1465" s="42" t="str">
        <f>VLOOKUP(A1465,_Holidays!A1464:C3570,2)</f>
        <v>N</v>
      </c>
      <c r="G1465" s="42" t="str">
        <f>VLOOKUP(A1465,_Holidays!A1465:C3570,3)</f>
        <v>N</v>
      </c>
      <c r="H1465">
        <v>15.9</v>
      </c>
      <c r="I1465">
        <v>29.5</v>
      </c>
      <c r="J1465">
        <v>27.6</v>
      </c>
      <c r="K1465">
        <v>0</v>
      </c>
      <c r="L1465" s="94">
        <v>118789.605</v>
      </c>
      <c r="M1465" s="97">
        <v>127.38030259999999</v>
      </c>
      <c r="N1465" s="87">
        <f t="shared" si="113"/>
        <v>15131455.830634471</v>
      </c>
    </row>
    <row r="1466" spans="1:14" x14ac:dyDescent="0.3">
      <c r="A1466" s="58">
        <v>43469</v>
      </c>
      <c r="B1466" s="61" t="str">
        <f t="shared" si="114"/>
        <v>Friday</v>
      </c>
      <c r="C1466" s="42" t="str">
        <f t="shared" si="110"/>
        <v>January</v>
      </c>
      <c r="D1466" s="42" t="str">
        <f t="shared" si="111"/>
        <v>2019</v>
      </c>
      <c r="E1466" s="42">
        <f t="shared" si="112"/>
        <v>1</v>
      </c>
      <c r="F1466" s="42" t="str">
        <f>VLOOKUP(A1466,_Holidays!A1465:C3571,2)</f>
        <v>N</v>
      </c>
      <c r="G1466" s="42" t="str">
        <f>VLOOKUP(A1466,_Holidays!A1466:C3571,3)</f>
        <v>N</v>
      </c>
      <c r="H1466">
        <v>18</v>
      </c>
      <c r="I1466">
        <v>42.6</v>
      </c>
      <c r="J1466">
        <v>27.4</v>
      </c>
      <c r="K1466">
        <v>0</v>
      </c>
      <c r="L1466" s="94">
        <v>133288.46</v>
      </c>
      <c r="M1466" s="97">
        <v>121.0209967</v>
      </c>
      <c r="N1466" s="87">
        <f t="shared" si="113"/>
        <v>16130702.277808081</v>
      </c>
    </row>
    <row r="1467" spans="1:14" x14ac:dyDescent="0.3">
      <c r="A1467" s="58">
        <v>43470</v>
      </c>
      <c r="B1467" s="61" t="str">
        <f t="shared" si="114"/>
        <v>Saturday</v>
      </c>
      <c r="C1467" s="42" t="str">
        <f t="shared" si="110"/>
        <v>January</v>
      </c>
      <c r="D1467" s="42" t="str">
        <f t="shared" si="111"/>
        <v>2019</v>
      </c>
      <c r="E1467" s="42">
        <f t="shared" si="112"/>
        <v>1</v>
      </c>
      <c r="F1467" s="42" t="str">
        <f>VLOOKUP(A1467,_Holidays!A1466:C3572,2)</f>
        <v>N</v>
      </c>
      <c r="G1467" s="42" t="str">
        <f>VLOOKUP(A1467,_Holidays!A1467:C3572,3)</f>
        <v>N</v>
      </c>
      <c r="H1467">
        <v>17.399999999999999</v>
      </c>
      <c r="I1467">
        <v>21.2</v>
      </c>
      <c r="J1467">
        <v>12.9</v>
      </c>
      <c r="K1467">
        <v>0.4</v>
      </c>
      <c r="L1467" s="94">
        <v>97262.79</v>
      </c>
      <c r="M1467" s="97">
        <v>83.493520489999995</v>
      </c>
      <c r="N1467" s="87">
        <f t="shared" si="113"/>
        <v>8120812.7497795662</v>
      </c>
    </row>
    <row r="1468" spans="1:14" x14ac:dyDescent="0.3">
      <c r="A1468" s="58">
        <v>43471</v>
      </c>
      <c r="B1468" s="61" t="str">
        <f t="shared" si="114"/>
        <v>Sunday</v>
      </c>
      <c r="C1468" s="42" t="str">
        <f t="shared" si="110"/>
        <v>January</v>
      </c>
      <c r="D1468" s="42" t="str">
        <f t="shared" si="111"/>
        <v>2019</v>
      </c>
      <c r="E1468" s="42">
        <f t="shared" si="112"/>
        <v>2</v>
      </c>
      <c r="F1468" s="42" t="str">
        <f>VLOOKUP(A1468,_Holidays!A1467:C3573,2)</f>
        <v>N</v>
      </c>
      <c r="G1468" s="42" t="str">
        <f>VLOOKUP(A1468,_Holidays!A1468:C3573,3)</f>
        <v>N</v>
      </c>
      <c r="H1468">
        <v>14.6</v>
      </c>
      <c r="I1468">
        <v>22.1</v>
      </c>
      <c r="J1468">
        <v>30.9</v>
      </c>
      <c r="K1468">
        <v>1.4</v>
      </c>
      <c r="L1468" s="94">
        <v>93606.214999999997</v>
      </c>
      <c r="M1468" s="97">
        <v>65.766406979999999</v>
      </c>
      <c r="N1468" s="87">
        <f t="shared" si="113"/>
        <v>6156144.4315473801</v>
      </c>
    </row>
    <row r="1469" spans="1:14" x14ac:dyDescent="0.3">
      <c r="A1469" s="58">
        <v>43472</v>
      </c>
      <c r="B1469" s="61" t="str">
        <f t="shared" si="114"/>
        <v>Monday</v>
      </c>
      <c r="C1469" s="42" t="str">
        <f t="shared" si="110"/>
        <v>January</v>
      </c>
      <c r="D1469" s="42" t="str">
        <f t="shared" si="111"/>
        <v>2019</v>
      </c>
      <c r="E1469" s="42">
        <f t="shared" si="112"/>
        <v>2</v>
      </c>
      <c r="F1469" s="42" t="str">
        <f>VLOOKUP(A1469,_Holidays!A1468:C3574,2)</f>
        <v>N</v>
      </c>
      <c r="G1469" s="42" t="str">
        <f>VLOOKUP(A1469,_Holidays!A1469:C3574,3)</f>
        <v>N</v>
      </c>
      <c r="H1469">
        <v>17.100000000000001</v>
      </c>
      <c r="I1469">
        <v>23.1</v>
      </c>
      <c r="J1469">
        <v>30.2</v>
      </c>
      <c r="K1469">
        <v>0</v>
      </c>
      <c r="L1469" s="94">
        <v>109874.9</v>
      </c>
      <c r="M1469" s="97">
        <v>85.07795745</v>
      </c>
      <c r="N1469" s="87">
        <f t="shared" si="113"/>
        <v>9347932.0670230053</v>
      </c>
    </row>
    <row r="1470" spans="1:14" x14ac:dyDescent="0.3">
      <c r="A1470" s="58">
        <v>43473</v>
      </c>
      <c r="B1470" s="61" t="str">
        <f t="shared" si="114"/>
        <v>Tuesday</v>
      </c>
      <c r="C1470" s="42" t="str">
        <f t="shared" si="110"/>
        <v>January</v>
      </c>
      <c r="D1470" s="42" t="str">
        <f t="shared" si="111"/>
        <v>2019</v>
      </c>
      <c r="E1470" s="42">
        <f t="shared" si="112"/>
        <v>2</v>
      </c>
      <c r="F1470" s="42" t="str">
        <f>VLOOKUP(A1470,_Holidays!A1469:C3575,2)</f>
        <v>N</v>
      </c>
      <c r="G1470" s="42" t="str">
        <f>VLOOKUP(A1470,_Holidays!A1470:C3575,3)</f>
        <v>N</v>
      </c>
      <c r="H1470">
        <v>16.7</v>
      </c>
      <c r="I1470">
        <v>24.1</v>
      </c>
      <c r="J1470">
        <v>28.9</v>
      </c>
      <c r="K1470">
        <v>0</v>
      </c>
      <c r="L1470" s="94">
        <v>113446.1</v>
      </c>
      <c r="M1470" s="97">
        <v>104.9077815</v>
      </c>
      <c r="N1470" s="87">
        <f t="shared" si="113"/>
        <v>11901378.67082715</v>
      </c>
    </row>
    <row r="1471" spans="1:14" x14ac:dyDescent="0.3">
      <c r="A1471" s="58">
        <v>43474</v>
      </c>
      <c r="B1471" s="61" t="str">
        <f t="shared" si="114"/>
        <v>Wednesday</v>
      </c>
      <c r="C1471" s="42" t="str">
        <f t="shared" si="110"/>
        <v>January</v>
      </c>
      <c r="D1471" s="42" t="str">
        <f t="shared" si="111"/>
        <v>2019</v>
      </c>
      <c r="E1471" s="42">
        <f t="shared" si="112"/>
        <v>2</v>
      </c>
      <c r="F1471" s="42" t="str">
        <f>VLOOKUP(A1471,_Holidays!A1470:C3576,2)</f>
        <v>N</v>
      </c>
      <c r="G1471" s="42" t="str">
        <f>VLOOKUP(A1471,_Holidays!A1471:C3576,3)</f>
        <v>N</v>
      </c>
      <c r="H1471">
        <v>16.100000000000001</v>
      </c>
      <c r="I1471">
        <v>20.5</v>
      </c>
      <c r="J1471">
        <v>28.4</v>
      </c>
      <c r="K1471">
        <v>0.6</v>
      </c>
      <c r="L1471" s="94">
        <v>105483.435</v>
      </c>
      <c r="M1471" s="97">
        <v>91.851546720000002</v>
      </c>
      <c r="N1471" s="87">
        <f t="shared" si="113"/>
        <v>9688816.6580885835</v>
      </c>
    </row>
    <row r="1472" spans="1:14" x14ac:dyDescent="0.3">
      <c r="A1472" s="58">
        <v>43475</v>
      </c>
      <c r="B1472" s="61" t="str">
        <f t="shared" si="114"/>
        <v>Thursday</v>
      </c>
      <c r="C1472" s="42" t="str">
        <f t="shared" si="110"/>
        <v>January</v>
      </c>
      <c r="D1472" s="42" t="str">
        <f t="shared" si="111"/>
        <v>2019</v>
      </c>
      <c r="E1472" s="42">
        <f t="shared" si="112"/>
        <v>2</v>
      </c>
      <c r="F1472" s="42" t="str">
        <f>VLOOKUP(A1472,_Holidays!A1471:C3577,2)</f>
        <v>N</v>
      </c>
      <c r="G1472" s="42" t="str">
        <f>VLOOKUP(A1472,_Holidays!A1472:C3577,3)</f>
        <v>N</v>
      </c>
      <c r="H1472">
        <v>13.5</v>
      </c>
      <c r="I1472">
        <v>21.4</v>
      </c>
      <c r="J1472">
        <v>25.8</v>
      </c>
      <c r="K1472">
        <v>0</v>
      </c>
      <c r="L1472" s="94">
        <v>108078.69500000001</v>
      </c>
      <c r="M1472" s="97">
        <v>96.413742569999997</v>
      </c>
      <c r="N1472" s="87">
        <f t="shared" si="113"/>
        <v>10420271.477031546</v>
      </c>
    </row>
    <row r="1473" spans="1:14" x14ac:dyDescent="0.3">
      <c r="A1473" s="58">
        <v>43476</v>
      </c>
      <c r="B1473" s="61" t="str">
        <f t="shared" si="114"/>
        <v>Friday</v>
      </c>
      <c r="C1473" s="42" t="str">
        <f t="shared" si="110"/>
        <v>January</v>
      </c>
      <c r="D1473" s="42" t="str">
        <f t="shared" si="111"/>
        <v>2019</v>
      </c>
      <c r="E1473" s="42">
        <f t="shared" si="112"/>
        <v>2</v>
      </c>
      <c r="F1473" s="42" t="str">
        <f>VLOOKUP(A1473,_Holidays!A1472:C3578,2)</f>
        <v>N</v>
      </c>
      <c r="G1473" s="42" t="str">
        <f>VLOOKUP(A1473,_Holidays!A1473:C3578,3)</f>
        <v>N</v>
      </c>
      <c r="H1473">
        <v>12.9</v>
      </c>
      <c r="I1473">
        <v>30.4</v>
      </c>
      <c r="J1473">
        <v>31.5</v>
      </c>
      <c r="K1473">
        <v>0</v>
      </c>
      <c r="L1473" s="94">
        <v>119728.63499999999</v>
      </c>
      <c r="M1473" s="97">
        <v>116.3056708</v>
      </c>
      <c r="N1473" s="87">
        <f t="shared" si="113"/>
        <v>13925119.207643358</v>
      </c>
    </row>
    <row r="1474" spans="1:14" x14ac:dyDescent="0.3">
      <c r="A1474" s="58">
        <v>43477</v>
      </c>
      <c r="B1474" s="61" t="str">
        <f t="shared" si="114"/>
        <v>Saturday</v>
      </c>
      <c r="C1474" s="42" t="str">
        <f t="shared" ref="C1474:C1537" si="115">TEXT(A1474,"mmmm")</f>
        <v>January</v>
      </c>
      <c r="D1474" s="42" t="str">
        <f t="shared" ref="D1474:D1537" si="116">TEXT(A1474,"yyyy")</f>
        <v>2019</v>
      </c>
      <c r="E1474" s="42">
        <f t="shared" ref="E1474:E1537" si="117">WEEKNUM(A1474)</f>
        <v>2</v>
      </c>
      <c r="F1474" s="42" t="str">
        <f>VLOOKUP(A1474,_Holidays!A1473:C3579,2)</f>
        <v>N</v>
      </c>
      <c r="G1474" s="42" t="str">
        <f>VLOOKUP(A1474,_Holidays!A1474:C3579,3)</f>
        <v>N</v>
      </c>
      <c r="H1474">
        <v>17.7</v>
      </c>
      <c r="I1474">
        <v>24.7</v>
      </c>
      <c r="J1474">
        <v>28.6</v>
      </c>
      <c r="K1474">
        <v>0</v>
      </c>
      <c r="L1474" s="94">
        <v>108628.96</v>
      </c>
      <c r="M1474" s="97">
        <v>88.996642809999997</v>
      </c>
      <c r="N1474" s="87">
        <f t="shared" ref="N1474:N1537" si="118">L1474*M1474</f>
        <v>9667612.7519417778</v>
      </c>
    </row>
    <row r="1475" spans="1:14" x14ac:dyDescent="0.3">
      <c r="A1475" s="58">
        <v>43478</v>
      </c>
      <c r="B1475" s="61" t="str">
        <f t="shared" ref="B1475:B1538" si="119">TEXT(A1475,"dddd")</f>
        <v>Sunday</v>
      </c>
      <c r="C1475" s="42" t="str">
        <f t="shared" si="115"/>
        <v>January</v>
      </c>
      <c r="D1475" s="42" t="str">
        <f t="shared" si="116"/>
        <v>2019</v>
      </c>
      <c r="E1475" s="42">
        <f t="shared" si="117"/>
        <v>3</v>
      </c>
      <c r="F1475" s="42" t="str">
        <f>VLOOKUP(A1475,_Holidays!A1474:C3580,2)</f>
        <v>N</v>
      </c>
      <c r="G1475" s="42" t="str">
        <f>VLOOKUP(A1475,_Holidays!A1475:C3580,3)</f>
        <v>N</v>
      </c>
      <c r="H1475">
        <v>14.4</v>
      </c>
      <c r="I1475">
        <v>30.5</v>
      </c>
      <c r="J1475">
        <v>31.3</v>
      </c>
      <c r="K1475">
        <v>0</v>
      </c>
      <c r="L1475" s="94">
        <v>101853.24</v>
      </c>
      <c r="M1475" s="97">
        <v>75.273023879999997</v>
      </c>
      <c r="N1475" s="87">
        <f t="shared" si="118"/>
        <v>7666801.3667753711</v>
      </c>
    </row>
    <row r="1476" spans="1:14" x14ac:dyDescent="0.3">
      <c r="A1476" s="58">
        <v>43479</v>
      </c>
      <c r="B1476" s="61" t="str">
        <f t="shared" si="119"/>
        <v>Monday</v>
      </c>
      <c r="C1476" s="42" t="str">
        <f t="shared" si="115"/>
        <v>January</v>
      </c>
      <c r="D1476" s="42" t="str">
        <f t="shared" si="116"/>
        <v>2019</v>
      </c>
      <c r="E1476" s="42">
        <f t="shared" si="117"/>
        <v>3</v>
      </c>
      <c r="F1476" s="42" t="str">
        <f>VLOOKUP(A1476,_Holidays!A1475:C3581,2)</f>
        <v>N</v>
      </c>
      <c r="G1476" s="42" t="str">
        <f>VLOOKUP(A1476,_Holidays!A1476:C3581,3)</f>
        <v>N</v>
      </c>
      <c r="H1476">
        <v>18.7</v>
      </c>
      <c r="I1476">
        <v>32.299999999999997</v>
      </c>
      <c r="J1476">
        <v>31.1</v>
      </c>
      <c r="K1476">
        <v>0</v>
      </c>
      <c r="L1476" s="94">
        <v>147070.535</v>
      </c>
      <c r="M1476" s="97">
        <v>188.19764950000001</v>
      </c>
      <c r="N1476" s="87">
        <f t="shared" si="118"/>
        <v>27678328.997707486</v>
      </c>
    </row>
    <row r="1477" spans="1:14" x14ac:dyDescent="0.3">
      <c r="A1477" s="58">
        <v>43480</v>
      </c>
      <c r="B1477" s="61" t="str">
        <f t="shared" si="119"/>
        <v>Tuesday</v>
      </c>
      <c r="C1477" s="42" t="str">
        <f t="shared" si="115"/>
        <v>January</v>
      </c>
      <c r="D1477" s="42" t="str">
        <f t="shared" si="116"/>
        <v>2019</v>
      </c>
      <c r="E1477" s="42">
        <f t="shared" si="117"/>
        <v>3</v>
      </c>
      <c r="F1477" s="42" t="str">
        <f>VLOOKUP(A1477,_Holidays!A1476:C3582,2)</f>
        <v>N</v>
      </c>
      <c r="G1477" s="42" t="str">
        <f>VLOOKUP(A1477,_Holidays!A1477:C3582,3)</f>
        <v>N</v>
      </c>
      <c r="H1477">
        <v>19.399999999999999</v>
      </c>
      <c r="I1477">
        <v>30.4</v>
      </c>
      <c r="J1477">
        <v>22.3</v>
      </c>
      <c r="K1477">
        <v>0</v>
      </c>
      <c r="L1477" s="94">
        <v>152496.245</v>
      </c>
      <c r="M1477" s="97">
        <v>222.43841900000001</v>
      </c>
      <c r="N1477" s="87">
        <f t="shared" si="118"/>
        <v>33921023.641236655</v>
      </c>
    </row>
    <row r="1478" spans="1:14" x14ac:dyDescent="0.3">
      <c r="A1478" s="58">
        <v>43481</v>
      </c>
      <c r="B1478" s="61" t="str">
        <f t="shared" si="119"/>
        <v>Wednesday</v>
      </c>
      <c r="C1478" s="42" t="str">
        <f t="shared" si="115"/>
        <v>January</v>
      </c>
      <c r="D1478" s="42" t="str">
        <f t="shared" si="116"/>
        <v>2019</v>
      </c>
      <c r="E1478" s="42">
        <f t="shared" si="117"/>
        <v>3</v>
      </c>
      <c r="F1478" s="42" t="str">
        <f>VLOOKUP(A1478,_Holidays!A1477:C3583,2)</f>
        <v>N</v>
      </c>
      <c r="G1478" s="42" t="str">
        <f>VLOOKUP(A1478,_Holidays!A1478:C3583,3)</f>
        <v>N</v>
      </c>
      <c r="H1478">
        <v>19.8</v>
      </c>
      <c r="I1478">
        <v>26.7</v>
      </c>
      <c r="J1478">
        <v>17.5</v>
      </c>
      <c r="K1478">
        <v>0</v>
      </c>
      <c r="L1478" s="94">
        <v>136971.755</v>
      </c>
      <c r="M1478" s="97">
        <v>178.07967540000001</v>
      </c>
      <c r="N1478" s="87">
        <f t="shared" si="118"/>
        <v>24391885.66936833</v>
      </c>
    </row>
    <row r="1479" spans="1:14" x14ac:dyDescent="0.3">
      <c r="A1479" s="58">
        <v>43482</v>
      </c>
      <c r="B1479" s="61" t="str">
        <f t="shared" si="119"/>
        <v>Thursday</v>
      </c>
      <c r="C1479" s="42" t="str">
        <f t="shared" si="115"/>
        <v>January</v>
      </c>
      <c r="D1479" s="42" t="str">
        <f t="shared" si="116"/>
        <v>2019</v>
      </c>
      <c r="E1479" s="42">
        <f t="shared" si="117"/>
        <v>3</v>
      </c>
      <c r="F1479" s="42" t="str">
        <f>VLOOKUP(A1479,_Holidays!A1478:C3584,2)</f>
        <v>N</v>
      </c>
      <c r="G1479" s="42" t="str">
        <f>VLOOKUP(A1479,_Holidays!A1479:C3584,3)</f>
        <v>N</v>
      </c>
      <c r="H1479">
        <v>20.7</v>
      </c>
      <c r="I1479">
        <v>32.5</v>
      </c>
      <c r="J1479">
        <v>6</v>
      </c>
      <c r="K1479">
        <v>0</v>
      </c>
      <c r="L1479" s="94">
        <v>145211.49</v>
      </c>
      <c r="M1479" s="97">
        <v>175.35289299999999</v>
      </c>
      <c r="N1479" s="87">
        <f t="shared" si="118"/>
        <v>25463254.868340567</v>
      </c>
    </row>
    <row r="1480" spans="1:14" x14ac:dyDescent="0.3">
      <c r="A1480" s="58">
        <v>43483</v>
      </c>
      <c r="B1480" s="61" t="str">
        <f t="shared" si="119"/>
        <v>Friday</v>
      </c>
      <c r="C1480" s="42" t="str">
        <f t="shared" si="115"/>
        <v>January</v>
      </c>
      <c r="D1480" s="42" t="str">
        <f t="shared" si="116"/>
        <v>2019</v>
      </c>
      <c r="E1480" s="42">
        <f t="shared" si="117"/>
        <v>3</v>
      </c>
      <c r="F1480" s="42" t="str">
        <f>VLOOKUP(A1480,_Holidays!A1479:C3585,2)</f>
        <v>N</v>
      </c>
      <c r="G1480" s="42" t="str">
        <f>VLOOKUP(A1480,_Holidays!A1480:C3585,3)</f>
        <v>N</v>
      </c>
      <c r="H1480">
        <v>22.3</v>
      </c>
      <c r="I1480">
        <v>28.7</v>
      </c>
      <c r="J1480">
        <v>2.6</v>
      </c>
      <c r="K1480">
        <v>0.2</v>
      </c>
      <c r="L1480" s="94">
        <v>134898.21</v>
      </c>
      <c r="M1480" s="97">
        <v>137.8500262</v>
      </c>
      <c r="N1480" s="87">
        <f t="shared" si="118"/>
        <v>18595721.782833099</v>
      </c>
    </row>
    <row r="1481" spans="1:14" x14ac:dyDescent="0.3">
      <c r="A1481" s="58">
        <v>43484</v>
      </c>
      <c r="B1481" s="61" t="str">
        <f t="shared" si="119"/>
        <v>Saturday</v>
      </c>
      <c r="C1481" s="42" t="str">
        <f t="shared" si="115"/>
        <v>January</v>
      </c>
      <c r="D1481" s="42" t="str">
        <f t="shared" si="116"/>
        <v>2019</v>
      </c>
      <c r="E1481" s="42">
        <f t="shared" si="117"/>
        <v>3</v>
      </c>
      <c r="F1481" s="42" t="str">
        <f>VLOOKUP(A1481,_Holidays!A1480:C3586,2)</f>
        <v>N</v>
      </c>
      <c r="G1481" s="42" t="str">
        <f>VLOOKUP(A1481,_Holidays!A1481:C3586,3)</f>
        <v>N</v>
      </c>
      <c r="H1481">
        <v>16.5</v>
      </c>
      <c r="I1481">
        <v>23.5</v>
      </c>
      <c r="J1481">
        <v>30.2</v>
      </c>
      <c r="K1481">
        <v>2</v>
      </c>
      <c r="L1481" s="94">
        <v>101692.45</v>
      </c>
      <c r="M1481" s="97">
        <v>80.786252489999995</v>
      </c>
      <c r="N1481" s="87">
        <f t="shared" si="118"/>
        <v>8215351.9420266999</v>
      </c>
    </row>
    <row r="1482" spans="1:14" x14ac:dyDescent="0.3">
      <c r="A1482" s="58">
        <v>43485</v>
      </c>
      <c r="B1482" s="61" t="str">
        <f t="shared" si="119"/>
        <v>Sunday</v>
      </c>
      <c r="C1482" s="42" t="str">
        <f t="shared" si="115"/>
        <v>January</v>
      </c>
      <c r="D1482" s="42" t="str">
        <f t="shared" si="116"/>
        <v>2019</v>
      </c>
      <c r="E1482" s="42">
        <f t="shared" si="117"/>
        <v>4</v>
      </c>
      <c r="F1482" s="42" t="str">
        <f>VLOOKUP(A1482,_Holidays!A1481:C3587,2)</f>
        <v>N</v>
      </c>
      <c r="G1482" s="42" t="str">
        <f>VLOOKUP(A1482,_Holidays!A1482:C3587,3)</f>
        <v>N</v>
      </c>
      <c r="H1482">
        <v>15.2</v>
      </c>
      <c r="I1482">
        <v>22.9</v>
      </c>
      <c r="J1482">
        <v>29.2</v>
      </c>
      <c r="K1482">
        <v>0</v>
      </c>
      <c r="L1482" s="94">
        <v>102283.13</v>
      </c>
      <c r="M1482" s="97">
        <v>86.607900729999997</v>
      </c>
      <c r="N1482" s="87">
        <f t="shared" si="118"/>
        <v>8858527.1693936847</v>
      </c>
    </row>
    <row r="1483" spans="1:14" x14ac:dyDescent="0.3">
      <c r="A1483" s="58">
        <v>43486</v>
      </c>
      <c r="B1483" s="61" t="str">
        <f t="shared" si="119"/>
        <v>Monday</v>
      </c>
      <c r="C1483" s="42" t="str">
        <f t="shared" si="115"/>
        <v>January</v>
      </c>
      <c r="D1483" s="42" t="str">
        <f t="shared" si="116"/>
        <v>2019</v>
      </c>
      <c r="E1483" s="42">
        <f t="shared" si="117"/>
        <v>4</v>
      </c>
      <c r="F1483" s="42" t="str">
        <f>VLOOKUP(A1483,_Holidays!A1482:C3588,2)</f>
        <v>N</v>
      </c>
      <c r="G1483" s="42" t="str">
        <f>VLOOKUP(A1483,_Holidays!A1483:C3588,3)</f>
        <v>N</v>
      </c>
      <c r="H1483">
        <v>18.399999999999999</v>
      </c>
      <c r="I1483">
        <v>25.1</v>
      </c>
      <c r="J1483">
        <v>28.2</v>
      </c>
      <c r="K1483">
        <v>0</v>
      </c>
      <c r="L1483" s="94">
        <v>130517.97</v>
      </c>
      <c r="M1483" s="97">
        <v>176.68995000000001</v>
      </c>
      <c r="N1483" s="87">
        <f t="shared" si="118"/>
        <v>23061213.593401503</v>
      </c>
    </row>
    <row r="1484" spans="1:14" x14ac:dyDescent="0.3">
      <c r="A1484" s="58">
        <v>43487</v>
      </c>
      <c r="B1484" s="61" t="str">
        <f t="shared" si="119"/>
        <v>Tuesday</v>
      </c>
      <c r="C1484" s="42" t="str">
        <f t="shared" si="115"/>
        <v>January</v>
      </c>
      <c r="D1484" s="42" t="str">
        <f t="shared" si="116"/>
        <v>2019</v>
      </c>
      <c r="E1484" s="42">
        <f t="shared" si="117"/>
        <v>4</v>
      </c>
      <c r="F1484" s="42" t="str">
        <f>VLOOKUP(A1484,_Holidays!A1483:C3589,2)</f>
        <v>N</v>
      </c>
      <c r="G1484" s="42" t="str">
        <f>VLOOKUP(A1484,_Holidays!A1484:C3589,3)</f>
        <v>N</v>
      </c>
      <c r="H1484">
        <v>19</v>
      </c>
      <c r="I1484">
        <v>26.8</v>
      </c>
      <c r="J1484">
        <v>29.3</v>
      </c>
      <c r="K1484">
        <v>0</v>
      </c>
      <c r="L1484" s="94">
        <v>141444.78</v>
      </c>
      <c r="M1484" s="97">
        <v>278.77774349999999</v>
      </c>
      <c r="N1484" s="87">
        <f t="shared" si="118"/>
        <v>39431656.598253928</v>
      </c>
    </row>
    <row r="1485" spans="1:14" x14ac:dyDescent="0.3">
      <c r="A1485" s="58">
        <v>43488</v>
      </c>
      <c r="B1485" s="61" t="str">
        <f t="shared" si="119"/>
        <v>Wednesday</v>
      </c>
      <c r="C1485" s="42" t="str">
        <f t="shared" si="115"/>
        <v>January</v>
      </c>
      <c r="D1485" s="42" t="str">
        <f t="shared" si="116"/>
        <v>2019</v>
      </c>
      <c r="E1485" s="42">
        <f t="shared" si="117"/>
        <v>4</v>
      </c>
      <c r="F1485" s="42" t="str">
        <f>VLOOKUP(A1485,_Holidays!A1484:C3590,2)</f>
        <v>N</v>
      </c>
      <c r="G1485" s="42" t="str">
        <f>VLOOKUP(A1485,_Holidays!A1485:C3590,3)</f>
        <v>N</v>
      </c>
      <c r="H1485">
        <v>18.7</v>
      </c>
      <c r="I1485">
        <v>23.9</v>
      </c>
      <c r="J1485">
        <v>27.4</v>
      </c>
      <c r="K1485">
        <v>0</v>
      </c>
      <c r="L1485" s="94">
        <v>125501.15</v>
      </c>
      <c r="M1485" s="97">
        <v>154.47314489999999</v>
      </c>
      <c r="N1485" s="87">
        <f t="shared" si="118"/>
        <v>19386557.329066634</v>
      </c>
    </row>
    <row r="1486" spans="1:14" x14ac:dyDescent="0.3">
      <c r="A1486" s="58">
        <v>43489</v>
      </c>
      <c r="B1486" s="61" t="str">
        <f t="shared" si="119"/>
        <v>Thursday</v>
      </c>
      <c r="C1486" s="42" t="str">
        <f t="shared" si="115"/>
        <v>January</v>
      </c>
      <c r="D1486" s="42" t="str">
        <f t="shared" si="116"/>
        <v>2019</v>
      </c>
      <c r="E1486" s="42">
        <f t="shared" si="117"/>
        <v>4</v>
      </c>
      <c r="F1486" s="42" t="str">
        <f>VLOOKUP(A1486,_Holidays!A1485:C3591,2)</f>
        <v>N</v>
      </c>
      <c r="G1486" s="42" t="str">
        <f>VLOOKUP(A1486,_Holidays!A1486:C3591,3)</f>
        <v>N</v>
      </c>
      <c r="H1486">
        <v>17.3</v>
      </c>
      <c r="I1486">
        <v>40.799999999999997</v>
      </c>
      <c r="J1486">
        <v>30</v>
      </c>
      <c r="K1486">
        <v>0</v>
      </c>
      <c r="L1486" s="94">
        <v>155891.345</v>
      </c>
      <c r="M1486" s="97">
        <v>4549.6451049999996</v>
      </c>
      <c r="N1486" s="87">
        <f t="shared" si="118"/>
        <v>709250294.69111621</v>
      </c>
    </row>
    <row r="1487" spans="1:14" x14ac:dyDescent="0.3">
      <c r="A1487" s="58">
        <v>43490</v>
      </c>
      <c r="B1487" s="61" t="str">
        <f t="shared" si="119"/>
        <v>Friday</v>
      </c>
      <c r="C1487" s="42" t="str">
        <f t="shared" si="115"/>
        <v>January</v>
      </c>
      <c r="D1487" s="42" t="str">
        <f t="shared" si="116"/>
        <v>2019</v>
      </c>
      <c r="E1487" s="42">
        <f t="shared" si="117"/>
        <v>4</v>
      </c>
      <c r="F1487" s="42" t="str">
        <f>VLOOKUP(A1487,_Holidays!A1486:C3592,2)</f>
        <v>N</v>
      </c>
      <c r="G1487" s="42" t="str">
        <f>VLOOKUP(A1487,_Holidays!A1487:C3592,3)</f>
        <v>N</v>
      </c>
      <c r="H1487">
        <v>21.1</v>
      </c>
      <c r="I1487">
        <v>42.8</v>
      </c>
      <c r="J1487">
        <v>25.3</v>
      </c>
      <c r="K1487">
        <v>0</v>
      </c>
      <c r="L1487" s="94">
        <v>168894.845</v>
      </c>
      <c r="M1487" s="97">
        <v>906.43723230000001</v>
      </c>
      <c r="N1487" s="87">
        <f t="shared" si="118"/>
        <v>153092575.8515375</v>
      </c>
    </row>
    <row r="1488" spans="1:14" x14ac:dyDescent="0.3">
      <c r="A1488" s="58">
        <v>43491</v>
      </c>
      <c r="B1488" s="61" t="str">
        <f t="shared" si="119"/>
        <v>Saturday</v>
      </c>
      <c r="C1488" s="42" t="str">
        <f t="shared" si="115"/>
        <v>January</v>
      </c>
      <c r="D1488" s="42" t="str">
        <f t="shared" si="116"/>
        <v>2019</v>
      </c>
      <c r="E1488" s="42">
        <f t="shared" si="117"/>
        <v>4</v>
      </c>
      <c r="F1488" s="42" t="str">
        <f>VLOOKUP(A1488,_Holidays!A1487:C3593,2)</f>
        <v>N</v>
      </c>
      <c r="G1488" s="42" t="str">
        <f>VLOOKUP(A1488,_Holidays!A1488:C3593,3)</f>
        <v>Y</v>
      </c>
      <c r="H1488">
        <v>19.899999999999999</v>
      </c>
      <c r="I1488">
        <v>26.1</v>
      </c>
      <c r="J1488">
        <v>27.7</v>
      </c>
      <c r="K1488">
        <v>0</v>
      </c>
      <c r="L1488" s="94">
        <v>114818.66499999999</v>
      </c>
      <c r="M1488" s="97">
        <v>163.73362520000001</v>
      </c>
      <c r="N1488" s="87">
        <f t="shared" si="118"/>
        <v>18799676.261074357</v>
      </c>
    </row>
    <row r="1489" spans="1:14" x14ac:dyDescent="0.3">
      <c r="A1489" s="58">
        <v>43492</v>
      </c>
      <c r="B1489" s="61" t="str">
        <f t="shared" si="119"/>
        <v>Sunday</v>
      </c>
      <c r="C1489" s="42" t="str">
        <f t="shared" si="115"/>
        <v>January</v>
      </c>
      <c r="D1489" s="42" t="str">
        <f t="shared" si="116"/>
        <v>2019</v>
      </c>
      <c r="E1489" s="42">
        <f t="shared" si="117"/>
        <v>5</v>
      </c>
      <c r="F1489" s="42" t="str">
        <f>VLOOKUP(A1489,_Holidays!A1488:C3594,2)</f>
        <v>N</v>
      </c>
      <c r="G1489" s="42" t="str">
        <f>VLOOKUP(A1489,_Holidays!A1489:C3594,3)</f>
        <v>N</v>
      </c>
      <c r="H1489">
        <v>18.399999999999999</v>
      </c>
      <c r="I1489">
        <v>27.8</v>
      </c>
      <c r="J1489">
        <v>21.1</v>
      </c>
      <c r="K1489">
        <v>0</v>
      </c>
      <c r="L1489" s="94">
        <v>99801.574999999997</v>
      </c>
      <c r="M1489" s="97">
        <v>86.396224309999994</v>
      </c>
      <c r="N1489" s="87">
        <f t="shared" si="118"/>
        <v>8622479.2601912878</v>
      </c>
    </row>
    <row r="1490" spans="1:14" x14ac:dyDescent="0.3">
      <c r="A1490" s="58">
        <v>43493</v>
      </c>
      <c r="B1490" s="61" t="str">
        <f t="shared" si="119"/>
        <v>Monday</v>
      </c>
      <c r="C1490" s="42" t="str">
        <f t="shared" si="115"/>
        <v>January</v>
      </c>
      <c r="D1490" s="42" t="str">
        <f t="shared" si="116"/>
        <v>2019</v>
      </c>
      <c r="E1490" s="42">
        <f t="shared" si="117"/>
        <v>5</v>
      </c>
      <c r="F1490" s="42" t="str">
        <f>VLOOKUP(A1490,_Holidays!A1489:C3595,2)</f>
        <v>N</v>
      </c>
      <c r="G1490" s="42" t="str">
        <f>VLOOKUP(A1490,_Holidays!A1490:C3595,3)</f>
        <v>Y</v>
      </c>
      <c r="H1490">
        <v>15.5</v>
      </c>
      <c r="I1490">
        <v>34.5</v>
      </c>
      <c r="J1490">
        <v>29.4</v>
      </c>
      <c r="K1490">
        <v>0</v>
      </c>
      <c r="L1490" s="94">
        <v>112374.63</v>
      </c>
      <c r="M1490" s="97">
        <v>150.94848010000001</v>
      </c>
      <c r="N1490" s="87">
        <f t="shared" si="118"/>
        <v>16962779.600299865</v>
      </c>
    </row>
    <row r="1491" spans="1:14" x14ac:dyDescent="0.3">
      <c r="A1491" s="58">
        <v>43494</v>
      </c>
      <c r="B1491" s="61" t="str">
        <f t="shared" si="119"/>
        <v>Tuesday</v>
      </c>
      <c r="C1491" s="42" t="str">
        <f t="shared" si="115"/>
        <v>January</v>
      </c>
      <c r="D1491" s="42" t="str">
        <f t="shared" si="116"/>
        <v>2019</v>
      </c>
      <c r="E1491" s="42">
        <f t="shared" si="117"/>
        <v>5</v>
      </c>
      <c r="F1491" s="42" t="str">
        <f>VLOOKUP(A1491,_Holidays!A1490:C3596,2)</f>
        <v>N</v>
      </c>
      <c r="G1491" s="42" t="str">
        <f>VLOOKUP(A1491,_Holidays!A1491:C3596,3)</f>
        <v>N</v>
      </c>
      <c r="H1491">
        <v>17.5</v>
      </c>
      <c r="I1491">
        <v>36.799999999999997</v>
      </c>
      <c r="J1491">
        <v>27.7</v>
      </c>
      <c r="K1491">
        <v>0</v>
      </c>
      <c r="L1491" s="94">
        <v>138455.45499999999</v>
      </c>
      <c r="M1491" s="97">
        <v>183.4002093</v>
      </c>
      <c r="N1491" s="87">
        <f t="shared" si="118"/>
        <v>25392759.42572673</v>
      </c>
    </row>
    <row r="1492" spans="1:14" x14ac:dyDescent="0.3">
      <c r="A1492" s="58">
        <v>43495</v>
      </c>
      <c r="B1492" s="61" t="str">
        <f t="shared" si="119"/>
        <v>Wednesday</v>
      </c>
      <c r="C1492" s="42" t="str">
        <f t="shared" si="115"/>
        <v>January</v>
      </c>
      <c r="D1492" s="42" t="str">
        <f t="shared" si="116"/>
        <v>2019</v>
      </c>
      <c r="E1492" s="42">
        <f t="shared" si="117"/>
        <v>5</v>
      </c>
      <c r="F1492" s="42" t="str">
        <f>VLOOKUP(A1492,_Holidays!A1491:C3597,2)</f>
        <v>N</v>
      </c>
      <c r="G1492" s="42" t="str">
        <f>VLOOKUP(A1492,_Holidays!A1492:C3597,3)</f>
        <v>N</v>
      </c>
      <c r="H1492">
        <v>18</v>
      </c>
      <c r="I1492">
        <v>38.1</v>
      </c>
      <c r="J1492">
        <v>19.899999999999999</v>
      </c>
      <c r="K1492">
        <v>0</v>
      </c>
      <c r="L1492" s="94">
        <v>142113.375</v>
      </c>
      <c r="M1492" s="97">
        <v>188.74241950000001</v>
      </c>
      <c r="N1492" s="87">
        <f t="shared" si="118"/>
        <v>26822822.240810815</v>
      </c>
    </row>
    <row r="1493" spans="1:14" x14ac:dyDescent="0.3">
      <c r="A1493" s="58">
        <v>43496</v>
      </c>
      <c r="B1493" s="61" t="str">
        <f t="shared" si="119"/>
        <v>Thursday</v>
      </c>
      <c r="C1493" s="42" t="str">
        <f t="shared" si="115"/>
        <v>January</v>
      </c>
      <c r="D1493" s="42" t="str">
        <f t="shared" si="116"/>
        <v>2019</v>
      </c>
      <c r="E1493" s="42">
        <f t="shared" si="117"/>
        <v>5</v>
      </c>
      <c r="F1493" s="42" t="str">
        <f>VLOOKUP(A1493,_Holidays!A1492:C3598,2)</f>
        <v>Y</v>
      </c>
      <c r="G1493" s="42" t="str">
        <f>VLOOKUP(A1493,_Holidays!A1493:C3598,3)</f>
        <v>N</v>
      </c>
      <c r="H1493">
        <v>17.2</v>
      </c>
      <c r="I1493">
        <v>21.5</v>
      </c>
      <c r="J1493">
        <v>27.8</v>
      </c>
      <c r="K1493">
        <v>6.6</v>
      </c>
      <c r="L1493" s="94">
        <v>110277.21</v>
      </c>
      <c r="M1493" s="97">
        <v>107.5212334</v>
      </c>
      <c r="N1493" s="87">
        <f t="shared" si="118"/>
        <v>11857141.635110814</v>
      </c>
    </row>
    <row r="1494" spans="1:14" x14ac:dyDescent="0.3">
      <c r="A1494" s="58">
        <v>43497</v>
      </c>
      <c r="B1494" s="61" t="str">
        <f t="shared" si="119"/>
        <v>Friday</v>
      </c>
      <c r="C1494" s="42" t="str">
        <f t="shared" si="115"/>
        <v>February</v>
      </c>
      <c r="D1494" s="42" t="str">
        <f t="shared" si="116"/>
        <v>2019</v>
      </c>
      <c r="E1494" s="42">
        <f t="shared" si="117"/>
        <v>5</v>
      </c>
      <c r="F1494" s="42" t="str">
        <f>VLOOKUP(A1494,_Holidays!A1493:C3599,2)</f>
        <v>Y</v>
      </c>
      <c r="G1494" s="42" t="str">
        <f>VLOOKUP(A1494,_Holidays!A1494:C3599,3)</f>
        <v>N</v>
      </c>
      <c r="H1494">
        <v>12.6</v>
      </c>
      <c r="I1494">
        <v>24.2</v>
      </c>
      <c r="J1494">
        <v>28.8</v>
      </c>
      <c r="K1494">
        <v>0</v>
      </c>
      <c r="L1494" s="94">
        <v>104422.79</v>
      </c>
      <c r="M1494" s="97">
        <v>117.68273910000001</v>
      </c>
      <c r="N1494" s="87">
        <f t="shared" si="118"/>
        <v>12288759.951664088</v>
      </c>
    </row>
    <row r="1495" spans="1:14" x14ac:dyDescent="0.3">
      <c r="A1495" s="58">
        <v>43498</v>
      </c>
      <c r="B1495" s="61" t="str">
        <f t="shared" si="119"/>
        <v>Saturday</v>
      </c>
      <c r="C1495" s="42" t="str">
        <f t="shared" si="115"/>
        <v>February</v>
      </c>
      <c r="D1495" s="42" t="str">
        <f t="shared" si="116"/>
        <v>2019</v>
      </c>
      <c r="E1495" s="42">
        <f t="shared" si="117"/>
        <v>5</v>
      </c>
      <c r="F1495" s="42" t="str">
        <f>VLOOKUP(A1495,_Holidays!A1494:C3600,2)</f>
        <v>Y</v>
      </c>
      <c r="G1495" s="42" t="str">
        <f>VLOOKUP(A1495,_Holidays!A1495:C3600,3)</f>
        <v>N</v>
      </c>
      <c r="H1495">
        <v>15</v>
      </c>
      <c r="I1495">
        <v>34.4</v>
      </c>
      <c r="J1495">
        <v>27.5</v>
      </c>
      <c r="K1495">
        <v>0</v>
      </c>
      <c r="L1495" s="94">
        <v>124749.065</v>
      </c>
      <c r="M1495" s="97">
        <v>240.9545239</v>
      </c>
      <c r="N1495" s="87">
        <f t="shared" si="118"/>
        <v>30058851.564045154</v>
      </c>
    </row>
    <row r="1496" spans="1:14" x14ac:dyDescent="0.3">
      <c r="A1496" s="58">
        <v>43499</v>
      </c>
      <c r="B1496" s="61" t="str">
        <f t="shared" si="119"/>
        <v>Sunday</v>
      </c>
      <c r="C1496" s="42" t="str">
        <f t="shared" si="115"/>
        <v>February</v>
      </c>
      <c r="D1496" s="42" t="str">
        <f t="shared" si="116"/>
        <v>2019</v>
      </c>
      <c r="E1496" s="42">
        <f t="shared" si="117"/>
        <v>6</v>
      </c>
      <c r="F1496" s="42" t="str">
        <f>VLOOKUP(A1496,_Holidays!A1495:C3601,2)</f>
        <v>Y</v>
      </c>
      <c r="G1496" s="42" t="str">
        <f>VLOOKUP(A1496,_Holidays!A1496:C3601,3)</f>
        <v>N</v>
      </c>
      <c r="H1496">
        <v>19.100000000000001</v>
      </c>
      <c r="I1496">
        <v>38.200000000000003</v>
      </c>
      <c r="J1496">
        <v>26.1</v>
      </c>
      <c r="K1496">
        <v>0</v>
      </c>
      <c r="L1496" s="94">
        <v>133287.58499999999</v>
      </c>
      <c r="M1496" s="97">
        <v>186.91763220000001</v>
      </c>
      <c r="N1496" s="87">
        <f t="shared" si="118"/>
        <v>24913799.789856236</v>
      </c>
    </row>
    <row r="1497" spans="1:14" x14ac:dyDescent="0.3">
      <c r="A1497" s="58">
        <v>43500</v>
      </c>
      <c r="B1497" s="61" t="str">
        <f t="shared" si="119"/>
        <v>Monday</v>
      </c>
      <c r="C1497" s="42" t="str">
        <f t="shared" si="115"/>
        <v>February</v>
      </c>
      <c r="D1497" s="42" t="str">
        <f t="shared" si="116"/>
        <v>2019</v>
      </c>
      <c r="E1497" s="42">
        <f t="shared" si="117"/>
        <v>6</v>
      </c>
      <c r="F1497" s="42" t="str">
        <f>VLOOKUP(A1497,_Holidays!A1496:C3602,2)</f>
        <v>Y</v>
      </c>
      <c r="G1497" s="42" t="str">
        <f>VLOOKUP(A1497,_Holidays!A1497:C3602,3)</f>
        <v>N</v>
      </c>
      <c r="H1497">
        <v>20</v>
      </c>
      <c r="I1497">
        <v>22.7</v>
      </c>
      <c r="J1497">
        <v>9.3000000000000007</v>
      </c>
      <c r="K1497">
        <v>0</v>
      </c>
      <c r="L1497" s="94">
        <v>119168.96000000001</v>
      </c>
      <c r="M1497" s="97">
        <v>110.1512267</v>
      </c>
      <c r="N1497" s="87">
        <f t="shared" si="118"/>
        <v>13126607.128563233</v>
      </c>
    </row>
    <row r="1498" spans="1:14" x14ac:dyDescent="0.3">
      <c r="A1498" s="58">
        <v>43501</v>
      </c>
      <c r="B1498" s="61" t="str">
        <f t="shared" si="119"/>
        <v>Tuesday</v>
      </c>
      <c r="C1498" s="42" t="str">
        <f t="shared" si="115"/>
        <v>February</v>
      </c>
      <c r="D1498" s="42" t="str">
        <f t="shared" si="116"/>
        <v>2019</v>
      </c>
      <c r="E1498" s="42">
        <f t="shared" si="117"/>
        <v>6</v>
      </c>
      <c r="F1498" s="42" t="str">
        <f>VLOOKUP(A1498,_Holidays!A1497:C3603,2)</f>
        <v>Y</v>
      </c>
      <c r="G1498" s="42" t="str">
        <f>VLOOKUP(A1498,_Holidays!A1498:C3603,3)</f>
        <v>N</v>
      </c>
      <c r="H1498">
        <v>17.7</v>
      </c>
      <c r="I1498">
        <v>26.9</v>
      </c>
      <c r="J1498">
        <v>14.6</v>
      </c>
      <c r="K1498">
        <v>0</v>
      </c>
      <c r="L1498" s="94">
        <v>119702.045</v>
      </c>
      <c r="M1498" s="97">
        <v>92.701339529999998</v>
      </c>
      <c r="N1498" s="87">
        <f t="shared" si="118"/>
        <v>11096539.915980339</v>
      </c>
    </row>
    <row r="1499" spans="1:14" x14ac:dyDescent="0.3">
      <c r="A1499" s="58">
        <v>43502</v>
      </c>
      <c r="B1499" s="61" t="str">
        <f t="shared" si="119"/>
        <v>Wednesday</v>
      </c>
      <c r="C1499" s="42" t="str">
        <f t="shared" si="115"/>
        <v>February</v>
      </c>
      <c r="D1499" s="42" t="str">
        <f t="shared" si="116"/>
        <v>2019</v>
      </c>
      <c r="E1499" s="42">
        <f t="shared" si="117"/>
        <v>6</v>
      </c>
      <c r="F1499" s="42" t="str">
        <f>VLOOKUP(A1499,_Holidays!A1498:C3604,2)</f>
        <v>Y</v>
      </c>
      <c r="G1499" s="42" t="str">
        <f>VLOOKUP(A1499,_Holidays!A1499:C3604,3)</f>
        <v>N</v>
      </c>
      <c r="H1499">
        <v>18.5</v>
      </c>
      <c r="I1499">
        <v>34.700000000000003</v>
      </c>
      <c r="J1499">
        <v>22.8</v>
      </c>
      <c r="K1499">
        <v>0</v>
      </c>
      <c r="L1499" s="94">
        <v>140497.815</v>
      </c>
      <c r="M1499" s="97">
        <v>143.45505610000001</v>
      </c>
      <c r="N1499" s="87">
        <f t="shared" si="118"/>
        <v>20155121.932752423</v>
      </c>
    </row>
    <row r="1500" spans="1:14" x14ac:dyDescent="0.3">
      <c r="A1500" s="58">
        <v>43503</v>
      </c>
      <c r="B1500" s="61" t="str">
        <f t="shared" si="119"/>
        <v>Thursday</v>
      </c>
      <c r="C1500" s="42" t="str">
        <f t="shared" si="115"/>
        <v>February</v>
      </c>
      <c r="D1500" s="42" t="str">
        <f t="shared" si="116"/>
        <v>2019</v>
      </c>
      <c r="E1500" s="42">
        <f t="shared" si="117"/>
        <v>6</v>
      </c>
      <c r="F1500" s="42" t="str">
        <f>VLOOKUP(A1500,_Holidays!A1499:C3605,2)</f>
        <v>Y</v>
      </c>
      <c r="G1500" s="42" t="str">
        <f>VLOOKUP(A1500,_Holidays!A1500:C3605,3)</f>
        <v>N</v>
      </c>
      <c r="H1500">
        <v>20.7</v>
      </c>
      <c r="I1500">
        <v>28.3</v>
      </c>
      <c r="J1500">
        <v>25.1</v>
      </c>
      <c r="K1500">
        <v>11</v>
      </c>
      <c r="L1500" s="94">
        <v>141593.54500000001</v>
      </c>
      <c r="M1500" s="97">
        <v>147.68790949999999</v>
      </c>
      <c r="N1500" s="87">
        <f t="shared" si="118"/>
        <v>20911654.659744177</v>
      </c>
    </row>
    <row r="1501" spans="1:14" x14ac:dyDescent="0.3">
      <c r="A1501" s="58">
        <v>43504</v>
      </c>
      <c r="B1501" s="61" t="str">
        <f t="shared" si="119"/>
        <v>Friday</v>
      </c>
      <c r="C1501" s="42" t="str">
        <f t="shared" si="115"/>
        <v>February</v>
      </c>
      <c r="D1501" s="42" t="str">
        <f t="shared" si="116"/>
        <v>2019</v>
      </c>
      <c r="E1501" s="42">
        <f t="shared" si="117"/>
        <v>6</v>
      </c>
      <c r="F1501" s="42" t="str">
        <f>VLOOKUP(A1501,_Holidays!A1500:C3606,2)</f>
        <v>Y</v>
      </c>
      <c r="G1501" s="42" t="str">
        <f>VLOOKUP(A1501,_Holidays!A1501:C3606,3)</f>
        <v>N</v>
      </c>
      <c r="H1501">
        <v>18.100000000000001</v>
      </c>
      <c r="I1501">
        <v>23.1</v>
      </c>
      <c r="J1501">
        <v>21.1</v>
      </c>
      <c r="K1501">
        <v>0</v>
      </c>
      <c r="L1501" s="94">
        <v>117327.495</v>
      </c>
      <c r="M1501" s="97">
        <v>107.8491587</v>
      </c>
      <c r="N1501" s="87">
        <f t="shared" si="118"/>
        <v>12653671.628128456</v>
      </c>
    </row>
    <row r="1502" spans="1:14" x14ac:dyDescent="0.3">
      <c r="A1502" s="58">
        <v>43505</v>
      </c>
      <c r="B1502" s="61" t="str">
        <f t="shared" si="119"/>
        <v>Saturday</v>
      </c>
      <c r="C1502" s="42" t="str">
        <f t="shared" si="115"/>
        <v>February</v>
      </c>
      <c r="D1502" s="42" t="str">
        <f t="shared" si="116"/>
        <v>2019</v>
      </c>
      <c r="E1502" s="42">
        <f t="shared" si="117"/>
        <v>6</v>
      </c>
      <c r="F1502" s="42" t="str">
        <f>VLOOKUP(A1502,_Holidays!A1501:C3607,2)</f>
        <v>Y</v>
      </c>
      <c r="G1502" s="42" t="str">
        <f>VLOOKUP(A1502,_Holidays!A1502:C3607,3)</f>
        <v>N</v>
      </c>
      <c r="H1502">
        <v>14.6</v>
      </c>
      <c r="I1502">
        <v>19.7</v>
      </c>
      <c r="J1502">
        <v>13.6</v>
      </c>
      <c r="K1502">
        <v>0</v>
      </c>
      <c r="L1502" s="94">
        <v>95668.77</v>
      </c>
      <c r="M1502" s="97">
        <v>44.176311859999998</v>
      </c>
      <c r="N1502" s="87">
        <f t="shared" si="118"/>
        <v>4226293.4187826123</v>
      </c>
    </row>
    <row r="1503" spans="1:14" x14ac:dyDescent="0.3">
      <c r="A1503" s="58">
        <v>43506</v>
      </c>
      <c r="B1503" s="61" t="str">
        <f t="shared" si="119"/>
        <v>Sunday</v>
      </c>
      <c r="C1503" s="42" t="str">
        <f t="shared" si="115"/>
        <v>February</v>
      </c>
      <c r="D1503" s="42" t="str">
        <f t="shared" si="116"/>
        <v>2019</v>
      </c>
      <c r="E1503" s="42">
        <f t="shared" si="117"/>
        <v>7</v>
      </c>
      <c r="F1503" s="42" t="str">
        <f>VLOOKUP(A1503,_Holidays!A1502:C3608,2)</f>
        <v>Y</v>
      </c>
      <c r="G1503" s="42" t="str">
        <f>VLOOKUP(A1503,_Holidays!A1503:C3608,3)</f>
        <v>N</v>
      </c>
      <c r="H1503">
        <v>13</v>
      </c>
      <c r="I1503">
        <v>23.3</v>
      </c>
      <c r="J1503">
        <v>23.5</v>
      </c>
      <c r="K1503">
        <v>4.8</v>
      </c>
      <c r="L1503" s="94">
        <v>94786.72</v>
      </c>
      <c r="M1503" s="97">
        <v>86.435775870000001</v>
      </c>
      <c r="N1503" s="87">
        <f t="shared" si="118"/>
        <v>8192963.6853724467</v>
      </c>
    </row>
    <row r="1504" spans="1:14" x14ac:dyDescent="0.3">
      <c r="A1504" s="58">
        <v>43507</v>
      </c>
      <c r="B1504" s="61" t="str">
        <f t="shared" si="119"/>
        <v>Monday</v>
      </c>
      <c r="C1504" s="42" t="str">
        <f t="shared" si="115"/>
        <v>February</v>
      </c>
      <c r="D1504" s="42" t="str">
        <f t="shared" si="116"/>
        <v>2019</v>
      </c>
      <c r="E1504" s="42">
        <f t="shared" si="117"/>
        <v>7</v>
      </c>
      <c r="F1504" s="42" t="str">
        <f>VLOOKUP(A1504,_Holidays!A1503:C3609,2)</f>
        <v>Y</v>
      </c>
      <c r="G1504" s="42" t="str">
        <f>VLOOKUP(A1504,_Holidays!A1504:C3609,3)</f>
        <v>N</v>
      </c>
      <c r="H1504">
        <v>14.4</v>
      </c>
      <c r="I1504">
        <v>27.5</v>
      </c>
      <c r="J1504">
        <v>18.600000000000001</v>
      </c>
      <c r="K1504">
        <v>0</v>
      </c>
      <c r="L1504" s="94">
        <v>114085.645</v>
      </c>
      <c r="M1504" s="97">
        <v>97.715089509999999</v>
      </c>
      <c r="N1504" s="87">
        <f t="shared" si="118"/>
        <v>11147889.012981085</v>
      </c>
    </row>
    <row r="1505" spans="1:14" x14ac:dyDescent="0.3">
      <c r="A1505" s="58">
        <v>43508</v>
      </c>
      <c r="B1505" s="61" t="str">
        <f t="shared" si="119"/>
        <v>Tuesday</v>
      </c>
      <c r="C1505" s="42" t="str">
        <f t="shared" si="115"/>
        <v>February</v>
      </c>
      <c r="D1505" s="42" t="str">
        <f t="shared" si="116"/>
        <v>2019</v>
      </c>
      <c r="E1505" s="42">
        <f t="shared" si="117"/>
        <v>7</v>
      </c>
      <c r="F1505" s="42" t="str">
        <f>VLOOKUP(A1505,_Holidays!A1504:C3610,2)</f>
        <v>Y</v>
      </c>
      <c r="G1505" s="42" t="str">
        <f>VLOOKUP(A1505,_Holidays!A1505:C3610,3)</f>
        <v>N</v>
      </c>
      <c r="H1505">
        <v>18.399999999999999</v>
      </c>
      <c r="I1505">
        <v>21.5</v>
      </c>
      <c r="J1505">
        <v>12.4</v>
      </c>
      <c r="K1505">
        <v>0</v>
      </c>
      <c r="L1505" s="94">
        <v>107697.205</v>
      </c>
      <c r="M1505" s="97">
        <v>57.338211940000001</v>
      </c>
      <c r="N1505" s="87">
        <f t="shared" si="118"/>
        <v>6175165.1656356277</v>
      </c>
    </row>
    <row r="1506" spans="1:14" x14ac:dyDescent="0.3">
      <c r="A1506" s="58">
        <v>43509</v>
      </c>
      <c r="B1506" s="61" t="str">
        <f t="shared" si="119"/>
        <v>Wednesday</v>
      </c>
      <c r="C1506" s="42" t="str">
        <f t="shared" si="115"/>
        <v>February</v>
      </c>
      <c r="D1506" s="42" t="str">
        <f t="shared" si="116"/>
        <v>2019</v>
      </c>
      <c r="E1506" s="42">
        <f t="shared" si="117"/>
        <v>7</v>
      </c>
      <c r="F1506" s="42" t="str">
        <f>VLOOKUP(A1506,_Holidays!A1505:C3611,2)</f>
        <v>Y</v>
      </c>
      <c r="G1506" s="42" t="str">
        <f>VLOOKUP(A1506,_Holidays!A1506:C3611,3)</f>
        <v>N</v>
      </c>
      <c r="H1506">
        <v>11.8</v>
      </c>
      <c r="I1506">
        <v>19.2</v>
      </c>
      <c r="J1506">
        <v>23.7</v>
      </c>
      <c r="K1506">
        <v>2.8</v>
      </c>
      <c r="L1506" s="94">
        <v>106692.845</v>
      </c>
      <c r="M1506" s="97">
        <v>85.981483069999996</v>
      </c>
      <c r="N1506" s="87">
        <f t="shared" si="118"/>
        <v>9173609.0460576341</v>
      </c>
    </row>
    <row r="1507" spans="1:14" x14ac:dyDescent="0.3">
      <c r="A1507" s="58">
        <v>43510</v>
      </c>
      <c r="B1507" s="61" t="str">
        <f t="shared" si="119"/>
        <v>Thursday</v>
      </c>
      <c r="C1507" s="42" t="str">
        <f t="shared" si="115"/>
        <v>February</v>
      </c>
      <c r="D1507" s="42" t="str">
        <f t="shared" si="116"/>
        <v>2019</v>
      </c>
      <c r="E1507" s="42">
        <f t="shared" si="117"/>
        <v>7</v>
      </c>
      <c r="F1507" s="42" t="str">
        <f>VLOOKUP(A1507,_Holidays!A1506:C3612,2)</f>
        <v>Y</v>
      </c>
      <c r="G1507" s="42" t="str">
        <f>VLOOKUP(A1507,_Holidays!A1507:C3612,3)</f>
        <v>N</v>
      </c>
      <c r="H1507">
        <v>12.3</v>
      </c>
      <c r="I1507">
        <v>23.2</v>
      </c>
      <c r="J1507">
        <v>24.2</v>
      </c>
      <c r="K1507">
        <v>0</v>
      </c>
      <c r="L1507" s="94">
        <v>107655.08</v>
      </c>
      <c r="M1507" s="97">
        <v>108.29071519999999</v>
      </c>
      <c r="N1507" s="87">
        <f t="shared" si="118"/>
        <v>11658045.608113216</v>
      </c>
    </row>
    <row r="1508" spans="1:14" x14ac:dyDescent="0.3">
      <c r="A1508" s="58">
        <v>43511</v>
      </c>
      <c r="B1508" s="61" t="str">
        <f t="shared" si="119"/>
        <v>Friday</v>
      </c>
      <c r="C1508" s="42" t="str">
        <f t="shared" si="115"/>
        <v>February</v>
      </c>
      <c r="D1508" s="42" t="str">
        <f t="shared" si="116"/>
        <v>2019</v>
      </c>
      <c r="E1508" s="42">
        <f t="shared" si="117"/>
        <v>7</v>
      </c>
      <c r="F1508" s="42" t="str">
        <f>VLOOKUP(A1508,_Holidays!A1507:C3613,2)</f>
        <v>Y</v>
      </c>
      <c r="G1508" s="42" t="str">
        <f>VLOOKUP(A1508,_Holidays!A1508:C3613,3)</f>
        <v>N</v>
      </c>
      <c r="H1508">
        <v>14.8</v>
      </c>
      <c r="I1508">
        <v>22.8</v>
      </c>
      <c r="J1508">
        <v>23.1</v>
      </c>
      <c r="K1508">
        <v>0</v>
      </c>
      <c r="L1508" s="94">
        <v>113910.46</v>
      </c>
      <c r="M1508" s="97">
        <v>114.7685038</v>
      </c>
      <c r="N1508" s="87">
        <f t="shared" si="118"/>
        <v>13073333.061369749</v>
      </c>
    </row>
    <row r="1509" spans="1:14" x14ac:dyDescent="0.3">
      <c r="A1509" s="58">
        <v>43512</v>
      </c>
      <c r="B1509" s="61" t="str">
        <f t="shared" si="119"/>
        <v>Saturday</v>
      </c>
      <c r="C1509" s="42" t="str">
        <f t="shared" si="115"/>
        <v>February</v>
      </c>
      <c r="D1509" s="42" t="str">
        <f t="shared" si="116"/>
        <v>2019</v>
      </c>
      <c r="E1509" s="42">
        <f t="shared" si="117"/>
        <v>7</v>
      </c>
      <c r="F1509" s="42" t="str">
        <f>VLOOKUP(A1509,_Holidays!A1508:C3614,2)</f>
        <v>Y</v>
      </c>
      <c r="G1509" s="42" t="str">
        <f>VLOOKUP(A1509,_Holidays!A1509:C3614,3)</f>
        <v>N</v>
      </c>
      <c r="H1509">
        <v>16.100000000000001</v>
      </c>
      <c r="I1509">
        <v>23.2</v>
      </c>
      <c r="J1509">
        <v>24.2</v>
      </c>
      <c r="K1509">
        <v>0</v>
      </c>
      <c r="L1509" s="94">
        <v>106467.235</v>
      </c>
      <c r="M1509" s="97">
        <v>127.4802754</v>
      </c>
      <c r="N1509" s="87">
        <f t="shared" si="118"/>
        <v>13572472.438876519</v>
      </c>
    </row>
    <row r="1510" spans="1:14" x14ac:dyDescent="0.3">
      <c r="A1510" s="58">
        <v>43513</v>
      </c>
      <c r="B1510" s="61" t="str">
        <f t="shared" si="119"/>
        <v>Sunday</v>
      </c>
      <c r="C1510" s="42" t="str">
        <f t="shared" si="115"/>
        <v>February</v>
      </c>
      <c r="D1510" s="42" t="str">
        <f t="shared" si="116"/>
        <v>2019</v>
      </c>
      <c r="E1510" s="42">
        <f t="shared" si="117"/>
        <v>8</v>
      </c>
      <c r="F1510" s="42" t="str">
        <f>VLOOKUP(A1510,_Holidays!A1509:C3615,2)</f>
        <v>Y</v>
      </c>
      <c r="G1510" s="42" t="str">
        <f>VLOOKUP(A1510,_Holidays!A1510:C3615,3)</f>
        <v>N</v>
      </c>
      <c r="H1510">
        <v>15</v>
      </c>
      <c r="I1510">
        <v>29</v>
      </c>
      <c r="J1510">
        <v>20</v>
      </c>
      <c r="K1510">
        <v>0</v>
      </c>
      <c r="L1510" s="94">
        <v>108470.925</v>
      </c>
      <c r="M1510" s="97">
        <v>110.4895928</v>
      </c>
      <c r="N1510" s="87">
        <f t="shared" si="118"/>
        <v>11984908.333889339</v>
      </c>
    </row>
    <row r="1511" spans="1:14" x14ac:dyDescent="0.3">
      <c r="A1511" s="58">
        <v>43514</v>
      </c>
      <c r="B1511" s="61" t="str">
        <f t="shared" si="119"/>
        <v>Monday</v>
      </c>
      <c r="C1511" s="42" t="str">
        <f t="shared" si="115"/>
        <v>February</v>
      </c>
      <c r="D1511" s="42" t="str">
        <f t="shared" si="116"/>
        <v>2019</v>
      </c>
      <c r="E1511" s="42">
        <f t="shared" si="117"/>
        <v>8</v>
      </c>
      <c r="F1511" s="42" t="str">
        <f>VLOOKUP(A1511,_Holidays!A1510:C3616,2)</f>
        <v>Y</v>
      </c>
      <c r="G1511" s="42" t="str">
        <f>VLOOKUP(A1511,_Holidays!A1511:C3616,3)</f>
        <v>N</v>
      </c>
      <c r="H1511">
        <v>18</v>
      </c>
      <c r="I1511">
        <v>23.6</v>
      </c>
      <c r="J1511">
        <v>16.899999999999999</v>
      </c>
      <c r="K1511">
        <v>0</v>
      </c>
      <c r="L1511" s="94">
        <v>116995.065</v>
      </c>
      <c r="M1511" s="97">
        <v>104.4634554</v>
      </c>
      <c r="N1511" s="87">
        <f t="shared" si="118"/>
        <v>12221708.754647601</v>
      </c>
    </row>
    <row r="1512" spans="1:14" x14ac:dyDescent="0.3">
      <c r="A1512" s="58">
        <v>43515</v>
      </c>
      <c r="B1512" s="61" t="str">
        <f t="shared" si="119"/>
        <v>Tuesday</v>
      </c>
      <c r="C1512" s="42" t="str">
        <f t="shared" si="115"/>
        <v>February</v>
      </c>
      <c r="D1512" s="42" t="str">
        <f t="shared" si="116"/>
        <v>2019</v>
      </c>
      <c r="E1512" s="42">
        <f t="shared" si="117"/>
        <v>8</v>
      </c>
      <c r="F1512" s="42" t="str">
        <f>VLOOKUP(A1512,_Holidays!A1511:C3617,2)</f>
        <v>Y</v>
      </c>
      <c r="G1512" s="42" t="str">
        <f>VLOOKUP(A1512,_Holidays!A1512:C3617,3)</f>
        <v>N</v>
      </c>
      <c r="H1512">
        <v>13.7</v>
      </c>
      <c r="I1512">
        <v>20.2</v>
      </c>
      <c r="J1512">
        <v>21.4</v>
      </c>
      <c r="K1512">
        <v>0</v>
      </c>
      <c r="L1512" s="94">
        <v>110531.6</v>
      </c>
      <c r="M1512" s="97">
        <v>105.09817820000001</v>
      </c>
      <c r="N1512" s="87">
        <f t="shared" si="118"/>
        <v>11616669.793531122</v>
      </c>
    </row>
    <row r="1513" spans="1:14" x14ac:dyDescent="0.3">
      <c r="A1513" s="58">
        <v>43516</v>
      </c>
      <c r="B1513" s="61" t="str">
        <f t="shared" si="119"/>
        <v>Wednesday</v>
      </c>
      <c r="C1513" s="42" t="str">
        <f t="shared" si="115"/>
        <v>February</v>
      </c>
      <c r="D1513" s="42" t="str">
        <f t="shared" si="116"/>
        <v>2019</v>
      </c>
      <c r="E1513" s="42">
        <f t="shared" si="117"/>
        <v>8</v>
      </c>
      <c r="F1513" s="42" t="str">
        <f>VLOOKUP(A1513,_Holidays!A1512:C3618,2)</f>
        <v>Y</v>
      </c>
      <c r="G1513" s="42" t="str">
        <f>VLOOKUP(A1513,_Holidays!A1513:C3618,3)</f>
        <v>N</v>
      </c>
      <c r="H1513">
        <v>13.5</v>
      </c>
      <c r="I1513">
        <v>23.2</v>
      </c>
      <c r="J1513">
        <v>20.8</v>
      </c>
      <c r="K1513">
        <v>0</v>
      </c>
      <c r="L1513" s="94">
        <v>108972.30499999999</v>
      </c>
      <c r="M1513" s="97">
        <v>111.0460243</v>
      </c>
      <c r="N1513" s="87">
        <f t="shared" si="118"/>
        <v>12100941.22905701</v>
      </c>
    </row>
    <row r="1514" spans="1:14" x14ac:dyDescent="0.3">
      <c r="A1514" s="58">
        <v>43517</v>
      </c>
      <c r="B1514" s="61" t="str">
        <f t="shared" si="119"/>
        <v>Thursday</v>
      </c>
      <c r="C1514" s="42" t="str">
        <f t="shared" si="115"/>
        <v>February</v>
      </c>
      <c r="D1514" s="42" t="str">
        <f t="shared" si="116"/>
        <v>2019</v>
      </c>
      <c r="E1514" s="42">
        <f t="shared" si="117"/>
        <v>8</v>
      </c>
      <c r="F1514" s="42" t="str">
        <f>VLOOKUP(A1514,_Holidays!A1513:C3619,2)</f>
        <v>Y</v>
      </c>
      <c r="G1514" s="42" t="str">
        <f>VLOOKUP(A1514,_Holidays!A1514:C3619,3)</f>
        <v>N</v>
      </c>
      <c r="H1514">
        <v>14</v>
      </c>
      <c r="I1514">
        <v>20.399999999999999</v>
      </c>
      <c r="J1514">
        <v>16.2</v>
      </c>
      <c r="K1514">
        <v>0</v>
      </c>
      <c r="L1514" s="94">
        <v>110235.33500000001</v>
      </c>
      <c r="M1514" s="97">
        <v>114.360572</v>
      </c>
      <c r="N1514" s="87">
        <f t="shared" si="118"/>
        <v>12606575.965211621</v>
      </c>
    </row>
    <row r="1515" spans="1:14" x14ac:dyDescent="0.3">
      <c r="A1515" s="58">
        <v>43518</v>
      </c>
      <c r="B1515" s="61" t="str">
        <f t="shared" si="119"/>
        <v>Friday</v>
      </c>
      <c r="C1515" s="42" t="str">
        <f t="shared" si="115"/>
        <v>February</v>
      </c>
      <c r="D1515" s="42" t="str">
        <f t="shared" si="116"/>
        <v>2019</v>
      </c>
      <c r="E1515" s="42">
        <f t="shared" si="117"/>
        <v>8</v>
      </c>
      <c r="F1515" s="42" t="str">
        <f>VLOOKUP(A1515,_Holidays!A1514:C3620,2)</f>
        <v>Y</v>
      </c>
      <c r="G1515" s="42" t="str">
        <f>VLOOKUP(A1515,_Holidays!A1515:C3620,3)</f>
        <v>N</v>
      </c>
      <c r="H1515">
        <v>15.5</v>
      </c>
      <c r="I1515">
        <v>21.2</v>
      </c>
      <c r="J1515">
        <v>23.9</v>
      </c>
      <c r="K1515">
        <v>0</v>
      </c>
      <c r="L1515" s="94">
        <v>109901.75999999999</v>
      </c>
      <c r="M1515" s="97">
        <v>103.0440629</v>
      </c>
      <c r="N1515" s="87">
        <f t="shared" si="118"/>
        <v>11324723.870260704</v>
      </c>
    </row>
    <row r="1516" spans="1:14" x14ac:dyDescent="0.3">
      <c r="A1516" s="58">
        <v>43519</v>
      </c>
      <c r="B1516" s="61" t="str">
        <f t="shared" si="119"/>
        <v>Saturday</v>
      </c>
      <c r="C1516" s="42" t="str">
        <f t="shared" si="115"/>
        <v>February</v>
      </c>
      <c r="D1516" s="42" t="str">
        <f t="shared" si="116"/>
        <v>2019</v>
      </c>
      <c r="E1516" s="42">
        <f t="shared" si="117"/>
        <v>8</v>
      </c>
      <c r="F1516" s="42" t="str">
        <f>VLOOKUP(A1516,_Holidays!A1515:C3621,2)</f>
        <v>Y</v>
      </c>
      <c r="G1516" s="42" t="str">
        <f>VLOOKUP(A1516,_Holidays!A1516:C3621,3)</f>
        <v>N</v>
      </c>
      <c r="H1516">
        <v>16.399999999999999</v>
      </c>
      <c r="I1516">
        <v>25.8</v>
      </c>
      <c r="J1516">
        <v>24</v>
      </c>
      <c r="K1516">
        <v>0</v>
      </c>
      <c r="L1516" s="94">
        <v>99890.25</v>
      </c>
      <c r="M1516" s="97">
        <v>77.031403220000001</v>
      </c>
      <c r="N1516" s="87">
        <f t="shared" si="118"/>
        <v>7694686.1254966054</v>
      </c>
    </row>
    <row r="1517" spans="1:14" x14ac:dyDescent="0.3">
      <c r="A1517" s="58">
        <v>43520</v>
      </c>
      <c r="B1517" s="61" t="str">
        <f t="shared" si="119"/>
        <v>Sunday</v>
      </c>
      <c r="C1517" s="42" t="str">
        <f t="shared" si="115"/>
        <v>February</v>
      </c>
      <c r="D1517" s="42" t="str">
        <f t="shared" si="116"/>
        <v>2019</v>
      </c>
      <c r="E1517" s="42">
        <f t="shared" si="117"/>
        <v>9</v>
      </c>
      <c r="F1517" s="42" t="str">
        <f>VLOOKUP(A1517,_Holidays!A1516:C3622,2)</f>
        <v>Y</v>
      </c>
      <c r="G1517" s="42" t="str">
        <f>VLOOKUP(A1517,_Holidays!A1517:C3622,3)</f>
        <v>N</v>
      </c>
      <c r="H1517">
        <v>13.8</v>
      </c>
      <c r="I1517">
        <v>32.9</v>
      </c>
      <c r="J1517">
        <v>24.6</v>
      </c>
      <c r="K1517">
        <v>0</v>
      </c>
      <c r="L1517" s="94">
        <v>106877.86500000001</v>
      </c>
      <c r="M1517" s="97">
        <v>87.180913380000007</v>
      </c>
      <c r="N1517" s="87">
        <f t="shared" si="118"/>
        <v>9317709.8908043355</v>
      </c>
    </row>
    <row r="1518" spans="1:14" x14ac:dyDescent="0.3">
      <c r="A1518" s="58">
        <v>43521</v>
      </c>
      <c r="B1518" s="61" t="str">
        <f t="shared" si="119"/>
        <v>Monday</v>
      </c>
      <c r="C1518" s="42" t="str">
        <f t="shared" si="115"/>
        <v>February</v>
      </c>
      <c r="D1518" s="42" t="str">
        <f t="shared" si="116"/>
        <v>2019</v>
      </c>
      <c r="E1518" s="42">
        <f t="shared" si="117"/>
        <v>9</v>
      </c>
      <c r="F1518" s="42" t="str">
        <f>VLOOKUP(A1518,_Holidays!A1517:C3623,2)</f>
        <v>Y</v>
      </c>
      <c r="G1518" s="42" t="str">
        <f>VLOOKUP(A1518,_Holidays!A1518:C3623,3)</f>
        <v>N</v>
      </c>
      <c r="H1518">
        <v>18</v>
      </c>
      <c r="I1518">
        <v>34.200000000000003</v>
      </c>
      <c r="J1518">
        <v>24.4</v>
      </c>
      <c r="K1518">
        <v>0</v>
      </c>
      <c r="L1518" s="94">
        <v>133476.60500000001</v>
      </c>
      <c r="M1518" s="97">
        <v>139.95597699999999</v>
      </c>
      <c r="N1518" s="87">
        <f t="shared" si="118"/>
        <v>18680848.659418084</v>
      </c>
    </row>
    <row r="1519" spans="1:14" x14ac:dyDescent="0.3">
      <c r="A1519" s="58">
        <v>43522</v>
      </c>
      <c r="B1519" s="61" t="str">
        <f t="shared" si="119"/>
        <v>Tuesday</v>
      </c>
      <c r="C1519" s="42" t="str">
        <f t="shared" si="115"/>
        <v>February</v>
      </c>
      <c r="D1519" s="42" t="str">
        <f t="shared" si="116"/>
        <v>2019</v>
      </c>
      <c r="E1519" s="42">
        <f t="shared" si="117"/>
        <v>9</v>
      </c>
      <c r="F1519" s="42" t="str">
        <f>VLOOKUP(A1519,_Holidays!A1518:C3624,2)</f>
        <v>Y</v>
      </c>
      <c r="G1519" s="42" t="str">
        <f>VLOOKUP(A1519,_Holidays!A1519:C3624,3)</f>
        <v>N</v>
      </c>
      <c r="H1519">
        <v>17.899999999999999</v>
      </c>
      <c r="I1519">
        <v>22.3</v>
      </c>
      <c r="J1519">
        <v>21</v>
      </c>
      <c r="K1519">
        <v>0</v>
      </c>
      <c r="L1519" s="94">
        <v>123114.11500000001</v>
      </c>
      <c r="M1519" s="97">
        <v>115.9396033</v>
      </c>
      <c r="N1519" s="87">
        <f t="shared" si="118"/>
        <v>14273801.653730581</v>
      </c>
    </row>
    <row r="1520" spans="1:14" x14ac:dyDescent="0.3">
      <c r="A1520" s="58">
        <v>43523</v>
      </c>
      <c r="B1520" s="61" t="str">
        <f t="shared" si="119"/>
        <v>Wednesday</v>
      </c>
      <c r="C1520" s="42" t="str">
        <f t="shared" si="115"/>
        <v>February</v>
      </c>
      <c r="D1520" s="42" t="str">
        <f t="shared" si="116"/>
        <v>2019</v>
      </c>
      <c r="E1520" s="42">
        <f t="shared" si="117"/>
        <v>9</v>
      </c>
      <c r="F1520" s="42" t="str">
        <f>VLOOKUP(A1520,_Holidays!A1519:C3625,2)</f>
        <v>Y</v>
      </c>
      <c r="G1520" s="42" t="str">
        <f>VLOOKUP(A1520,_Holidays!A1520:C3625,3)</f>
        <v>N</v>
      </c>
      <c r="H1520">
        <v>12.9</v>
      </c>
      <c r="I1520">
        <v>25.7</v>
      </c>
      <c r="J1520">
        <v>24</v>
      </c>
      <c r="K1520">
        <v>0</v>
      </c>
      <c r="L1520" s="94">
        <v>125272.27</v>
      </c>
      <c r="M1520" s="97">
        <v>123.7875391</v>
      </c>
      <c r="N1520" s="87">
        <f t="shared" si="118"/>
        <v>15507146.020770758</v>
      </c>
    </row>
    <row r="1521" spans="1:14" x14ac:dyDescent="0.3">
      <c r="A1521" s="58">
        <v>43524</v>
      </c>
      <c r="B1521" s="61" t="str">
        <f t="shared" si="119"/>
        <v>Thursday</v>
      </c>
      <c r="C1521" s="42" t="str">
        <f t="shared" si="115"/>
        <v>February</v>
      </c>
      <c r="D1521" s="42" t="str">
        <f t="shared" si="116"/>
        <v>2019</v>
      </c>
      <c r="E1521" s="42">
        <f t="shared" si="117"/>
        <v>9</v>
      </c>
      <c r="F1521" s="42" t="str">
        <f>VLOOKUP(A1521,_Holidays!A1520:C3626,2)</f>
        <v>Y</v>
      </c>
      <c r="G1521" s="42" t="str">
        <f>VLOOKUP(A1521,_Holidays!A1521:C3626,3)</f>
        <v>N</v>
      </c>
      <c r="H1521">
        <v>16.3</v>
      </c>
      <c r="I1521">
        <v>36.799999999999997</v>
      </c>
      <c r="J1521">
        <v>23.4</v>
      </c>
      <c r="K1521">
        <v>0</v>
      </c>
      <c r="L1521" s="94">
        <v>150472.255</v>
      </c>
      <c r="M1521" s="97">
        <v>160.93844870000001</v>
      </c>
      <c r="N1521" s="87">
        <f t="shared" si="118"/>
        <v>24216771.292090822</v>
      </c>
    </row>
    <row r="1522" spans="1:14" x14ac:dyDescent="0.3">
      <c r="A1522" s="58">
        <v>43525</v>
      </c>
      <c r="B1522" s="61" t="str">
        <f t="shared" si="119"/>
        <v>Friday</v>
      </c>
      <c r="C1522" s="42" t="str">
        <f t="shared" si="115"/>
        <v>March</v>
      </c>
      <c r="D1522" s="42" t="str">
        <f t="shared" si="116"/>
        <v>2019</v>
      </c>
      <c r="E1522" s="42">
        <f t="shared" si="117"/>
        <v>9</v>
      </c>
      <c r="F1522" s="42" t="str">
        <f>VLOOKUP(A1522,_Holidays!A1521:C3627,2)</f>
        <v>Y</v>
      </c>
      <c r="G1522" s="42" t="str">
        <f>VLOOKUP(A1522,_Holidays!A1522:C3627,3)</f>
        <v>N</v>
      </c>
      <c r="H1522">
        <v>22.6</v>
      </c>
      <c r="I1522">
        <v>38.1</v>
      </c>
      <c r="J1522">
        <v>22.3</v>
      </c>
      <c r="K1522">
        <v>0</v>
      </c>
      <c r="L1522" s="94">
        <v>163682.04</v>
      </c>
      <c r="M1522" s="97">
        <v>1284.799876</v>
      </c>
      <c r="N1522" s="87">
        <f t="shared" si="118"/>
        <v>210298664.69542706</v>
      </c>
    </row>
    <row r="1523" spans="1:14" x14ac:dyDescent="0.3">
      <c r="A1523" s="58">
        <v>43526</v>
      </c>
      <c r="B1523" s="61" t="str">
        <f t="shared" si="119"/>
        <v>Saturday</v>
      </c>
      <c r="C1523" s="42" t="str">
        <f t="shared" si="115"/>
        <v>March</v>
      </c>
      <c r="D1523" s="42" t="str">
        <f t="shared" si="116"/>
        <v>2019</v>
      </c>
      <c r="E1523" s="42">
        <f t="shared" si="117"/>
        <v>9</v>
      </c>
      <c r="F1523" s="42" t="str">
        <f>VLOOKUP(A1523,_Holidays!A1522:C3628,2)</f>
        <v>Y</v>
      </c>
      <c r="G1523" s="42" t="str">
        <f>VLOOKUP(A1523,_Holidays!A1523:C3628,3)</f>
        <v>N</v>
      </c>
      <c r="H1523">
        <v>22.3</v>
      </c>
      <c r="I1523">
        <v>36.299999999999997</v>
      </c>
      <c r="J1523">
        <v>23.4</v>
      </c>
      <c r="K1523">
        <v>0</v>
      </c>
      <c r="L1523" s="94">
        <v>146265.11499999999</v>
      </c>
      <c r="M1523" s="97">
        <v>132.49259040000001</v>
      </c>
      <c r="N1523" s="87">
        <f t="shared" si="118"/>
        <v>19379043.971503895</v>
      </c>
    </row>
    <row r="1524" spans="1:14" x14ac:dyDescent="0.3">
      <c r="A1524" s="58">
        <v>43527</v>
      </c>
      <c r="B1524" s="61" t="str">
        <f t="shared" si="119"/>
        <v>Sunday</v>
      </c>
      <c r="C1524" s="42" t="str">
        <f t="shared" si="115"/>
        <v>March</v>
      </c>
      <c r="D1524" s="42" t="str">
        <f t="shared" si="116"/>
        <v>2019</v>
      </c>
      <c r="E1524" s="42">
        <f t="shared" si="117"/>
        <v>10</v>
      </c>
      <c r="F1524" s="42" t="str">
        <f>VLOOKUP(A1524,_Holidays!A1523:C3629,2)</f>
        <v>Y</v>
      </c>
      <c r="G1524" s="42" t="str">
        <f>VLOOKUP(A1524,_Holidays!A1524:C3629,3)</f>
        <v>N</v>
      </c>
      <c r="H1524">
        <v>25.1</v>
      </c>
      <c r="I1524">
        <v>36</v>
      </c>
      <c r="J1524">
        <v>14.4</v>
      </c>
      <c r="K1524">
        <v>0</v>
      </c>
      <c r="L1524" s="94">
        <v>138597.69</v>
      </c>
      <c r="M1524" s="97">
        <v>153.7842958</v>
      </c>
      <c r="N1524" s="87">
        <f t="shared" si="118"/>
        <v>21314148.1561567</v>
      </c>
    </row>
    <row r="1525" spans="1:14" x14ac:dyDescent="0.3">
      <c r="A1525" s="58">
        <v>43528</v>
      </c>
      <c r="B1525" s="61" t="str">
        <f t="shared" si="119"/>
        <v>Monday</v>
      </c>
      <c r="C1525" s="42" t="str">
        <f t="shared" si="115"/>
        <v>March</v>
      </c>
      <c r="D1525" s="42" t="str">
        <f t="shared" si="116"/>
        <v>2019</v>
      </c>
      <c r="E1525" s="42">
        <f t="shared" si="117"/>
        <v>10</v>
      </c>
      <c r="F1525" s="42" t="str">
        <f>VLOOKUP(A1525,_Holidays!A1524:C3630,2)</f>
        <v>Y</v>
      </c>
      <c r="G1525" s="42" t="str">
        <f>VLOOKUP(A1525,_Holidays!A1525:C3630,3)</f>
        <v>N</v>
      </c>
      <c r="H1525">
        <v>19</v>
      </c>
      <c r="I1525">
        <v>24.6</v>
      </c>
      <c r="J1525">
        <v>21.8</v>
      </c>
      <c r="K1525">
        <v>0</v>
      </c>
      <c r="L1525" s="94">
        <v>136528.81</v>
      </c>
      <c r="M1525" s="97">
        <v>135.2064474</v>
      </c>
      <c r="N1525" s="87">
        <f t="shared" si="118"/>
        <v>18459575.367849592</v>
      </c>
    </row>
    <row r="1526" spans="1:14" x14ac:dyDescent="0.3">
      <c r="A1526" s="58">
        <v>43529</v>
      </c>
      <c r="B1526" s="61" t="str">
        <f t="shared" si="119"/>
        <v>Tuesday</v>
      </c>
      <c r="C1526" s="42" t="str">
        <f t="shared" si="115"/>
        <v>March</v>
      </c>
      <c r="D1526" s="42" t="str">
        <f t="shared" si="116"/>
        <v>2019</v>
      </c>
      <c r="E1526" s="42">
        <f t="shared" si="117"/>
        <v>10</v>
      </c>
      <c r="F1526" s="42" t="str">
        <f>VLOOKUP(A1526,_Holidays!A1525:C3631,2)</f>
        <v>Y</v>
      </c>
      <c r="G1526" s="42" t="str">
        <f>VLOOKUP(A1526,_Holidays!A1526:C3631,3)</f>
        <v>N</v>
      </c>
      <c r="H1526">
        <v>18</v>
      </c>
      <c r="I1526">
        <v>24.3</v>
      </c>
      <c r="J1526">
        <v>15.5</v>
      </c>
      <c r="K1526">
        <v>0</v>
      </c>
      <c r="L1526" s="94">
        <v>126073.53</v>
      </c>
      <c r="M1526" s="97">
        <v>118.26194460000001</v>
      </c>
      <c r="N1526" s="87">
        <f t="shared" si="118"/>
        <v>14909700.82038644</v>
      </c>
    </row>
    <row r="1527" spans="1:14" x14ac:dyDescent="0.3">
      <c r="A1527" s="58">
        <v>43530</v>
      </c>
      <c r="B1527" s="61" t="str">
        <f t="shared" si="119"/>
        <v>Wednesday</v>
      </c>
      <c r="C1527" s="42" t="str">
        <f t="shared" si="115"/>
        <v>March</v>
      </c>
      <c r="D1527" s="42" t="str">
        <f t="shared" si="116"/>
        <v>2019</v>
      </c>
      <c r="E1527" s="42">
        <f t="shared" si="117"/>
        <v>10</v>
      </c>
      <c r="F1527" s="42" t="str">
        <f>VLOOKUP(A1527,_Holidays!A1526:C3632,2)</f>
        <v>Y</v>
      </c>
      <c r="G1527" s="42" t="str">
        <f>VLOOKUP(A1527,_Holidays!A1527:C3632,3)</f>
        <v>N</v>
      </c>
      <c r="H1527">
        <v>13.2</v>
      </c>
      <c r="I1527">
        <v>17.2</v>
      </c>
      <c r="J1527">
        <v>19.5</v>
      </c>
      <c r="K1527">
        <v>1.6</v>
      </c>
      <c r="L1527" s="94">
        <v>108723.61500000001</v>
      </c>
      <c r="M1527" s="97">
        <v>75.981191370000005</v>
      </c>
      <c r="N1527" s="87">
        <f t="shared" si="118"/>
        <v>8260949.7977532037</v>
      </c>
    </row>
    <row r="1528" spans="1:14" x14ac:dyDescent="0.3">
      <c r="A1528" s="58">
        <v>43531</v>
      </c>
      <c r="B1528" s="61" t="str">
        <f t="shared" si="119"/>
        <v>Thursday</v>
      </c>
      <c r="C1528" s="42" t="str">
        <f t="shared" si="115"/>
        <v>March</v>
      </c>
      <c r="D1528" s="42" t="str">
        <f t="shared" si="116"/>
        <v>2019</v>
      </c>
      <c r="E1528" s="42">
        <f t="shared" si="117"/>
        <v>10</v>
      </c>
      <c r="F1528" s="42" t="str">
        <f>VLOOKUP(A1528,_Holidays!A1527:C3633,2)</f>
        <v>Y</v>
      </c>
      <c r="G1528" s="42" t="str">
        <f>VLOOKUP(A1528,_Holidays!A1528:C3633,3)</f>
        <v>N</v>
      </c>
      <c r="H1528">
        <v>9.6999999999999993</v>
      </c>
      <c r="I1528">
        <v>22.1</v>
      </c>
      <c r="J1528">
        <v>21.2</v>
      </c>
      <c r="K1528">
        <v>2</v>
      </c>
      <c r="L1528" s="94">
        <v>114519.86500000001</v>
      </c>
      <c r="M1528" s="97">
        <v>103.1975585</v>
      </c>
      <c r="N1528" s="87">
        <f t="shared" si="118"/>
        <v>11818170.467749603</v>
      </c>
    </row>
    <row r="1529" spans="1:14" x14ac:dyDescent="0.3">
      <c r="A1529" s="58">
        <v>43532</v>
      </c>
      <c r="B1529" s="61" t="str">
        <f t="shared" si="119"/>
        <v>Friday</v>
      </c>
      <c r="C1529" s="42" t="str">
        <f t="shared" si="115"/>
        <v>March</v>
      </c>
      <c r="D1529" s="42" t="str">
        <f t="shared" si="116"/>
        <v>2019</v>
      </c>
      <c r="E1529" s="42">
        <f t="shared" si="117"/>
        <v>10</v>
      </c>
      <c r="F1529" s="42" t="str">
        <f>VLOOKUP(A1529,_Holidays!A1528:C3634,2)</f>
        <v>Y</v>
      </c>
      <c r="G1529" s="42" t="str">
        <f>VLOOKUP(A1529,_Holidays!A1529:C3634,3)</f>
        <v>N</v>
      </c>
      <c r="H1529">
        <v>11.3</v>
      </c>
      <c r="I1529">
        <v>26.8</v>
      </c>
      <c r="J1529">
        <v>10.199999999999999</v>
      </c>
      <c r="K1529">
        <v>0</v>
      </c>
      <c r="L1529" s="94">
        <v>117281.2</v>
      </c>
      <c r="M1529" s="97">
        <v>106.9388027</v>
      </c>
      <c r="N1529" s="87">
        <f t="shared" si="118"/>
        <v>12541911.10721924</v>
      </c>
    </row>
    <row r="1530" spans="1:14" x14ac:dyDescent="0.3">
      <c r="A1530" s="58">
        <v>43533</v>
      </c>
      <c r="B1530" s="61" t="str">
        <f t="shared" si="119"/>
        <v>Saturday</v>
      </c>
      <c r="C1530" s="42" t="str">
        <f t="shared" si="115"/>
        <v>March</v>
      </c>
      <c r="D1530" s="42" t="str">
        <f t="shared" si="116"/>
        <v>2019</v>
      </c>
      <c r="E1530" s="42">
        <f t="shared" si="117"/>
        <v>10</v>
      </c>
      <c r="F1530" s="42" t="str">
        <f>VLOOKUP(A1530,_Holidays!A1529:C3635,2)</f>
        <v>Y</v>
      </c>
      <c r="G1530" s="42" t="str">
        <f>VLOOKUP(A1530,_Holidays!A1530:C3635,3)</f>
        <v>N</v>
      </c>
      <c r="H1530">
        <v>13.9</v>
      </c>
      <c r="I1530">
        <v>24.7</v>
      </c>
      <c r="J1530">
        <v>20</v>
      </c>
      <c r="K1530">
        <v>0</v>
      </c>
      <c r="L1530" s="94">
        <v>106854.935</v>
      </c>
      <c r="M1530" s="97">
        <v>95.078424589999997</v>
      </c>
      <c r="N1530" s="87">
        <f t="shared" si="118"/>
        <v>10159598.87946685</v>
      </c>
    </row>
    <row r="1531" spans="1:14" x14ac:dyDescent="0.3">
      <c r="A1531" s="58">
        <v>43534</v>
      </c>
      <c r="B1531" s="61" t="str">
        <f t="shared" si="119"/>
        <v>Sunday</v>
      </c>
      <c r="C1531" s="42" t="str">
        <f t="shared" si="115"/>
        <v>March</v>
      </c>
      <c r="D1531" s="42" t="str">
        <f t="shared" si="116"/>
        <v>2019</v>
      </c>
      <c r="E1531" s="42">
        <f t="shared" si="117"/>
        <v>11</v>
      </c>
      <c r="F1531" s="42" t="str">
        <f>VLOOKUP(A1531,_Holidays!A1530:C3636,2)</f>
        <v>Y</v>
      </c>
      <c r="G1531" s="42" t="str">
        <f>VLOOKUP(A1531,_Holidays!A1531:C3636,3)</f>
        <v>N</v>
      </c>
      <c r="H1531">
        <v>14.3</v>
      </c>
      <c r="I1531">
        <v>23.7</v>
      </c>
      <c r="J1531">
        <v>10.1</v>
      </c>
      <c r="K1531">
        <v>0</v>
      </c>
      <c r="L1531" s="94">
        <v>101994.05499999999</v>
      </c>
      <c r="M1531" s="97">
        <v>74.374932029999997</v>
      </c>
      <c r="N1531" s="87">
        <f t="shared" si="118"/>
        <v>7585800.9080890808</v>
      </c>
    </row>
    <row r="1532" spans="1:14" x14ac:dyDescent="0.3">
      <c r="A1532" s="58">
        <v>43535</v>
      </c>
      <c r="B1532" s="61" t="str">
        <f t="shared" si="119"/>
        <v>Monday</v>
      </c>
      <c r="C1532" s="42" t="str">
        <f t="shared" si="115"/>
        <v>March</v>
      </c>
      <c r="D1532" s="42" t="str">
        <f t="shared" si="116"/>
        <v>2019</v>
      </c>
      <c r="E1532" s="42">
        <f t="shared" si="117"/>
        <v>11</v>
      </c>
      <c r="F1532" s="42" t="str">
        <f>VLOOKUP(A1532,_Holidays!A1531:C3637,2)</f>
        <v>Y</v>
      </c>
      <c r="G1532" s="42" t="str">
        <f>VLOOKUP(A1532,_Holidays!A1532:C3637,3)</f>
        <v>Y</v>
      </c>
      <c r="H1532">
        <v>15.9</v>
      </c>
      <c r="I1532">
        <v>21.8</v>
      </c>
      <c r="J1532">
        <v>18.600000000000001</v>
      </c>
      <c r="K1532">
        <v>0.2</v>
      </c>
      <c r="L1532" s="94">
        <v>103219.08</v>
      </c>
      <c r="M1532" s="97">
        <v>81.472040070000006</v>
      </c>
      <c r="N1532" s="87">
        <f t="shared" si="118"/>
        <v>8409469.0217485372</v>
      </c>
    </row>
    <row r="1533" spans="1:14" x14ac:dyDescent="0.3">
      <c r="A1533" s="58">
        <v>43536</v>
      </c>
      <c r="B1533" s="61" t="str">
        <f t="shared" si="119"/>
        <v>Tuesday</v>
      </c>
      <c r="C1533" s="42" t="str">
        <f t="shared" si="115"/>
        <v>March</v>
      </c>
      <c r="D1533" s="42" t="str">
        <f t="shared" si="116"/>
        <v>2019</v>
      </c>
      <c r="E1533" s="42">
        <f t="shared" si="117"/>
        <v>11</v>
      </c>
      <c r="F1533" s="42" t="str">
        <f>VLOOKUP(A1533,_Holidays!A1532:C3638,2)</f>
        <v>Y</v>
      </c>
      <c r="G1533" s="42" t="str">
        <f>VLOOKUP(A1533,_Holidays!A1533:C3638,3)</f>
        <v>N</v>
      </c>
      <c r="H1533">
        <v>15.8</v>
      </c>
      <c r="I1533">
        <v>19.2</v>
      </c>
      <c r="J1533">
        <v>10.8</v>
      </c>
      <c r="K1533">
        <v>0</v>
      </c>
      <c r="L1533" s="94">
        <v>110086.7</v>
      </c>
      <c r="M1533" s="97">
        <v>76.971547959999995</v>
      </c>
      <c r="N1533" s="87">
        <f t="shared" si="118"/>
        <v>8473543.7088081315</v>
      </c>
    </row>
    <row r="1534" spans="1:14" x14ac:dyDescent="0.3">
      <c r="A1534" s="58">
        <v>43537</v>
      </c>
      <c r="B1534" s="61" t="str">
        <f t="shared" si="119"/>
        <v>Wednesday</v>
      </c>
      <c r="C1534" s="42" t="str">
        <f t="shared" si="115"/>
        <v>March</v>
      </c>
      <c r="D1534" s="42" t="str">
        <f t="shared" si="116"/>
        <v>2019</v>
      </c>
      <c r="E1534" s="42">
        <f t="shared" si="117"/>
        <v>11</v>
      </c>
      <c r="F1534" s="42" t="str">
        <f>VLOOKUP(A1534,_Holidays!A1533:C3639,2)</f>
        <v>Y</v>
      </c>
      <c r="G1534" s="42" t="str">
        <f>VLOOKUP(A1534,_Holidays!A1534:C3639,3)</f>
        <v>N</v>
      </c>
      <c r="H1534">
        <v>11.9</v>
      </c>
      <c r="I1534">
        <v>18.600000000000001</v>
      </c>
      <c r="J1534">
        <v>15.1</v>
      </c>
      <c r="K1534">
        <v>0</v>
      </c>
      <c r="L1534" s="94">
        <v>114740.52</v>
      </c>
      <c r="M1534" s="97">
        <v>122.2385811</v>
      </c>
      <c r="N1534" s="87">
        <f t="shared" si="118"/>
        <v>14025718.359476173</v>
      </c>
    </row>
    <row r="1535" spans="1:14" x14ac:dyDescent="0.3">
      <c r="A1535" s="58">
        <v>43538</v>
      </c>
      <c r="B1535" s="61" t="str">
        <f t="shared" si="119"/>
        <v>Thursday</v>
      </c>
      <c r="C1535" s="42" t="str">
        <f t="shared" si="115"/>
        <v>March</v>
      </c>
      <c r="D1535" s="42" t="str">
        <f t="shared" si="116"/>
        <v>2019</v>
      </c>
      <c r="E1535" s="42">
        <f t="shared" si="117"/>
        <v>11</v>
      </c>
      <c r="F1535" s="42" t="str">
        <f>VLOOKUP(A1535,_Holidays!A1534:C3640,2)</f>
        <v>Y</v>
      </c>
      <c r="G1535" s="42" t="str">
        <f>VLOOKUP(A1535,_Holidays!A1535:C3640,3)</f>
        <v>N</v>
      </c>
      <c r="H1535">
        <v>12.1</v>
      </c>
      <c r="I1535">
        <v>20.8</v>
      </c>
      <c r="J1535">
        <v>20.6</v>
      </c>
      <c r="K1535">
        <v>0.2</v>
      </c>
      <c r="L1535" s="94">
        <v>112785.78</v>
      </c>
      <c r="M1535" s="97">
        <v>126.7859571</v>
      </c>
      <c r="N1535" s="87">
        <f t="shared" si="118"/>
        <v>14299653.064570038</v>
      </c>
    </row>
    <row r="1536" spans="1:14" x14ac:dyDescent="0.3">
      <c r="A1536" s="58">
        <v>43539</v>
      </c>
      <c r="B1536" s="61" t="str">
        <f t="shared" si="119"/>
        <v>Friday</v>
      </c>
      <c r="C1536" s="42" t="str">
        <f t="shared" si="115"/>
        <v>March</v>
      </c>
      <c r="D1536" s="42" t="str">
        <f t="shared" si="116"/>
        <v>2019</v>
      </c>
      <c r="E1536" s="42">
        <f t="shared" si="117"/>
        <v>11</v>
      </c>
      <c r="F1536" s="42" t="str">
        <f>VLOOKUP(A1536,_Holidays!A1535:C3641,2)</f>
        <v>Y</v>
      </c>
      <c r="G1536" s="42" t="str">
        <f>VLOOKUP(A1536,_Holidays!A1536:C3641,3)</f>
        <v>N</v>
      </c>
      <c r="H1536">
        <v>11.7</v>
      </c>
      <c r="I1536">
        <v>22.2</v>
      </c>
      <c r="J1536">
        <v>18.7</v>
      </c>
      <c r="K1536">
        <v>0</v>
      </c>
      <c r="L1536" s="94">
        <v>111179.125</v>
      </c>
      <c r="M1536" s="97">
        <v>102.60851510000001</v>
      </c>
      <c r="N1536" s="87">
        <f t="shared" si="118"/>
        <v>11407924.926367288</v>
      </c>
    </row>
    <row r="1537" spans="1:14" x14ac:dyDescent="0.3">
      <c r="A1537" s="58">
        <v>43540</v>
      </c>
      <c r="B1537" s="61" t="str">
        <f t="shared" si="119"/>
        <v>Saturday</v>
      </c>
      <c r="C1537" s="42" t="str">
        <f t="shared" si="115"/>
        <v>March</v>
      </c>
      <c r="D1537" s="42" t="str">
        <f t="shared" si="116"/>
        <v>2019</v>
      </c>
      <c r="E1537" s="42">
        <f t="shared" si="117"/>
        <v>11</v>
      </c>
      <c r="F1537" s="42" t="str">
        <f>VLOOKUP(A1537,_Holidays!A1536:C3642,2)</f>
        <v>Y</v>
      </c>
      <c r="G1537" s="42" t="str">
        <f>VLOOKUP(A1537,_Holidays!A1537:C3642,3)</f>
        <v>N</v>
      </c>
      <c r="H1537">
        <v>12.2</v>
      </c>
      <c r="I1537">
        <v>25.6</v>
      </c>
      <c r="J1537">
        <v>20.100000000000001</v>
      </c>
      <c r="K1537">
        <v>0</v>
      </c>
      <c r="L1537" s="94">
        <v>105119.48</v>
      </c>
      <c r="M1537" s="97">
        <v>95.251187810000005</v>
      </c>
      <c r="N1537" s="87">
        <f t="shared" si="118"/>
        <v>10012755.331969539</v>
      </c>
    </row>
    <row r="1538" spans="1:14" x14ac:dyDescent="0.3">
      <c r="A1538" s="58">
        <v>43541</v>
      </c>
      <c r="B1538" s="61" t="str">
        <f t="shared" si="119"/>
        <v>Sunday</v>
      </c>
      <c r="C1538" s="42" t="str">
        <f t="shared" ref="C1538:C1601" si="120">TEXT(A1538,"mmmm")</f>
        <v>March</v>
      </c>
      <c r="D1538" s="42" t="str">
        <f t="shared" ref="D1538:D1601" si="121">TEXT(A1538,"yyyy")</f>
        <v>2019</v>
      </c>
      <c r="E1538" s="42">
        <f t="shared" ref="E1538:E1601" si="122">WEEKNUM(A1538)</f>
        <v>12</v>
      </c>
      <c r="F1538" s="42" t="str">
        <f>VLOOKUP(A1538,_Holidays!A1537:C3643,2)</f>
        <v>Y</v>
      </c>
      <c r="G1538" s="42" t="str">
        <f>VLOOKUP(A1538,_Holidays!A1538:C3643,3)</f>
        <v>N</v>
      </c>
      <c r="H1538">
        <v>14.2</v>
      </c>
      <c r="I1538">
        <v>25.6</v>
      </c>
      <c r="J1538">
        <v>19.2</v>
      </c>
      <c r="K1538">
        <v>0</v>
      </c>
      <c r="L1538" s="94">
        <v>105669.045</v>
      </c>
      <c r="M1538" s="97">
        <v>103.9571924</v>
      </c>
      <c r="N1538" s="87">
        <f t="shared" ref="N1538:N1601" si="123">L1538*M1538</f>
        <v>10985057.241789257</v>
      </c>
    </row>
    <row r="1539" spans="1:14" x14ac:dyDescent="0.3">
      <c r="A1539" s="58">
        <v>43542</v>
      </c>
      <c r="B1539" s="61" t="str">
        <f t="shared" ref="B1539:B1602" si="124">TEXT(A1539,"dddd")</f>
        <v>Monday</v>
      </c>
      <c r="C1539" s="42" t="str">
        <f t="shared" si="120"/>
        <v>March</v>
      </c>
      <c r="D1539" s="42" t="str">
        <f t="shared" si="121"/>
        <v>2019</v>
      </c>
      <c r="E1539" s="42">
        <f t="shared" si="122"/>
        <v>12</v>
      </c>
      <c r="F1539" s="42" t="str">
        <f>VLOOKUP(A1539,_Holidays!A1538:C3644,2)</f>
        <v>Y</v>
      </c>
      <c r="G1539" s="42" t="str">
        <f>VLOOKUP(A1539,_Holidays!A1539:C3644,3)</f>
        <v>N</v>
      </c>
      <c r="H1539">
        <v>16.5</v>
      </c>
      <c r="I1539">
        <v>28.2</v>
      </c>
      <c r="J1539">
        <v>18.899999999999999</v>
      </c>
      <c r="K1539">
        <v>0</v>
      </c>
      <c r="L1539" s="94">
        <v>121954.38499999999</v>
      </c>
      <c r="M1539" s="97">
        <v>111.14979460000001</v>
      </c>
      <c r="N1539" s="87">
        <f t="shared" si="123"/>
        <v>13555204.843319321</v>
      </c>
    </row>
    <row r="1540" spans="1:14" x14ac:dyDescent="0.3">
      <c r="A1540" s="58">
        <v>43543</v>
      </c>
      <c r="B1540" s="61" t="str">
        <f t="shared" si="124"/>
        <v>Tuesday</v>
      </c>
      <c r="C1540" s="42" t="str">
        <f t="shared" si="120"/>
        <v>March</v>
      </c>
      <c r="D1540" s="42" t="str">
        <f t="shared" si="121"/>
        <v>2019</v>
      </c>
      <c r="E1540" s="42">
        <f t="shared" si="122"/>
        <v>12</v>
      </c>
      <c r="F1540" s="42" t="str">
        <f>VLOOKUP(A1540,_Holidays!A1539:C3645,2)</f>
        <v>Y</v>
      </c>
      <c r="G1540" s="42" t="str">
        <f>VLOOKUP(A1540,_Holidays!A1540:C3645,3)</f>
        <v>N</v>
      </c>
      <c r="H1540">
        <v>16.899999999999999</v>
      </c>
      <c r="I1540">
        <v>23.4</v>
      </c>
      <c r="J1540">
        <v>12.7</v>
      </c>
      <c r="K1540">
        <v>0</v>
      </c>
      <c r="L1540" s="94">
        <v>123290.83500000001</v>
      </c>
      <c r="M1540" s="97">
        <v>113.64477429999999</v>
      </c>
      <c r="N1540" s="87">
        <f t="shared" si="123"/>
        <v>14011359.11683354</v>
      </c>
    </row>
    <row r="1541" spans="1:14" x14ac:dyDescent="0.3">
      <c r="A1541" s="58">
        <v>43544</v>
      </c>
      <c r="B1541" s="61" t="str">
        <f t="shared" si="124"/>
        <v>Wednesday</v>
      </c>
      <c r="C1541" s="42" t="str">
        <f t="shared" si="120"/>
        <v>March</v>
      </c>
      <c r="D1541" s="42" t="str">
        <f t="shared" si="121"/>
        <v>2019</v>
      </c>
      <c r="E1541" s="42">
        <f t="shared" si="122"/>
        <v>12</v>
      </c>
      <c r="F1541" s="42" t="str">
        <f>VLOOKUP(A1541,_Holidays!A1540:C3646,2)</f>
        <v>Y</v>
      </c>
      <c r="G1541" s="42" t="str">
        <f>VLOOKUP(A1541,_Holidays!A1541:C3646,3)</f>
        <v>N</v>
      </c>
      <c r="H1541">
        <v>19.3</v>
      </c>
      <c r="I1541">
        <v>23.4</v>
      </c>
      <c r="J1541">
        <v>11.1</v>
      </c>
      <c r="K1541">
        <v>0</v>
      </c>
      <c r="L1541" s="94">
        <v>123994.3</v>
      </c>
      <c r="M1541" s="97">
        <v>127.27659920000001</v>
      </c>
      <c r="N1541" s="87">
        <f t="shared" si="123"/>
        <v>15781572.824184561</v>
      </c>
    </row>
    <row r="1542" spans="1:14" x14ac:dyDescent="0.3">
      <c r="A1542" s="58">
        <v>43545</v>
      </c>
      <c r="B1542" s="61" t="str">
        <f t="shared" si="124"/>
        <v>Thursday</v>
      </c>
      <c r="C1542" s="42" t="str">
        <f t="shared" si="120"/>
        <v>March</v>
      </c>
      <c r="D1542" s="42" t="str">
        <f t="shared" si="121"/>
        <v>2019</v>
      </c>
      <c r="E1542" s="42">
        <f t="shared" si="122"/>
        <v>12</v>
      </c>
      <c r="F1542" s="42" t="str">
        <f>VLOOKUP(A1542,_Holidays!A1541:C3647,2)</f>
        <v>Y</v>
      </c>
      <c r="G1542" s="42" t="str">
        <f>VLOOKUP(A1542,_Holidays!A1542:C3647,3)</f>
        <v>N</v>
      </c>
      <c r="H1542">
        <v>18.2</v>
      </c>
      <c r="I1542">
        <v>24.3</v>
      </c>
      <c r="J1542">
        <v>12.5</v>
      </c>
      <c r="K1542">
        <v>0</v>
      </c>
      <c r="L1542" s="94">
        <v>124181.405</v>
      </c>
      <c r="M1542" s="97">
        <v>115.460165</v>
      </c>
      <c r="N1542" s="87">
        <f t="shared" si="123"/>
        <v>14338005.511231825</v>
      </c>
    </row>
    <row r="1543" spans="1:14" x14ac:dyDescent="0.3">
      <c r="A1543" s="58">
        <v>43546</v>
      </c>
      <c r="B1543" s="61" t="str">
        <f t="shared" si="124"/>
        <v>Friday</v>
      </c>
      <c r="C1543" s="42" t="str">
        <f t="shared" si="120"/>
        <v>March</v>
      </c>
      <c r="D1543" s="42" t="str">
        <f t="shared" si="121"/>
        <v>2019</v>
      </c>
      <c r="E1543" s="42">
        <f t="shared" si="122"/>
        <v>12</v>
      </c>
      <c r="F1543" s="42" t="str">
        <f>VLOOKUP(A1543,_Holidays!A1542:C3648,2)</f>
        <v>Y</v>
      </c>
      <c r="G1543" s="42" t="str">
        <f>VLOOKUP(A1543,_Holidays!A1543:C3648,3)</f>
        <v>N</v>
      </c>
      <c r="H1543">
        <v>18.7</v>
      </c>
      <c r="I1543">
        <v>28.6</v>
      </c>
      <c r="J1543">
        <v>15.3</v>
      </c>
      <c r="K1543">
        <v>0</v>
      </c>
      <c r="L1543" s="94">
        <v>128305.64</v>
      </c>
      <c r="M1543" s="97">
        <v>111.2407066</v>
      </c>
      <c r="N1543" s="87">
        <f t="shared" si="123"/>
        <v>14272810.054365223</v>
      </c>
    </row>
    <row r="1544" spans="1:14" x14ac:dyDescent="0.3">
      <c r="A1544" s="58">
        <v>43547</v>
      </c>
      <c r="B1544" s="61" t="str">
        <f t="shared" si="124"/>
        <v>Saturday</v>
      </c>
      <c r="C1544" s="42" t="str">
        <f t="shared" si="120"/>
        <v>March</v>
      </c>
      <c r="D1544" s="42" t="str">
        <f t="shared" si="121"/>
        <v>2019</v>
      </c>
      <c r="E1544" s="42">
        <f t="shared" si="122"/>
        <v>12</v>
      </c>
      <c r="F1544" s="42" t="str">
        <f>VLOOKUP(A1544,_Holidays!A1543:C3649,2)</f>
        <v>Y</v>
      </c>
      <c r="G1544" s="42" t="str">
        <f>VLOOKUP(A1544,_Holidays!A1544:C3649,3)</f>
        <v>N</v>
      </c>
      <c r="H1544">
        <v>19.899999999999999</v>
      </c>
      <c r="I1544">
        <v>31.3</v>
      </c>
      <c r="J1544">
        <v>13.6</v>
      </c>
      <c r="K1544">
        <v>1.8</v>
      </c>
      <c r="L1544" s="94">
        <v>109147.65</v>
      </c>
      <c r="M1544" s="97">
        <v>98.954731719999998</v>
      </c>
      <c r="N1544" s="87">
        <f t="shared" si="123"/>
        <v>10800676.423618456</v>
      </c>
    </row>
    <row r="1545" spans="1:14" x14ac:dyDescent="0.3">
      <c r="A1545" s="58">
        <v>43548</v>
      </c>
      <c r="B1545" s="61" t="str">
        <f t="shared" si="124"/>
        <v>Sunday</v>
      </c>
      <c r="C1545" s="42" t="str">
        <f t="shared" si="120"/>
        <v>March</v>
      </c>
      <c r="D1545" s="42" t="str">
        <f t="shared" si="121"/>
        <v>2019</v>
      </c>
      <c r="E1545" s="42">
        <f t="shared" si="122"/>
        <v>13</v>
      </c>
      <c r="F1545" s="42" t="str">
        <f>VLOOKUP(A1545,_Holidays!A1544:C3650,2)</f>
        <v>Y</v>
      </c>
      <c r="G1545" s="42" t="str">
        <f>VLOOKUP(A1545,_Holidays!A1545:C3650,3)</f>
        <v>N</v>
      </c>
      <c r="H1545">
        <v>16.5</v>
      </c>
      <c r="I1545">
        <v>29.3</v>
      </c>
      <c r="J1545">
        <v>16.899999999999999</v>
      </c>
      <c r="K1545">
        <v>2</v>
      </c>
      <c r="L1545" s="94">
        <v>104226.83</v>
      </c>
      <c r="M1545" s="97">
        <v>97.857599649999997</v>
      </c>
      <c r="N1545" s="87">
        <f t="shared" si="123"/>
        <v>10199387.402928609</v>
      </c>
    </row>
    <row r="1546" spans="1:14" x14ac:dyDescent="0.3">
      <c r="A1546" s="58">
        <v>43549</v>
      </c>
      <c r="B1546" s="61" t="str">
        <f t="shared" si="124"/>
        <v>Monday</v>
      </c>
      <c r="C1546" s="42" t="str">
        <f t="shared" si="120"/>
        <v>March</v>
      </c>
      <c r="D1546" s="42" t="str">
        <f t="shared" si="121"/>
        <v>2019</v>
      </c>
      <c r="E1546" s="42">
        <f t="shared" si="122"/>
        <v>13</v>
      </c>
      <c r="F1546" s="42" t="str">
        <f>VLOOKUP(A1546,_Holidays!A1545:C3651,2)</f>
        <v>Y</v>
      </c>
      <c r="G1546" s="42" t="str">
        <f>VLOOKUP(A1546,_Holidays!A1546:C3651,3)</f>
        <v>N</v>
      </c>
      <c r="H1546">
        <v>14.8</v>
      </c>
      <c r="I1546">
        <v>19</v>
      </c>
      <c r="J1546">
        <v>13.6</v>
      </c>
      <c r="K1546">
        <v>0.2</v>
      </c>
      <c r="L1546" s="94">
        <v>107583.935</v>
      </c>
      <c r="M1546" s="97">
        <v>80.292927370000001</v>
      </c>
      <c r="N1546" s="87">
        <f t="shared" si="123"/>
        <v>8638229.0791338012</v>
      </c>
    </row>
    <row r="1547" spans="1:14" x14ac:dyDescent="0.3">
      <c r="A1547" s="58">
        <v>43550</v>
      </c>
      <c r="B1547" s="61" t="str">
        <f t="shared" si="124"/>
        <v>Tuesday</v>
      </c>
      <c r="C1547" s="42" t="str">
        <f t="shared" si="120"/>
        <v>March</v>
      </c>
      <c r="D1547" s="42" t="str">
        <f t="shared" si="121"/>
        <v>2019</v>
      </c>
      <c r="E1547" s="42">
        <f t="shared" si="122"/>
        <v>13</v>
      </c>
      <c r="F1547" s="42" t="str">
        <f>VLOOKUP(A1547,_Holidays!A1546:C3652,2)</f>
        <v>Y</v>
      </c>
      <c r="G1547" s="42" t="str">
        <f>VLOOKUP(A1547,_Holidays!A1547:C3652,3)</f>
        <v>N</v>
      </c>
      <c r="H1547">
        <v>12.3</v>
      </c>
      <c r="I1547">
        <v>20.3</v>
      </c>
      <c r="J1547">
        <v>15.9</v>
      </c>
      <c r="K1547">
        <v>0</v>
      </c>
      <c r="L1547" s="94">
        <v>108840.18</v>
      </c>
      <c r="M1547" s="97">
        <v>95.567893560000002</v>
      </c>
      <c r="N1547" s="87">
        <f t="shared" si="123"/>
        <v>10401626.737291241</v>
      </c>
    </row>
    <row r="1548" spans="1:14" x14ac:dyDescent="0.3">
      <c r="A1548" s="58">
        <v>43551</v>
      </c>
      <c r="B1548" s="61" t="str">
        <f t="shared" si="124"/>
        <v>Wednesday</v>
      </c>
      <c r="C1548" s="42" t="str">
        <f t="shared" si="120"/>
        <v>March</v>
      </c>
      <c r="D1548" s="42" t="str">
        <f t="shared" si="121"/>
        <v>2019</v>
      </c>
      <c r="E1548" s="42">
        <f t="shared" si="122"/>
        <v>13</v>
      </c>
      <c r="F1548" s="42" t="str">
        <f>VLOOKUP(A1548,_Holidays!A1547:C3653,2)</f>
        <v>Y</v>
      </c>
      <c r="G1548" s="42" t="str">
        <f>VLOOKUP(A1548,_Holidays!A1548:C3653,3)</f>
        <v>N</v>
      </c>
      <c r="H1548">
        <v>11.1</v>
      </c>
      <c r="I1548">
        <v>21.7</v>
      </c>
      <c r="J1548">
        <v>17.8</v>
      </c>
      <c r="K1548">
        <v>0</v>
      </c>
      <c r="L1548" s="94">
        <v>113307.595</v>
      </c>
      <c r="M1548" s="97">
        <v>114.1613715</v>
      </c>
      <c r="N1548" s="87">
        <f t="shared" si="123"/>
        <v>12935350.446566543</v>
      </c>
    </row>
    <row r="1549" spans="1:14" x14ac:dyDescent="0.3">
      <c r="A1549" s="58">
        <v>43552</v>
      </c>
      <c r="B1549" s="61" t="str">
        <f t="shared" si="124"/>
        <v>Thursday</v>
      </c>
      <c r="C1549" s="42" t="str">
        <f t="shared" si="120"/>
        <v>March</v>
      </c>
      <c r="D1549" s="42" t="str">
        <f t="shared" si="121"/>
        <v>2019</v>
      </c>
      <c r="E1549" s="42">
        <f t="shared" si="122"/>
        <v>13</v>
      </c>
      <c r="F1549" s="42" t="str">
        <f>VLOOKUP(A1549,_Holidays!A1548:C3654,2)</f>
        <v>Y</v>
      </c>
      <c r="G1549" s="42" t="str">
        <f>VLOOKUP(A1549,_Holidays!A1549:C3654,3)</f>
        <v>N</v>
      </c>
      <c r="H1549">
        <v>11.6</v>
      </c>
      <c r="I1549">
        <v>27.9</v>
      </c>
      <c r="J1549">
        <v>17.8</v>
      </c>
      <c r="K1549">
        <v>0</v>
      </c>
      <c r="L1549" s="94">
        <v>113923.16</v>
      </c>
      <c r="M1549" s="97">
        <v>108.460275</v>
      </c>
      <c r="N1549" s="87">
        <f t="shared" si="123"/>
        <v>12356137.262468999</v>
      </c>
    </row>
    <row r="1550" spans="1:14" x14ac:dyDescent="0.3">
      <c r="A1550" s="58">
        <v>43553</v>
      </c>
      <c r="B1550" s="61" t="str">
        <f t="shared" si="124"/>
        <v>Friday</v>
      </c>
      <c r="C1550" s="42" t="str">
        <f t="shared" si="120"/>
        <v>March</v>
      </c>
      <c r="D1550" s="42" t="str">
        <f t="shared" si="121"/>
        <v>2019</v>
      </c>
      <c r="E1550" s="42">
        <f t="shared" si="122"/>
        <v>13</v>
      </c>
      <c r="F1550" s="42" t="str">
        <f>VLOOKUP(A1550,_Holidays!A1549:C3655,2)</f>
        <v>Y</v>
      </c>
      <c r="G1550" s="42" t="str">
        <f>VLOOKUP(A1550,_Holidays!A1550:C3655,3)</f>
        <v>N</v>
      </c>
      <c r="H1550">
        <v>14.6</v>
      </c>
      <c r="I1550">
        <v>28.5</v>
      </c>
      <c r="J1550">
        <v>4.9000000000000004</v>
      </c>
      <c r="K1550">
        <v>0</v>
      </c>
      <c r="L1550" s="94">
        <v>110768.285</v>
      </c>
      <c r="M1550" s="97">
        <v>83.989537740000003</v>
      </c>
      <c r="N1550" s="87">
        <f t="shared" si="123"/>
        <v>9303377.0534025766</v>
      </c>
    </row>
    <row r="1551" spans="1:14" x14ac:dyDescent="0.3">
      <c r="A1551" s="58">
        <v>43554</v>
      </c>
      <c r="B1551" s="61" t="str">
        <f t="shared" si="124"/>
        <v>Saturday</v>
      </c>
      <c r="C1551" s="42" t="str">
        <f t="shared" si="120"/>
        <v>March</v>
      </c>
      <c r="D1551" s="42" t="str">
        <f t="shared" si="121"/>
        <v>2019</v>
      </c>
      <c r="E1551" s="42">
        <f t="shared" si="122"/>
        <v>13</v>
      </c>
      <c r="F1551" s="42" t="str">
        <f>VLOOKUP(A1551,_Holidays!A1550:C3656,2)</f>
        <v>Y</v>
      </c>
      <c r="G1551" s="42" t="str">
        <f>VLOOKUP(A1551,_Holidays!A1551:C3656,3)</f>
        <v>N</v>
      </c>
      <c r="H1551">
        <v>9.1</v>
      </c>
      <c r="I1551">
        <v>15.6</v>
      </c>
      <c r="J1551">
        <v>11.4</v>
      </c>
      <c r="K1551">
        <v>1.8</v>
      </c>
      <c r="L1551" s="94">
        <v>101262.655</v>
      </c>
      <c r="M1551" s="97">
        <v>85.165934859999993</v>
      </c>
      <c r="N1551" s="87">
        <f t="shared" si="123"/>
        <v>8624128.6794806533</v>
      </c>
    </row>
    <row r="1552" spans="1:14" x14ac:dyDescent="0.3">
      <c r="A1552" s="58">
        <v>43555</v>
      </c>
      <c r="B1552" s="61" t="str">
        <f t="shared" si="124"/>
        <v>Sunday</v>
      </c>
      <c r="C1552" s="42" t="str">
        <f t="shared" si="120"/>
        <v>March</v>
      </c>
      <c r="D1552" s="42" t="str">
        <f t="shared" si="121"/>
        <v>2019</v>
      </c>
      <c r="E1552" s="42">
        <f t="shared" si="122"/>
        <v>14</v>
      </c>
      <c r="F1552" s="42" t="str">
        <f>VLOOKUP(A1552,_Holidays!A1551:C3657,2)</f>
        <v>Y</v>
      </c>
      <c r="G1552" s="42" t="str">
        <f>VLOOKUP(A1552,_Holidays!A1552:C3657,3)</f>
        <v>N</v>
      </c>
      <c r="H1552">
        <v>9.4</v>
      </c>
      <c r="I1552">
        <v>18.5</v>
      </c>
      <c r="J1552">
        <v>8</v>
      </c>
      <c r="K1552">
        <v>2.2000000000000002</v>
      </c>
      <c r="L1552" s="94">
        <v>101119.83500000001</v>
      </c>
      <c r="M1552" s="97">
        <v>94.389588230000001</v>
      </c>
      <c r="N1552" s="87">
        <f t="shared" si="123"/>
        <v>9544659.5875355434</v>
      </c>
    </row>
    <row r="1553" spans="1:14" x14ac:dyDescent="0.3">
      <c r="A1553" s="58">
        <v>43556</v>
      </c>
      <c r="B1553" s="61" t="str">
        <f t="shared" si="124"/>
        <v>Monday</v>
      </c>
      <c r="C1553" s="42" t="str">
        <f t="shared" si="120"/>
        <v>April</v>
      </c>
      <c r="D1553" s="42" t="str">
        <f t="shared" si="121"/>
        <v>2019</v>
      </c>
      <c r="E1553" s="42">
        <f t="shared" si="122"/>
        <v>14</v>
      </c>
      <c r="F1553" s="42" t="str">
        <f>VLOOKUP(A1553,_Holidays!A1552:C3658,2)</f>
        <v>Y</v>
      </c>
      <c r="G1553" s="42" t="str">
        <f>VLOOKUP(A1553,_Holidays!A1553:C3658,3)</f>
        <v>N</v>
      </c>
      <c r="H1553">
        <v>13</v>
      </c>
      <c r="I1553">
        <v>17.100000000000001</v>
      </c>
      <c r="J1553">
        <v>6.6</v>
      </c>
      <c r="K1553">
        <v>0.2</v>
      </c>
      <c r="L1553" s="94">
        <v>116817.43</v>
      </c>
      <c r="M1553" s="97">
        <v>131.3335309</v>
      </c>
      <c r="N1553" s="87">
        <f t="shared" si="123"/>
        <v>15342045.552563585</v>
      </c>
    </row>
    <row r="1554" spans="1:14" x14ac:dyDescent="0.3">
      <c r="A1554" s="58">
        <v>43557</v>
      </c>
      <c r="B1554" s="61" t="str">
        <f t="shared" si="124"/>
        <v>Tuesday</v>
      </c>
      <c r="C1554" s="42" t="str">
        <f t="shared" si="120"/>
        <v>April</v>
      </c>
      <c r="D1554" s="42" t="str">
        <f t="shared" si="121"/>
        <v>2019</v>
      </c>
      <c r="E1554" s="42">
        <f t="shared" si="122"/>
        <v>14</v>
      </c>
      <c r="F1554" s="42" t="str">
        <f>VLOOKUP(A1554,_Holidays!A1553:C3659,2)</f>
        <v>Y</v>
      </c>
      <c r="G1554" s="42" t="str">
        <f>VLOOKUP(A1554,_Holidays!A1554:C3659,3)</f>
        <v>N</v>
      </c>
      <c r="H1554">
        <v>7.4</v>
      </c>
      <c r="I1554">
        <v>25.9</v>
      </c>
      <c r="J1554">
        <v>16.600000000000001</v>
      </c>
      <c r="K1554">
        <v>0</v>
      </c>
      <c r="L1554" s="94">
        <v>114927.205</v>
      </c>
      <c r="M1554" s="97">
        <v>119.3975507</v>
      </c>
      <c r="N1554" s="87">
        <f t="shared" si="123"/>
        <v>13722026.785796793</v>
      </c>
    </row>
    <row r="1555" spans="1:14" x14ac:dyDescent="0.3">
      <c r="A1555" s="58">
        <v>43558</v>
      </c>
      <c r="B1555" s="61" t="str">
        <f t="shared" si="124"/>
        <v>Wednesday</v>
      </c>
      <c r="C1555" s="42" t="str">
        <f t="shared" si="120"/>
        <v>April</v>
      </c>
      <c r="D1555" s="42" t="str">
        <f t="shared" si="121"/>
        <v>2019</v>
      </c>
      <c r="E1555" s="42">
        <f t="shared" si="122"/>
        <v>14</v>
      </c>
      <c r="F1555" s="42" t="str">
        <f>VLOOKUP(A1555,_Holidays!A1554:C3660,2)</f>
        <v>Y</v>
      </c>
      <c r="G1555" s="42" t="str">
        <f>VLOOKUP(A1555,_Holidays!A1555:C3660,3)</f>
        <v>N</v>
      </c>
      <c r="H1555">
        <v>9.4</v>
      </c>
      <c r="I1555">
        <v>24.7</v>
      </c>
      <c r="J1555">
        <v>10.9</v>
      </c>
      <c r="K1555">
        <v>0</v>
      </c>
      <c r="L1555" s="94">
        <v>115188.76</v>
      </c>
      <c r="M1555" s="97">
        <v>112.9080676</v>
      </c>
      <c r="N1555" s="87">
        <f t="shared" si="123"/>
        <v>13005740.300840175</v>
      </c>
    </row>
    <row r="1556" spans="1:14" x14ac:dyDescent="0.3">
      <c r="A1556" s="58">
        <v>43559</v>
      </c>
      <c r="B1556" s="61" t="str">
        <f t="shared" si="124"/>
        <v>Thursday</v>
      </c>
      <c r="C1556" s="42" t="str">
        <f t="shared" si="120"/>
        <v>April</v>
      </c>
      <c r="D1556" s="42" t="str">
        <f t="shared" si="121"/>
        <v>2019</v>
      </c>
      <c r="E1556" s="42">
        <f t="shared" si="122"/>
        <v>14</v>
      </c>
      <c r="F1556" s="42" t="str">
        <f>VLOOKUP(A1556,_Holidays!A1555:C3661,2)</f>
        <v>Y</v>
      </c>
      <c r="G1556" s="42" t="str">
        <f>VLOOKUP(A1556,_Holidays!A1556:C3661,3)</f>
        <v>N</v>
      </c>
      <c r="H1556">
        <v>13.3</v>
      </c>
      <c r="I1556">
        <v>21.9</v>
      </c>
      <c r="J1556">
        <v>13.9</v>
      </c>
      <c r="K1556">
        <v>0</v>
      </c>
      <c r="L1556" s="94">
        <v>113763.83500000001</v>
      </c>
      <c r="M1556" s="97">
        <v>116.75648839999999</v>
      </c>
      <c r="N1556" s="87">
        <f t="shared" si="123"/>
        <v>13282665.881517014</v>
      </c>
    </row>
    <row r="1557" spans="1:14" x14ac:dyDescent="0.3">
      <c r="A1557" s="58">
        <v>43560</v>
      </c>
      <c r="B1557" s="61" t="str">
        <f t="shared" si="124"/>
        <v>Friday</v>
      </c>
      <c r="C1557" s="42" t="str">
        <f t="shared" si="120"/>
        <v>April</v>
      </c>
      <c r="D1557" s="42" t="str">
        <f t="shared" si="121"/>
        <v>2019</v>
      </c>
      <c r="E1557" s="42">
        <f t="shared" si="122"/>
        <v>14</v>
      </c>
      <c r="F1557" s="42" t="str">
        <f>VLOOKUP(A1557,_Holidays!A1556:C3662,2)</f>
        <v>N</v>
      </c>
      <c r="G1557" s="42" t="str">
        <f>VLOOKUP(A1557,_Holidays!A1557:C3662,3)</f>
        <v>N</v>
      </c>
      <c r="H1557">
        <v>14.4</v>
      </c>
      <c r="I1557">
        <v>28.5</v>
      </c>
      <c r="J1557">
        <v>15.3</v>
      </c>
      <c r="K1557">
        <v>0</v>
      </c>
      <c r="L1557" s="94">
        <v>111484.73</v>
      </c>
      <c r="M1557" s="97">
        <v>98.530301969999996</v>
      </c>
      <c r="N1557" s="87">
        <f t="shared" si="123"/>
        <v>10984624.111943917</v>
      </c>
    </row>
    <row r="1558" spans="1:14" x14ac:dyDescent="0.3">
      <c r="A1558" s="58">
        <v>43561</v>
      </c>
      <c r="B1558" s="61" t="str">
        <f t="shared" si="124"/>
        <v>Saturday</v>
      </c>
      <c r="C1558" s="42" t="str">
        <f t="shared" si="120"/>
        <v>April</v>
      </c>
      <c r="D1558" s="42" t="str">
        <f t="shared" si="121"/>
        <v>2019</v>
      </c>
      <c r="E1558" s="42">
        <f t="shared" si="122"/>
        <v>14</v>
      </c>
      <c r="F1558" s="42" t="str">
        <f>VLOOKUP(A1558,_Holidays!A1557:C3663,2)</f>
        <v>N</v>
      </c>
      <c r="G1558" s="42" t="str">
        <f>VLOOKUP(A1558,_Holidays!A1558:C3663,3)</f>
        <v>N</v>
      </c>
      <c r="H1558">
        <v>16.5</v>
      </c>
      <c r="I1558">
        <v>20.100000000000001</v>
      </c>
      <c r="J1558">
        <v>12.4</v>
      </c>
      <c r="K1558">
        <v>0</v>
      </c>
      <c r="L1558" s="94">
        <v>102229.645</v>
      </c>
      <c r="M1558" s="97">
        <v>103.2729949</v>
      </c>
      <c r="N1558" s="87">
        <f t="shared" si="123"/>
        <v>10557561.606713811</v>
      </c>
    </row>
    <row r="1559" spans="1:14" x14ac:dyDescent="0.3">
      <c r="A1559" s="58">
        <v>43562</v>
      </c>
      <c r="B1559" s="61" t="str">
        <f t="shared" si="124"/>
        <v>Sunday</v>
      </c>
      <c r="C1559" s="42" t="str">
        <f t="shared" si="120"/>
        <v>April</v>
      </c>
      <c r="D1559" s="42" t="str">
        <f t="shared" si="121"/>
        <v>2019</v>
      </c>
      <c r="E1559" s="42">
        <f t="shared" si="122"/>
        <v>15</v>
      </c>
      <c r="F1559" s="42" t="str">
        <f>VLOOKUP(A1559,_Holidays!A1558:C3664,2)</f>
        <v>N</v>
      </c>
      <c r="G1559" s="42" t="str">
        <f>VLOOKUP(A1559,_Holidays!A1559:C3664,3)</f>
        <v>N</v>
      </c>
      <c r="H1559">
        <v>9.5</v>
      </c>
      <c r="I1559">
        <v>26.5</v>
      </c>
      <c r="J1559">
        <v>15.9</v>
      </c>
      <c r="K1559">
        <v>0</v>
      </c>
      <c r="L1559" s="94">
        <v>93590.425000000003</v>
      </c>
      <c r="M1559" s="97">
        <v>86.802686010000002</v>
      </c>
      <c r="N1559" s="87">
        <f t="shared" si="123"/>
        <v>8123900.2748174546</v>
      </c>
    </row>
    <row r="1560" spans="1:14" x14ac:dyDescent="0.3">
      <c r="A1560" s="58">
        <v>43563</v>
      </c>
      <c r="B1560" s="61" t="str">
        <f t="shared" si="124"/>
        <v>Monday</v>
      </c>
      <c r="C1560" s="42" t="str">
        <f t="shared" si="120"/>
        <v>April</v>
      </c>
      <c r="D1560" s="42" t="str">
        <f t="shared" si="121"/>
        <v>2019</v>
      </c>
      <c r="E1560" s="42">
        <f t="shared" si="122"/>
        <v>15</v>
      </c>
      <c r="F1560" s="42" t="str">
        <f>VLOOKUP(A1560,_Holidays!A1559:C3665,2)</f>
        <v>N</v>
      </c>
      <c r="G1560" s="42" t="str">
        <f>VLOOKUP(A1560,_Holidays!A1560:C3665,3)</f>
        <v>N</v>
      </c>
      <c r="H1560">
        <v>12.5</v>
      </c>
      <c r="I1560">
        <v>23.1</v>
      </c>
      <c r="J1560">
        <v>9</v>
      </c>
      <c r="K1560">
        <v>0</v>
      </c>
      <c r="L1560" s="94">
        <v>108543.63499999999</v>
      </c>
      <c r="M1560" s="97">
        <v>113.1340539</v>
      </c>
      <c r="N1560" s="87">
        <f t="shared" si="123"/>
        <v>12279981.452591926</v>
      </c>
    </row>
    <row r="1561" spans="1:14" x14ac:dyDescent="0.3">
      <c r="A1561" s="58">
        <v>43564</v>
      </c>
      <c r="B1561" s="61" t="str">
        <f t="shared" si="124"/>
        <v>Tuesday</v>
      </c>
      <c r="C1561" s="42" t="str">
        <f t="shared" si="120"/>
        <v>April</v>
      </c>
      <c r="D1561" s="42" t="str">
        <f t="shared" si="121"/>
        <v>2019</v>
      </c>
      <c r="E1561" s="42">
        <f t="shared" si="122"/>
        <v>15</v>
      </c>
      <c r="F1561" s="42" t="str">
        <f>VLOOKUP(A1561,_Holidays!A1560:C3666,2)</f>
        <v>N</v>
      </c>
      <c r="G1561" s="42" t="str">
        <f>VLOOKUP(A1561,_Holidays!A1561:C3666,3)</f>
        <v>N</v>
      </c>
      <c r="H1561">
        <v>11.1</v>
      </c>
      <c r="I1561">
        <v>16.3</v>
      </c>
      <c r="J1561">
        <v>13.9</v>
      </c>
      <c r="K1561">
        <v>1.6</v>
      </c>
      <c r="L1561" s="94">
        <v>111999.03999999999</v>
      </c>
      <c r="M1561" s="97">
        <v>106.3359468</v>
      </c>
      <c r="N1561" s="87">
        <f t="shared" si="123"/>
        <v>11909523.959091071</v>
      </c>
    </row>
    <row r="1562" spans="1:14" x14ac:dyDescent="0.3">
      <c r="A1562" s="58">
        <v>43565</v>
      </c>
      <c r="B1562" s="61" t="str">
        <f t="shared" si="124"/>
        <v>Wednesday</v>
      </c>
      <c r="C1562" s="42" t="str">
        <f t="shared" si="120"/>
        <v>April</v>
      </c>
      <c r="D1562" s="42" t="str">
        <f t="shared" si="121"/>
        <v>2019</v>
      </c>
      <c r="E1562" s="42">
        <f t="shared" si="122"/>
        <v>15</v>
      </c>
      <c r="F1562" s="42" t="str">
        <f>VLOOKUP(A1562,_Holidays!A1561:C3667,2)</f>
        <v>N</v>
      </c>
      <c r="G1562" s="42" t="str">
        <f>VLOOKUP(A1562,_Holidays!A1562:C3667,3)</f>
        <v>N</v>
      </c>
      <c r="H1562">
        <v>10.7</v>
      </c>
      <c r="I1562">
        <v>15.8</v>
      </c>
      <c r="J1562">
        <v>4.8</v>
      </c>
      <c r="K1562">
        <v>1.4</v>
      </c>
      <c r="L1562" s="94">
        <v>120858.98</v>
      </c>
      <c r="M1562" s="97">
        <v>121.87513629999999</v>
      </c>
      <c r="N1562" s="87">
        <f t="shared" si="123"/>
        <v>14729704.660578974</v>
      </c>
    </row>
    <row r="1563" spans="1:14" x14ac:dyDescent="0.3">
      <c r="A1563" s="58">
        <v>43566</v>
      </c>
      <c r="B1563" s="61" t="str">
        <f t="shared" si="124"/>
        <v>Thursday</v>
      </c>
      <c r="C1563" s="42" t="str">
        <f t="shared" si="120"/>
        <v>April</v>
      </c>
      <c r="D1563" s="42" t="str">
        <f t="shared" si="121"/>
        <v>2019</v>
      </c>
      <c r="E1563" s="42">
        <f t="shared" si="122"/>
        <v>15</v>
      </c>
      <c r="F1563" s="42" t="str">
        <f>VLOOKUP(A1563,_Holidays!A1562:C3668,2)</f>
        <v>N</v>
      </c>
      <c r="G1563" s="42" t="str">
        <f>VLOOKUP(A1563,_Holidays!A1563:C3668,3)</f>
        <v>N</v>
      </c>
      <c r="H1563">
        <v>11.3</v>
      </c>
      <c r="I1563">
        <v>17.3</v>
      </c>
      <c r="J1563">
        <v>14.4</v>
      </c>
      <c r="K1563">
        <v>0</v>
      </c>
      <c r="L1563" s="94">
        <v>116890.61</v>
      </c>
      <c r="M1563" s="97">
        <v>126.8896051</v>
      </c>
      <c r="N1563" s="87">
        <f t="shared" si="123"/>
        <v>14832203.34279811</v>
      </c>
    </row>
    <row r="1564" spans="1:14" x14ac:dyDescent="0.3">
      <c r="A1564" s="58">
        <v>43567</v>
      </c>
      <c r="B1564" s="61" t="str">
        <f t="shared" si="124"/>
        <v>Friday</v>
      </c>
      <c r="C1564" s="42" t="str">
        <f t="shared" si="120"/>
        <v>April</v>
      </c>
      <c r="D1564" s="42" t="str">
        <f t="shared" si="121"/>
        <v>2019</v>
      </c>
      <c r="E1564" s="42">
        <f t="shared" si="122"/>
        <v>15</v>
      </c>
      <c r="F1564" s="42" t="str">
        <f>VLOOKUP(A1564,_Holidays!A1563:C3669,2)</f>
        <v>N</v>
      </c>
      <c r="G1564" s="42" t="str">
        <f>VLOOKUP(A1564,_Holidays!A1564:C3669,3)</f>
        <v>N</v>
      </c>
      <c r="H1564">
        <v>6.7</v>
      </c>
      <c r="I1564">
        <v>24.9</v>
      </c>
      <c r="J1564">
        <v>15.3</v>
      </c>
      <c r="K1564">
        <v>0.2</v>
      </c>
      <c r="L1564" s="94">
        <v>114848.77</v>
      </c>
      <c r="M1564" s="97">
        <v>128.7232047</v>
      </c>
      <c r="N1564" s="87">
        <f t="shared" si="123"/>
        <v>14783701.73025322</v>
      </c>
    </row>
    <row r="1565" spans="1:14" x14ac:dyDescent="0.3">
      <c r="A1565" s="58">
        <v>43568</v>
      </c>
      <c r="B1565" s="61" t="str">
        <f t="shared" si="124"/>
        <v>Saturday</v>
      </c>
      <c r="C1565" s="42" t="str">
        <f t="shared" si="120"/>
        <v>April</v>
      </c>
      <c r="D1565" s="42" t="str">
        <f t="shared" si="121"/>
        <v>2019</v>
      </c>
      <c r="E1565" s="42">
        <f t="shared" si="122"/>
        <v>15</v>
      </c>
      <c r="F1565" s="42" t="str">
        <f>VLOOKUP(A1565,_Holidays!A1564:C3670,2)</f>
        <v>N</v>
      </c>
      <c r="G1565" s="42" t="str">
        <f>VLOOKUP(A1565,_Holidays!A1565:C3670,3)</f>
        <v>N</v>
      </c>
      <c r="H1565">
        <v>10.5</v>
      </c>
      <c r="I1565">
        <v>20.7</v>
      </c>
      <c r="J1565">
        <v>10</v>
      </c>
      <c r="K1565">
        <v>0</v>
      </c>
      <c r="L1565" s="94">
        <v>105963.55499999999</v>
      </c>
      <c r="M1565" s="97">
        <v>122.44216059999999</v>
      </c>
      <c r="N1565" s="87">
        <f t="shared" si="123"/>
        <v>12974406.619056931</v>
      </c>
    </row>
    <row r="1566" spans="1:14" x14ac:dyDescent="0.3">
      <c r="A1566" s="58">
        <v>43569</v>
      </c>
      <c r="B1566" s="61" t="str">
        <f t="shared" si="124"/>
        <v>Sunday</v>
      </c>
      <c r="C1566" s="42" t="str">
        <f t="shared" si="120"/>
        <v>April</v>
      </c>
      <c r="D1566" s="42" t="str">
        <f t="shared" si="121"/>
        <v>2019</v>
      </c>
      <c r="E1566" s="42">
        <f t="shared" si="122"/>
        <v>16</v>
      </c>
      <c r="F1566" s="42" t="str">
        <f>VLOOKUP(A1566,_Holidays!A1565:C3671,2)</f>
        <v>N</v>
      </c>
      <c r="G1566" s="42" t="str">
        <f>VLOOKUP(A1566,_Holidays!A1566:C3671,3)</f>
        <v>N</v>
      </c>
      <c r="H1566">
        <v>11.8</v>
      </c>
      <c r="I1566">
        <v>22.5</v>
      </c>
      <c r="J1566">
        <v>14.4</v>
      </c>
      <c r="K1566">
        <v>0</v>
      </c>
      <c r="L1566" s="94">
        <v>98680</v>
      </c>
      <c r="M1566" s="97">
        <v>111.731646</v>
      </c>
      <c r="N1566" s="87">
        <f t="shared" si="123"/>
        <v>11025678.82728</v>
      </c>
    </row>
    <row r="1567" spans="1:14" x14ac:dyDescent="0.3">
      <c r="A1567" s="58">
        <v>43570</v>
      </c>
      <c r="B1567" s="61" t="str">
        <f t="shared" si="124"/>
        <v>Monday</v>
      </c>
      <c r="C1567" s="42" t="str">
        <f t="shared" si="120"/>
        <v>April</v>
      </c>
      <c r="D1567" s="42" t="str">
        <f t="shared" si="121"/>
        <v>2019</v>
      </c>
      <c r="E1567" s="42">
        <f t="shared" si="122"/>
        <v>16</v>
      </c>
      <c r="F1567" s="42" t="str">
        <f>VLOOKUP(A1567,_Holidays!A1566:C3672,2)</f>
        <v>N</v>
      </c>
      <c r="G1567" s="42" t="str">
        <f>VLOOKUP(A1567,_Holidays!A1567:C3672,3)</f>
        <v>N</v>
      </c>
      <c r="H1567">
        <v>12.9</v>
      </c>
      <c r="I1567">
        <v>27.4</v>
      </c>
      <c r="J1567">
        <v>10.9</v>
      </c>
      <c r="K1567">
        <v>0</v>
      </c>
      <c r="L1567" s="94">
        <v>114194.955</v>
      </c>
      <c r="M1567" s="97">
        <v>113.1121728</v>
      </c>
      <c r="N1567" s="87">
        <f t="shared" si="123"/>
        <v>12916839.482848223</v>
      </c>
    </row>
    <row r="1568" spans="1:14" x14ac:dyDescent="0.3">
      <c r="A1568" s="58">
        <v>43571</v>
      </c>
      <c r="B1568" s="61" t="str">
        <f t="shared" si="124"/>
        <v>Tuesday</v>
      </c>
      <c r="C1568" s="42" t="str">
        <f t="shared" si="120"/>
        <v>April</v>
      </c>
      <c r="D1568" s="42" t="str">
        <f t="shared" si="121"/>
        <v>2019</v>
      </c>
      <c r="E1568" s="42">
        <f t="shared" si="122"/>
        <v>16</v>
      </c>
      <c r="F1568" s="42" t="str">
        <f>VLOOKUP(A1568,_Holidays!A1567:C3673,2)</f>
        <v>N</v>
      </c>
      <c r="G1568" s="42" t="str">
        <f>VLOOKUP(A1568,_Holidays!A1568:C3673,3)</f>
        <v>N</v>
      </c>
      <c r="H1568">
        <v>17.100000000000001</v>
      </c>
      <c r="I1568">
        <v>30.3</v>
      </c>
      <c r="J1568">
        <v>14.4</v>
      </c>
      <c r="K1568">
        <v>0</v>
      </c>
      <c r="L1568" s="94">
        <v>115392.875</v>
      </c>
      <c r="M1568" s="97">
        <v>100.00561740000001</v>
      </c>
      <c r="N1568" s="87">
        <f t="shared" si="123"/>
        <v>11539935.707936026</v>
      </c>
    </row>
    <row r="1569" spans="1:14" x14ac:dyDescent="0.3">
      <c r="A1569" s="58">
        <v>43572</v>
      </c>
      <c r="B1569" s="61" t="str">
        <f t="shared" si="124"/>
        <v>Wednesday</v>
      </c>
      <c r="C1569" s="42" t="str">
        <f t="shared" si="120"/>
        <v>April</v>
      </c>
      <c r="D1569" s="42" t="str">
        <f t="shared" si="121"/>
        <v>2019</v>
      </c>
      <c r="E1569" s="42">
        <f t="shared" si="122"/>
        <v>16</v>
      </c>
      <c r="F1569" s="42" t="str">
        <f>VLOOKUP(A1569,_Holidays!A1568:C3674,2)</f>
        <v>N</v>
      </c>
      <c r="G1569" s="42" t="str">
        <f>VLOOKUP(A1569,_Holidays!A1569:C3674,3)</f>
        <v>N</v>
      </c>
      <c r="H1569">
        <v>22.1</v>
      </c>
      <c r="I1569">
        <v>30</v>
      </c>
      <c r="J1569">
        <v>12.8</v>
      </c>
      <c r="K1569">
        <v>0</v>
      </c>
      <c r="L1569" s="94">
        <v>117281.13</v>
      </c>
      <c r="M1569" s="97">
        <v>100.1096387</v>
      </c>
      <c r="N1569" s="87">
        <f t="shared" si="123"/>
        <v>11740971.550627733</v>
      </c>
    </row>
    <row r="1570" spans="1:14" x14ac:dyDescent="0.3">
      <c r="A1570" s="58">
        <v>43573</v>
      </c>
      <c r="B1570" s="61" t="str">
        <f t="shared" si="124"/>
        <v>Thursday</v>
      </c>
      <c r="C1570" s="42" t="str">
        <f t="shared" si="120"/>
        <v>April</v>
      </c>
      <c r="D1570" s="42" t="str">
        <f t="shared" si="121"/>
        <v>2019</v>
      </c>
      <c r="E1570" s="42">
        <f t="shared" si="122"/>
        <v>16</v>
      </c>
      <c r="F1570" s="42" t="str">
        <f>VLOOKUP(A1570,_Holidays!A1569:C3675,2)</f>
        <v>N</v>
      </c>
      <c r="G1570" s="42" t="str">
        <f>VLOOKUP(A1570,_Holidays!A1570:C3675,3)</f>
        <v>N</v>
      </c>
      <c r="H1570">
        <v>13.2</v>
      </c>
      <c r="I1570">
        <v>17.7</v>
      </c>
      <c r="J1570">
        <v>12.8</v>
      </c>
      <c r="K1570">
        <v>0</v>
      </c>
      <c r="L1570" s="94">
        <v>111360.065</v>
      </c>
      <c r="M1570" s="97">
        <v>84.833863710000003</v>
      </c>
      <c r="N1570" s="87">
        <f t="shared" si="123"/>
        <v>9447104.576946741</v>
      </c>
    </row>
    <row r="1571" spans="1:14" x14ac:dyDescent="0.3">
      <c r="A1571" s="58">
        <v>43574</v>
      </c>
      <c r="B1571" s="61" t="str">
        <f t="shared" si="124"/>
        <v>Friday</v>
      </c>
      <c r="C1571" s="42" t="str">
        <f t="shared" si="120"/>
        <v>April</v>
      </c>
      <c r="D1571" s="42" t="str">
        <f t="shared" si="121"/>
        <v>2019</v>
      </c>
      <c r="E1571" s="42">
        <f t="shared" si="122"/>
        <v>16</v>
      </c>
      <c r="F1571" s="42" t="str">
        <f>VLOOKUP(A1571,_Holidays!A1570:C3676,2)</f>
        <v>N</v>
      </c>
      <c r="G1571" s="42" t="str">
        <f>VLOOKUP(A1571,_Holidays!A1571:C3676,3)</f>
        <v>Y</v>
      </c>
      <c r="H1571">
        <v>8.6</v>
      </c>
      <c r="I1571">
        <v>22.1</v>
      </c>
      <c r="J1571">
        <v>14</v>
      </c>
      <c r="K1571">
        <v>0</v>
      </c>
      <c r="L1571" s="94">
        <v>95967.404999999999</v>
      </c>
      <c r="M1571" s="97">
        <v>78.14244558</v>
      </c>
      <c r="N1571" s="87">
        <f t="shared" si="123"/>
        <v>7499127.7226663195</v>
      </c>
    </row>
    <row r="1572" spans="1:14" x14ac:dyDescent="0.3">
      <c r="A1572" s="58">
        <v>43575</v>
      </c>
      <c r="B1572" s="61" t="str">
        <f t="shared" si="124"/>
        <v>Saturday</v>
      </c>
      <c r="C1572" s="42" t="str">
        <f t="shared" si="120"/>
        <v>April</v>
      </c>
      <c r="D1572" s="42" t="str">
        <f t="shared" si="121"/>
        <v>2019</v>
      </c>
      <c r="E1572" s="42">
        <f t="shared" si="122"/>
        <v>16</v>
      </c>
      <c r="F1572" s="42" t="str">
        <f>VLOOKUP(A1572,_Holidays!A1571:C3677,2)</f>
        <v>N</v>
      </c>
      <c r="G1572" s="42" t="str">
        <f>VLOOKUP(A1572,_Holidays!A1572:C3677,3)</f>
        <v>Y</v>
      </c>
      <c r="H1572">
        <v>10.199999999999999</v>
      </c>
      <c r="I1572">
        <v>30.2</v>
      </c>
      <c r="J1572">
        <v>13.9</v>
      </c>
      <c r="K1572">
        <v>0</v>
      </c>
      <c r="L1572" s="94">
        <v>95654.36</v>
      </c>
      <c r="M1572" s="97">
        <v>66.874813889999999</v>
      </c>
      <c r="N1572" s="87">
        <f t="shared" si="123"/>
        <v>6396867.5227670604</v>
      </c>
    </row>
    <row r="1573" spans="1:14" x14ac:dyDescent="0.3">
      <c r="A1573" s="58">
        <v>43576</v>
      </c>
      <c r="B1573" s="61" t="str">
        <f t="shared" si="124"/>
        <v>Sunday</v>
      </c>
      <c r="C1573" s="42" t="str">
        <f t="shared" si="120"/>
        <v>April</v>
      </c>
      <c r="D1573" s="42" t="str">
        <f t="shared" si="121"/>
        <v>2019</v>
      </c>
      <c r="E1573" s="42">
        <f t="shared" si="122"/>
        <v>17</v>
      </c>
      <c r="F1573" s="42" t="str">
        <f>VLOOKUP(A1573,_Holidays!A1572:C3678,2)</f>
        <v>N</v>
      </c>
      <c r="G1573" s="42" t="str">
        <f>VLOOKUP(A1573,_Holidays!A1573:C3678,3)</f>
        <v>Y</v>
      </c>
      <c r="H1573">
        <v>14.8</v>
      </c>
      <c r="I1573">
        <v>27</v>
      </c>
      <c r="J1573">
        <v>7.5</v>
      </c>
      <c r="K1573">
        <v>0</v>
      </c>
      <c r="L1573" s="94">
        <v>94810.664999999994</v>
      </c>
      <c r="M1573" s="97">
        <v>80.076258480000007</v>
      </c>
      <c r="N1573" s="87">
        <f t="shared" si="123"/>
        <v>7592083.3172006896</v>
      </c>
    </row>
    <row r="1574" spans="1:14" x14ac:dyDescent="0.3">
      <c r="A1574" s="58">
        <v>43577</v>
      </c>
      <c r="B1574" s="61" t="str">
        <f t="shared" si="124"/>
        <v>Monday</v>
      </c>
      <c r="C1574" s="42" t="str">
        <f t="shared" si="120"/>
        <v>April</v>
      </c>
      <c r="D1574" s="42" t="str">
        <f t="shared" si="121"/>
        <v>2019</v>
      </c>
      <c r="E1574" s="42">
        <f t="shared" si="122"/>
        <v>17</v>
      </c>
      <c r="F1574" s="42" t="str">
        <f>VLOOKUP(A1574,_Holidays!A1573:C3679,2)</f>
        <v>N</v>
      </c>
      <c r="G1574" s="42" t="str">
        <f>VLOOKUP(A1574,_Holidays!A1574:C3679,3)</f>
        <v>Y</v>
      </c>
      <c r="H1574">
        <v>13.7</v>
      </c>
      <c r="I1574">
        <v>17.600000000000001</v>
      </c>
      <c r="J1574">
        <v>6</v>
      </c>
      <c r="K1574">
        <v>0.8</v>
      </c>
      <c r="L1574" s="94">
        <v>100246.51</v>
      </c>
      <c r="M1574" s="97">
        <v>95.107386919999996</v>
      </c>
      <c r="N1574" s="87">
        <f t="shared" si="123"/>
        <v>9534183.613949649</v>
      </c>
    </row>
    <row r="1575" spans="1:14" x14ac:dyDescent="0.3">
      <c r="A1575" s="58">
        <v>43578</v>
      </c>
      <c r="B1575" s="61" t="str">
        <f t="shared" si="124"/>
        <v>Tuesday</v>
      </c>
      <c r="C1575" s="42" t="str">
        <f t="shared" si="120"/>
        <v>April</v>
      </c>
      <c r="D1575" s="42" t="str">
        <f t="shared" si="121"/>
        <v>2019</v>
      </c>
      <c r="E1575" s="42">
        <f t="shared" si="122"/>
        <v>17</v>
      </c>
      <c r="F1575" s="42" t="str">
        <f>VLOOKUP(A1575,_Holidays!A1574:C3680,2)</f>
        <v>N</v>
      </c>
      <c r="G1575" s="42" t="str">
        <f>VLOOKUP(A1575,_Holidays!A1575:C3680,3)</f>
        <v>N</v>
      </c>
      <c r="H1575">
        <v>11.1</v>
      </c>
      <c r="I1575">
        <v>18.5</v>
      </c>
      <c r="J1575">
        <v>8</v>
      </c>
      <c r="K1575">
        <v>0</v>
      </c>
      <c r="L1575" s="94">
        <v>114240.88499999999</v>
      </c>
      <c r="M1575" s="97">
        <v>89.628985839999999</v>
      </c>
      <c r="N1575" s="87">
        <f t="shared" si="123"/>
        <v>10239294.664014068</v>
      </c>
    </row>
    <row r="1576" spans="1:14" x14ac:dyDescent="0.3">
      <c r="A1576" s="58">
        <v>43579</v>
      </c>
      <c r="B1576" s="61" t="str">
        <f t="shared" si="124"/>
        <v>Wednesday</v>
      </c>
      <c r="C1576" s="42" t="str">
        <f t="shared" si="120"/>
        <v>April</v>
      </c>
      <c r="D1576" s="42" t="str">
        <f t="shared" si="121"/>
        <v>2019</v>
      </c>
      <c r="E1576" s="42">
        <f t="shared" si="122"/>
        <v>17</v>
      </c>
      <c r="F1576" s="42" t="str">
        <f>VLOOKUP(A1576,_Holidays!A1575:C3681,2)</f>
        <v>Y</v>
      </c>
      <c r="G1576" s="42" t="str">
        <f>VLOOKUP(A1576,_Holidays!A1576:C3681,3)</f>
        <v>N</v>
      </c>
      <c r="H1576">
        <v>14.6</v>
      </c>
      <c r="I1576">
        <v>23.2</v>
      </c>
      <c r="J1576">
        <v>8.1999999999999993</v>
      </c>
      <c r="K1576">
        <v>0</v>
      </c>
      <c r="L1576" s="94">
        <v>113264.23</v>
      </c>
      <c r="M1576" s="97">
        <v>86.749292839999995</v>
      </c>
      <c r="N1576" s="87">
        <f t="shared" si="123"/>
        <v>9825591.8565671127</v>
      </c>
    </row>
    <row r="1577" spans="1:14" x14ac:dyDescent="0.3">
      <c r="A1577" s="58">
        <v>43580</v>
      </c>
      <c r="B1577" s="61" t="str">
        <f t="shared" si="124"/>
        <v>Thursday</v>
      </c>
      <c r="C1577" s="42" t="str">
        <f t="shared" si="120"/>
        <v>April</v>
      </c>
      <c r="D1577" s="42" t="str">
        <f t="shared" si="121"/>
        <v>2019</v>
      </c>
      <c r="E1577" s="42">
        <f t="shared" si="122"/>
        <v>17</v>
      </c>
      <c r="F1577" s="42" t="str">
        <f>VLOOKUP(A1577,_Holidays!A1576:C3682,2)</f>
        <v>Y</v>
      </c>
      <c r="G1577" s="42" t="str">
        <f>VLOOKUP(A1577,_Holidays!A1577:C3682,3)</f>
        <v>Y</v>
      </c>
      <c r="H1577">
        <v>10.199999999999999</v>
      </c>
      <c r="I1577">
        <v>21.5</v>
      </c>
      <c r="J1577">
        <v>10.6</v>
      </c>
      <c r="K1577">
        <v>0</v>
      </c>
      <c r="L1577" s="94">
        <v>98112.464999999997</v>
      </c>
      <c r="M1577" s="97">
        <v>62.60573067</v>
      </c>
      <c r="N1577" s="87">
        <f t="shared" si="123"/>
        <v>6142402.5591598013</v>
      </c>
    </row>
    <row r="1578" spans="1:14" x14ac:dyDescent="0.3">
      <c r="A1578" s="58">
        <v>43581</v>
      </c>
      <c r="B1578" s="61" t="str">
        <f t="shared" si="124"/>
        <v>Friday</v>
      </c>
      <c r="C1578" s="42" t="str">
        <f t="shared" si="120"/>
        <v>April</v>
      </c>
      <c r="D1578" s="42" t="str">
        <f t="shared" si="121"/>
        <v>2019</v>
      </c>
      <c r="E1578" s="42">
        <f t="shared" si="122"/>
        <v>17</v>
      </c>
      <c r="F1578" s="42" t="str">
        <f>VLOOKUP(A1578,_Holidays!A1577:C3683,2)</f>
        <v>Y</v>
      </c>
      <c r="G1578" s="42" t="str">
        <f>VLOOKUP(A1578,_Holidays!A1578:C3683,3)</f>
        <v>N</v>
      </c>
      <c r="H1578">
        <v>11.9</v>
      </c>
      <c r="I1578">
        <v>15.8</v>
      </c>
      <c r="J1578">
        <v>6.9</v>
      </c>
      <c r="K1578">
        <v>3</v>
      </c>
      <c r="L1578" s="94">
        <v>107226.59</v>
      </c>
      <c r="M1578" s="97">
        <v>60.918382540000003</v>
      </c>
      <c r="N1578" s="87">
        <f t="shared" si="123"/>
        <v>6532070.4280797383</v>
      </c>
    </row>
    <row r="1579" spans="1:14" x14ac:dyDescent="0.3">
      <c r="A1579" s="58">
        <v>43582</v>
      </c>
      <c r="B1579" s="61" t="str">
        <f t="shared" si="124"/>
        <v>Saturday</v>
      </c>
      <c r="C1579" s="42" t="str">
        <f t="shared" si="120"/>
        <v>April</v>
      </c>
      <c r="D1579" s="42" t="str">
        <f t="shared" si="121"/>
        <v>2019</v>
      </c>
      <c r="E1579" s="42">
        <f t="shared" si="122"/>
        <v>17</v>
      </c>
      <c r="F1579" s="42" t="str">
        <f>VLOOKUP(A1579,_Holidays!A1578:C3684,2)</f>
        <v>Y</v>
      </c>
      <c r="G1579" s="42" t="str">
        <f>VLOOKUP(A1579,_Holidays!A1579:C3684,3)</f>
        <v>N</v>
      </c>
      <c r="H1579">
        <v>8.6999999999999993</v>
      </c>
      <c r="I1579">
        <v>16.2</v>
      </c>
      <c r="J1579">
        <v>8.5</v>
      </c>
      <c r="K1579">
        <v>0</v>
      </c>
      <c r="L1579" s="94">
        <v>105374.93</v>
      </c>
      <c r="M1579" s="97">
        <v>79.620085979999999</v>
      </c>
      <c r="N1579" s="87">
        <f t="shared" si="123"/>
        <v>8389960.9867364801</v>
      </c>
    </row>
    <row r="1580" spans="1:14" x14ac:dyDescent="0.3">
      <c r="A1580" s="58">
        <v>43583</v>
      </c>
      <c r="B1580" s="61" t="str">
        <f t="shared" si="124"/>
        <v>Sunday</v>
      </c>
      <c r="C1580" s="42" t="str">
        <f t="shared" si="120"/>
        <v>April</v>
      </c>
      <c r="D1580" s="42" t="str">
        <f t="shared" si="121"/>
        <v>2019</v>
      </c>
      <c r="E1580" s="42">
        <f t="shared" si="122"/>
        <v>18</v>
      </c>
      <c r="F1580" s="42" t="str">
        <f>VLOOKUP(A1580,_Holidays!A1579:C3685,2)</f>
        <v>Y</v>
      </c>
      <c r="G1580" s="42" t="str">
        <f>VLOOKUP(A1580,_Holidays!A1580:C3685,3)</f>
        <v>N</v>
      </c>
      <c r="H1580">
        <v>12.4</v>
      </c>
      <c r="I1580">
        <v>17.399999999999999</v>
      </c>
      <c r="J1580">
        <v>5.2</v>
      </c>
      <c r="K1580">
        <v>0</v>
      </c>
      <c r="L1580" s="94">
        <v>101057.43</v>
      </c>
      <c r="M1580" s="97">
        <v>86.022860620000003</v>
      </c>
      <c r="N1580" s="87">
        <f t="shared" si="123"/>
        <v>8693249.2155054063</v>
      </c>
    </row>
    <row r="1581" spans="1:14" x14ac:dyDescent="0.3">
      <c r="A1581" s="58">
        <v>43584</v>
      </c>
      <c r="B1581" s="61" t="str">
        <f t="shared" si="124"/>
        <v>Monday</v>
      </c>
      <c r="C1581" s="42" t="str">
        <f t="shared" si="120"/>
        <v>April</v>
      </c>
      <c r="D1581" s="42" t="str">
        <f t="shared" si="121"/>
        <v>2019</v>
      </c>
      <c r="E1581" s="42">
        <f t="shared" si="122"/>
        <v>18</v>
      </c>
      <c r="F1581" s="42" t="str">
        <f>VLOOKUP(A1581,_Holidays!A1580:C3686,2)</f>
        <v>Y</v>
      </c>
      <c r="G1581" s="42" t="str">
        <f>VLOOKUP(A1581,_Holidays!A1581:C3686,3)</f>
        <v>N</v>
      </c>
      <c r="H1581">
        <v>11.5</v>
      </c>
      <c r="I1581">
        <v>18.100000000000001</v>
      </c>
      <c r="J1581">
        <v>8.4</v>
      </c>
      <c r="K1581">
        <v>0</v>
      </c>
      <c r="L1581" s="94">
        <v>118307.52499999999</v>
      </c>
      <c r="M1581" s="97">
        <v>121.0296417</v>
      </c>
      <c r="N1581" s="87">
        <f t="shared" si="123"/>
        <v>14318717.361163791</v>
      </c>
    </row>
    <row r="1582" spans="1:14" x14ac:dyDescent="0.3">
      <c r="A1582" s="58">
        <v>43585</v>
      </c>
      <c r="B1582" s="61" t="str">
        <f t="shared" si="124"/>
        <v>Tuesday</v>
      </c>
      <c r="C1582" s="42" t="str">
        <f t="shared" si="120"/>
        <v>April</v>
      </c>
      <c r="D1582" s="42" t="str">
        <f t="shared" si="121"/>
        <v>2019</v>
      </c>
      <c r="E1582" s="42">
        <f t="shared" si="122"/>
        <v>18</v>
      </c>
      <c r="F1582" s="42" t="str">
        <f>VLOOKUP(A1582,_Holidays!A1581:C3687,2)</f>
        <v>Y</v>
      </c>
      <c r="G1582" s="42" t="str">
        <f>VLOOKUP(A1582,_Holidays!A1582:C3687,3)</f>
        <v>N</v>
      </c>
      <c r="H1582">
        <v>7.9</v>
      </c>
      <c r="I1582">
        <v>23.1</v>
      </c>
      <c r="J1582">
        <v>11.7</v>
      </c>
      <c r="K1582">
        <v>0</v>
      </c>
      <c r="L1582" s="94">
        <v>110515.6</v>
      </c>
      <c r="M1582" s="97">
        <v>96.951705770000004</v>
      </c>
      <c r="N1582" s="87">
        <f t="shared" si="123"/>
        <v>10714675.934195014</v>
      </c>
    </row>
    <row r="1583" spans="1:14" x14ac:dyDescent="0.3">
      <c r="A1583" s="58">
        <v>43586</v>
      </c>
      <c r="B1583" s="61" t="str">
        <f t="shared" si="124"/>
        <v>Wednesday</v>
      </c>
      <c r="C1583" s="42" t="str">
        <f t="shared" si="120"/>
        <v>May</v>
      </c>
      <c r="D1583" s="42" t="str">
        <f t="shared" si="121"/>
        <v>2019</v>
      </c>
      <c r="E1583" s="42">
        <f t="shared" si="122"/>
        <v>18</v>
      </c>
      <c r="F1583" s="42" t="str">
        <f>VLOOKUP(A1583,_Holidays!A1582:C3688,2)</f>
        <v>Y</v>
      </c>
      <c r="G1583" s="42" t="str">
        <f>VLOOKUP(A1583,_Holidays!A1583:C3688,3)</f>
        <v>N</v>
      </c>
      <c r="H1583">
        <v>15.6</v>
      </c>
      <c r="I1583">
        <v>22.8</v>
      </c>
      <c r="J1583">
        <v>7.8</v>
      </c>
      <c r="K1583">
        <v>0</v>
      </c>
      <c r="L1583" s="94">
        <v>111462.38499999999</v>
      </c>
      <c r="M1583" s="97">
        <v>90.563836899999998</v>
      </c>
      <c r="N1583" s="87">
        <f t="shared" si="123"/>
        <v>10094461.255625006</v>
      </c>
    </row>
    <row r="1584" spans="1:14" x14ac:dyDescent="0.3">
      <c r="A1584" s="58">
        <v>43587</v>
      </c>
      <c r="B1584" s="61" t="str">
        <f t="shared" si="124"/>
        <v>Thursday</v>
      </c>
      <c r="C1584" s="42" t="str">
        <f t="shared" si="120"/>
        <v>May</v>
      </c>
      <c r="D1584" s="42" t="str">
        <f t="shared" si="121"/>
        <v>2019</v>
      </c>
      <c r="E1584" s="42">
        <f t="shared" si="122"/>
        <v>18</v>
      </c>
      <c r="F1584" s="42" t="str">
        <f>VLOOKUP(A1584,_Holidays!A1583:C3689,2)</f>
        <v>Y</v>
      </c>
      <c r="G1584" s="42" t="str">
        <f>VLOOKUP(A1584,_Holidays!A1584:C3689,3)</f>
        <v>N</v>
      </c>
      <c r="H1584">
        <v>17.100000000000001</v>
      </c>
      <c r="I1584">
        <v>20.2</v>
      </c>
      <c r="J1584">
        <v>6.2</v>
      </c>
      <c r="K1584">
        <v>3.6</v>
      </c>
      <c r="L1584" s="94">
        <v>112948.4</v>
      </c>
      <c r="M1584" s="97">
        <v>103.58661480000001</v>
      </c>
      <c r="N1584" s="87">
        <f t="shared" si="123"/>
        <v>11699942.403076321</v>
      </c>
    </row>
    <row r="1585" spans="1:14" x14ac:dyDescent="0.3">
      <c r="A1585" s="58">
        <v>43588</v>
      </c>
      <c r="B1585" s="61" t="str">
        <f t="shared" si="124"/>
        <v>Friday</v>
      </c>
      <c r="C1585" s="42" t="str">
        <f t="shared" si="120"/>
        <v>May</v>
      </c>
      <c r="D1585" s="42" t="str">
        <f t="shared" si="121"/>
        <v>2019</v>
      </c>
      <c r="E1585" s="42">
        <f t="shared" si="122"/>
        <v>18</v>
      </c>
      <c r="F1585" s="42" t="str">
        <f>VLOOKUP(A1585,_Holidays!A1584:C3690,2)</f>
        <v>Y</v>
      </c>
      <c r="G1585" s="42" t="str">
        <f>VLOOKUP(A1585,_Holidays!A1585:C3690,3)</f>
        <v>N</v>
      </c>
      <c r="H1585">
        <v>11.8</v>
      </c>
      <c r="I1585">
        <v>20.7</v>
      </c>
      <c r="J1585">
        <v>9</v>
      </c>
      <c r="K1585">
        <v>0.2</v>
      </c>
      <c r="L1585" s="94">
        <v>110902.185</v>
      </c>
      <c r="M1585" s="97">
        <v>101.1629982</v>
      </c>
      <c r="N1585" s="87">
        <f t="shared" si="123"/>
        <v>11219197.541531067</v>
      </c>
    </row>
    <row r="1586" spans="1:14" x14ac:dyDescent="0.3">
      <c r="A1586" s="58">
        <v>43589</v>
      </c>
      <c r="B1586" s="61" t="str">
        <f t="shared" si="124"/>
        <v>Saturday</v>
      </c>
      <c r="C1586" s="42" t="str">
        <f t="shared" si="120"/>
        <v>May</v>
      </c>
      <c r="D1586" s="42" t="str">
        <f t="shared" si="121"/>
        <v>2019</v>
      </c>
      <c r="E1586" s="42">
        <f t="shared" si="122"/>
        <v>18</v>
      </c>
      <c r="F1586" s="42" t="str">
        <f>VLOOKUP(A1586,_Holidays!A1585:C3691,2)</f>
        <v>Y</v>
      </c>
      <c r="G1586" s="42" t="str">
        <f>VLOOKUP(A1586,_Holidays!A1586:C3691,3)</f>
        <v>N</v>
      </c>
      <c r="H1586">
        <v>13</v>
      </c>
      <c r="I1586">
        <v>16.399999999999999</v>
      </c>
      <c r="J1586">
        <v>8.1999999999999993</v>
      </c>
      <c r="K1586">
        <v>0.2</v>
      </c>
      <c r="L1586" s="94">
        <v>103616.145</v>
      </c>
      <c r="M1586" s="97">
        <v>103.38349669999999</v>
      </c>
      <c r="N1586" s="87">
        <f t="shared" si="123"/>
        <v>10712199.384674221</v>
      </c>
    </row>
    <row r="1587" spans="1:14" x14ac:dyDescent="0.3">
      <c r="A1587" s="58">
        <v>43590</v>
      </c>
      <c r="B1587" s="61" t="str">
        <f t="shared" si="124"/>
        <v>Sunday</v>
      </c>
      <c r="C1587" s="42" t="str">
        <f t="shared" si="120"/>
        <v>May</v>
      </c>
      <c r="D1587" s="42" t="str">
        <f t="shared" si="121"/>
        <v>2019</v>
      </c>
      <c r="E1587" s="42">
        <f t="shared" si="122"/>
        <v>19</v>
      </c>
      <c r="F1587" s="42" t="str">
        <f>VLOOKUP(A1587,_Holidays!A1586:C3692,2)</f>
        <v>Y</v>
      </c>
      <c r="G1587" s="42" t="str">
        <f>VLOOKUP(A1587,_Holidays!A1587:C3692,3)</f>
        <v>N</v>
      </c>
      <c r="H1587">
        <v>11.3</v>
      </c>
      <c r="I1587">
        <v>16.3</v>
      </c>
      <c r="J1587">
        <v>6.5</v>
      </c>
      <c r="K1587">
        <v>2</v>
      </c>
      <c r="L1587" s="94">
        <v>104770.705</v>
      </c>
      <c r="M1587" s="97">
        <v>108.09555589999999</v>
      </c>
      <c r="N1587" s="87">
        <f t="shared" si="123"/>
        <v>11325247.599009909</v>
      </c>
    </row>
    <row r="1588" spans="1:14" x14ac:dyDescent="0.3">
      <c r="A1588" s="58">
        <v>43591</v>
      </c>
      <c r="B1588" s="61" t="str">
        <f t="shared" si="124"/>
        <v>Monday</v>
      </c>
      <c r="C1588" s="42" t="str">
        <f t="shared" si="120"/>
        <v>May</v>
      </c>
      <c r="D1588" s="42" t="str">
        <f t="shared" si="121"/>
        <v>2019</v>
      </c>
      <c r="E1588" s="42">
        <f t="shared" si="122"/>
        <v>19</v>
      </c>
      <c r="F1588" s="42" t="str">
        <f>VLOOKUP(A1588,_Holidays!A1587:C3693,2)</f>
        <v>Y</v>
      </c>
      <c r="G1588" s="42" t="str">
        <f>VLOOKUP(A1588,_Holidays!A1588:C3693,3)</f>
        <v>N</v>
      </c>
      <c r="H1588">
        <v>11.7</v>
      </c>
      <c r="I1588">
        <v>16.7</v>
      </c>
      <c r="J1588">
        <v>8.5</v>
      </c>
      <c r="K1588">
        <v>0.2</v>
      </c>
      <c r="L1588" s="94">
        <v>121535.485</v>
      </c>
      <c r="M1588" s="97">
        <v>112.50558460000001</v>
      </c>
      <c r="N1588" s="87">
        <f t="shared" si="123"/>
        <v>13673420.789569532</v>
      </c>
    </row>
    <row r="1589" spans="1:14" x14ac:dyDescent="0.3">
      <c r="A1589" s="58">
        <v>43592</v>
      </c>
      <c r="B1589" s="61" t="str">
        <f t="shared" si="124"/>
        <v>Tuesday</v>
      </c>
      <c r="C1589" s="42" t="str">
        <f t="shared" si="120"/>
        <v>May</v>
      </c>
      <c r="D1589" s="42" t="str">
        <f t="shared" si="121"/>
        <v>2019</v>
      </c>
      <c r="E1589" s="42">
        <f t="shared" si="122"/>
        <v>19</v>
      </c>
      <c r="F1589" s="42" t="str">
        <f>VLOOKUP(A1589,_Holidays!A1588:C3694,2)</f>
        <v>Y</v>
      </c>
      <c r="G1589" s="42" t="str">
        <f>VLOOKUP(A1589,_Holidays!A1589:C3694,3)</f>
        <v>N</v>
      </c>
      <c r="H1589">
        <v>7.4</v>
      </c>
      <c r="I1589">
        <v>18.7</v>
      </c>
      <c r="J1589">
        <v>11.7</v>
      </c>
      <c r="K1589">
        <v>0</v>
      </c>
      <c r="L1589" s="94">
        <v>116318.435</v>
      </c>
      <c r="M1589" s="97">
        <v>94.753714479999999</v>
      </c>
      <c r="N1589" s="87">
        <f t="shared" si="123"/>
        <v>11021603.778750438</v>
      </c>
    </row>
    <row r="1590" spans="1:14" x14ac:dyDescent="0.3">
      <c r="A1590" s="58">
        <v>43593</v>
      </c>
      <c r="B1590" s="61" t="str">
        <f t="shared" si="124"/>
        <v>Wednesday</v>
      </c>
      <c r="C1590" s="42" t="str">
        <f t="shared" si="120"/>
        <v>May</v>
      </c>
      <c r="D1590" s="42" t="str">
        <f t="shared" si="121"/>
        <v>2019</v>
      </c>
      <c r="E1590" s="42">
        <f t="shared" si="122"/>
        <v>19</v>
      </c>
      <c r="F1590" s="42" t="str">
        <f>VLOOKUP(A1590,_Holidays!A1589:C3695,2)</f>
        <v>Y</v>
      </c>
      <c r="G1590" s="42" t="str">
        <f>VLOOKUP(A1590,_Holidays!A1590:C3695,3)</f>
        <v>N</v>
      </c>
      <c r="H1590">
        <v>10.3</v>
      </c>
      <c r="I1590">
        <v>17.399999999999999</v>
      </c>
      <c r="J1590">
        <v>7.3</v>
      </c>
      <c r="K1590">
        <v>5.2</v>
      </c>
      <c r="L1590" s="94">
        <v>118801.84</v>
      </c>
      <c r="M1590" s="97">
        <v>114.5284513</v>
      </c>
      <c r="N1590" s="87">
        <f t="shared" si="123"/>
        <v>13606190.746790392</v>
      </c>
    </row>
    <row r="1591" spans="1:14" x14ac:dyDescent="0.3">
      <c r="A1591" s="58">
        <v>43594</v>
      </c>
      <c r="B1591" s="61" t="str">
        <f t="shared" si="124"/>
        <v>Thursday</v>
      </c>
      <c r="C1591" s="42" t="str">
        <f t="shared" si="120"/>
        <v>May</v>
      </c>
      <c r="D1591" s="42" t="str">
        <f t="shared" si="121"/>
        <v>2019</v>
      </c>
      <c r="E1591" s="42">
        <f t="shared" si="122"/>
        <v>19</v>
      </c>
      <c r="F1591" s="42" t="str">
        <f>VLOOKUP(A1591,_Holidays!A1590:C3696,2)</f>
        <v>Y</v>
      </c>
      <c r="G1591" s="42" t="str">
        <f>VLOOKUP(A1591,_Holidays!A1591:C3696,3)</f>
        <v>N</v>
      </c>
      <c r="H1591">
        <v>9.6999999999999993</v>
      </c>
      <c r="I1591">
        <v>16.2</v>
      </c>
      <c r="J1591">
        <v>5.3</v>
      </c>
      <c r="K1591">
        <v>0.6</v>
      </c>
      <c r="L1591" s="94">
        <v>122003.33500000001</v>
      </c>
      <c r="M1591" s="97">
        <v>113.6303305</v>
      </c>
      <c r="N1591" s="87">
        <f t="shared" si="123"/>
        <v>13863279.278152218</v>
      </c>
    </row>
    <row r="1592" spans="1:14" x14ac:dyDescent="0.3">
      <c r="A1592" s="58">
        <v>43595</v>
      </c>
      <c r="B1592" s="61" t="str">
        <f t="shared" si="124"/>
        <v>Friday</v>
      </c>
      <c r="C1592" s="42" t="str">
        <f t="shared" si="120"/>
        <v>May</v>
      </c>
      <c r="D1592" s="42" t="str">
        <f t="shared" si="121"/>
        <v>2019</v>
      </c>
      <c r="E1592" s="42">
        <f t="shared" si="122"/>
        <v>19</v>
      </c>
      <c r="F1592" s="42" t="str">
        <f>VLOOKUP(A1592,_Holidays!A1591:C3697,2)</f>
        <v>Y</v>
      </c>
      <c r="G1592" s="42" t="str">
        <f>VLOOKUP(A1592,_Holidays!A1592:C3697,3)</f>
        <v>N</v>
      </c>
      <c r="H1592">
        <v>10.199999999999999</v>
      </c>
      <c r="I1592">
        <v>14.2</v>
      </c>
      <c r="J1592">
        <v>2.8</v>
      </c>
      <c r="K1592">
        <v>7.2</v>
      </c>
      <c r="L1592" s="94">
        <v>123850.86</v>
      </c>
      <c r="M1592" s="97">
        <v>93.135276869999998</v>
      </c>
      <c r="N1592" s="87">
        <f t="shared" si="123"/>
        <v>11534884.136687608</v>
      </c>
    </row>
    <row r="1593" spans="1:14" x14ac:dyDescent="0.3">
      <c r="A1593" s="58">
        <v>43596</v>
      </c>
      <c r="B1593" s="61" t="str">
        <f t="shared" si="124"/>
        <v>Saturday</v>
      </c>
      <c r="C1593" s="42" t="str">
        <f t="shared" si="120"/>
        <v>May</v>
      </c>
      <c r="D1593" s="42" t="str">
        <f t="shared" si="121"/>
        <v>2019</v>
      </c>
      <c r="E1593" s="42">
        <f t="shared" si="122"/>
        <v>19</v>
      </c>
      <c r="F1593" s="42" t="str">
        <f>VLOOKUP(A1593,_Holidays!A1592:C3698,2)</f>
        <v>Y</v>
      </c>
      <c r="G1593" s="42" t="str">
        <f>VLOOKUP(A1593,_Holidays!A1593:C3698,3)</f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 s="94">
        <v>113186.735</v>
      </c>
      <c r="M1593" s="97">
        <v>87.036533050000003</v>
      </c>
      <c r="N1593" s="87">
        <f t="shared" si="123"/>
        <v>9851381.0016490929</v>
      </c>
    </row>
    <row r="1594" spans="1:14" x14ac:dyDescent="0.3">
      <c r="A1594" s="58">
        <v>43597</v>
      </c>
      <c r="B1594" s="61" t="str">
        <f t="shared" si="124"/>
        <v>Sunday</v>
      </c>
      <c r="C1594" s="42" t="str">
        <f t="shared" si="120"/>
        <v>May</v>
      </c>
      <c r="D1594" s="42" t="str">
        <f t="shared" si="121"/>
        <v>2019</v>
      </c>
      <c r="E1594" s="42">
        <f t="shared" si="122"/>
        <v>20</v>
      </c>
      <c r="F1594" s="42" t="str">
        <f>VLOOKUP(A1594,_Holidays!A1593:C3699,2)</f>
        <v>Y</v>
      </c>
      <c r="G1594" s="42" t="str">
        <f>VLOOKUP(A1594,_Holidays!A1594:C3699,3)</f>
        <v>N</v>
      </c>
      <c r="H1594">
        <v>12.2</v>
      </c>
      <c r="I1594">
        <v>17.7</v>
      </c>
      <c r="J1594">
        <v>6.6</v>
      </c>
      <c r="K1594">
        <v>0</v>
      </c>
      <c r="L1594" s="94">
        <v>110416.88</v>
      </c>
      <c r="M1594" s="97">
        <v>87.377381740000004</v>
      </c>
      <c r="N1594" s="87">
        <f t="shared" si="123"/>
        <v>9647937.8742997721</v>
      </c>
    </row>
    <row r="1595" spans="1:14" x14ac:dyDescent="0.3">
      <c r="A1595" s="58">
        <v>43598</v>
      </c>
      <c r="B1595" s="61" t="str">
        <f t="shared" si="124"/>
        <v>Monday</v>
      </c>
      <c r="C1595" s="42" t="str">
        <f t="shared" si="120"/>
        <v>May</v>
      </c>
      <c r="D1595" s="42" t="str">
        <f t="shared" si="121"/>
        <v>2019</v>
      </c>
      <c r="E1595" s="42">
        <f t="shared" si="122"/>
        <v>20</v>
      </c>
      <c r="F1595" s="42" t="str">
        <f>VLOOKUP(A1595,_Holidays!A1594:C3700,2)</f>
        <v>Y</v>
      </c>
      <c r="G1595" s="42" t="str">
        <f>VLOOKUP(A1595,_Holidays!A1595:C3700,3)</f>
        <v>N</v>
      </c>
      <c r="H1595">
        <v>12.7</v>
      </c>
      <c r="I1595">
        <v>18.100000000000001</v>
      </c>
      <c r="J1595">
        <v>8.3000000000000007</v>
      </c>
      <c r="K1595">
        <v>0</v>
      </c>
      <c r="L1595" s="94">
        <v>119598.605</v>
      </c>
      <c r="M1595" s="97">
        <v>77.157376979999995</v>
      </c>
      <c r="N1595" s="87">
        <f t="shared" si="123"/>
        <v>9227914.6522671115</v>
      </c>
    </row>
    <row r="1596" spans="1:14" x14ac:dyDescent="0.3">
      <c r="A1596" s="58">
        <v>43599</v>
      </c>
      <c r="B1596" s="61" t="str">
        <f t="shared" si="124"/>
        <v>Tuesday</v>
      </c>
      <c r="C1596" s="42" t="str">
        <f t="shared" si="120"/>
        <v>May</v>
      </c>
      <c r="D1596" s="42" t="str">
        <f t="shared" si="121"/>
        <v>2019</v>
      </c>
      <c r="E1596" s="42">
        <f t="shared" si="122"/>
        <v>20</v>
      </c>
      <c r="F1596" s="42" t="str">
        <f>VLOOKUP(A1596,_Holidays!A1595:C3701,2)</f>
        <v>Y</v>
      </c>
      <c r="G1596" s="42" t="str">
        <f>VLOOKUP(A1596,_Holidays!A1596:C3701,3)</f>
        <v>N</v>
      </c>
      <c r="H1596">
        <v>11.3</v>
      </c>
      <c r="I1596">
        <v>20.2</v>
      </c>
      <c r="J1596">
        <v>9</v>
      </c>
      <c r="K1596">
        <v>0</v>
      </c>
      <c r="L1596" s="94">
        <v>123005.31</v>
      </c>
      <c r="M1596" s="97">
        <v>89.82269178</v>
      </c>
      <c r="N1596" s="87">
        <f t="shared" si="123"/>
        <v>11048668.047433352</v>
      </c>
    </row>
    <row r="1597" spans="1:14" x14ac:dyDescent="0.3">
      <c r="A1597" s="58">
        <v>43600</v>
      </c>
      <c r="B1597" s="61" t="str">
        <f t="shared" si="124"/>
        <v>Wednesday</v>
      </c>
      <c r="C1597" s="42" t="str">
        <f t="shared" si="120"/>
        <v>May</v>
      </c>
      <c r="D1597" s="42" t="str">
        <f t="shared" si="121"/>
        <v>2019</v>
      </c>
      <c r="E1597" s="42">
        <f t="shared" si="122"/>
        <v>20</v>
      </c>
      <c r="F1597" s="42" t="str">
        <f>VLOOKUP(A1597,_Holidays!A1596:C3702,2)</f>
        <v>Y</v>
      </c>
      <c r="G1597" s="42" t="str">
        <f>VLOOKUP(A1597,_Holidays!A1597:C3702,3)</f>
        <v>N</v>
      </c>
      <c r="H1597">
        <v>12</v>
      </c>
      <c r="I1597">
        <v>15.8</v>
      </c>
      <c r="J1597">
        <v>8</v>
      </c>
      <c r="K1597">
        <v>0</v>
      </c>
      <c r="L1597" s="94">
        <v>126264.77499999999</v>
      </c>
      <c r="M1597" s="97">
        <v>100.6447738</v>
      </c>
      <c r="N1597" s="87">
        <f t="shared" si="123"/>
        <v>12707889.718782894</v>
      </c>
    </row>
    <row r="1598" spans="1:14" x14ac:dyDescent="0.3">
      <c r="A1598" s="58">
        <v>43601</v>
      </c>
      <c r="B1598" s="61" t="str">
        <f t="shared" si="124"/>
        <v>Thursday</v>
      </c>
      <c r="C1598" s="42" t="str">
        <f t="shared" si="120"/>
        <v>May</v>
      </c>
      <c r="D1598" s="42" t="str">
        <f t="shared" si="121"/>
        <v>2019</v>
      </c>
      <c r="E1598" s="42">
        <f t="shared" si="122"/>
        <v>20</v>
      </c>
      <c r="F1598" s="42" t="str">
        <f>VLOOKUP(A1598,_Holidays!A1597:C3703,2)</f>
        <v>Y</v>
      </c>
      <c r="G1598" s="42" t="str">
        <f>VLOOKUP(A1598,_Holidays!A1598:C3703,3)</f>
        <v>N</v>
      </c>
      <c r="H1598">
        <v>10.5</v>
      </c>
      <c r="I1598">
        <v>16.100000000000001</v>
      </c>
      <c r="J1598">
        <v>9.8000000000000007</v>
      </c>
      <c r="K1598">
        <v>0</v>
      </c>
      <c r="L1598" s="94">
        <v>127389.485</v>
      </c>
      <c r="M1598" s="97">
        <v>98.942964329999995</v>
      </c>
      <c r="N1598" s="87">
        <f t="shared" si="123"/>
        <v>12604293.27037207</v>
      </c>
    </row>
    <row r="1599" spans="1:14" x14ac:dyDescent="0.3">
      <c r="A1599" s="58">
        <v>43602</v>
      </c>
      <c r="B1599" s="61" t="str">
        <f t="shared" si="124"/>
        <v>Friday</v>
      </c>
      <c r="C1599" s="42" t="str">
        <f t="shared" si="120"/>
        <v>May</v>
      </c>
      <c r="D1599" s="42" t="str">
        <f t="shared" si="121"/>
        <v>2019</v>
      </c>
      <c r="E1599" s="42">
        <f t="shared" si="122"/>
        <v>20</v>
      </c>
      <c r="F1599" s="42" t="str">
        <f>VLOOKUP(A1599,_Holidays!A1598:C3704,2)</f>
        <v>Y</v>
      </c>
      <c r="G1599" s="42" t="str">
        <f>VLOOKUP(A1599,_Holidays!A1599:C3704,3)</f>
        <v>N</v>
      </c>
      <c r="H1599">
        <v>6.5</v>
      </c>
      <c r="I1599">
        <v>18.600000000000001</v>
      </c>
      <c r="J1599">
        <v>10.7</v>
      </c>
      <c r="K1599">
        <v>0</v>
      </c>
      <c r="L1599" s="94">
        <v>126934.24</v>
      </c>
      <c r="M1599" s="97">
        <v>96.783858859999995</v>
      </c>
      <c r="N1599" s="87">
        <f t="shared" si="123"/>
        <v>12285185.568661366</v>
      </c>
    </row>
    <row r="1600" spans="1:14" x14ac:dyDescent="0.3">
      <c r="A1600" s="58">
        <v>43603</v>
      </c>
      <c r="B1600" s="61" t="str">
        <f t="shared" si="124"/>
        <v>Saturday</v>
      </c>
      <c r="C1600" s="42" t="str">
        <f t="shared" si="120"/>
        <v>May</v>
      </c>
      <c r="D1600" s="42" t="str">
        <f t="shared" si="121"/>
        <v>2019</v>
      </c>
      <c r="E1600" s="42">
        <f t="shared" si="122"/>
        <v>20</v>
      </c>
      <c r="F1600" s="42" t="str">
        <f>VLOOKUP(A1600,_Holidays!A1599:C3705,2)</f>
        <v>Y</v>
      </c>
      <c r="G1600" s="42" t="str">
        <f>VLOOKUP(A1600,_Holidays!A1600:C3705,3)</f>
        <v>N</v>
      </c>
      <c r="H1600">
        <v>6.2</v>
      </c>
      <c r="I1600">
        <v>21.5</v>
      </c>
      <c r="J1600">
        <v>10.6</v>
      </c>
      <c r="K1600">
        <v>0</v>
      </c>
      <c r="L1600" s="94">
        <v>112990.63499999999</v>
      </c>
      <c r="M1600" s="97">
        <v>86.441785100000004</v>
      </c>
      <c r="N1600" s="87">
        <f t="shared" si="123"/>
        <v>9767112.1889825389</v>
      </c>
    </row>
    <row r="1601" spans="1:14" x14ac:dyDescent="0.3">
      <c r="A1601" s="58">
        <v>43604</v>
      </c>
      <c r="B1601" s="61" t="str">
        <f t="shared" si="124"/>
        <v>Sunday</v>
      </c>
      <c r="C1601" s="42" t="str">
        <f t="shared" si="120"/>
        <v>May</v>
      </c>
      <c r="D1601" s="42" t="str">
        <f t="shared" si="121"/>
        <v>2019</v>
      </c>
      <c r="E1601" s="42">
        <f t="shared" si="122"/>
        <v>21</v>
      </c>
      <c r="F1601" s="42" t="str">
        <f>VLOOKUP(A1601,_Holidays!A1600:C3706,2)</f>
        <v>Y</v>
      </c>
      <c r="G1601" s="42" t="str">
        <f>VLOOKUP(A1601,_Holidays!A1601:C3706,3)</f>
        <v>N</v>
      </c>
      <c r="H1601">
        <v>8.9</v>
      </c>
      <c r="I1601">
        <v>21.8</v>
      </c>
      <c r="J1601">
        <v>10</v>
      </c>
      <c r="K1601">
        <v>0.2</v>
      </c>
      <c r="L1601" s="94">
        <v>104054.85</v>
      </c>
      <c r="M1601" s="97">
        <v>76.294168089999999</v>
      </c>
      <c r="N1601" s="87">
        <f t="shared" si="123"/>
        <v>7938778.2164797373</v>
      </c>
    </row>
    <row r="1602" spans="1:14" x14ac:dyDescent="0.3">
      <c r="A1602" s="58">
        <v>43605</v>
      </c>
      <c r="B1602" s="61" t="str">
        <f t="shared" si="124"/>
        <v>Monday</v>
      </c>
      <c r="C1602" s="42" t="str">
        <f t="shared" ref="C1602:C1665" si="125">TEXT(A1602,"mmmm")</f>
        <v>May</v>
      </c>
      <c r="D1602" s="42" t="str">
        <f t="shared" ref="D1602:D1665" si="126">TEXT(A1602,"yyyy")</f>
        <v>2019</v>
      </c>
      <c r="E1602" s="42">
        <f t="shared" ref="E1602:E1665" si="127">WEEKNUM(A1602)</f>
        <v>21</v>
      </c>
      <c r="F1602" s="42" t="str">
        <f>VLOOKUP(A1602,_Holidays!A1601:C3707,2)</f>
        <v>Y</v>
      </c>
      <c r="G1602" s="42" t="str">
        <f>VLOOKUP(A1602,_Holidays!A1602:C3707,3)</f>
        <v>N</v>
      </c>
      <c r="H1602">
        <v>12</v>
      </c>
      <c r="I1602">
        <v>19.600000000000001</v>
      </c>
      <c r="J1602">
        <v>3.1</v>
      </c>
      <c r="K1602">
        <v>0.4</v>
      </c>
      <c r="L1602" s="94">
        <v>118733.42</v>
      </c>
      <c r="M1602" s="97">
        <v>93.344364299999995</v>
      </c>
      <c r="N1602" s="87">
        <f t="shared" ref="N1602:N1665" si="128">L1602*M1602</f>
        <v>11083095.611064905</v>
      </c>
    </row>
    <row r="1603" spans="1:14" x14ac:dyDescent="0.3">
      <c r="A1603" s="58">
        <v>43606</v>
      </c>
      <c r="B1603" s="61" t="str">
        <f t="shared" ref="B1603:B1666" si="129">TEXT(A1603,"dddd")</f>
        <v>Tuesday</v>
      </c>
      <c r="C1603" s="42" t="str">
        <f t="shared" si="125"/>
        <v>May</v>
      </c>
      <c r="D1603" s="42" t="str">
        <f t="shared" si="126"/>
        <v>2019</v>
      </c>
      <c r="E1603" s="42">
        <f t="shared" si="127"/>
        <v>21</v>
      </c>
      <c r="F1603" s="42" t="str">
        <f>VLOOKUP(A1603,_Holidays!A1602:C3708,2)</f>
        <v>Y</v>
      </c>
      <c r="G1603" s="42" t="str">
        <f>VLOOKUP(A1603,_Holidays!A1603:C3708,3)</f>
        <v>N</v>
      </c>
      <c r="H1603">
        <v>11.1</v>
      </c>
      <c r="I1603">
        <v>20.399999999999999</v>
      </c>
      <c r="J1603">
        <v>6.9</v>
      </c>
      <c r="K1603">
        <v>0.4</v>
      </c>
      <c r="L1603" s="94">
        <v>121766.77</v>
      </c>
      <c r="M1603" s="97">
        <v>104.5578083</v>
      </c>
      <c r="N1603" s="87">
        <f t="shared" si="128"/>
        <v>12731666.594970193</v>
      </c>
    </row>
    <row r="1604" spans="1:14" x14ac:dyDescent="0.3">
      <c r="A1604" s="58">
        <v>43607</v>
      </c>
      <c r="B1604" s="61" t="str">
        <f t="shared" si="129"/>
        <v>Wednesday</v>
      </c>
      <c r="C1604" s="42" t="str">
        <f t="shared" si="125"/>
        <v>May</v>
      </c>
      <c r="D1604" s="42" t="str">
        <f t="shared" si="126"/>
        <v>2019</v>
      </c>
      <c r="E1604" s="42">
        <f t="shared" si="127"/>
        <v>21</v>
      </c>
      <c r="F1604" s="42" t="str">
        <f>VLOOKUP(A1604,_Holidays!A1603:C3709,2)</f>
        <v>Y</v>
      </c>
      <c r="G1604" s="42" t="str">
        <f>VLOOKUP(A1604,_Holidays!A1604:C3709,3)</f>
        <v>N</v>
      </c>
      <c r="H1604">
        <v>10.7</v>
      </c>
      <c r="I1604">
        <v>22.3</v>
      </c>
      <c r="J1604">
        <v>10.3</v>
      </c>
      <c r="K1604">
        <v>0</v>
      </c>
      <c r="L1604" s="94">
        <v>122015.59</v>
      </c>
      <c r="M1604" s="97">
        <v>115.8944559</v>
      </c>
      <c r="N1604" s="87">
        <f t="shared" si="128"/>
        <v>14140930.41436748</v>
      </c>
    </row>
    <row r="1605" spans="1:14" x14ac:dyDescent="0.3">
      <c r="A1605" s="58">
        <v>43608</v>
      </c>
      <c r="B1605" s="61" t="str">
        <f t="shared" si="129"/>
        <v>Thursday</v>
      </c>
      <c r="C1605" s="42" t="str">
        <f t="shared" si="125"/>
        <v>May</v>
      </c>
      <c r="D1605" s="42" t="str">
        <f t="shared" si="126"/>
        <v>2019</v>
      </c>
      <c r="E1605" s="42">
        <f t="shared" si="127"/>
        <v>21</v>
      </c>
      <c r="F1605" s="42" t="str">
        <f>VLOOKUP(A1605,_Holidays!A1604:C3710,2)</f>
        <v>Y</v>
      </c>
      <c r="G1605" s="42" t="str">
        <f>VLOOKUP(A1605,_Holidays!A1605:C3710,3)</f>
        <v>N</v>
      </c>
      <c r="H1605">
        <v>9.9</v>
      </c>
      <c r="I1605">
        <v>21.3</v>
      </c>
      <c r="J1605">
        <v>10.199999999999999</v>
      </c>
      <c r="K1605">
        <v>0</v>
      </c>
      <c r="L1605" s="94">
        <v>119118.11</v>
      </c>
      <c r="M1605" s="97">
        <v>88.387136190000007</v>
      </c>
      <c r="N1605" s="87">
        <f t="shared" si="128"/>
        <v>10528508.611265402</v>
      </c>
    </row>
    <row r="1606" spans="1:14" x14ac:dyDescent="0.3">
      <c r="A1606" s="58">
        <v>43609</v>
      </c>
      <c r="B1606" s="61" t="str">
        <f t="shared" si="129"/>
        <v>Friday</v>
      </c>
      <c r="C1606" s="42" t="str">
        <f t="shared" si="125"/>
        <v>May</v>
      </c>
      <c r="D1606" s="42" t="str">
        <f t="shared" si="126"/>
        <v>2019</v>
      </c>
      <c r="E1606" s="42">
        <f t="shared" si="127"/>
        <v>21</v>
      </c>
      <c r="F1606" s="42" t="str">
        <f>VLOOKUP(A1606,_Holidays!A1605:C3711,2)</f>
        <v>Y</v>
      </c>
      <c r="G1606" s="42" t="str">
        <f>VLOOKUP(A1606,_Holidays!A1606:C3711,3)</f>
        <v>N</v>
      </c>
      <c r="H1606">
        <v>13.8</v>
      </c>
      <c r="I1606">
        <v>20.2</v>
      </c>
      <c r="J1606">
        <v>4.4000000000000004</v>
      </c>
      <c r="K1606">
        <v>0</v>
      </c>
      <c r="L1606" s="94">
        <v>118924.765</v>
      </c>
      <c r="M1606" s="97">
        <v>91.547124490000002</v>
      </c>
      <c r="N1606" s="87">
        <f t="shared" si="128"/>
        <v>10887220.266398994</v>
      </c>
    </row>
    <row r="1607" spans="1:14" x14ac:dyDescent="0.3">
      <c r="A1607" s="58">
        <v>43610</v>
      </c>
      <c r="B1607" s="61" t="str">
        <f t="shared" si="129"/>
        <v>Saturday</v>
      </c>
      <c r="C1607" s="42" t="str">
        <f t="shared" si="125"/>
        <v>May</v>
      </c>
      <c r="D1607" s="42" t="str">
        <f t="shared" si="126"/>
        <v>2019</v>
      </c>
      <c r="E1607" s="42">
        <f t="shared" si="127"/>
        <v>21</v>
      </c>
      <c r="F1607" s="42" t="str">
        <f>VLOOKUP(A1607,_Holidays!A1606:C3712,2)</f>
        <v>Y</v>
      </c>
      <c r="G1607" s="42" t="str">
        <f>VLOOKUP(A1607,_Holidays!A1607:C3712,3)</f>
        <v>N</v>
      </c>
      <c r="H1607">
        <v>13.7</v>
      </c>
      <c r="I1607">
        <v>19.8</v>
      </c>
      <c r="J1607">
        <v>9.1</v>
      </c>
      <c r="K1607">
        <v>1.6</v>
      </c>
      <c r="L1607" s="94">
        <v>104949.95</v>
      </c>
      <c r="M1607" s="97">
        <v>74.262935119999995</v>
      </c>
      <c r="N1607" s="87">
        <f t="shared" si="128"/>
        <v>7793891.3276972435</v>
      </c>
    </row>
    <row r="1608" spans="1:14" x14ac:dyDescent="0.3">
      <c r="A1608" s="58">
        <v>43611</v>
      </c>
      <c r="B1608" s="61" t="str">
        <f t="shared" si="129"/>
        <v>Sunday</v>
      </c>
      <c r="C1608" s="42" t="str">
        <f t="shared" si="125"/>
        <v>May</v>
      </c>
      <c r="D1608" s="42" t="str">
        <f t="shared" si="126"/>
        <v>2019</v>
      </c>
      <c r="E1608" s="42">
        <f t="shared" si="127"/>
        <v>22</v>
      </c>
      <c r="F1608" s="42" t="str">
        <f>VLOOKUP(A1608,_Holidays!A1607:C3713,2)</f>
        <v>Y</v>
      </c>
      <c r="G1608" s="42" t="str">
        <f>VLOOKUP(A1608,_Holidays!A1608:C3713,3)</f>
        <v>N</v>
      </c>
      <c r="H1608">
        <v>9.5</v>
      </c>
      <c r="I1608">
        <v>15.1</v>
      </c>
      <c r="J1608">
        <v>8.6</v>
      </c>
      <c r="K1608">
        <v>6.6</v>
      </c>
      <c r="L1608" s="94">
        <v>106153.43</v>
      </c>
      <c r="M1608" s="97">
        <v>63.903082140000002</v>
      </c>
      <c r="N1608" s="87">
        <f t="shared" si="128"/>
        <v>6783531.3567327401</v>
      </c>
    </row>
    <row r="1609" spans="1:14" x14ac:dyDescent="0.3">
      <c r="A1609" s="58">
        <v>43612</v>
      </c>
      <c r="B1609" s="61" t="str">
        <f t="shared" si="129"/>
        <v>Monday</v>
      </c>
      <c r="C1609" s="42" t="str">
        <f t="shared" si="125"/>
        <v>May</v>
      </c>
      <c r="D1609" s="42" t="str">
        <f t="shared" si="126"/>
        <v>2019</v>
      </c>
      <c r="E1609" s="42">
        <f t="shared" si="127"/>
        <v>22</v>
      </c>
      <c r="F1609" s="42" t="str">
        <f>VLOOKUP(A1609,_Holidays!A1608:C3714,2)</f>
        <v>Y</v>
      </c>
      <c r="G1609" s="42" t="str">
        <f>VLOOKUP(A1609,_Holidays!A1609:C3714,3)</f>
        <v>N</v>
      </c>
      <c r="H1609">
        <v>7.8</v>
      </c>
      <c r="I1609">
        <v>14</v>
      </c>
      <c r="J1609">
        <v>7.2</v>
      </c>
      <c r="K1609">
        <v>8.1999999999999993</v>
      </c>
      <c r="L1609" s="94">
        <v>130229.295</v>
      </c>
      <c r="M1609" s="97">
        <v>87.611014030000007</v>
      </c>
      <c r="N1609" s="87">
        <f t="shared" si="128"/>
        <v>11409520.591362009</v>
      </c>
    </row>
    <row r="1610" spans="1:14" x14ac:dyDescent="0.3">
      <c r="A1610" s="58">
        <v>43613</v>
      </c>
      <c r="B1610" s="61" t="str">
        <f t="shared" si="129"/>
        <v>Tuesday</v>
      </c>
      <c r="C1610" s="42" t="str">
        <f t="shared" si="125"/>
        <v>May</v>
      </c>
      <c r="D1610" s="42" t="str">
        <f t="shared" si="126"/>
        <v>2019</v>
      </c>
      <c r="E1610" s="42">
        <f t="shared" si="127"/>
        <v>22</v>
      </c>
      <c r="F1610" s="42" t="str">
        <f>VLOOKUP(A1610,_Holidays!A1609:C3715,2)</f>
        <v>Y</v>
      </c>
      <c r="G1610" s="42" t="str">
        <f>VLOOKUP(A1610,_Holidays!A1610:C3715,3)</f>
        <v>N</v>
      </c>
      <c r="H1610">
        <v>8.1999999999999993</v>
      </c>
      <c r="I1610">
        <v>15.7</v>
      </c>
      <c r="J1610">
        <v>3.3</v>
      </c>
      <c r="K1610">
        <v>0.2</v>
      </c>
      <c r="L1610" s="94">
        <v>133799.655</v>
      </c>
      <c r="M1610" s="97">
        <v>79.964774539999993</v>
      </c>
      <c r="N1610" s="87">
        <f t="shared" si="128"/>
        <v>10699259.245604783</v>
      </c>
    </row>
    <row r="1611" spans="1:14" x14ac:dyDescent="0.3">
      <c r="A1611" s="58">
        <v>43614</v>
      </c>
      <c r="B1611" s="61" t="str">
        <f t="shared" si="129"/>
        <v>Wednesday</v>
      </c>
      <c r="C1611" s="42" t="str">
        <f t="shared" si="125"/>
        <v>May</v>
      </c>
      <c r="D1611" s="42" t="str">
        <f t="shared" si="126"/>
        <v>2019</v>
      </c>
      <c r="E1611" s="42">
        <f t="shared" si="127"/>
        <v>22</v>
      </c>
      <c r="F1611" s="42" t="str">
        <f>VLOOKUP(A1611,_Holidays!A1610:C3716,2)</f>
        <v>Y</v>
      </c>
      <c r="G1611" s="42" t="str">
        <f>VLOOKUP(A1611,_Holidays!A1611:C3716,3)</f>
        <v>N</v>
      </c>
      <c r="H1611">
        <v>8.6999999999999993</v>
      </c>
      <c r="I1611">
        <v>10.6</v>
      </c>
      <c r="J1611">
        <v>7.9</v>
      </c>
      <c r="K1611">
        <v>1.2</v>
      </c>
      <c r="L1611" s="94">
        <v>136301.49</v>
      </c>
      <c r="M1611" s="97">
        <v>85.003942199999997</v>
      </c>
      <c r="N1611" s="87">
        <f t="shared" si="128"/>
        <v>11586163.977733877</v>
      </c>
    </row>
    <row r="1612" spans="1:14" x14ac:dyDescent="0.3">
      <c r="A1612" s="58">
        <v>43615</v>
      </c>
      <c r="B1612" s="61" t="str">
        <f t="shared" si="129"/>
        <v>Thursday</v>
      </c>
      <c r="C1612" s="42" t="str">
        <f t="shared" si="125"/>
        <v>May</v>
      </c>
      <c r="D1612" s="42" t="str">
        <f t="shared" si="126"/>
        <v>2019</v>
      </c>
      <c r="E1612" s="42">
        <f t="shared" si="127"/>
        <v>22</v>
      </c>
      <c r="F1612" s="42" t="str">
        <f>VLOOKUP(A1612,_Holidays!A1611:C3717,2)</f>
        <v>Y</v>
      </c>
      <c r="G1612" s="42" t="str">
        <f>VLOOKUP(A1612,_Holidays!A1612:C3717,3)</f>
        <v>N</v>
      </c>
      <c r="H1612">
        <v>6.7</v>
      </c>
      <c r="I1612">
        <v>13.3</v>
      </c>
      <c r="J1612">
        <v>5.8</v>
      </c>
      <c r="K1612">
        <v>5.8</v>
      </c>
      <c r="L1612" s="94">
        <v>138857.13500000001</v>
      </c>
      <c r="M1612" s="97">
        <v>100.0150103</v>
      </c>
      <c r="N1612" s="87">
        <f t="shared" si="128"/>
        <v>13887797.787253492</v>
      </c>
    </row>
    <row r="1613" spans="1:14" x14ac:dyDescent="0.3">
      <c r="A1613" s="58">
        <v>43616</v>
      </c>
      <c r="B1613" s="61" t="str">
        <f t="shared" si="129"/>
        <v>Friday</v>
      </c>
      <c r="C1613" s="42" t="str">
        <f t="shared" si="125"/>
        <v>May</v>
      </c>
      <c r="D1613" s="42" t="str">
        <f t="shared" si="126"/>
        <v>2019</v>
      </c>
      <c r="E1613" s="42">
        <f t="shared" si="127"/>
        <v>22</v>
      </c>
      <c r="F1613" s="42" t="str">
        <f>VLOOKUP(A1613,_Holidays!A1612:C3718,2)</f>
        <v>Y</v>
      </c>
      <c r="G1613" s="42" t="str">
        <f>VLOOKUP(A1613,_Holidays!A1613:C3718,3)</f>
        <v>N</v>
      </c>
      <c r="H1613">
        <v>8.5</v>
      </c>
      <c r="I1613">
        <v>14.3</v>
      </c>
      <c r="J1613">
        <v>5.7</v>
      </c>
      <c r="K1613">
        <v>1.4</v>
      </c>
      <c r="L1613" s="94">
        <v>133869.14000000001</v>
      </c>
      <c r="M1613" s="97">
        <v>100.7077503</v>
      </c>
      <c r="N1613" s="87">
        <f t="shared" si="128"/>
        <v>13481659.923995743</v>
      </c>
    </row>
    <row r="1614" spans="1:14" x14ac:dyDescent="0.3">
      <c r="A1614" s="58">
        <v>43617</v>
      </c>
      <c r="B1614" s="61" t="str">
        <f t="shared" si="129"/>
        <v>Saturday</v>
      </c>
      <c r="C1614" s="42" t="str">
        <f t="shared" si="125"/>
        <v>June</v>
      </c>
      <c r="D1614" s="42" t="str">
        <f t="shared" si="126"/>
        <v>2019</v>
      </c>
      <c r="E1614" s="42">
        <f t="shared" si="127"/>
        <v>22</v>
      </c>
      <c r="F1614" s="42" t="str">
        <f>VLOOKUP(A1614,_Holidays!A1613:C3719,2)</f>
        <v>Y</v>
      </c>
      <c r="G1614" s="42" t="str">
        <f>VLOOKUP(A1614,_Holidays!A1614:C3719,3)</f>
        <v>N</v>
      </c>
      <c r="H1614">
        <v>11.7</v>
      </c>
      <c r="I1614">
        <v>14.6</v>
      </c>
      <c r="J1614">
        <v>5.8</v>
      </c>
      <c r="K1614">
        <v>2.4</v>
      </c>
      <c r="L1614" s="94">
        <v>120653.435</v>
      </c>
      <c r="M1614" s="97">
        <v>113.2446372</v>
      </c>
      <c r="N1614" s="87">
        <f t="shared" si="128"/>
        <v>13663354.473508781</v>
      </c>
    </row>
    <row r="1615" spans="1:14" x14ac:dyDescent="0.3">
      <c r="A1615" s="58">
        <v>43618</v>
      </c>
      <c r="B1615" s="61" t="str">
        <f t="shared" si="129"/>
        <v>Sunday</v>
      </c>
      <c r="C1615" s="42" t="str">
        <f t="shared" si="125"/>
        <v>June</v>
      </c>
      <c r="D1615" s="42" t="str">
        <f t="shared" si="126"/>
        <v>2019</v>
      </c>
      <c r="E1615" s="42">
        <f t="shared" si="127"/>
        <v>23</v>
      </c>
      <c r="F1615" s="42" t="str">
        <f>VLOOKUP(A1615,_Holidays!A1614:C3720,2)</f>
        <v>Y</v>
      </c>
      <c r="G1615" s="42" t="str">
        <f>VLOOKUP(A1615,_Holidays!A1615:C3720,3)</f>
        <v>N</v>
      </c>
      <c r="H1615">
        <v>11</v>
      </c>
      <c r="I1615">
        <v>14.5</v>
      </c>
      <c r="J1615">
        <v>6.7</v>
      </c>
      <c r="K1615">
        <v>0</v>
      </c>
      <c r="L1615" s="94">
        <v>118086.93</v>
      </c>
      <c r="M1615" s="97">
        <v>108.9225857</v>
      </c>
      <c r="N1615" s="87">
        <f t="shared" si="128"/>
        <v>12862333.752974899</v>
      </c>
    </row>
    <row r="1616" spans="1:14" x14ac:dyDescent="0.3">
      <c r="A1616" s="58">
        <v>43619</v>
      </c>
      <c r="B1616" s="61" t="str">
        <f t="shared" si="129"/>
        <v>Monday</v>
      </c>
      <c r="C1616" s="42" t="str">
        <f t="shared" si="125"/>
        <v>June</v>
      </c>
      <c r="D1616" s="42" t="str">
        <f t="shared" si="126"/>
        <v>2019</v>
      </c>
      <c r="E1616" s="42">
        <f t="shared" si="127"/>
        <v>23</v>
      </c>
      <c r="F1616" s="42" t="str">
        <f>VLOOKUP(A1616,_Holidays!A1615:C3721,2)</f>
        <v>Y</v>
      </c>
      <c r="G1616" s="42" t="str">
        <f>VLOOKUP(A1616,_Holidays!A1616:C3721,3)</f>
        <v>N</v>
      </c>
      <c r="H1616">
        <v>8.1999999999999993</v>
      </c>
      <c r="I1616">
        <v>12</v>
      </c>
      <c r="J1616">
        <v>3.8</v>
      </c>
      <c r="K1616">
        <v>15.4</v>
      </c>
      <c r="L1616" s="94">
        <v>135437.85</v>
      </c>
      <c r="M1616" s="97">
        <v>115.7252699</v>
      </c>
      <c r="N1616" s="87">
        <f t="shared" si="128"/>
        <v>15673581.745925715</v>
      </c>
    </row>
    <row r="1617" spans="1:14" x14ac:dyDescent="0.3">
      <c r="A1617" s="58">
        <v>43620</v>
      </c>
      <c r="B1617" s="61" t="str">
        <f t="shared" si="129"/>
        <v>Tuesday</v>
      </c>
      <c r="C1617" s="42" t="str">
        <f t="shared" si="125"/>
        <v>June</v>
      </c>
      <c r="D1617" s="42" t="str">
        <f t="shared" si="126"/>
        <v>2019</v>
      </c>
      <c r="E1617" s="42">
        <f t="shared" si="127"/>
        <v>23</v>
      </c>
      <c r="F1617" s="42" t="str">
        <f>VLOOKUP(A1617,_Holidays!A1616:C3722,2)</f>
        <v>Y</v>
      </c>
      <c r="G1617" s="42" t="str">
        <f>VLOOKUP(A1617,_Holidays!A1617:C3722,3)</f>
        <v>N</v>
      </c>
      <c r="H1617">
        <v>8.4</v>
      </c>
      <c r="I1617">
        <v>12.9</v>
      </c>
      <c r="J1617">
        <v>7.9</v>
      </c>
      <c r="K1617">
        <v>3.2</v>
      </c>
      <c r="L1617" s="94">
        <v>136149.125</v>
      </c>
      <c r="M1617" s="97">
        <v>149.11844379999999</v>
      </c>
      <c r="N1617" s="87">
        <f t="shared" si="128"/>
        <v>20302345.644731674</v>
      </c>
    </row>
    <row r="1618" spans="1:14" x14ac:dyDescent="0.3">
      <c r="A1618" s="58">
        <v>43621</v>
      </c>
      <c r="B1618" s="61" t="str">
        <f t="shared" si="129"/>
        <v>Wednesday</v>
      </c>
      <c r="C1618" s="42" t="str">
        <f t="shared" si="125"/>
        <v>June</v>
      </c>
      <c r="D1618" s="42" t="str">
        <f t="shared" si="126"/>
        <v>2019</v>
      </c>
      <c r="E1618" s="42">
        <f t="shared" si="127"/>
        <v>23</v>
      </c>
      <c r="F1618" s="42" t="str">
        <f>VLOOKUP(A1618,_Holidays!A1617:C3723,2)</f>
        <v>Y</v>
      </c>
      <c r="G1618" s="42" t="str">
        <f>VLOOKUP(A1618,_Holidays!A1618:C3723,3)</f>
        <v>N</v>
      </c>
      <c r="H1618">
        <v>8.6</v>
      </c>
      <c r="I1618">
        <v>13</v>
      </c>
      <c r="J1618">
        <v>5.7</v>
      </c>
      <c r="K1618">
        <v>0</v>
      </c>
      <c r="L1618" s="94">
        <v>137844.815</v>
      </c>
      <c r="M1618" s="97">
        <v>155.98832920000001</v>
      </c>
      <c r="N1618" s="87">
        <f t="shared" si="128"/>
        <v>21502182.380733099</v>
      </c>
    </row>
    <row r="1619" spans="1:14" x14ac:dyDescent="0.3">
      <c r="A1619" s="58">
        <v>43622</v>
      </c>
      <c r="B1619" s="61" t="str">
        <f t="shared" si="129"/>
        <v>Thursday</v>
      </c>
      <c r="C1619" s="42" t="str">
        <f t="shared" si="125"/>
        <v>June</v>
      </c>
      <c r="D1619" s="42" t="str">
        <f t="shared" si="126"/>
        <v>2019</v>
      </c>
      <c r="E1619" s="42">
        <f t="shared" si="127"/>
        <v>23</v>
      </c>
      <c r="F1619" s="42" t="str">
        <f>VLOOKUP(A1619,_Holidays!A1618:C3724,2)</f>
        <v>Y</v>
      </c>
      <c r="G1619" s="42" t="str">
        <f>VLOOKUP(A1619,_Holidays!A1619:C3724,3)</f>
        <v>N</v>
      </c>
      <c r="H1619">
        <v>10.199999999999999</v>
      </c>
      <c r="I1619">
        <v>14.8</v>
      </c>
      <c r="J1619">
        <v>7.9</v>
      </c>
      <c r="K1619">
        <v>0</v>
      </c>
      <c r="L1619" s="94">
        <v>134971.77499999999</v>
      </c>
      <c r="M1619" s="97">
        <v>162.49199490000001</v>
      </c>
      <c r="N1619" s="87">
        <f t="shared" si="128"/>
        <v>21931832.974943947</v>
      </c>
    </row>
    <row r="1620" spans="1:14" x14ac:dyDescent="0.3">
      <c r="A1620" s="58">
        <v>43623</v>
      </c>
      <c r="B1620" s="61" t="str">
        <f t="shared" si="129"/>
        <v>Friday</v>
      </c>
      <c r="C1620" s="42" t="str">
        <f t="shared" si="125"/>
        <v>June</v>
      </c>
      <c r="D1620" s="42" t="str">
        <f t="shared" si="126"/>
        <v>2019</v>
      </c>
      <c r="E1620" s="42">
        <f t="shared" si="127"/>
        <v>23</v>
      </c>
      <c r="F1620" s="42" t="str">
        <f>VLOOKUP(A1620,_Holidays!A1619:C3725,2)</f>
        <v>Y</v>
      </c>
      <c r="G1620" s="42" t="str">
        <f>VLOOKUP(A1620,_Holidays!A1620:C3725,3)</f>
        <v>N</v>
      </c>
      <c r="H1620">
        <v>11.7</v>
      </c>
      <c r="I1620">
        <v>16.600000000000001</v>
      </c>
      <c r="J1620">
        <v>8</v>
      </c>
      <c r="K1620">
        <v>0</v>
      </c>
      <c r="L1620" s="94">
        <v>132003.44</v>
      </c>
      <c r="M1620" s="97">
        <v>139.20081619999999</v>
      </c>
      <c r="N1620" s="87">
        <f t="shared" si="128"/>
        <v>18374986.589207727</v>
      </c>
    </row>
    <row r="1621" spans="1:14" x14ac:dyDescent="0.3">
      <c r="A1621" s="58">
        <v>43624</v>
      </c>
      <c r="B1621" s="61" t="str">
        <f t="shared" si="129"/>
        <v>Saturday</v>
      </c>
      <c r="C1621" s="42" t="str">
        <f t="shared" si="125"/>
        <v>June</v>
      </c>
      <c r="D1621" s="42" t="str">
        <f t="shared" si="126"/>
        <v>2019</v>
      </c>
      <c r="E1621" s="42">
        <f t="shared" si="127"/>
        <v>23</v>
      </c>
      <c r="F1621" s="42" t="str">
        <f>VLOOKUP(A1621,_Holidays!A1620:C3726,2)</f>
        <v>Y</v>
      </c>
      <c r="G1621" s="42" t="str">
        <f>VLOOKUP(A1621,_Holidays!A1621:C3726,3)</f>
        <v>N</v>
      </c>
      <c r="H1621">
        <v>6.7</v>
      </c>
      <c r="I1621">
        <v>18.7</v>
      </c>
      <c r="J1621">
        <v>9.3000000000000007</v>
      </c>
      <c r="K1621">
        <v>0</v>
      </c>
      <c r="L1621" s="94">
        <v>117243.63</v>
      </c>
      <c r="M1621" s="97">
        <v>102.4160856</v>
      </c>
      <c r="N1621" s="87">
        <f t="shared" si="128"/>
        <v>12007633.646134729</v>
      </c>
    </row>
    <row r="1622" spans="1:14" x14ac:dyDescent="0.3">
      <c r="A1622" s="58">
        <v>43625</v>
      </c>
      <c r="B1622" s="61" t="str">
        <f t="shared" si="129"/>
        <v>Sunday</v>
      </c>
      <c r="C1622" s="42" t="str">
        <f t="shared" si="125"/>
        <v>June</v>
      </c>
      <c r="D1622" s="42" t="str">
        <f t="shared" si="126"/>
        <v>2019</v>
      </c>
      <c r="E1622" s="42">
        <f t="shared" si="127"/>
        <v>24</v>
      </c>
      <c r="F1622" s="42" t="str">
        <f>VLOOKUP(A1622,_Holidays!A1621:C3727,2)</f>
        <v>Y</v>
      </c>
      <c r="G1622" s="42" t="str">
        <f>VLOOKUP(A1622,_Holidays!A1622:C3727,3)</f>
        <v>N</v>
      </c>
      <c r="H1622">
        <v>7.8</v>
      </c>
      <c r="I1622">
        <v>18</v>
      </c>
      <c r="J1622">
        <v>8</v>
      </c>
      <c r="K1622">
        <v>0</v>
      </c>
      <c r="L1622" s="94">
        <v>110669.42</v>
      </c>
      <c r="M1622" s="97">
        <v>69.561305970000006</v>
      </c>
      <c r="N1622" s="87">
        <f t="shared" si="128"/>
        <v>7698309.3861424383</v>
      </c>
    </row>
    <row r="1623" spans="1:14" x14ac:dyDescent="0.3">
      <c r="A1623" s="58">
        <v>43626</v>
      </c>
      <c r="B1623" s="61" t="str">
        <f t="shared" si="129"/>
        <v>Monday</v>
      </c>
      <c r="C1623" s="42" t="str">
        <f t="shared" si="125"/>
        <v>June</v>
      </c>
      <c r="D1623" s="42" t="str">
        <f t="shared" si="126"/>
        <v>2019</v>
      </c>
      <c r="E1623" s="42">
        <f t="shared" si="127"/>
        <v>24</v>
      </c>
      <c r="F1623" s="42" t="str">
        <f>VLOOKUP(A1623,_Holidays!A1622:C3728,2)</f>
        <v>Y</v>
      </c>
      <c r="G1623" s="42" t="str">
        <f>VLOOKUP(A1623,_Holidays!A1623:C3728,3)</f>
        <v>Y</v>
      </c>
      <c r="H1623">
        <v>12</v>
      </c>
      <c r="I1623">
        <v>19.2</v>
      </c>
      <c r="J1623">
        <v>7.6</v>
      </c>
      <c r="K1623">
        <v>3</v>
      </c>
      <c r="L1623" s="94">
        <v>108133.03</v>
      </c>
      <c r="M1623" s="97">
        <v>47.487874040000001</v>
      </c>
      <c r="N1623" s="87">
        <f t="shared" si="128"/>
        <v>5135007.7082035411</v>
      </c>
    </row>
    <row r="1624" spans="1:14" x14ac:dyDescent="0.3">
      <c r="A1624" s="58">
        <v>43627</v>
      </c>
      <c r="B1624" s="61" t="str">
        <f t="shared" si="129"/>
        <v>Tuesday</v>
      </c>
      <c r="C1624" s="42" t="str">
        <f t="shared" si="125"/>
        <v>June</v>
      </c>
      <c r="D1624" s="42" t="str">
        <f t="shared" si="126"/>
        <v>2019</v>
      </c>
      <c r="E1624" s="42">
        <f t="shared" si="127"/>
        <v>24</v>
      </c>
      <c r="F1624" s="42" t="str">
        <f>VLOOKUP(A1624,_Holidays!A1623:C3729,2)</f>
        <v>Y</v>
      </c>
      <c r="G1624" s="42" t="str">
        <f>VLOOKUP(A1624,_Holidays!A1624:C3729,3)</f>
        <v>N</v>
      </c>
      <c r="H1624">
        <v>9.6</v>
      </c>
      <c r="I1624">
        <v>17.899999999999999</v>
      </c>
      <c r="J1624">
        <v>9.1999999999999993</v>
      </c>
      <c r="K1624">
        <v>0</v>
      </c>
      <c r="L1624" s="94">
        <v>122760.92</v>
      </c>
      <c r="M1624" s="97">
        <v>73.078081710000006</v>
      </c>
      <c r="N1624" s="87">
        <f t="shared" si="128"/>
        <v>8971132.5425547734</v>
      </c>
    </row>
    <row r="1625" spans="1:14" x14ac:dyDescent="0.3">
      <c r="A1625" s="58">
        <v>43628</v>
      </c>
      <c r="B1625" s="61" t="str">
        <f t="shared" si="129"/>
        <v>Wednesday</v>
      </c>
      <c r="C1625" s="42" t="str">
        <f t="shared" si="125"/>
        <v>June</v>
      </c>
      <c r="D1625" s="42" t="str">
        <f t="shared" si="126"/>
        <v>2019</v>
      </c>
      <c r="E1625" s="42">
        <f t="shared" si="127"/>
        <v>24</v>
      </c>
      <c r="F1625" s="42" t="str">
        <f>VLOOKUP(A1625,_Holidays!A1624:C3730,2)</f>
        <v>Y</v>
      </c>
      <c r="G1625" s="42" t="str">
        <f>VLOOKUP(A1625,_Holidays!A1625:C3730,3)</f>
        <v>N</v>
      </c>
      <c r="H1625">
        <v>11.9</v>
      </c>
      <c r="I1625">
        <v>16.5</v>
      </c>
      <c r="J1625">
        <v>1.3</v>
      </c>
      <c r="K1625">
        <v>0.6</v>
      </c>
      <c r="L1625" s="94">
        <v>128127.75</v>
      </c>
      <c r="M1625" s="97">
        <v>85.792690070000006</v>
      </c>
      <c r="N1625" s="87">
        <f t="shared" si="128"/>
        <v>10992424.345116444</v>
      </c>
    </row>
    <row r="1626" spans="1:14" x14ac:dyDescent="0.3">
      <c r="A1626" s="58">
        <v>43629</v>
      </c>
      <c r="B1626" s="61" t="str">
        <f t="shared" si="129"/>
        <v>Thursday</v>
      </c>
      <c r="C1626" s="42" t="str">
        <f t="shared" si="125"/>
        <v>June</v>
      </c>
      <c r="D1626" s="42" t="str">
        <f t="shared" si="126"/>
        <v>2019</v>
      </c>
      <c r="E1626" s="42">
        <f t="shared" si="127"/>
        <v>24</v>
      </c>
      <c r="F1626" s="42" t="str">
        <f>VLOOKUP(A1626,_Holidays!A1625:C3731,2)</f>
        <v>Y</v>
      </c>
      <c r="G1626" s="42" t="str">
        <f>VLOOKUP(A1626,_Holidays!A1626:C3731,3)</f>
        <v>N</v>
      </c>
      <c r="H1626">
        <v>8.8000000000000007</v>
      </c>
      <c r="I1626">
        <v>17.399999999999999</v>
      </c>
      <c r="J1626">
        <v>8.9</v>
      </c>
      <c r="K1626">
        <v>2.6</v>
      </c>
      <c r="L1626" s="94">
        <v>128535.19</v>
      </c>
      <c r="M1626" s="97">
        <v>79.516251400000002</v>
      </c>
      <c r="N1626" s="87">
        <f t="shared" si="128"/>
        <v>10220636.481786767</v>
      </c>
    </row>
    <row r="1627" spans="1:14" x14ac:dyDescent="0.3">
      <c r="A1627" s="58">
        <v>43630</v>
      </c>
      <c r="B1627" s="61" t="str">
        <f t="shared" si="129"/>
        <v>Friday</v>
      </c>
      <c r="C1627" s="42" t="str">
        <f t="shared" si="125"/>
        <v>June</v>
      </c>
      <c r="D1627" s="42" t="str">
        <f t="shared" si="126"/>
        <v>2019</v>
      </c>
      <c r="E1627" s="42">
        <f t="shared" si="127"/>
        <v>24</v>
      </c>
      <c r="F1627" s="42" t="str">
        <f>VLOOKUP(A1627,_Holidays!A1626:C3732,2)</f>
        <v>Y</v>
      </c>
      <c r="G1627" s="42" t="str">
        <f>VLOOKUP(A1627,_Holidays!A1627:C3732,3)</f>
        <v>N</v>
      </c>
      <c r="H1627">
        <v>10</v>
      </c>
      <c r="I1627">
        <v>17.3</v>
      </c>
      <c r="J1627">
        <v>7</v>
      </c>
      <c r="K1627">
        <v>2.2000000000000002</v>
      </c>
      <c r="L1627" s="94">
        <v>128153.19500000001</v>
      </c>
      <c r="M1627" s="97">
        <v>86.655464210000005</v>
      </c>
      <c r="N1627" s="87">
        <f t="shared" si="128"/>
        <v>11105174.602719652</v>
      </c>
    </row>
    <row r="1628" spans="1:14" x14ac:dyDescent="0.3">
      <c r="A1628" s="58">
        <v>43631</v>
      </c>
      <c r="B1628" s="61" t="str">
        <f t="shared" si="129"/>
        <v>Saturday</v>
      </c>
      <c r="C1628" s="42" t="str">
        <f t="shared" si="125"/>
        <v>June</v>
      </c>
      <c r="D1628" s="42" t="str">
        <f t="shared" si="126"/>
        <v>2019</v>
      </c>
      <c r="E1628" s="42">
        <f t="shared" si="127"/>
        <v>24</v>
      </c>
      <c r="F1628" s="42" t="str">
        <f>VLOOKUP(A1628,_Holidays!A1627:C3733,2)</f>
        <v>Y</v>
      </c>
      <c r="G1628" s="42" t="str">
        <f>VLOOKUP(A1628,_Holidays!A1628:C3733,3)</f>
        <v>N</v>
      </c>
      <c r="H1628">
        <v>9</v>
      </c>
      <c r="I1628">
        <v>15.2</v>
      </c>
      <c r="J1628">
        <v>6.4</v>
      </c>
      <c r="K1628">
        <v>2.6</v>
      </c>
      <c r="L1628" s="94">
        <v>121097.845</v>
      </c>
      <c r="M1628" s="97">
        <v>104.43185029999999</v>
      </c>
      <c r="N1628" s="87">
        <f t="shared" si="128"/>
        <v>12646472.020692604</v>
      </c>
    </row>
    <row r="1629" spans="1:14" x14ac:dyDescent="0.3">
      <c r="A1629" s="58">
        <v>43632</v>
      </c>
      <c r="B1629" s="61" t="str">
        <f t="shared" si="129"/>
        <v>Sunday</v>
      </c>
      <c r="C1629" s="42" t="str">
        <f t="shared" si="125"/>
        <v>June</v>
      </c>
      <c r="D1629" s="42" t="str">
        <f t="shared" si="126"/>
        <v>2019</v>
      </c>
      <c r="E1629" s="42">
        <f t="shared" si="127"/>
        <v>25</v>
      </c>
      <c r="F1629" s="42" t="str">
        <f>VLOOKUP(A1629,_Holidays!A1628:C3734,2)</f>
        <v>Y</v>
      </c>
      <c r="G1629" s="42" t="str">
        <f>VLOOKUP(A1629,_Holidays!A1629:C3734,3)</f>
        <v>N</v>
      </c>
      <c r="H1629">
        <v>8.6</v>
      </c>
      <c r="I1629">
        <v>16.7</v>
      </c>
      <c r="J1629">
        <v>7.5</v>
      </c>
      <c r="K1629">
        <v>0</v>
      </c>
      <c r="L1629" s="94">
        <v>116811.39</v>
      </c>
      <c r="M1629" s="97">
        <v>111.2767338</v>
      </c>
      <c r="N1629" s="87">
        <f t="shared" si="128"/>
        <v>12998389.949837983</v>
      </c>
    </row>
    <row r="1630" spans="1:14" x14ac:dyDescent="0.3">
      <c r="A1630" s="58">
        <v>43633</v>
      </c>
      <c r="B1630" s="61" t="str">
        <f t="shared" si="129"/>
        <v>Monday</v>
      </c>
      <c r="C1630" s="42" t="str">
        <f t="shared" si="125"/>
        <v>June</v>
      </c>
      <c r="D1630" s="42" t="str">
        <f t="shared" si="126"/>
        <v>2019</v>
      </c>
      <c r="E1630" s="42">
        <f t="shared" si="127"/>
        <v>25</v>
      </c>
      <c r="F1630" s="42" t="str">
        <f>VLOOKUP(A1630,_Holidays!A1629:C3735,2)</f>
        <v>Y</v>
      </c>
      <c r="G1630" s="42" t="str">
        <f>VLOOKUP(A1630,_Holidays!A1630:C3735,3)</f>
        <v>N</v>
      </c>
      <c r="H1630">
        <v>6.3</v>
      </c>
      <c r="I1630">
        <v>17.899999999999999</v>
      </c>
      <c r="J1630">
        <v>8.6</v>
      </c>
      <c r="K1630">
        <v>3.4</v>
      </c>
      <c r="L1630" s="94">
        <v>129972.91499999999</v>
      </c>
      <c r="M1630" s="97">
        <v>108.7466958</v>
      </c>
      <c r="N1630" s="87">
        <f t="shared" si="128"/>
        <v>14134125.049744256</v>
      </c>
    </row>
    <row r="1631" spans="1:14" x14ac:dyDescent="0.3">
      <c r="A1631" s="58">
        <v>43634</v>
      </c>
      <c r="B1631" s="61" t="str">
        <f t="shared" si="129"/>
        <v>Tuesday</v>
      </c>
      <c r="C1631" s="42" t="str">
        <f t="shared" si="125"/>
        <v>June</v>
      </c>
      <c r="D1631" s="42" t="str">
        <f t="shared" si="126"/>
        <v>2019</v>
      </c>
      <c r="E1631" s="42">
        <f t="shared" si="127"/>
        <v>25</v>
      </c>
      <c r="F1631" s="42" t="str">
        <f>VLOOKUP(A1631,_Holidays!A1630:C3736,2)</f>
        <v>Y</v>
      </c>
      <c r="G1631" s="42" t="str">
        <f>VLOOKUP(A1631,_Holidays!A1631:C3736,3)</f>
        <v>N</v>
      </c>
      <c r="H1631">
        <v>8</v>
      </c>
      <c r="I1631">
        <v>13.7</v>
      </c>
      <c r="J1631">
        <v>5.2</v>
      </c>
      <c r="K1631">
        <v>0</v>
      </c>
      <c r="L1631" s="94">
        <v>137922.22</v>
      </c>
      <c r="M1631" s="97">
        <v>101.3953781</v>
      </c>
      <c r="N1631" s="87">
        <f t="shared" si="128"/>
        <v>13984675.645291382</v>
      </c>
    </row>
    <row r="1632" spans="1:14" x14ac:dyDescent="0.3">
      <c r="A1632" s="58">
        <v>43635</v>
      </c>
      <c r="B1632" s="61" t="str">
        <f t="shared" si="129"/>
        <v>Wednesday</v>
      </c>
      <c r="C1632" s="42" t="str">
        <f t="shared" si="125"/>
        <v>June</v>
      </c>
      <c r="D1632" s="42" t="str">
        <f t="shared" si="126"/>
        <v>2019</v>
      </c>
      <c r="E1632" s="42">
        <f t="shared" si="127"/>
        <v>25</v>
      </c>
      <c r="F1632" s="42" t="str">
        <f>VLOOKUP(A1632,_Holidays!A1631:C3737,2)</f>
        <v>Y</v>
      </c>
      <c r="G1632" s="42" t="str">
        <f>VLOOKUP(A1632,_Holidays!A1632:C3737,3)</f>
        <v>N</v>
      </c>
      <c r="H1632">
        <v>6.6</v>
      </c>
      <c r="I1632">
        <v>11.9</v>
      </c>
      <c r="J1632">
        <v>7</v>
      </c>
      <c r="K1632">
        <v>0.8</v>
      </c>
      <c r="L1632" s="94">
        <v>144737.12</v>
      </c>
      <c r="M1632" s="97">
        <v>157.02604099999999</v>
      </c>
      <c r="N1632" s="87">
        <f t="shared" si="128"/>
        <v>22727496.939341918</v>
      </c>
    </row>
    <row r="1633" spans="1:14" x14ac:dyDescent="0.3">
      <c r="A1633" s="58">
        <v>43636</v>
      </c>
      <c r="B1633" s="61" t="str">
        <f t="shared" si="129"/>
        <v>Thursday</v>
      </c>
      <c r="C1633" s="42" t="str">
        <f t="shared" si="125"/>
        <v>June</v>
      </c>
      <c r="D1633" s="42" t="str">
        <f t="shared" si="126"/>
        <v>2019</v>
      </c>
      <c r="E1633" s="42">
        <f t="shared" si="127"/>
        <v>25</v>
      </c>
      <c r="F1633" s="42" t="str">
        <f>VLOOKUP(A1633,_Holidays!A1632:C3738,2)</f>
        <v>Y</v>
      </c>
      <c r="G1633" s="42" t="str">
        <f>VLOOKUP(A1633,_Holidays!A1633:C3738,3)</f>
        <v>N</v>
      </c>
      <c r="H1633">
        <v>6.4</v>
      </c>
      <c r="I1633">
        <v>11.3</v>
      </c>
      <c r="J1633">
        <v>6.4</v>
      </c>
      <c r="K1633">
        <v>1.6</v>
      </c>
      <c r="L1633" s="94">
        <v>148609.595</v>
      </c>
      <c r="M1633" s="97">
        <v>141.97958589999999</v>
      </c>
      <c r="N1633" s="87">
        <f t="shared" si="128"/>
        <v>21099528.758866709</v>
      </c>
    </row>
    <row r="1634" spans="1:14" x14ac:dyDescent="0.3">
      <c r="A1634" s="58">
        <v>43637</v>
      </c>
      <c r="B1634" s="61" t="str">
        <f t="shared" si="129"/>
        <v>Friday</v>
      </c>
      <c r="C1634" s="42" t="str">
        <f t="shared" si="125"/>
        <v>June</v>
      </c>
      <c r="D1634" s="42" t="str">
        <f t="shared" si="126"/>
        <v>2019</v>
      </c>
      <c r="E1634" s="42">
        <f t="shared" si="127"/>
        <v>25</v>
      </c>
      <c r="F1634" s="42" t="str">
        <f>VLOOKUP(A1634,_Holidays!A1633:C3739,2)</f>
        <v>Y</v>
      </c>
      <c r="G1634" s="42" t="str">
        <f>VLOOKUP(A1634,_Holidays!A1634:C3739,3)</f>
        <v>N</v>
      </c>
      <c r="H1634">
        <v>6.5</v>
      </c>
      <c r="I1634">
        <v>12.6</v>
      </c>
      <c r="J1634">
        <v>8.5</v>
      </c>
      <c r="K1634">
        <v>3</v>
      </c>
      <c r="L1634" s="94">
        <v>144504.32999999999</v>
      </c>
      <c r="M1634" s="97">
        <v>123.80971169999999</v>
      </c>
      <c r="N1634" s="87">
        <f t="shared" si="128"/>
        <v>17891039.436701659</v>
      </c>
    </row>
    <row r="1635" spans="1:14" x14ac:dyDescent="0.3">
      <c r="A1635" s="58">
        <v>43638</v>
      </c>
      <c r="B1635" s="61" t="str">
        <f t="shared" si="129"/>
        <v>Saturday</v>
      </c>
      <c r="C1635" s="42" t="str">
        <f t="shared" si="125"/>
        <v>June</v>
      </c>
      <c r="D1635" s="42" t="str">
        <f t="shared" si="126"/>
        <v>2019</v>
      </c>
      <c r="E1635" s="42">
        <f t="shared" si="127"/>
        <v>25</v>
      </c>
      <c r="F1635" s="42" t="str">
        <f>VLOOKUP(A1635,_Holidays!A1634:C3740,2)</f>
        <v>Y</v>
      </c>
      <c r="G1635" s="42" t="str">
        <f>VLOOKUP(A1635,_Holidays!A1635:C3740,3)</f>
        <v>N</v>
      </c>
      <c r="H1635">
        <v>6.8</v>
      </c>
      <c r="I1635">
        <v>11.8</v>
      </c>
      <c r="J1635">
        <v>7.3</v>
      </c>
      <c r="K1635">
        <v>0.4</v>
      </c>
      <c r="L1635" s="94">
        <v>132829.29</v>
      </c>
      <c r="M1635" s="97">
        <v>111.60986149999999</v>
      </c>
      <c r="N1635" s="87">
        <f t="shared" si="128"/>
        <v>14825058.660043335</v>
      </c>
    </row>
    <row r="1636" spans="1:14" x14ac:dyDescent="0.3">
      <c r="A1636" s="58">
        <v>43639</v>
      </c>
      <c r="B1636" s="61" t="str">
        <f t="shared" si="129"/>
        <v>Sunday</v>
      </c>
      <c r="C1636" s="42" t="str">
        <f t="shared" si="125"/>
        <v>June</v>
      </c>
      <c r="D1636" s="42" t="str">
        <f t="shared" si="126"/>
        <v>2019</v>
      </c>
      <c r="E1636" s="42">
        <f t="shared" si="127"/>
        <v>26</v>
      </c>
      <c r="F1636" s="42" t="str">
        <f>VLOOKUP(A1636,_Holidays!A1635:C3741,2)</f>
        <v>Y</v>
      </c>
      <c r="G1636" s="42" t="str">
        <f>VLOOKUP(A1636,_Holidays!A1636:C3741,3)</f>
        <v>N</v>
      </c>
      <c r="H1636">
        <v>3.6</v>
      </c>
      <c r="I1636">
        <v>9.6</v>
      </c>
      <c r="J1636">
        <v>5.9</v>
      </c>
      <c r="K1636">
        <v>1.2</v>
      </c>
      <c r="L1636" s="94">
        <v>133525.32</v>
      </c>
      <c r="M1636" s="97">
        <v>127.6019028</v>
      </c>
      <c r="N1636" s="87">
        <f t="shared" si="128"/>
        <v>17038084.903978899</v>
      </c>
    </row>
    <row r="1637" spans="1:14" x14ac:dyDescent="0.3">
      <c r="A1637" s="58">
        <v>43640</v>
      </c>
      <c r="B1637" s="61" t="str">
        <f t="shared" si="129"/>
        <v>Monday</v>
      </c>
      <c r="C1637" s="42" t="str">
        <f t="shared" si="125"/>
        <v>June</v>
      </c>
      <c r="D1637" s="42" t="str">
        <f t="shared" si="126"/>
        <v>2019</v>
      </c>
      <c r="E1637" s="42">
        <f t="shared" si="127"/>
        <v>26</v>
      </c>
      <c r="F1637" s="42" t="str">
        <f>VLOOKUP(A1637,_Holidays!A1636:C3742,2)</f>
        <v>Y</v>
      </c>
      <c r="G1637" s="42" t="str">
        <f>VLOOKUP(A1637,_Holidays!A1637:C3742,3)</f>
        <v>N</v>
      </c>
      <c r="H1637">
        <v>4.2</v>
      </c>
      <c r="I1637">
        <v>16</v>
      </c>
      <c r="J1637">
        <v>9</v>
      </c>
      <c r="K1637">
        <v>0</v>
      </c>
      <c r="L1637" s="94">
        <v>146856.79999999999</v>
      </c>
      <c r="M1637" s="97">
        <v>117.51896069999999</v>
      </c>
      <c r="N1637" s="87">
        <f t="shared" si="128"/>
        <v>17258458.507727757</v>
      </c>
    </row>
    <row r="1638" spans="1:14" x14ac:dyDescent="0.3">
      <c r="A1638" s="58">
        <v>43641</v>
      </c>
      <c r="B1638" s="61" t="str">
        <f t="shared" si="129"/>
        <v>Tuesday</v>
      </c>
      <c r="C1638" s="42" t="str">
        <f t="shared" si="125"/>
        <v>June</v>
      </c>
      <c r="D1638" s="42" t="str">
        <f t="shared" si="126"/>
        <v>2019</v>
      </c>
      <c r="E1638" s="42">
        <f t="shared" si="127"/>
        <v>26</v>
      </c>
      <c r="F1638" s="42" t="str">
        <f>VLOOKUP(A1638,_Holidays!A1637:C3743,2)</f>
        <v>Y</v>
      </c>
      <c r="G1638" s="42" t="str">
        <f>VLOOKUP(A1638,_Holidays!A1638:C3743,3)</f>
        <v>N</v>
      </c>
      <c r="H1638">
        <v>3.5</v>
      </c>
      <c r="I1638">
        <v>17</v>
      </c>
      <c r="J1638">
        <v>8.9</v>
      </c>
      <c r="K1638">
        <v>0</v>
      </c>
      <c r="L1638" s="94">
        <v>145807.25</v>
      </c>
      <c r="M1638" s="97">
        <v>124.05127779999999</v>
      </c>
      <c r="N1638" s="87">
        <f t="shared" si="128"/>
        <v>18087575.67500405</v>
      </c>
    </row>
    <row r="1639" spans="1:14" x14ac:dyDescent="0.3">
      <c r="A1639" s="58">
        <v>43642</v>
      </c>
      <c r="B1639" s="61" t="str">
        <f t="shared" si="129"/>
        <v>Wednesday</v>
      </c>
      <c r="C1639" s="42" t="str">
        <f t="shared" si="125"/>
        <v>June</v>
      </c>
      <c r="D1639" s="42" t="str">
        <f t="shared" si="126"/>
        <v>2019</v>
      </c>
      <c r="E1639" s="42">
        <f t="shared" si="127"/>
        <v>26</v>
      </c>
      <c r="F1639" s="42" t="str">
        <f>VLOOKUP(A1639,_Holidays!A1638:C3744,2)</f>
        <v>Y</v>
      </c>
      <c r="G1639" s="42" t="str">
        <f>VLOOKUP(A1639,_Holidays!A1639:C3744,3)</f>
        <v>N</v>
      </c>
      <c r="H1639">
        <v>4.5999999999999996</v>
      </c>
      <c r="I1639">
        <v>18</v>
      </c>
      <c r="J1639">
        <v>9.1999999999999993</v>
      </c>
      <c r="K1639">
        <v>0.2</v>
      </c>
      <c r="L1639" s="94">
        <v>139351.56</v>
      </c>
      <c r="M1639" s="97">
        <v>106.19914</v>
      </c>
      <c r="N1639" s="87">
        <f t="shared" si="128"/>
        <v>14799015.8296584</v>
      </c>
    </row>
    <row r="1640" spans="1:14" x14ac:dyDescent="0.3">
      <c r="A1640" s="58">
        <v>43643</v>
      </c>
      <c r="B1640" s="61" t="str">
        <f t="shared" si="129"/>
        <v>Thursday</v>
      </c>
      <c r="C1640" s="42" t="str">
        <f t="shared" si="125"/>
        <v>June</v>
      </c>
      <c r="D1640" s="42" t="str">
        <f t="shared" si="126"/>
        <v>2019</v>
      </c>
      <c r="E1640" s="42">
        <f t="shared" si="127"/>
        <v>26</v>
      </c>
      <c r="F1640" s="42" t="str">
        <f>VLOOKUP(A1640,_Holidays!A1639:C3745,2)</f>
        <v>Y</v>
      </c>
      <c r="G1640" s="42" t="str">
        <f>VLOOKUP(A1640,_Holidays!A1640:C3745,3)</f>
        <v>N</v>
      </c>
      <c r="H1640">
        <v>5.9</v>
      </c>
      <c r="I1640">
        <v>17.5</v>
      </c>
      <c r="J1640">
        <v>9.1999999999999993</v>
      </c>
      <c r="K1640">
        <v>0</v>
      </c>
      <c r="L1640" s="94">
        <v>131023.66</v>
      </c>
      <c r="M1640" s="97">
        <v>77.671129440000001</v>
      </c>
      <c r="N1640" s="87">
        <f t="shared" si="128"/>
        <v>10176755.655562552</v>
      </c>
    </row>
    <row r="1641" spans="1:14" x14ac:dyDescent="0.3">
      <c r="A1641" s="58">
        <v>43644</v>
      </c>
      <c r="B1641" s="61" t="str">
        <f t="shared" si="129"/>
        <v>Friday</v>
      </c>
      <c r="C1641" s="42" t="str">
        <f t="shared" si="125"/>
        <v>June</v>
      </c>
      <c r="D1641" s="42" t="str">
        <f t="shared" si="126"/>
        <v>2019</v>
      </c>
      <c r="E1641" s="42">
        <f t="shared" si="127"/>
        <v>26</v>
      </c>
      <c r="F1641" s="42" t="str">
        <f>VLOOKUP(A1641,_Holidays!A1640:C3746,2)</f>
        <v>N</v>
      </c>
      <c r="G1641" s="42" t="str">
        <f>VLOOKUP(A1641,_Holidays!A1641:C3746,3)</f>
        <v>N</v>
      </c>
      <c r="H1641">
        <v>10.7</v>
      </c>
      <c r="I1641">
        <v>19.5</v>
      </c>
      <c r="J1641">
        <v>9.1999999999999993</v>
      </c>
      <c r="K1641">
        <v>0</v>
      </c>
      <c r="L1641" s="94">
        <v>123546.62</v>
      </c>
      <c r="M1641" s="97">
        <v>61.815155930000003</v>
      </c>
      <c r="N1641" s="87">
        <f t="shared" si="128"/>
        <v>7637053.5799244568</v>
      </c>
    </row>
    <row r="1642" spans="1:14" x14ac:dyDescent="0.3">
      <c r="A1642" s="58">
        <v>43645</v>
      </c>
      <c r="B1642" s="61" t="str">
        <f t="shared" si="129"/>
        <v>Saturday</v>
      </c>
      <c r="C1642" s="42" t="str">
        <f t="shared" si="125"/>
        <v>June</v>
      </c>
      <c r="D1642" s="42" t="str">
        <f t="shared" si="126"/>
        <v>2019</v>
      </c>
      <c r="E1642" s="42">
        <f t="shared" si="127"/>
        <v>26</v>
      </c>
      <c r="F1642" s="42" t="str">
        <f>VLOOKUP(A1642,_Holidays!A1641:C3747,2)</f>
        <v>N</v>
      </c>
      <c r="G1642" s="42" t="str">
        <f>VLOOKUP(A1642,_Holidays!A1642:C3747,3)</f>
        <v>N</v>
      </c>
      <c r="H1642">
        <v>13</v>
      </c>
      <c r="I1642">
        <v>17.600000000000001</v>
      </c>
      <c r="J1642">
        <v>2.6</v>
      </c>
      <c r="K1642">
        <v>0.8</v>
      </c>
      <c r="L1642" s="94">
        <v>117924.13</v>
      </c>
      <c r="M1642" s="97">
        <v>52.91240414</v>
      </c>
      <c r="N1642" s="87">
        <f t="shared" si="128"/>
        <v>6239649.2244178988</v>
      </c>
    </row>
    <row r="1643" spans="1:14" x14ac:dyDescent="0.3">
      <c r="A1643" s="58">
        <v>43646</v>
      </c>
      <c r="B1643" s="61" t="str">
        <f t="shared" si="129"/>
        <v>Sunday</v>
      </c>
      <c r="C1643" s="42" t="str">
        <f t="shared" si="125"/>
        <v>June</v>
      </c>
      <c r="D1643" s="42" t="str">
        <f t="shared" si="126"/>
        <v>2019</v>
      </c>
      <c r="E1643" s="42">
        <f t="shared" si="127"/>
        <v>27</v>
      </c>
      <c r="F1643" s="42" t="str">
        <f>VLOOKUP(A1643,_Holidays!A1642:C3748,2)</f>
        <v>N</v>
      </c>
      <c r="G1643" s="42" t="str">
        <f>VLOOKUP(A1643,_Holidays!A1643:C3748,3)</f>
        <v>N</v>
      </c>
      <c r="H1643">
        <v>8.1</v>
      </c>
      <c r="I1643">
        <v>14.5</v>
      </c>
      <c r="J1643">
        <v>8.5</v>
      </c>
      <c r="K1643">
        <v>6.4</v>
      </c>
      <c r="L1643" s="94">
        <v>116150.91499999999</v>
      </c>
      <c r="M1643" s="97">
        <v>51.901149879999998</v>
      </c>
      <c r="N1643" s="87">
        <f t="shared" si="128"/>
        <v>6028366.0481141396</v>
      </c>
    </row>
    <row r="1644" spans="1:14" x14ac:dyDescent="0.3">
      <c r="A1644" s="58">
        <v>43647</v>
      </c>
      <c r="B1644" s="61" t="str">
        <f t="shared" si="129"/>
        <v>Monday</v>
      </c>
      <c r="C1644" s="42" t="str">
        <f t="shared" si="125"/>
        <v>July</v>
      </c>
      <c r="D1644" s="42" t="str">
        <f t="shared" si="126"/>
        <v>2019</v>
      </c>
      <c r="E1644" s="42">
        <f t="shared" si="127"/>
        <v>27</v>
      </c>
      <c r="F1644" s="42" t="str">
        <f>VLOOKUP(A1644,_Holidays!A1643:C3749,2)</f>
        <v>N</v>
      </c>
      <c r="G1644" s="42" t="str">
        <f>VLOOKUP(A1644,_Holidays!A1644:C3749,3)</f>
        <v>N</v>
      </c>
      <c r="H1644">
        <v>9.5</v>
      </c>
      <c r="I1644">
        <v>14.1</v>
      </c>
      <c r="J1644">
        <v>8.3000000000000007</v>
      </c>
      <c r="K1644">
        <v>0</v>
      </c>
      <c r="L1644" s="94">
        <v>130565.58</v>
      </c>
      <c r="M1644" s="97">
        <v>67.195464610000002</v>
      </c>
      <c r="N1644" s="87">
        <f t="shared" si="128"/>
        <v>8773414.8101741243</v>
      </c>
    </row>
    <row r="1645" spans="1:14" x14ac:dyDescent="0.3">
      <c r="A1645" s="58">
        <v>43648</v>
      </c>
      <c r="B1645" s="61" t="str">
        <f t="shared" si="129"/>
        <v>Tuesday</v>
      </c>
      <c r="C1645" s="42" t="str">
        <f t="shared" si="125"/>
        <v>July</v>
      </c>
      <c r="D1645" s="42" t="str">
        <f t="shared" si="126"/>
        <v>2019</v>
      </c>
      <c r="E1645" s="42">
        <f t="shared" si="127"/>
        <v>27</v>
      </c>
      <c r="F1645" s="42" t="str">
        <f>VLOOKUP(A1645,_Holidays!A1644:C3750,2)</f>
        <v>N</v>
      </c>
      <c r="G1645" s="42" t="str">
        <f>VLOOKUP(A1645,_Holidays!A1645:C3750,3)</f>
        <v>N</v>
      </c>
      <c r="H1645">
        <v>8.6</v>
      </c>
      <c r="I1645">
        <v>15.9</v>
      </c>
      <c r="J1645">
        <v>6.6</v>
      </c>
      <c r="K1645">
        <v>0</v>
      </c>
      <c r="L1645" s="94">
        <v>135866.75</v>
      </c>
      <c r="M1645" s="97">
        <v>93.110674299999999</v>
      </c>
      <c r="N1645" s="87">
        <f t="shared" si="128"/>
        <v>12650644.707449526</v>
      </c>
    </row>
    <row r="1646" spans="1:14" x14ac:dyDescent="0.3">
      <c r="A1646" s="58">
        <v>43649</v>
      </c>
      <c r="B1646" s="61" t="str">
        <f t="shared" si="129"/>
        <v>Wednesday</v>
      </c>
      <c r="C1646" s="42" t="str">
        <f t="shared" si="125"/>
        <v>July</v>
      </c>
      <c r="D1646" s="42" t="str">
        <f t="shared" si="126"/>
        <v>2019</v>
      </c>
      <c r="E1646" s="42">
        <f t="shared" si="127"/>
        <v>27</v>
      </c>
      <c r="F1646" s="42" t="str">
        <f>VLOOKUP(A1646,_Holidays!A1645:C3751,2)</f>
        <v>N</v>
      </c>
      <c r="G1646" s="42" t="str">
        <f>VLOOKUP(A1646,_Holidays!A1646:C3751,3)</f>
        <v>N</v>
      </c>
      <c r="H1646">
        <v>8.1999999999999993</v>
      </c>
      <c r="I1646">
        <v>13.7</v>
      </c>
      <c r="J1646">
        <v>7.5</v>
      </c>
      <c r="K1646">
        <v>0</v>
      </c>
      <c r="L1646" s="94">
        <v>137327.70000000001</v>
      </c>
      <c r="M1646" s="97">
        <v>97.287999810000002</v>
      </c>
      <c r="N1646" s="87">
        <f t="shared" si="128"/>
        <v>13360337.251507739</v>
      </c>
    </row>
    <row r="1647" spans="1:14" x14ac:dyDescent="0.3">
      <c r="A1647" s="58">
        <v>43650</v>
      </c>
      <c r="B1647" s="61" t="str">
        <f t="shared" si="129"/>
        <v>Thursday</v>
      </c>
      <c r="C1647" s="42" t="str">
        <f t="shared" si="125"/>
        <v>July</v>
      </c>
      <c r="D1647" s="42" t="str">
        <f t="shared" si="126"/>
        <v>2019</v>
      </c>
      <c r="E1647" s="42">
        <f t="shared" si="127"/>
        <v>27</v>
      </c>
      <c r="F1647" s="42" t="str">
        <f>VLOOKUP(A1647,_Holidays!A1646:C3752,2)</f>
        <v>N</v>
      </c>
      <c r="G1647" s="42" t="str">
        <f>VLOOKUP(A1647,_Holidays!A1647:C3752,3)</f>
        <v>N</v>
      </c>
      <c r="H1647">
        <v>5.3</v>
      </c>
      <c r="I1647">
        <v>13.5</v>
      </c>
      <c r="J1647">
        <v>6.9</v>
      </c>
      <c r="K1647">
        <v>0</v>
      </c>
      <c r="L1647" s="94">
        <v>135182.72500000001</v>
      </c>
      <c r="M1647" s="97">
        <v>85.901782639999993</v>
      </c>
      <c r="N1647" s="87">
        <f t="shared" si="128"/>
        <v>11612437.059632894</v>
      </c>
    </row>
    <row r="1648" spans="1:14" x14ac:dyDescent="0.3">
      <c r="A1648" s="58">
        <v>43651</v>
      </c>
      <c r="B1648" s="61" t="str">
        <f t="shared" si="129"/>
        <v>Friday</v>
      </c>
      <c r="C1648" s="42" t="str">
        <f t="shared" si="125"/>
        <v>July</v>
      </c>
      <c r="D1648" s="42" t="str">
        <f t="shared" si="126"/>
        <v>2019</v>
      </c>
      <c r="E1648" s="42">
        <f t="shared" si="127"/>
        <v>27</v>
      </c>
      <c r="F1648" s="42" t="str">
        <f>VLOOKUP(A1648,_Holidays!A1647:C3753,2)</f>
        <v>N</v>
      </c>
      <c r="G1648" s="42" t="str">
        <f>VLOOKUP(A1648,_Holidays!A1648:C3753,3)</f>
        <v>N</v>
      </c>
      <c r="H1648">
        <v>3.5</v>
      </c>
      <c r="I1648">
        <v>19.100000000000001</v>
      </c>
      <c r="J1648">
        <v>9</v>
      </c>
      <c r="K1648">
        <v>0</v>
      </c>
      <c r="L1648" s="94">
        <v>132774.29500000001</v>
      </c>
      <c r="M1648" s="97">
        <v>78.719066029999993</v>
      </c>
      <c r="N1648" s="87">
        <f t="shared" si="128"/>
        <v>10451868.495191699</v>
      </c>
    </row>
    <row r="1649" spans="1:14" x14ac:dyDescent="0.3">
      <c r="A1649" s="58">
        <v>43652</v>
      </c>
      <c r="B1649" s="61" t="str">
        <f t="shared" si="129"/>
        <v>Saturday</v>
      </c>
      <c r="C1649" s="42" t="str">
        <f t="shared" si="125"/>
        <v>July</v>
      </c>
      <c r="D1649" s="42" t="str">
        <f t="shared" si="126"/>
        <v>2019</v>
      </c>
      <c r="E1649" s="42">
        <f t="shared" si="127"/>
        <v>27</v>
      </c>
      <c r="F1649" s="42" t="str">
        <f>VLOOKUP(A1649,_Holidays!A1648:C3754,2)</f>
        <v>N</v>
      </c>
      <c r="G1649" s="42" t="str">
        <f>VLOOKUP(A1649,_Holidays!A1649:C3754,3)</f>
        <v>N</v>
      </c>
      <c r="H1649">
        <v>6</v>
      </c>
      <c r="I1649">
        <v>19.399999999999999</v>
      </c>
      <c r="J1649">
        <v>9.3000000000000007</v>
      </c>
      <c r="K1649">
        <v>0</v>
      </c>
      <c r="L1649" s="94">
        <v>114660.9</v>
      </c>
      <c r="M1649" s="97">
        <v>64.992904050000007</v>
      </c>
      <c r="N1649" s="87">
        <f t="shared" si="128"/>
        <v>7452144.8719866453</v>
      </c>
    </row>
    <row r="1650" spans="1:14" x14ac:dyDescent="0.3">
      <c r="A1650" s="58">
        <v>43653</v>
      </c>
      <c r="B1650" s="61" t="str">
        <f t="shared" si="129"/>
        <v>Sunday</v>
      </c>
      <c r="C1650" s="42" t="str">
        <f t="shared" si="125"/>
        <v>July</v>
      </c>
      <c r="D1650" s="42" t="str">
        <f t="shared" si="126"/>
        <v>2019</v>
      </c>
      <c r="E1650" s="42">
        <f t="shared" si="127"/>
        <v>28</v>
      </c>
      <c r="F1650" s="42" t="str">
        <f>VLOOKUP(A1650,_Holidays!A1649:C3755,2)</f>
        <v>N</v>
      </c>
      <c r="G1650" s="42" t="str">
        <f>VLOOKUP(A1650,_Holidays!A1650:C3755,3)</f>
        <v>N</v>
      </c>
      <c r="H1650">
        <v>9</v>
      </c>
      <c r="I1650">
        <v>18.2</v>
      </c>
      <c r="J1650">
        <v>6.1</v>
      </c>
      <c r="K1650">
        <v>0.2</v>
      </c>
      <c r="L1650" s="94">
        <v>114469.88</v>
      </c>
      <c r="M1650" s="97">
        <v>87.747186549999995</v>
      </c>
      <c r="N1650" s="87">
        <f t="shared" si="128"/>
        <v>10044409.914716113</v>
      </c>
    </row>
    <row r="1651" spans="1:14" x14ac:dyDescent="0.3">
      <c r="A1651" s="58">
        <v>43654</v>
      </c>
      <c r="B1651" s="61" t="str">
        <f t="shared" si="129"/>
        <v>Monday</v>
      </c>
      <c r="C1651" s="42" t="str">
        <f t="shared" si="125"/>
        <v>July</v>
      </c>
      <c r="D1651" s="42" t="str">
        <f t="shared" si="126"/>
        <v>2019</v>
      </c>
      <c r="E1651" s="42">
        <f t="shared" si="127"/>
        <v>28</v>
      </c>
      <c r="F1651" s="42" t="str">
        <f>VLOOKUP(A1651,_Holidays!A1650:C3756,2)</f>
        <v>N</v>
      </c>
      <c r="G1651" s="42" t="str">
        <f>VLOOKUP(A1651,_Holidays!A1651:C3756,3)</f>
        <v>N</v>
      </c>
      <c r="H1651">
        <v>11</v>
      </c>
      <c r="I1651">
        <v>16</v>
      </c>
      <c r="J1651">
        <v>8.1999999999999993</v>
      </c>
      <c r="K1651">
        <v>5.2</v>
      </c>
      <c r="L1651" s="94">
        <v>127307.26</v>
      </c>
      <c r="M1651" s="97">
        <v>101.94417129999999</v>
      </c>
      <c r="N1651" s="87">
        <f t="shared" si="128"/>
        <v>12978233.121173637</v>
      </c>
    </row>
    <row r="1652" spans="1:14" x14ac:dyDescent="0.3">
      <c r="A1652" s="58">
        <v>43655</v>
      </c>
      <c r="B1652" s="61" t="str">
        <f t="shared" si="129"/>
        <v>Tuesday</v>
      </c>
      <c r="C1652" s="42" t="str">
        <f t="shared" si="125"/>
        <v>July</v>
      </c>
      <c r="D1652" s="42" t="str">
        <f t="shared" si="126"/>
        <v>2019</v>
      </c>
      <c r="E1652" s="42">
        <f t="shared" si="127"/>
        <v>28</v>
      </c>
      <c r="F1652" s="42" t="str">
        <f>VLOOKUP(A1652,_Holidays!A1651:C3757,2)</f>
        <v>N</v>
      </c>
      <c r="G1652" s="42" t="str">
        <f>VLOOKUP(A1652,_Holidays!A1652:C3757,3)</f>
        <v>N</v>
      </c>
      <c r="H1652">
        <v>6.8</v>
      </c>
      <c r="I1652">
        <v>15</v>
      </c>
      <c r="J1652">
        <v>7.2</v>
      </c>
      <c r="K1652">
        <v>0.2</v>
      </c>
      <c r="L1652" s="94">
        <v>133803.98499999999</v>
      </c>
      <c r="M1652" s="97">
        <v>125.0990315</v>
      </c>
      <c r="N1652" s="87">
        <f t="shared" si="128"/>
        <v>16738748.934340525</v>
      </c>
    </row>
    <row r="1653" spans="1:14" x14ac:dyDescent="0.3">
      <c r="A1653" s="58">
        <v>43656</v>
      </c>
      <c r="B1653" s="61" t="str">
        <f t="shared" si="129"/>
        <v>Wednesday</v>
      </c>
      <c r="C1653" s="42" t="str">
        <f t="shared" si="125"/>
        <v>July</v>
      </c>
      <c r="D1653" s="42" t="str">
        <f t="shared" si="126"/>
        <v>2019</v>
      </c>
      <c r="E1653" s="42">
        <f t="shared" si="127"/>
        <v>28</v>
      </c>
      <c r="F1653" s="42" t="str">
        <f>VLOOKUP(A1653,_Holidays!A1652:C3758,2)</f>
        <v>N</v>
      </c>
      <c r="G1653" s="42" t="str">
        <f>VLOOKUP(A1653,_Holidays!A1653:C3758,3)</f>
        <v>N</v>
      </c>
      <c r="H1653">
        <v>9.5</v>
      </c>
      <c r="I1653">
        <v>15.4</v>
      </c>
      <c r="J1653">
        <v>6.7</v>
      </c>
      <c r="K1653">
        <v>0.2</v>
      </c>
      <c r="L1653" s="94">
        <v>127092.715</v>
      </c>
      <c r="M1653" s="97">
        <v>84.780694909999994</v>
      </c>
      <c r="N1653" s="87">
        <f t="shared" si="128"/>
        <v>10775008.69569858</v>
      </c>
    </row>
    <row r="1654" spans="1:14" x14ac:dyDescent="0.3">
      <c r="A1654" s="58">
        <v>43657</v>
      </c>
      <c r="B1654" s="61" t="str">
        <f t="shared" si="129"/>
        <v>Thursday</v>
      </c>
      <c r="C1654" s="42" t="str">
        <f t="shared" si="125"/>
        <v>July</v>
      </c>
      <c r="D1654" s="42" t="str">
        <f t="shared" si="126"/>
        <v>2019</v>
      </c>
      <c r="E1654" s="42">
        <f t="shared" si="127"/>
        <v>28</v>
      </c>
      <c r="F1654" s="42" t="str">
        <f>VLOOKUP(A1654,_Holidays!A1653:C3759,2)</f>
        <v>N</v>
      </c>
      <c r="G1654" s="42" t="str">
        <f>VLOOKUP(A1654,_Holidays!A1654:C3759,3)</f>
        <v>N</v>
      </c>
      <c r="H1654">
        <v>7.8</v>
      </c>
      <c r="I1654">
        <v>14.3</v>
      </c>
      <c r="J1654">
        <v>4.5999999999999996</v>
      </c>
      <c r="K1654">
        <v>6.4</v>
      </c>
      <c r="L1654" s="94">
        <v>133131.51999999999</v>
      </c>
      <c r="M1654" s="97">
        <v>89.217705280000004</v>
      </c>
      <c r="N1654" s="87">
        <f t="shared" si="128"/>
        <v>11877688.714838425</v>
      </c>
    </row>
    <row r="1655" spans="1:14" x14ac:dyDescent="0.3">
      <c r="A1655" s="58">
        <v>43658</v>
      </c>
      <c r="B1655" s="61" t="str">
        <f t="shared" si="129"/>
        <v>Friday</v>
      </c>
      <c r="C1655" s="42" t="str">
        <f t="shared" si="125"/>
        <v>July</v>
      </c>
      <c r="D1655" s="42" t="str">
        <f t="shared" si="126"/>
        <v>2019</v>
      </c>
      <c r="E1655" s="42">
        <f t="shared" si="127"/>
        <v>28</v>
      </c>
      <c r="F1655" s="42" t="str">
        <f>VLOOKUP(A1655,_Holidays!A1654:C3760,2)</f>
        <v>N</v>
      </c>
      <c r="G1655" s="42" t="str">
        <f>VLOOKUP(A1655,_Holidays!A1655:C3760,3)</f>
        <v>N</v>
      </c>
      <c r="H1655">
        <v>10.1</v>
      </c>
      <c r="I1655">
        <v>15.7</v>
      </c>
      <c r="J1655">
        <v>6.2</v>
      </c>
      <c r="K1655">
        <v>2.4</v>
      </c>
      <c r="L1655" s="94">
        <v>128384.14</v>
      </c>
      <c r="M1655" s="97">
        <v>90.969699500000004</v>
      </c>
      <c r="N1655" s="87">
        <f t="shared" si="128"/>
        <v>11679066.63636593</v>
      </c>
    </row>
    <row r="1656" spans="1:14" x14ac:dyDescent="0.3">
      <c r="A1656" s="58">
        <v>43659</v>
      </c>
      <c r="B1656" s="61" t="str">
        <f t="shared" si="129"/>
        <v>Saturday</v>
      </c>
      <c r="C1656" s="42" t="str">
        <f t="shared" si="125"/>
        <v>July</v>
      </c>
      <c r="D1656" s="42" t="str">
        <f t="shared" si="126"/>
        <v>2019</v>
      </c>
      <c r="E1656" s="42">
        <f t="shared" si="127"/>
        <v>28</v>
      </c>
      <c r="F1656" s="42" t="str">
        <f>VLOOKUP(A1656,_Holidays!A1655:C3761,2)</f>
        <v>N</v>
      </c>
      <c r="G1656" s="42" t="str">
        <f>VLOOKUP(A1656,_Holidays!A1656:C3761,3)</f>
        <v>N</v>
      </c>
      <c r="H1656">
        <v>7</v>
      </c>
      <c r="I1656">
        <v>12</v>
      </c>
      <c r="J1656">
        <v>8.3000000000000007</v>
      </c>
      <c r="K1656">
        <v>4.4000000000000004</v>
      </c>
      <c r="L1656" s="94">
        <v>123954.31</v>
      </c>
      <c r="M1656" s="97">
        <v>82.190068789999998</v>
      </c>
      <c r="N1656" s="87">
        <f t="shared" si="128"/>
        <v>10187813.265716985</v>
      </c>
    </row>
    <row r="1657" spans="1:14" x14ac:dyDescent="0.3">
      <c r="A1657" s="58">
        <v>43660</v>
      </c>
      <c r="B1657" s="61" t="str">
        <f t="shared" si="129"/>
        <v>Sunday</v>
      </c>
      <c r="C1657" s="42" t="str">
        <f t="shared" si="125"/>
        <v>July</v>
      </c>
      <c r="D1657" s="42" t="str">
        <f t="shared" si="126"/>
        <v>2019</v>
      </c>
      <c r="E1657" s="42">
        <f t="shared" si="127"/>
        <v>29</v>
      </c>
      <c r="F1657" s="42" t="str">
        <f>VLOOKUP(A1657,_Holidays!A1656:C3762,2)</f>
        <v>N</v>
      </c>
      <c r="G1657" s="42" t="str">
        <f>VLOOKUP(A1657,_Holidays!A1657:C3762,3)</f>
        <v>N</v>
      </c>
      <c r="H1657">
        <v>7.1</v>
      </c>
      <c r="I1657">
        <v>13.1</v>
      </c>
      <c r="J1657">
        <v>3.8</v>
      </c>
      <c r="K1657">
        <v>0.8</v>
      </c>
      <c r="L1657" s="94">
        <v>123740.265</v>
      </c>
      <c r="M1657" s="97">
        <v>81.784996430000007</v>
      </c>
      <c r="N1657" s="87">
        <f t="shared" si="128"/>
        <v>10120097.131272255</v>
      </c>
    </row>
    <row r="1658" spans="1:14" x14ac:dyDescent="0.3">
      <c r="A1658" s="58">
        <v>43661</v>
      </c>
      <c r="B1658" s="61" t="str">
        <f t="shared" si="129"/>
        <v>Monday</v>
      </c>
      <c r="C1658" s="42" t="str">
        <f t="shared" si="125"/>
        <v>July</v>
      </c>
      <c r="D1658" s="42" t="str">
        <f t="shared" si="126"/>
        <v>2019</v>
      </c>
      <c r="E1658" s="42">
        <f t="shared" si="127"/>
        <v>29</v>
      </c>
      <c r="F1658" s="42" t="str">
        <f>VLOOKUP(A1658,_Holidays!A1657:C3763,2)</f>
        <v>N</v>
      </c>
      <c r="G1658" s="42" t="str">
        <f>VLOOKUP(A1658,_Holidays!A1658:C3763,3)</f>
        <v>N</v>
      </c>
      <c r="H1658">
        <v>8.9</v>
      </c>
      <c r="I1658">
        <v>14.3</v>
      </c>
      <c r="J1658">
        <v>7.6</v>
      </c>
      <c r="K1658">
        <v>4.4000000000000004</v>
      </c>
      <c r="L1658" s="94">
        <v>131739.20000000001</v>
      </c>
      <c r="M1658" s="97">
        <v>92.269993139999997</v>
      </c>
      <c r="N1658" s="87">
        <f t="shared" si="128"/>
        <v>12155575.080269089</v>
      </c>
    </row>
    <row r="1659" spans="1:14" x14ac:dyDescent="0.3">
      <c r="A1659" s="58">
        <v>43662</v>
      </c>
      <c r="B1659" s="61" t="str">
        <f t="shared" si="129"/>
        <v>Tuesday</v>
      </c>
      <c r="C1659" s="42" t="str">
        <f t="shared" si="125"/>
        <v>July</v>
      </c>
      <c r="D1659" s="42" t="str">
        <f t="shared" si="126"/>
        <v>2019</v>
      </c>
      <c r="E1659" s="42">
        <f t="shared" si="127"/>
        <v>29</v>
      </c>
      <c r="F1659" s="42" t="str">
        <f>VLOOKUP(A1659,_Holidays!A1658:C3764,2)</f>
        <v>Y</v>
      </c>
      <c r="G1659" s="42" t="str">
        <f>VLOOKUP(A1659,_Holidays!A1659:C3764,3)</f>
        <v>N</v>
      </c>
      <c r="H1659">
        <v>9.9</v>
      </c>
      <c r="I1659">
        <v>13.9</v>
      </c>
      <c r="J1659">
        <v>6.4</v>
      </c>
      <c r="K1659">
        <v>1.8</v>
      </c>
      <c r="L1659" s="94">
        <v>132941.76999999999</v>
      </c>
      <c r="M1659" s="97">
        <v>114.6004499</v>
      </c>
      <c r="N1659" s="87">
        <f t="shared" si="128"/>
        <v>15235186.652502323</v>
      </c>
    </row>
    <row r="1660" spans="1:14" x14ac:dyDescent="0.3">
      <c r="A1660" s="58">
        <v>43663</v>
      </c>
      <c r="B1660" s="61" t="str">
        <f t="shared" si="129"/>
        <v>Wednesday</v>
      </c>
      <c r="C1660" s="42" t="str">
        <f t="shared" si="125"/>
        <v>July</v>
      </c>
      <c r="D1660" s="42" t="str">
        <f t="shared" si="126"/>
        <v>2019</v>
      </c>
      <c r="E1660" s="42">
        <f t="shared" si="127"/>
        <v>29</v>
      </c>
      <c r="F1660" s="42" t="str">
        <f>VLOOKUP(A1660,_Holidays!A1659:C3765,2)</f>
        <v>Y</v>
      </c>
      <c r="G1660" s="42" t="str">
        <f>VLOOKUP(A1660,_Holidays!A1660:C3765,3)</f>
        <v>N</v>
      </c>
      <c r="H1660">
        <v>9.6999999999999993</v>
      </c>
      <c r="I1660">
        <v>13.7</v>
      </c>
      <c r="J1660">
        <v>3.6</v>
      </c>
      <c r="K1660">
        <v>0</v>
      </c>
      <c r="L1660" s="94">
        <v>135339.82</v>
      </c>
      <c r="M1660" s="97">
        <v>91.545886449999998</v>
      </c>
      <c r="N1660" s="87">
        <f t="shared" si="128"/>
        <v>12389803.793883439</v>
      </c>
    </row>
    <row r="1661" spans="1:14" x14ac:dyDescent="0.3">
      <c r="A1661" s="58">
        <v>43664</v>
      </c>
      <c r="B1661" s="61" t="str">
        <f t="shared" si="129"/>
        <v>Thursday</v>
      </c>
      <c r="C1661" s="42" t="str">
        <f t="shared" si="125"/>
        <v>July</v>
      </c>
      <c r="D1661" s="42" t="str">
        <f t="shared" si="126"/>
        <v>2019</v>
      </c>
      <c r="E1661" s="42">
        <f t="shared" si="127"/>
        <v>29</v>
      </c>
      <c r="F1661" s="42" t="str">
        <f>VLOOKUP(A1661,_Holidays!A1660:C3766,2)</f>
        <v>Y</v>
      </c>
      <c r="G1661" s="42" t="str">
        <f>VLOOKUP(A1661,_Holidays!A1661:C3766,3)</f>
        <v>N</v>
      </c>
      <c r="H1661">
        <v>9</v>
      </c>
      <c r="I1661">
        <v>14.3</v>
      </c>
      <c r="J1661">
        <v>7.9</v>
      </c>
      <c r="K1661">
        <v>0.4</v>
      </c>
      <c r="L1661" s="94">
        <v>134119.14000000001</v>
      </c>
      <c r="M1661" s="97">
        <v>85.918878829999997</v>
      </c>
      <c r="N1661" s="87">
        <f t="shared" si="128"/>
        <v>11523366.138443807</v>
      </c>
    </row>
    <row r="1662" spans="1:14" x14ac:dyDescent="0.3">
      <c r="A1662" s="58">
        <v>43665</v>
      </c>
      <c r="B1662" s="61" t="str">
        <f t="shared" si="129"/>
        <v>Friday</v>
      </c>
      <c r="C1662" s="42" t="str">
        <f t="shared" si="125"/>
        <v>July</v>
      </c>
      <c r="D1662" s="42" t="str">
        <f t="shared" si="126"/>
        <v>2019</v>
      </c>
      <c r="E1662" s="42">
        <f t="shared" si="127"/>
        <v>29</v>
      </c>
      <c r="F1662" s="42" t="str">
        <f>VLOOKUP(A1662,_Holidays!A1661:C3767,2)</f>
        <v>Y</v>
      </c>
      <c r="G1662" s="42" t="str">
        <f>VLOOKUP(A1662,_Holidays!A1662:C3767,3)</f>
        <v>N</v>
      </c>
      <c r="H1662">
        <v>7.5</v>
      </c>
      <c r="I1662">
        <v>15.7</v>
      </c>
      <c r="J1662">
        <v>9.6</v>
      </c>
      <c r="K1662">
        <v>1.6</v>
      </c>
      <c r="L1662" s="94">
        <v>132101.85999999999</v>
      </c>
      <c r="M1662" s="97">
        <v>101.5731984</v>
      </c>
      <c r="N1662" s="87">
        <f t="shared" si="128"/>
        <v>13418008.434789022</v>
      </c>
    </row>
    <row r="1663" spans="1:14" x14ac:dyDescent="0.3">
      <c r="A1663" s="58">
        <v>43666</v>
      </c>
      <c r="B1663" s="61" t="str">
        <f t="shared" si="129"/>
        <v>Saturday</v>
      </c>
      <c r="C1663" s="42" t="str">
        <f t="shared" si="125"/>
        <v>July</v>
      </c>
      <c r="D1663" s="42" t="str">
        <f t="shared" si="126"/>
        <v>2019</v>
      </c>
      <c r="E1663" s="42">
        <f t="shared" si="127"/>
        <v>29</v>
      </c>
      <c r="F1663" s="42" t="str">
        <f>VLOOKUP(A1663,_Holidays!A1662:C3768,2)</f>
        <v>Y</v>
      </c>
      <c r="G1663" s="42" t="str">
        <f>VLOOKUP(A1663,_Holidays!A1663:C3768,3)</f>
        <v>N</v>
      </c>
      <c r="H1663">
        <v>8</v>
      </c>
      <c r="I1663">
        <v>17.100000000000001</v>
      </c>
      <c r="J1663">
        <v>10.3</v>
      </c>
      <c r="K1663">
        <v>0</v>
      </c>
      <c r="L1663" s="94">
        <v>111288.905</v>
      </c>
      <c r="M1663" s="97">
        <v>52.5253199</v>
      </c>
      <c r="N1663" s="87">
        <f t="shared" si="128"/>
        <v>5845485.3364457097</v>
      </c>
    </row>
    <row r="1664" spans="1:14" x14ac:dyDescent="0.3">
      <c r="A1664" s="58">
        <v>43667</v>
      </c>
      <c r="B1664" s="61" t="str">
        <f t="shared" si="129"/>
        <v>Sunday</v>
      </c>
      <c r="C1664" s="42" t="str">
        <f t="shared" si="125"/>
        <v>July</v>
      </c>
      <c r="D1664" s="42" t="str">
        <f t="shared" si="126"/>
        <v>2019</v>
      </c>
      <c r="E1664" s="42">
        <f t="shared" si="127"/>
        <v>30</v>
      </c>
      <c r="F1664" s="42" t="str">
        <f>VLOOKUP(A1664,_Holidays!A1663:C3769,2)</f>
        <v>Y</v>
      </c>
      <c r="G1664" s="42" t="str">
        <f>VLOOKUP(A1664,_Holidays!A1664:C3769,3)</f>
        <v>N</v>
      </c>
      <c r="H1664">
        <v>11.3</v>
      </c>
      <c r="I1664">
        <v>16.600000000000001</v>
      </c>
      <c r="J1664">
        <v>8.1</v>
      </c>
      <c r="K1664">
        <v>0</v>
      </c>
      <c r="L1664" s="94">
        <v>111293.15</v>
      </c>
      <c r="M1664" s="97">
        <v>60.156590430000001</v>
      </c>
      <c r="N1664" s="87">
        <f t="shared" si="128"/>
        <v>6695016.4422145542</v>
      </c>
    </row>
    <row r="1665" spans="1:14" x14ac:dyDescent="0.3">
      <c r="A1665" s="58">
        <v>43668</v>
      </c>
      <c r="B1665" s="61" t="str">
        <f t="shared" si="129"/>
        <v>Monday</v>
      </c>
      <c r="C1665" s="42" t="str">
        <f t="shared" si="125"/>
        <v>July</v>
      </c>
      <c r="D1665" s="42" t="str">
        <f t="shared" si="126"/>
        <v>2019</v>
      </c>
      <c r="E1665" s="42">
        <f t="shared" si="127"/>
        <v>30</v>
      </c>
      <c r="F1665" s="42" t="str">
        <f>VLOOKUP(A1665,_Holidays!A1664:C3770,2)</f>
        <v>Y</v>
      </c>
      <c r="G1665" s="42" t="str">
        <f>VLOOKUP(A1665,_Holidays!A1665:C3770,3)</f>
        <v>N</v>
      </c>
      <c r="H1665">
        <v>7.9</v>
      </c>
      <c r="I1665">
        <v>15.6</v>
      </c>
      <c r="J1665">
        <v>10.6</v>
      </c>
      <c r="K1665">
        <v>0</v>
      </c>
      <c r="L1665" s="94">
        <v>123618.42</v>
      </c>
      <c r="M1665" s="97">
        <v>64.585343089999995</v>
      </c>
      <c r="N1665" s="87">
        <f t="shared" si="128"/>
        <v>7983938.0679437174</v>
      </c>
    </row>
    <row r="1666" spans="1:14" x14ac:dyDescent="0.3">
      <c r="A1666" s="58">
        <v>43669</v>
      </c>
      <c r="B1666" s="61" t="str">
        <f t="shared" si="129"/>
        <v>Tuesday</v>
      </c>
      <c r="C1666" s="42" t="str">
        <f t="shared" ref="C1666:C1729" si="130">TEXT(A1666,"mmmm")</f>
        <v>July</v>
      </c>
      <c r="D1666" s="42" t="str">
        <f t="shared" ref="D1666:D1729" si="131">TEXT(A1666,"yyyy")</f>
        <v>2019</v>
      </c>
      <c r="E1666" s="42">
        <f t="shared" ref="E1666:E1729" si="132">WEEKNUM(A1666)</f>
        <v>30</v>
      </c>
      <c r="F1666" s="42" t="str">
        <f>VLOOKUP(A1666,_Holidays!A1665:C3771,2)</f>
        <v>Y</v>
      </c>
      <c r="G1666" s="42" t="str">
        <f>VLOOKUP(A1666,_Holidays!A1666:C3771,3)</f>
        <v>N</v>
      </c>
      <c r="H1666">
        <v>9.9</v>
      </c>
      <c r="I1666">
        <v>15.2</v>
      </c>
      <c r="J1666">
        <v>8.1999999999999993</v>
      </c>
      <c r="K1666">
        <v>1.6</v>
      </c>
      <c r="L1666" s="94">
        <v>129008.62</v>
      </c>
      <c r="M1666" s="97">
        <v>69.864795830000006</v>
      </c>
      <c r="N1666" s="87">
        <f t="shared" ref="N1666:N1729" si="133">L1666*M1666</f>
        <v>9013160.8966100551</v>
      </c>
    </row>
    <row r="1667" spans="1:14" x14ac:dyDescent="0.3">
      <c r="A1667" s="58">
        <v>43670</v>
      </c>
      <c r="B1667" s="61" t="str">
        <f t="shared" ref="B1667:B1730" si="134">TEXT(A1667,"dddd")</f>
        <v>Wednesday</v>
      </c>
      <c r="C1667" s="42" t="str">
        <f t="shared" si="130"/>
        <v>July</v>
      </c>
      <c r="D1667" s="42" t="str">
        <f t="shared" si="131"/>
        <v>2019</v>
      </c>
      <c r="E1667" s="42">
        <f t="shared" si="132"/>
        <v>30</v>
      </c>
      <c r="F1667" s="42" t="str">
        <f>VLOOKUP(A1667,_Holidays!A1666:C3772,2)</f>
        <v>Y</v>
      </c>
      <c r="G1667" s="42" t="str">
        <f>VLOOKUP(A1667,_Holidays!A1667:C3772,3)</f>
        <v>N</v>
      </c>
      <c r="H1667">
        <v>7</v>
      </c>
      <c r="I1667">
        <v>14.4</v>
      </c>
      <c r="J1667">
        <v>7.8</v>
      </c>
      <c r="K1667">
        <v>8</v>
      </c>
      <c r="L1667" s="94">
        <v>135782.54500000001</v>
      </c>
      <c r="M1667" s="97">
        <v>87.256299299999995</v>
      </c>
      <c r="N1667" s="87">
        <f t="shared" si="133"/>
        <v>11847882.38623572</v>
      </c>
    </row>
    <row r="1668" spans="1:14" x14ac:dyDescent="0.3">
      <c r="A1668" s="58">
        <v>43671</v>
      </c>
      <c r="B1668" s="61" t="str">
        <f t="shared" si="134"/>
        <v>Thursday</v>
      </c>
      <c r="C1668" s="42" t="str">
        <f t="shared" si="130"/>
        <v>July</v>
      </c>
      <c r="D1668" s="42" t="str">
        <f t="shared" si="131"/>
        <v>2019</v>
      </c>
      <c r="E1668" s="42">
        <f t="shared" si="132"/>
        <v>30</v>
      </c>
      <c r="F1668" s="42" t="str">
        <f>VLOOKUP(A1668,_Holidays!A1667:C3773,2)</f>
        <v>Y</v>
      </c>
      <c r="G1668" s="42" t="str">
        <f>VLOOKUP(A1668,_Holidays!A1668:C3773,3)</f>
        <v>N</v>
      </c>
      <c r="H1668">
        <v>9.1999999999999993</v>
      </c>
      <c r="I1668">
        <v>14.8</v>
      </c>
      <c r="J1668">
        <v>5.2</v>
      </c>
      <c r="K1668">
        <v>0</v>
      </c>
      <c r="L1668" s="94">
        <v>132940.63</v>
      </c>
      <c r="M1668" s="97">
        <v>84.076210110000005</v>
      </c>
      <c r="N1668" s="87">
        <f t="shared" si="133"/>
        <v>11177144.34003577</v>
      </c>
    </row>
    <row r="1669" spans="1:14" x14ac:dyDescent="0.3">
      <c r="A1669" s="58">
        <v>43672</v>
      </c>
      <c r="B1669" s="61" t="str">
        <f t="shared" si="134"/>
        <v>Friday</v>
      </c>
      <c r="C1669" s="42" t="str">
        <f t="shared" si="130"/>
        <v>July</v>
      </c>
      <c r="D1669" s="42" t="str">
        <f t="shared" si="131"/>
        <v>2019</v>
      </c>
      <c r="E1669" s="42">
        <f t="shared" si="132"/>
        <v>30</v>
      </c>
      <c r="F1669" s="42" t="str">
        <f>VLOOKUP(A1669,_Holidays!A1668:C3774,2)</f>
        <v>Y</v>
      </c>
      <c r="G1669" s="42" t="str">
        <f>VLOOKUP(A1669,_Holidays!A1669:C3774,3)</f>
        <v>N</v>
      </c>
      <c r="H1669">
        <v>11</v>
      </c>
      <c r="I1669">
        <v>14</v>
      </c>
      <c r="J1669">
        <v>5.9</v>
      </c>
      <c r="K1669">
        <v>0</v>
      </c>
      <c r="L1669" s="94">
        <v>136493.13</v>
      </c>
      <c r="M1669" s="97">
        <v>95.233217850000003</v>
      </c>
      <c r="N1669" s="87">
        <f t="shared" si="133"/>
        <v>12998679.984318372</v>
      </c>
    </row>
    <row r="1670" spans="1:14" x14ac:dyDescent="0.3">
      <c r="A1670" s="58">
        <v>43673</v>
      </c>
      <c r="B1670" s="61" t="str">
        <f t="shared" si="134"/>
        <v>Saturday</v>
      </c>
      <c r="C1670" s="42" t="str">
        <f t="shared" si="130"/>
        <v>July</v>
      </c>
      <c r="D1670" s="42" t="str">
        <f t="shared" si="131"/>
        <v>2019</v>
      </c>
      <c r="E1670" s="42">
        <f t="shared" si="132"/>
        <v>30</v>
      </c>
      <c r="F1670" s="42" t="str">
        <f>VLOOKUP(A1670,_Holidays!A1669:C3775,2)</f>
        <v>Y</v>
      </c>
      <c r="G1670" s="42" t="str">
        <f>VLOOKUP(A1670,_Holidays!A1670:C3775,3)</f>
        <v>N</v>
      </c>
      <c r="H1670">
        <v>9.8000000000000007</v>
      </c>
      <c r="I1670">
        <v>15.3</v>
      </c>
      <c r="J1670">
        <v>8.6999999999999993</v>
      </c>
      <c r="K1670">
        <v>6.8</v>
      </c>
      <c r="L1670" s="94">
        <v>121958.69</v>
      </c>
      <c r="M1670" s="97">
        <v>94.375867150000005</v>
      </c>
      <c r="N1670" s="87">
        <f t="shared" si="133"/>
        <v>11509957.125228034</v>
      </c>
    </row>
    <row r="1671" spans="1:14" x14ac:dyDescent="0.3">
      <c r="A1671" s="58">
        <v>43674</v>
      </c>
      <c r="B1671" s="61" t="str">
        <f t="shared" si="134"/>
        <v>Sunday</v>
      </c>
      <c r="C1671" s="42" t="str">
        <f t="shared" si="130"/>
        <v>July</v>
      </c>
      <c r="D1671" s="42" t="str">
        <f t="shared" si="131"/>
        <v>2019</v>
      </c>
      <c r="E1671" s="42">
        <f t="shared" si="132"/>
        <v>31</v>
      </c>
      <c r="F1671" s="42" t="str">
        <f>VLOOKUP(A1671,_Holidays!A1670:C3776,2)</f>
        <v>Y</v>
      </c>
      <c r="G1671" s="42" t="str">
        <f>VLOOKUP(A1671,_Holidays!A1671:C3776,3)</f>
        <v>N</v>
      </c>
      <c r="H1671">
        <v>6.6</v>
      </c>
      <c r="I1671">
        <v>15.1</v>
      </c>
      <c r="J1671">
        <v>10.199999999999999</v>
      </c>
      <c r="K1671">
        <v>0</v>
      </c>
      <c r="L1671" s="94">
        <v>118413.13499999999</v>
      </c>
      <c r="M1671" s="97">
        <v>85.712073040000007</v>
      </c>
      <c r="N1671" s="87">
        <f t="shared" si="133"/>
        <v>10149435.27601538</v>
      </c>
    </row>
    <row r="1672" spans="1:14" x14ac:dyDescent="0.3">
      <c r="A1672" s="58">
        <v>43675</v>
      </c>
      <c r="B1672" s="61" t="str">
        <f t="shared" si="134"/>
        <v>Monday</v>
      </c>
      <c r="C1672" s="42" t="str">
        <f t="shared" si="130"/>
        <v>July</v>
      </c>
      <c r="D1672" s="42" t="str">
        <f t="shared" si="131"/>
        <v>2019</v>
      </c>
      <c r="E1672" s="42">
        <f t="shared" si="132"/>
        <v>31</v>
      </c>
      <c r="F1672" s="42" t="str">
        <f>VLOOKUP(A1672,_Holidays!A1671:C3777,2)</f>
        <v>Y</v>
      </c>
      <c r="G1672" s="42" t="str">
        <f>VLOOKUP(A1672,_Holidays!A1672:C3777,3)</f>
        <v>N</v>
      </c>
      <c r="H1672">
        <v>8.9</v>
      </c>
      <c r="I1672">
        <v>14.6</v>
      </c>
      <c r="J1672">
        <v>9.9</v>
      </c>
      <c r="K1672">
        <v>0</v>
      </c>
      <c r="L1672" s="94">
        <v>133205.18</v>
      </c>
      <c r="M1672" s="97">
        <v>95.873752800000005</v>
      </c>
      <c r="N1672" s="87">
        <f t="shared" si="133"/>
        <v>12770880.498999504</v>
      </c>
    </row>
    <row r="1673" spans="1:14" x14ac:dyDescent="0.3">
      <c r="A1673" s="58">
        <v>43676</v>
      </c>
      <c r="B1673" s="61" t="str">
        <f t="shared" si="134"/>
        <v>Tuesday</v>
      </c>
      <c r="C1673" s="42" t="str">
        <f t="shared" si="130"/>
        <v>July</v>
      </c>
      <c r="D1673" s="42" t="str">
        <f t="shared" si="131"/>
        <v>2019</v>
      </c>
      <c r="E1673" s="42">
        <f t="shared" si="132"/>
        <v>31</v>
      </c>
      <c r="F1673" s="42" t="str">
        <f>VLOOKUP(A1673,_Holidays!A1672:C3778,2)</f>
        <v>Y</v>
      </c>
      <c r="G1673" s="42" t="str">
        <f>VLOOKUP(A1673,_Holidays!A1673:C3778,3)</f>
        <v>N</v>
      </c>
      <c r="H1673">
        <v>7.9</v>
      </c>
      <c r="I1673">
        <v>12.5</v>
      </c>
      <c r="J1673">
        <v>8.6999999999999993</v>
      </c>
      <c r="K1673">
        <v>0.8</v>
      </c>
      <c r="L1673" s="94">
        <v>138858.04500000001</v>
      </c>
      <c r="M1673" s="97">
        <v>110.4700594</v>
      </c>
      <c r="N1673" s="87">
        <f t="shared" si="133"/>
        <v>15339656.479317874</v>
      </c>
    </row>
    <row r="1674" spans="1:14" x14ac:dyDescent="0.3">
      <c r="A1674" s="58">
        <v>43677</v>
      </c>
      <c r="B1674" s="61" t="str">
        <f t="shared" si="134"/>
        <v>Wednesday</v>
      </c>
      <c r="C1674" s="42" t="str">
        <f t="shared" si="130"/>
        <v>July</v>
      </c>
      <c r="D1674" s="42" t="str">
        <f t="shared" si="131"/>
        <v>2019</v>
      </c>
      <c r="E1674" s="42">
        <f t="shared" si="132"/>
        <v>31</v>
      </c>
      <c r="F1674" s="42" t="str">
        <f>VLOOKUP(A1674,_Holidays!A1673:C3779,2)</f>
        <v>Y</v>
      </c>
      <c r="G1674" s="42" t="str">
        <f>VLOOKUP(A1674,_Holidays!A1674:C3779,3)</f>
        <v>N</v>
      </c>
      <c r="H1674">
        <v>3</v>
      </c>
      <c r="I1674">
        <v>12.5</v>
      </c>
      <c r="J1674">
        <v>11.3</v>
      </c>
      <c r="K1674">
        <v>0</v>
      </c>
      <c r="L1674" s="94">
        <v>140275.82999999999</v>
      </c>
      <c r="M1674" s="97">
        <v>153.26684940000001</v>
      </c>
      <c r="N1674" s="87">
        <f t="shared" si="133"/>
        <v>21499634.511070002</v>
      </c>
    </row>
    <row r="1675" spans="1:14" x14ac:dyDescent="0.3">
      <c r="A1675" s="58">
        <v>43678</v>
      </c>
      <c r="B1675" s="61" t="str">
        <f t="shared" si="134"/>
        <v>Thursday</v>
      </c>
      <c r="C1675" s="42" t="str">
        <f t="shared" si="130"/>
        <v>August</v>
      </c>
      <c r="D1675" s="42" t="str">
        <f t="shared" si="131"/>
        <v>2019</v>
      </c>
      <c r="E1675" s="42">
        <f t="shared" si="132"/>
        <v>31</v>
      </c>
      <c r="F1675" s="42" t="str">
        <f>VLOOKUP(A1675,_Holidays!A1674:C3780,2)</f>
        <v>Y</v>
      </c>
      <c r="G1675" s="42" t="str">
        <f>VLOOKUP(A1675,_Holidays!A1675:C3780,3)</f>
        <v>N</v>
      </c>
      <c r="H1675">
        <v>5.8</v>
      </c>
      <c r="I1675">
        <v>13.8</v>
      </c>
      <c r="J1675">
        <v>8.6</v>
      </c>
      <c r="K1675">
        <v>0</v>
      </c>
      <c r="L1675" s="94">
        <v>137651.13500000001</v>
      </c>
      <c r="M1675" s="97">
        <v>98.967005540000002</v>
      </c>
      <c r="N1675" s="87">
        <f t="shared" si="133"/>
        <v>13622920.640132289</v>
      </c>
    </row>
    <row r="1676" spans="1:14" x14ac:dyDescent="0.3">
      <c r="A1676" s="58">
        <v>43679</v>
      </c>
      <c r="B1676" s="61" t="str">
        <f t="shared" si="134"/>
        <v>Friday</v>
      </c>
      <c r="C1676" s="42" t="str">
        <f t="shared" si="130"/>
        <v>August</v>
      </c>
      <c r="D1676" s="42" t="str">
        <f t="shared" si="131"/>
        <v>2019</v>
      </c>
      <c r="E1676" s="42">
        <f t="shared" si="132"/>
        <v>31</v>
      </c>
      <c r="F1676" s="42" t="str">
        <f>VLOOKUP(A1676,_Holidays!A1675:C3781,2)</f>
        <v>Y</v>
      </c>
      <c r="G1676" s="42" t="str">
        <f>VLOOKUP(A1676,_Holidays!A1676:C3781,3)</f>
        <v>N</v>
      </c>
      <c r="H1676">
        <v>9.6999999999999993</v>
      </c>
      <c r="I1676">
        <v>12.7</v>
      </c>
      <c r="J1676">
        <v>7.4</v>
      </c>
      <c r="K1676">
        <v>0.4</v>
      </c>
      <c r="L1676" s="94">
        <v>135633.89000000001</v>
      </c>
      <c r="M1676" s="97">
        <v>106.56821669999999</v>
      </c>
      <c r="N1676" s="87">
        <f t="shared" si="133"/>
        <v>14454261.781383963</v>
      </c>
    </row>
    <row r="1677" spans="1:14" x14ac:dyDescent="0.3">
      <c r="A1677" s="58">
        <v>43680</v>
      </c>
      <c r="B1677" s="61" t="str">
        <f t="shared" si="134"/>
        <v>Saturday</v>
      </c>
      <c r="C1677" s="42" t="str">
        <f t="shared" si="130"/>
        <v>August</v>
      </c>
      <c r="D1677" s="42" t="str">
        <f t="shared" si="131"/>
        <v>2019</v>
      </c>
      <c r="E1677" s="42">
        <f t="shared" si="132"/>
        <v>31</v>
      </c>
      <c r="F1677" s="42" t="str">
        <f>VLOOKUP(A1677,_Holidays!A1676:C3782,2)</f>
        <v>Y</v>
      </c>
      <c r="G1677" s="42" t="str">
        <f>VLOOKUP(A1677,_Holidays!A1677:C3782,3)</f>
        <v>N</v>
      </c>
      <c r="H1677">
        <v>10</v>
      </c>
      <c r="I1677">
        <v>13.9</v>
      </c>
      <c r="J1677">
        <v>6.2</v>
      </c>
      <c r="K1677">
        <v>0</v>
      </c>
      <c r="L1677" s="94">
        <v>119933.7</v>
      </c>
      <c r="M1677" s="97">
        <v>121.53235650000001</v>
      </c>
      <c r="N1677" s="87">
        <f t="shared" si="133"/>
        <v>14575825.18476405</v>
      </c>
    </row>
    <row r="1678" spans="1:14" x14ac:dyDescent="0.3">
      <c r="A1678" s="58">
        <v>43681</v>
      </c>
      <c r="B1678" s="61" t="str">
        <f t="shared" si="134"/>
        <v>Sunday</v>
      </c>
      <c r="C1678" s="42" t="str">
        <f t="shared" si="130"/>
        <v>August</v>
      </c>
      <c r="D1678" s="42" t="str">
        <f t="shared" si="131"/>
        <v>2019</v>
      </c>
      <c r="E1678" s="42">
        <f t="shared" si="132"/>
        <v>32</v>
      </c>
      <c r="F1678" s="42" t="str">
        <f>VLOOKUP(A1678,_Holidays!A1677:C3783,2)</f>
        <v>Y</v>
      </c>
      <c r="G1678" s="42" t="str">
        <f>VLOOKUP(A1678,_Holidays!A1678:C3783,3)</f>
        <v>N</v>
      </c>
      <c r="H1678">
        <v>9.1999999999999993</v>
      </c>
      <c r="I1678">
        <v>13.1</v>
      </c>
      <c r="J1678">
        <v>7.2</v>
      </c>
      <c r="K1678">
        <v>1</v>
      </c>
      <c r="L1678" s="94">
        <v>120350.215</v>
      </c>
      <c r="M1678" s="97">
        <v>127.8811699</v>
      </c>
      <c r="N1678" s="87">
        <f t="shared" si="133"/>
        <v>15390526.291916529</v>
      </c>
    </row>
    <row r="1679" spans="1:14" x14ac:dyDescent="0.3">
      <c r="A1679" s="58">
        <v>43682</v>
      </c>
      <c r="B1679" s="61" t="str">
        <f t="shared" si="134"/>
        <v>Monday</v>
      </c>
      <c r="C1679" s="42" t="str">
        <f t="shared" si="130"/>
        <v>August</v>
      </c>
      <c r="D1679" s="42" t="str">
        <f t="shared" si="131"/>
        <v>2019</v>
      </c>
      <c r="E1679" s="42">
        <f t="shared" si="132"/>
        <v>32</v>
      </c>
      <c r="F1679" s="42" t="str">
        <f>VLOOKUP(A1679,_Holidays!A1678:C3784,2)</f>
        <v>Y</v>
      </c>
      <c r="G1679" s="42" t="str">
        <f>VLOOKUP(A1679,_Holidays!A1679:C3784,3)</f>
        <v>N</v>
      </c>
      <c r="H1679">
        <v>10</v>
      </c>
      <c r="I1679">
        <v>15.8</v>
      </c>
      <c r="J1679">
        <v>10.7</v>
      </c>
      <c r="K1679">
        <v>0</v>
      </c>
      <c r="L1679" s="94">
        <v>125652.05499999999</v>
      </c>
      <c r="M1679" s="97">
        <v>108.4969239</v>
      </c>
      <c r="N1679" s="87">
        <f t="shared" si="133"/>
        <v>13632861.449213613</v>
      </c>
    </row>
    <row r="1680" spans="1:14" x14ac:dyDescent="0.3">
      <c r="A1680" s="58">
        <v>43683</v>
      </c>
      <c r="B1680" s="61" t="str">
        <f t="shared" si="134"/>
        <v>Tuesday</v>
      </c>
      <c r="C1680" s="42" t="str">
        <f t="shared" si="130"/>
        <v>August</v>
      </c>
      <c r="D1680" s="42" t="str">
        <f t="shared" si="131"/>
        <v>2019</v>
      </c>
      <c r="E1680" s="42">
        <f t="shared" si="132"/>
        <v>32</v>
      </c>
      <c r="F1680" s="42" t="str">
        <f>VLOOKUP(A1680,_Holidays!A1679:C3785,2)</f>
        <v>Y</v>
      </c>
      <c r="G1680" s="42" t="str">
        <f>VLOOKUP(A1680,_Holidays!A1680:C3785,3)</f>
        <v>N</v>
      </c>
      <c r="H1680">
        <v>9.1</v>
      </c>
      <c r="I1680">
        <v>13.5</v>
      </c>
      <c r="J1680">
        <v>4.5</v>
      </c>
      <c r="K1680">
        <v>0.4</v>
      </c>
      <c r="L1680" s="94">
        <v>132120.39000000001</v>
      </c>
      <c r="M1680" s="97">
        <v>89.427805109999994</v>
      </c>
      <c r="N1680" s="87">
        <f t="shared" si="133"/>
        <v>11815236.487977194</v>
      </c>
    </row>
    <row r="1681" spans="1:14" x14ac:dyDescent="0.3">
      <c r="A1681" s="58">
        <v>43684</v>
      </c>
      <c r="B1681" s="61" t="str">
        <f t="shared" si="134"/>
        <v>Wednesday</v>
      </c>
      <c r="C1681" s="42" t="str">
        <f t="shared" si="130"/>
        <v>August</v>
      </c>
      <c r="D1681" s="42" t="str">
        <f t="shared" si="131"/>
        <v>2019</v>
      </c>
      <c r="E1681" s="42">
        <f t="shared" si="132"/>
        <v>32</v>
      </c>
      <c r="F1681" s="42" t="str">
        <f>VLOOKUP(A1681,_Holidays!A1680:C3786,2)</f>
        <v>Y</v>
      </c>
      <c r="G1681" s="42" t="str">
        <f>VLOOKUP(A1681,_Holidays!A1681:C3786,3)</f>
        <v>N</v>
      </c>
      <c r="H1681">
        <v>9.3000000000000007</v>
      </c>
      <c r="I1681">
        <v>14.1</v>
      </c>
      <c r="J1681">
        <v>7.5</v>
      </c>
      <c r="K1681">
        <v>0</v>
      </c>
      <c r="L1681" s="94">
        <v>136315.38</v>
      </c>
      <c r="M1681" s="97">
        <v>129.26252919999999</v>
      </c>
      <c r="N1681" s="87">
        <f t="shared" si="133"/>
        <v>17620470.787659094</v>
      </c>
    </row>
    <row r="1682" spans="1:14" x14ac:dyDescent="0.3">
      <c r="A1682" s="58">
        <v>43685</v>
      </c>
      <c r="B1682" s="61" t="str">
        <f t="shared" si="134"/>
        <v>Thursday</v>
      </c>
      <c r="C1682" s="42" t="str">
        <f t="shared" si="130"/>
        <v>August</v>
      </c>
      <c r="D1682" s="42" t="str">
        <f t="shared" si="131"/>
        <v>2019</v>
      </c>
      <c r="E1682" s="42">
        <f t="shared" si="132"/>
        <v>32</v>
      </c>
      <c r="F1682" s="42" t="str">
        <f>VLOOKUP(A1682,_Holidays!A1681:C3787,2)</f>
        <v>Y</v>
      </c>
      <c r="G1682" s="42" t="str">
        <f>VLOOKUP(A1682,_Holidays!A1682:C3787,3)</f>
        <v>N</v>
      </c>
      <c r="H1682">
        <v>6.7</v>
      </c>
      <c r="I1682">
        <v>13.9</v>
      </c>
      <c r="J1682">
        <v>9.6</v>
      </c>
      <c r="K1682">
        <v>10.8</v>
      </c>
      <c r="L1682" s="94">
        <v>133004.73000000001</v>
      </c>
      <c r="M1682" s="97">
        <v>95.454195279999993</v>
      </c>
      <c r="N1682" s="87">
        <f t="shared" si="133"/>
        <v>12695859.470583675</v>
      </c>
    </row>
    <row r="1683" spans="1:14" x14ac:dyDescent="0.3">
      <c r="A1683" s="58">
        <v>43686</v>
      </c>
      <c r="B1683" s="61" t="str">
        <f t="shared" si="134"/>
        <v>Friday</v>
      </c>
      <c r="C1683" s="42" t="str">
        <f t="shared" si="130"/>
        <v>August</v>
      </c>
      <c r="D1683" s="42" t="str">
        <f t="shared" si="131"/>
        <v>2019</v>
      </c>
      <c r="E1683" s="42">
        <f t="shared" si="132"/>
        <v>32</v>
      </c>
      <c r="F1683" s="42" t="str">
        <f>VLOOKUP(A1683,_Holidays!A1682:C3788,2)</f>
        <v>Y</v>
      </c>
      <c r="G1683" s="42" t="str">
        <f>VLOOKUP(A1683,_Holidays!A1683:C3788,3)</f>
        <v>N</v>
      </c>
      <c r="H1683">
        <v>7.8</v>
      </c>
      <c r="I1683">
        <v>10.1</v>
      </c>
      <c r="J1683">
        <v>7.3</v>
      </c>
      <c r="K1683">
        <v>2</v>
      </c>
      <c r="L1683" s="94">
        <v>142555.10500000001</v>
      </c>
      <c r="M1683" s="97">
        <v>119.9574815</v>
      </c>
      <c r="N1683" s="87">
        <f t="shared" si="133"/>
        <v>17100551.370768059</v>
      </c>
    </row>
    <row r="1684" spans="1:14" x14ac:dyDescent="0.3">
      <c r="A1684" s="58">
        <v>43687</v>
      </c>
      <c r="B1684" s="61" t="str">
        <f t="shared" si="134"/>
        <v>Saturday</v>
      </c>
      <c r="C1684" s="42" t="str">
        <f t="shared" si="130"/>
        <v>August</v>
      </c>
      <c r="D1684" s="42" t="str">
        <f t="shared" si="131"/>
        <v>2019</v>
      </c>
      <c r="E1684" s="42">
        <f t="shared" si="132"/>
        <v>32</v>
      </c>
      <c r="F1684" s="42" t="str">
        <f>VLOOKUP(A1684,_Holidays!A1683:C3789,2)</f>
        <v>Y</v>
      </c>
      <c r="G1684" s="42" t="str">
        <f>VLOOKUP(A1684,_Holidays!A1684:C3789,3)</f>
        <v>N</v>
      </c>
      <c r="H1684">
        <v>5.2</v>
      </c>
      <c r="I1684">
        <v>12.5</v>
      </c>
      <c r="J1684">
        <v>6.6</v>
      </c>
      <c r="K1684">
        <v>4.2</v>
      </c>
      <c r="L1684" s="94">
        <v>128554.605</v>
      </c>
      <c r="M1684" s="97">
        <v>94.668808780000006</v>
      </c>
      <c r="N1684" s="87">
        <f t="shared" si="133"/>
        <v>12170111.318533432</v>
      </c>
    </row>
    <row r="1685" spans="1:14" x14ac:dyDescent="0.3">
      <c r="A1685" s="58">
        <v>43688</v>
      </c>
      <c r="B1685" s="61" t="str">
        <f t="shared" si="134"/>
        <v>Sunday</v>
      </c>
      <c r="C1685" s="42" t="str">
        <f t="shared" si="130"/>
        <v>August</v>
      </c>
      <c r="D1685" s="42" t="str">
        <f t="shared" si="131"/>
        <v>2019</v>
      </c>
      <c r="E1685" s="42">
        <f t="shared" si="132"/>
        <v>33</v>
      </c>
      <c r="F1685" s="42" t="str">
        <f>VLOOKUP(A1685,_Holidays!A1684:C3790,2)</f>
        <v>Y</v>
      </c>
      <c r="G1685" s="42" t="str">
        <f>VLOOKUP(A1685,_Holidays!A1685:C3790,3)</f>
        <v>N</v>
      </c>
      <c r="H1685">
        <v>4.8</v>
      </c>
      <c r="I1685">
        <v>12.9</v>
      </c>
      <c r="J1685">
        <v>11.4</v>
      </c>
      <c r="K1685">
        <v>6</v>
      </c>
      <c r="L1685" s="94">
        <v>121028.325</v>
      </c>
      <c r="M1685" s="97">
        <v>98.101093950000006</v>
      </c>
      <c r="N1685" s="87">
        <f t="shared" si="133"/>
        <v>11873011.081436135</v>
      </c>
    </row>
    <row r="1686" spans="1:14" x14ac:dyDescent="0.3">
      <c r="A1686" s="58">
        <v>43689</v>
      </c>
      <c r="B1686" s="61" t="str">
        <f t="shared" si="134"/>
        <v>Monday</v>
      </c>
      <c r="C1686" s="42" t="str">
        <f t="shared" si="130"/>
        <v>August</v>
      </c>
      <c r="D1686" s="42" t="str">
        <f t="shared" si="131"/>
        <v>2019</v>
      </c>
      <c r="E1686" s="42">
        <f t="shared" si="132"/>
        <v>33</v>
      </c>
      <c r="F1686" s="42" t="str">
        <f>VLOOKUP(A1686,_Holidays!A1685:C3791,2)</f>
        <v>Y</v>
      </c>
      <c r="G1686" s="42" t="str">
        <f>VLOOKUP(A1686,_Holidays!A1686:C3791,3)</f>
        <v>N</v>
      </c>
      <c r="H1686">
        <v>6.3</v>
      </c>
      <c r="I1686">
        <v>12</v>
      </c>
      <c r="J1686">
        <v>9.9</v>
      </c>
      <c r="K1686">
        <v>8.8000000000000007</v>
      </c>
      <c r="L1686" s="94">
        <v>136683.4</v>
      </c>
      <c r="M1686" s="97">
        <v>163.36163669999999</v>
      </c>
      <c r="N1686" s="87">
        <f t="shared" si="133"/>
        <v>22328823.933720779</v>
      </c>
    </row>
    <row r="1687" spans="1:14" x14ac:dyDescent="0.3">
      <c r="A1687" s="58">
        <v>43690</v>
      </c>
      <c r="B1687" s="61" t="str">
        <f t="shared" si="134"/>
        <v>Tuesday</v>
      </c>
      <c r="C1687" s="42" t="str">
        <f t="shared" si="130"/>
        <v>August</v>
      </c>
      <c r="D1687" s="42" t="str">
        <f t="shared" si="131"/>
        <v>2019</v>
      </c>
      <c r="E1687" s="42">
        <f t="shared" si="132"/>
        <v>33</v>
      </c>
      <c r="F1687" s="42" t="str">
        <f>VLOOKUP(A1687,_Holidays!A1686:C3792,2)</f>
        <v>Y</v>
      </c>
      <c r="G1687" s="42" t="str">
        <f>VLOOKUP(A1687,_Holidays!A1687:C3792,3)</f>
        <v>N</v>
      </c>
      <c r="H1687">
        <v>8.8000000000000007</v>
      </c>
      <c r="I1687">
        <v>13.1</v>
      </c>
      <c r="J1687">
        <v>7</v>
      </c>
      <c r="K1687">
        <v>0</v>
      </c>
      <c r="L1687" s="94">
        <v>141474.26500000001</v>
      </c>
      <c r="M1687" s="97">
        <v>267.34764990000002</v>
      </c>
      <c r="N1687" s="87">
        <f t="shared" si="133"/>
        <v>37822812.269079827</v>
      </c>
    </row>
    <row r="1688" spans="1:14" x14ac:dyDescent="0.3">
      <c r="A1688" s="58">
        <v>43691</v>
      </c>
      <c r="B1688" s="61" t="str">
        <f t="shared" si="134"/>
        <v>Wednesday</v>
      </c>
      <c r="C1688" s="42" t="str">
        <f t="shared" si="130"/>
        <v>August</v>
      </c>
      <c r="D1688" s="42" t="str">
        <f t="shared" si="131"/>
        <v>2019</v>
      </c>
      <c r="E1688" s="42">
        <f t="shared" si="132"/>
        <v>33</v>
      </c>
      <c r="F1688" s="42" t="str">
        <f>VLOOKUP(A1688,_Holidays!A1687:C3793,2)</f>
        <v>Y</v>
      </c>
      <c r="G1688" s="42" t="str">
        <f>VLOOKUP(A1688,_Holidays!A1688:C3793,3)</f>
        <v>N</v>
      </c>
      <c r="H1688">
        <v>9.1</v>
      </c>
      <c r="I1688">
        <v>13.8</v>
      </c>
      <c r="J1688">
        <v>6.7</v>
      </c>
      <c r="K1688">
        <v>0.2</v>
      </c>
      <c r="L1688" s="94">
        <v>134681.435</v>
      </c>
      <c r="M1688" s="97">
        <v>123.8521422</v>
      </c>
      <c r="N1688" s="87">
        <f t="shared" si="133"/>
        <v>16680584.239320057</v>
      </c>
    </row>
    <row r="1689" spans="1:14" x14ac:dyDescent="0.3">
      <c r="A1689" s="58">
        <v>43692</v>
      </c>
      <c r="B1689" s="61" t="str">
        <f t="shared" si="134"/>
        <v>Thursday</v>
      </c>
      <c r="C1689" s="42" t="str">
        <f t="shared" si="130"/>
        <v>August</v>
      </c>
      <c r="D1689" s="42" t="str">
        <f t="shared" si="131"/>
        <v>2019</v>
      </c>
      <c r="E1689" s="42">
        <f t="shared" si="132"/>
        <v>33</v>
      </c>
      <c r="F1689" s="42" t="str">
        <f>VLOOKUP(A1689,_Holidays!A1688:C3794,2)</f>
        <v>Y</v>
      </c>
      <c r="G1689" s="42" t="str">
        <f>VLOOKUP(A1689,_Holidays!A1689:C3794,3)</f>
        <v>N</v>
      </c>
      <c r="H1689">
        <v>7.3</v>
      </c>
      <c r="I1689">
        <v>16.2</v>
      </c>
      <c r="J1689">
        <v>10.5</v>
      </c>
      <c r="K1689">
        <v>0</v>
      </c>
      <c r="L1689" s="94">
        <v>128119.715</v>
      </c>
      <c r="M1689" s="97">
        <v>76.350980870000001</v>
      </c>
      <c r="N1689" s="87">
        <f t="shared" si="133"/>
        <v>9782065.9090348519</v>
      </c>
    </row>
    <row r="1690" spans="1:14" x14ac:dyDescent="0.3">
      <c r="A1690" s="58">
        <v>43693</v>
      </c>
      <c r="B1690" s="61" t="str">
        <f t="shared" si="134"/>
        <v>Friday</v>
      </c>
      <c r="C1690" s="42" t="str">
        <f t="shared" si="130"/>
        <v>August</v>
      </c>
      <c r="D1690" s="42" t="str">
        <f t="shared" si="131"/>
        <v>2019</v>
      </c>
      <c r="E1690" s="42">
        <f t="shared" si="132"/>
        <v>33</v>
      </c>
      <c r="F1690" s="42" t="str">
        <f>VLOOKUP(A1690,_Holidays!A1689:C3795,2)</f>
        <v>Y</v>
      </c>
      <c r="G1690" s="42" t="str">
        <f>VLOOKUP(A1690,_Holidays!A1690:C3795,3)</f>
        <v>N</v>
      </c>
      <c r="H1690">
        <v>10.6</v>
      </c>
      <c r="I1690">
        <v>16.899999999999999</v>
      </c>
      <c r="J1690">
        <v>6.3</v>
      </c>
      <c r="K1690">
        <v>0</v>
      </c>
      <c r="L1690" s="94">
        <v>129781.155</v>
      </c>
      <c r="M1690" s="97">
        <v>100.0115921</v>
      </c>
      <c r="N1690" s="87">
        <f t="shared" si="133"/>
        <v>12979619.936126875</v>
      </c>
    </row>
    <row r="1691" spans="1:14" x14ac:dyDescent="0.3">
      <c r="A1691" s="58">
        <v>43694</v>
      </c>
      <c r="B1691" s="61" t="str">
        <f t="shared" si="134"/>
        <v>Saturday</v>
      </c>
      <c r="C1691" s="42" t="str">
        <f t="shared" si="130"/>
        <v>August</v>
      </c>
      <c r="D1691" s="42" t="str">
        <f t="shared" si="131"/>
        <v>2019</v>
      </c>
      <c r="E1691" s="42">
        <f t="shared" si="132"/>
        <v>33</v>
      </c>
      <c r="F1691" s="42" t="str">
        <f>VLOOKUP(A1691,_Holidays!A1690:C3796,2)</f>
        <v>Y</v>
      </c>
      <c r="G1691" s="42" t="str">
        <f>VLOOKUP(A1691,_Holidays!A1691:C3796,3)</f>
        <v>N</v>
      </c>
      <c r="H1691">
        <v>7</v>
      </c>
      <c r="I1691">
        <v>16.5</v>
      </c>
      <c r="J1691">
        <v>13.4</v>
      </c>
      <c r="K1691">
        <v>3.8</v>
      </c>
      <c r="L1691" s="94">
        <v>115460.6</v>
      </c>
      <c r="M1691" s="97">
        <v>75.491413320000007</v>
      </c>
      <c r="N1691" s="87">
        <f t="shared" si="133"/>
        <v>8716283.876775194</v>
      </c>
    </row>
    <row r="1692" spans="1:14" x14ac:dyDescent="0.3">
      <c r="A1692" s="58">
        <v>43695</v>
      </c>
      <c r="B1692" s="61" t="str">
        <f t="shared" si="134"/>
        <v>Sunday</v>
      </c>
      <c r="C1692" s="42" t="str">
        <f t="shared" si="130"/>
        <v>August</v>
      </c>
      <c r="D1692" s="42" t="str">
        <f t="shared" si="131"/>
        <v>2019</v>
      </c>
      <c r="E1692" s="42">
        <f t="shared" si="132"/>
        <v>34</v>
      </c>
      <c r="F1692" s="42" t="str">
        <f>VLOOKUP(A1692,_Holidays!A1691:C3797,2)</f>
        <v>Y</v>
      </c>
      <c r="G1692" s="42" t="str">
        <f>VLOOKUP(A1692,_Holidays!A1692:C3797,3)</f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 s="94">
        <v>110816.375</v>
      </c>
      <c r="M1692" s="97">
        <v>52.024492690000002</v>
      </c>
      <c r="N1692" s="87">
        <f t="shared" si="133"/>
        <v>5765165.6911197994</v>
      </c>
    </row>
    <row r="1693" spans="1:14" x14ac:dyDescent="0.3">
      <c r="A1693" s="58">
        <v>43696</v>
      </c>
      <c r="B1693" s="61" t="str">
        <f t="shared" si="134"/>
        <v>Monday</v>
      </c>
      <c r="C1693" s="42" t="str">
        <f t="shared" si="130"/>
        <v>August</v>
      </c>
      <c r="D1693" s="42" t="str">
        <f t="shared" si="131"/>
        <v>2019</v>
      </c>
      <c r="E1693" s="42">
        <f t="shared" si="132"/>
        <v>34</v>
      </c>
      <c r="F1693" s="42" t="str">
        <f>VLOOKUP(A1693,_Holidays!A1692:C3798,2)</f>
        <v>Y</v>
      </c>
      <c r="G1693" s="42" t="str">
        <f>VLOOKUP(A1693,_Holidays!A1693:C3798,3)</f>
        <v>N</v>
      </c>
      <c r="H1693">
        <v>5.8</v>
      </c>
      <c r="I1693">
        <v>12.3</v>
      </c>
      <c r="J1693">
        <v>12.8</v>
      </c>
      <c r="K1693">
        <v>4</v>
      </c>
      <c r="L1693" s="94">
        <v>131067.25</v>
      </c>
      <c r="M1693" s="97">
        <v>81.723625240000004</v>
      </c>
      <c r="N1693" s="87">
        <f t="shared" si="133"/>
        <v>10711290.820237391</v>
      </c>
    </row>
    <row r="1694" spans="1:14" x14ac:dyDescent="0.3">
      <c r="A1694" s="58">
        <v>43697</v>
      </c>
      <c r="B1694" s="61" t="str">
        <f t="shared" si="134"/>
        <v>Tuesday</v>
      </c>
      <c r="C1694" s="42" t="str">
        <f t="shared" si="130"/>
        <v>August</v>
      </c>
      <c r="D1694" s="42" t="str">
        <f t="shared" si="131"/>
        <v>2019</v>
      </c>
      <c r="E1694" s="42">
        <f t="shared" si="132"/>
        <v>34</v>
      </c>
      <c r="F1694" s="42" t="str">
        <f>VLOOKUP(A1694,_Holidays!A1693:C3799,2)</f>
        <v>Y</v>
      </c>
      <c r="G1694" s="42" t="str">
        <f>VLOOKUP(A1694,_Holidays!A1694:C3799,3)</f>
        <v>N</v>
      </c>
      <c r="H1694">
        <v>7.6</v>
      </c>
      <c r="I1694">
        <v>17</v>
      </c>
      <c r="J1694">
        <v>7.2</v>
      </c>
      <c r="K1694">
        <v>0.4</v>
      </c>
      <c r="L1694" s="94">
        <v>131438.54999999999</v>
      </c>
      <c r="M1694" s="97">
        <v>61.926547419999999</v>
      </c>
      <c r="N1694" s="87">
        <f t="shared" si="133"/>
        <v>8139535.5993910404</v>
      </c>
    </row>
    <row r="1695" spans="1:14" x14ac:dyDescent="0.3">
      <c r="A1695" s="58">
        <v>43698</v>
      </c>
      <c r="B1695" s="61" t="str">
        <f t="shared" si="134"/>
        <v>Wednesday</v>
      </c>
      <c r="C1695" s="42" t="str">
        <f t="shared" si="130"/>
        <v>August</v>
      </c>
      <c r="D1695" s="42" t="str">
        <f t="shared" si="131"/>
        <v>2019</v>
      </c>
      <c r="E1695" s="42">
        <f t="shared" si="132"/>
        <v>34</v>
      </c>
      <c r="F1695" s="42" t="str">
        <f>VLOOKUP(A1695,_Holidays!A1694:C3800,2)</f>
        <v>Y</v>
      </c>
      <c r="G1695" s="42" t="str">
        <f>VLOOKUP(A1695,_Holidays!A1695:C3800,3)</f>
        <v>N</v>
      </c>
      <c r="H1695">
        <v>11.5</v>
      </c>
      <c r="I1695">
        <v>16.600000000000001</v>
      </c>
      <c r="J1695">
        <v>11.5</v>
      </c>
      <c r="K1695">
        <v>0.2</v>
      </c>
      <c r="L1695" s="94">
        <v>120747.08</v>
      </c>
      <c r="M1695" s="97">
        <v>54.386880320000003</v>
      </c>
      <c r="N1695" s="87">
        <f t="shared" si="133"/>
        <v>6567056.9889494665</v>
      </c>
    </row>
    <row r="1696" spans="1:14" x14ac:dyDescent="0.3">
      <c r="A1696" s="58">
        <v>43699</v>
      </c>
      <c r="B1696" s="61" t="str">
        <f t="shared" si="134"/>
        <v>Thursday</v>
      </c>
      <c r="C1696" s="42" t="str">
        <f t="shared" si="130"/>
        <v>August</v>
      </c>
      <c r="D1696" s="42" t="str">
        <f t="shared" si="131"/>
        <v>2019</v>
      </c>
      <c r="E1696" s="42">
        <f t="shared" si="132"/>
        <v>34</v>
      </c>
      <c r="F1696" s="42" t="str">
        <f>VLOOKUP(A1696,_Holidays!A1695:C3801,2)</f>
        <v>Y</v>
      </c>
      <c r="G1696" s="42" t="str">
        <f>VLOOKUP(A1696,_Holidays!A1696:C3801,3)</f>
        <v>N</v>
      </c>
      <c r="H1696">
        <v>9.6</v>
      </c>
      <c r="I1696">
        <v>13</v>
      </c>
      <c r="J1696">
        <v>11.3</v>
      </c>
      <c r="K1696">
        <v>1.6</v>
      </c>
      <c r="L1696" s="94">
        <v>127697.99</v>
      </c>
      <c r="M1696" s="97">
        <v>89.139147589999993</v>
      </c>
      <c r="N1696" s="87">
        <f t="shared" si="133"/>
        <v>11382889.977556344</v>
      </c>
    </row>
    <row r="1697" spans="1:14" x14ac:dyDescent="0.3">
      <c r="A1697" s="58">
        <v>43700</v>
      </c>
      <c r="B1697" s="61" t="str">
        <f t="shared" si="134"/>
        <v>Friday</v>
      </c>
      <c r="C1697" s="42" t="str">
        <f t="shared" si="130"/>
        <v>August</v>
      </c>
      <c r="D1697" s="42" t="str">
        <f t="shared" si="131"/>
        <v>2019</v>
      </c>
      <c r="E1697" s="42">
        <f t="shared" si="132"/>
        <v>34</v>
      </c>
      <c r="F1697" s="42" t="str">
        <f>VLOOKUP(A1697,_Holidays!A1696:C3802,2)</f>
        <v>Y</v>
      </c>
      <c r="G1697" s="42" t="str">
        <f>VLOOKUP(A1697,_Holidays!A1697:C3802,3)</f>
        <v>N</v>
      </c>
      <c r="H1697">
        <v>3.8</v>
      </c>
      <c r="I1697">
        <v>15.1</v>
      </c>
      <c r="J1697">
        <v>14.5</v>
      </c>
      <c r="K1697">
        <v>0</v>
      </c>
      <c r="L1697" s="94">
        <v>126763.36500000001</v>
      </c>
      <c r="M1697" s="97">
        <v>91.098931109999995</v>
      </c>
      <c r="N1697" s="87">
        <f t="shared" si="133"/>
        <v>11548007.055406785</v>
      </c>
    </row>
    <row r="1698" spans="1:14" x14ac:dyDescent="0.3">
      <c r="A1698" s="58">
        <v>43701</v>
      </c>
      <c r="B1698" s="61" t="str">
        <f t="shared" si="134"/>
        <v>Saturday</v>
      </c>
      <c r="C1698" s="42" t="str">
        <f t="shared" si="130"/>
        <v>August</v>
      </c>
      <c r="D1698" s="42" t="str">
        <f t="shared" si="131"/>
        <v>2019</v>
      </c>
      <c r="E1698" s="42">
        <f t="shared" si="132"/>
        <v>34</v>
      </c>
      <c r="F1698" s="42" t="str">
        <f>VLOOKUP(A1698,_Holidays!A1697:C3803,2)</f>
        <v>Y</v>
      </c>
      <c r="G1698" s="42" t="str">
        <f>VLOOKUP(A1698,_Holidays!A1698:C3803,3)</f>
        <v>N</v>
      </c>
      <c r="H1698">
        <v>7.9</v>
      </c>
      <c r="I1698">
        <v>18</v>
      </c>
      <c r="J1698">
        <v>13</v>
      </c>
      <c r="K1698">
        <v>0</v>
      </c>
      <c r="L1698" s="94">
        <v>107303.47500000001</v>
      </c>
      <c r="M1698" s="97">
        <v>55.149898819999997</v>
      </c>
      <c r="N1698" s="87">
        <f t="shared" si="133"/>
        <v>5917775.7892843997</v>
      </c>
    </row>
    <row r="1699" spans="1:14" x14ac:dyDescent="0.3">
      <c r="A1699" s="58">
        <v>43702</v>
      </c>
      <c r="B1699" s="61" t="str">
        <f t="shared" si="134"/>
        <v>Sunday</v>
      </c>
      <c r="C1699" s="42" t="str">
        <f t="shared" si="130"/>
        <v>August</v>
      </c>
      <c r="D1699" s="42" t="str">
        <f t="shared" si="131"/>
        <v>2019</v>
      </c>
      <c r="E1699" s="42">
        <f t="shared" si="132"/>
        <v>35</v>
      </c>
      <c r="F1699" s="42" t="str">
        <f>VLOOKUP(A1699,_Holidays!A1698:C3804,2)</f>
        <v>Y</v>
      </c>
      <c r="G1699" s="42" t="str">
        <f>VLOOKUP(A1699,_Holidays!A1699:C3804,3)</f>
        <v>N</v>
      </c>
      <c r="H1699">
        <v>6.5</v>
      </c>
      <c r="I1699">
        <v>12.9</v>
      </c>
      <c r="J1699">
        <v>13.9</v>
      </c>
      <c r="K1699">
        <v>1.2</v>
      </c>
      <c r="L1699" s="94">
        <v>113980.3</v>
      </c>
      <c r="M1699" s="97">
        <v>119.3055933</v>
      </c>
      <c r="N1699" s="87">
        <f t="shared" si="133"/>
        <v>13598487.316011989</v>
      </c>
    </row>
    <row r="1700" spans="1:14" x14ac:dyDescent="0.3">
      <c r="A1700" s="58">
        <v>43703</v>
      </c>
      <c r="B1700" s="61" t="str">
        <f t="shared" si="134"/>
        <v>Monday</v>
      </c>
      <c r="C1700" s="42" t="str">
        <f t="shared" si="130"/>
        <v>August</v>
      </c>
      <c r="D1700" s="42" t="str">
        <f t="shared" si="131"/>
        <v>2019</v>
      </c>
      <c r="E1700" s="42">
        <f t="shared" si="132"/>
        <v>35</v>
      </c>
      <c r="F1700" s="42" t="str">
        <f>VLOOKUP(A1700,_Holidays!A1699:C3805,2)</f>
        <v>Y</v>
      </c>
      <c r="G1700" s="42" t="str">
        <f>VLOOKUP(A1700,_Holidays!A1700:C3805,3)</f>
        <v>N</v>
      </c>
      <c r="H1700">
        <v>5.3</v>
      </c>
      <c r="I1700">
        <v>14.4</v>
      </c>
      <c r="J1700">
        <v>14.7</v>
      </c>
      <c r="K1700">
        <v>0</v>
      </c>
      <c r="L1700" s="94">
        <v>132704.36499999999</v>
      </c>
      <c r="M1700" s="97">
        <v>142.18481030000001</v>
      </c>
      <c r="N1700" s="87">
        <f t="shared" si="133"/>
        <v>18868544.963506959</v>
      </c>
    </row>
    <row r="1701" spans="1:14" x14ac:dyDescent="0.3">
      <c r="A1701" s="58">
        <v>43704</v>
      </c>
      <c r="B1701" s="61" t="str">
        <f t="shared" si="134"/>
        <v>Tuesday</v>
      </c>
      <c r="C1701" s="42" t="str">
        <f t="shared" si="130"/>
        <v>August</v>
      </c>
      <c r="D1701" s="42" t="str">
        <f t="shared" si="131"/>
        <v>2019</v>
      </c>
      <c r="E1701" s="42">
        <f t="shared" si="132"/>
        <v>35</v>
      </c>
      <c r="F1701" s="42" t="str">
        <f>VLOOKUP(A1701,_Holidays!A1700:C3806,2)</f>
        <v>Y</v>
      </c>
      <c r="G1701" s="42" t="str">
        <f>VLOOKUP(A1701,_Holidays!A1701:C3806,3)</f>
        <v>N</v>
      </c>
      <c r="H1701">
        <v>4.2</v>
      </c>
      <c r="I1701">
        <v>15.3</v>
      </c>
      <c r="J1701">
        <v>12.9</v>
      </c>
      <c r="K1701">
        <v>0</v>
      </c>
      <c r="L1701" s="94">
        <v>130964.88499999999</v>
      </c>
      <c r="M1701" s="97">
        <v>131.1074194</v>
      </c>
      <c r="N1701" s="87">
        <f t="shared" si="133"/>
        <v>17170468.104367767</v>
      </c>
    </row>
    <row r="1702" spans="1:14" x14ac:dyDescent="0.3">
      <c r="A1702" s="58">
        <v>43705</v>
      </c>
      <c r="B1702" s="61" t="str">
        <f t="shared" si="134"/>
        <v>Wednesday</v>
      </c>
      <c r="C1702" s="42" t="str">
        <f t="shared" si="130"/>
        <v>August</v>
      </c>
      <c r="D1702" s="42" t="str">
        <f t="shared" si="131"/>
        <v>2019</v>
      </c>
      <c r="E1702" s="42">
        <f t="shared" si="132"/>
        <v>35</v>
      </c>
      <c r="F1702" s="42" t="str">
        <f>VLOOKUP(A1702,_Holidays!A1701:C3807,2)</f>
        <v>Y</v>
      </c>
      <c r="G1702" s="42" t="str">
        <f>VLOOKUP(A1702,_Holidays!A1702:C3807,3)</f>
        <v>N</v>
      </c>
      <c r="H1702">
        <v>8.3000000000000007</v>
      </c>
      <c r="I1702">
        <v>13.4</v>
      </c>
      <c r="J1702">
        <v>5</v>
      </c>
      <c r="K1702">
        <v>0</v>
      </c>
      <c r="L1702" s="94">
        <v>137660.94</v>
      </c>
      <c r="M1702" s="97">
        <v>140.94202110000001</v>
      </c>
      <c r="N1702" s="87">
        <f t="shared" si="133"/>
        <v>19402211.110125836</v>
      </c>
    </row>
    <row r="1703" spans="1:14" x14ac:dyDescent="0.3">
      <c r="A1703" s="58">
        <v>43706</v>
      </c>
      <c r="B1703" s="61" t="str">
        <f t="shared" si="134"/>
        <v>Thursday</v>
      </c>
      <c r="C1703" s="42" t="str">
        <f t="shared" si="130"/>
        <v>August</v>
      </c>
      <c r="D1703" s="42" t="str">
        <f t="shared" si="131"/>
        <v>2019</v>
      </c>
      <c r="E1703" s="42">
        <f t="shared" si="132"/>
        <v>35</v>
      </c>
      <c r="F1703" s="42" t="str">
        <f>VLOOKUP(A1703,_Holidays!A1702:C3808,2)</f>
        <v>Y</v>
      </c>
      <c r="G1703" s="42" t="str">
        <f>VLOOKUP(A1703,_Holidays!A1703:C3808,3)</f>
        <v>N</v>
      </c>
      <c r="H1703">
        <v>6.1</v>
      </c>
      <c r="I1703">
        <v>13</v>
      </c>
      <c r="J1703">
        <v>13.2</v>
      </c>
      <c r="K1703">
        <v>6.2</v>
      </c>
      <c r="L1703" s="94">
        <v>134233.345</v>
      </c>
      <c r="M1703" s="97">
        <v>135.2468604</v>
      </c>
      <c r="N1703" s="87">
        <f t="shared" si="133"/>
        <v>18154638.472240038</v>
      </c>
    </row>
    <row r="1704" spans="1:14" x14ac:dyDescent="0.3">
      <c r="A1704" s="58">
        <v>43707</v>
      </c>
      <c r="B1704" s="61" t="str">
        <f t="shared" si="134"/>
        <v>Friday</v>
      </c>
      <c r="C1704" s="42" t="str">
        <f t="shared" si="130"/>
        <v>August</v>
      </c>
      <c r="D1704" s="42" t="str">
        <f t="shared" si="131"/>
        <v>2019</v>
      </c>
      <c r="E1704" s="42">
        <f t="shared" si="132"/>
        <v>35</v>
      </c>
      <c r="F1704" s="42" t="str">
        <f>VLOOKUP(A1704,_Holidays!A1703:C3809,2)</f>
        <v>Y</v>
      </c>
      <c r="G1704" s="42" t="str">
        <f>VLOOKUP(A1704,_Holidays!A1704:C3809,3)</f>
        <v>N</v>
      </c>
      <c r="H1704">
        <v>2.2999999999999998</v>
      </c>
      <c r="I1704">
        <v>15.3</v>
      </c>
      <c r="J1704">
        <v>15.6</v>
      </c>
      <c r="K1704">
        <v>0.2</v>
      </c>
      <c r="L1704" s="94">
        <v>131871.07999999999</v>
      </c>
      <c r="M1704" s="97">
        <v>185.2052836</v>
      </c>
      <c r="N1704" s="87">
        <f t="shared" si="133"/>
        <v>24423220.770038284</v>
      </c>
    </row>
    <row r="1705" spans="1:14" x14ac:dyDescent="0.3">
      <c r="A1705" s="58">
        <v>43708</v>
      </c>
      <c r="B1705" s="61" t="str">
        <f t="shared" si="134"/>
        <v>Saturday</v>
      </c>
      <c r="C1705" s="42" t="str">
        <f t="shared" si="130"/>
        <v>August</v>
      </c>
      <c r="D1705" s="42" t="str">
        <f t="shared" si="131"/>
        <v>2019</v>
      </c>
      <c r="E1705" s="42">
        <f t="shared" si="132"/>
        <v>35</v>
      </c>
      <c r="F1705" s="42" t="str">
        <f>VLOOKUP(A1705,_Holidays!A1704:C3810,2)</f>
        <v>Y</v>
      </c>
      <c r="G1705" s="42" t="str">
        <f>VLOOKUP(A1705,_Holidays!A1705:C3810,3)</f>
        <v>N</v>
      </c>
      <c r="H1705">
        <v>5</v>
      </c>
      <c r="I1705">
        <v>18.2</v>
      </c>
      <c r="J1705">
        <v>15.8</v>
      </c>
      <c r="K1705">
        <v>0</v>
      </c>
      <c r="L1705" s="94">
        <v>107616.03</v>
      </c>
      <c r="M1705" s="97">
        <v>79.347198370000001</v>
      </c>
      <c r="N1705" s="87">
        <f t="shared" si="133"/>
        <v>8539030.4802018702</v>
      </c>
    </row>
    <row r="1706" spans="1:14" x14ac:dyDescent="0.3">
      <c r="A1706" s="58">
        <v>43709</v>
      </c>
      <c r="B1706" s="61" t="str">
        <f t="shared" si="134"/>
        <v>Sunday</v>
      </c>
      <c r="C1706" s="42" t="str">
        <f t="shared" si="130"/>
        <v>September</v>
      </c>
      <c r="D1706" s="42" t="str">
        <f t="shared" si="131"/>
        <v>2019</v>
      </c>
      <c r="E1706" s="42">
        <f t="shared" si="132"/>
        <v>36</v>
      </c>
      <c r="F1706" s="42" t="str">
        <f>VLOOKUP(A1706,_Holidays!A1705:C3811,2)</f>
        <v>Y</v>
      </c>
      <c r="G1706" s="42" t="str">
        <f>VLOOKUP(A1706,_Holidays!A1706:C3811,3)</f>
        <v>N</v>
      </c>
      <c r="H1706">
        <v>11.1</v>
      </c>
      <c r="I1706">
        <v>19.600000000000001</v>
      </c>
      <c r="J1706">
        <v>9.4</v>
      </c>
      <c r="K1706">
        <v>0</v>
      </c>
      <c r="L1706" s="94">
        <v>106779.47500000001</v>
      </c>
      <c r="M1706" s="97">
        <v>75.512741539999993</v>
      </c>
      <c r="N1706" s="87">
        <f t="shared" si="133"/>
        <v>8063210.8974518916</v>
      </c>
    </row>
    <row r="1707" spans="1:14" x14ac:dyDescent="0.3">
      <c r="A1707" s="58">
        <v>43710</v>
      </c>
      <c r="B1707" s="61" t="str">
        <f t="shared" si="134"/>
        <v>Monday</v>
      </c>
      <c r="C1707" s="42" t="str">
        <f t="shared" si="130"/>
        <v>September</v>
      </c>
      <c r="D1707" s="42" t="str">
        <f t="shared" si="131"/>
        <v>2019</v>
      </c>
      <c r="E1707" s="42">
        <f t="shared" si="132"/>
        <v>36</v>
      </c>
      <c r="F1707" s="42" t="str">
        <f>VLOOKUP(A1707,_Holidays!A1706:C3812,2)</f>
        <v>Y</v>
      </c>
      <c r="G1707" s="42" t="str">
        <f>VLOOKUP(A1707,_Holidays!A1707:C3812,3)</f>
        <v>N</v>
      </c>
      <c r="H1707">
        <v>10.199999999999999</v>
      </c>
      <c r="I1707">
        <v>17.600000000000001</v>
      </c>
      <c r="J1707">
        <v>13.8</v>
      </c>
      <c r="K1707">
        <v>2.4</v>
      </c>
      <c r="L1707" s="94">
        <v>121697.38</v>
      </c>
      <c r="M1707" s="97">
        <v>92.691088919999999</v>
      </c>
      <c r="N1707" s="87">
        <f t="shared" si="133"/>
        <v>11280262.670911029</v>
      </c>
    </row>
    <row r="1708" spans="1:14" x14ac:dyDescent="0.3">
      <c r="A1708" s="58">
        <v>43711</v>
      </c>
      <c r="B1708" s="61" t="str">
        <f t="shared" si="134"/>
        <v>Tuesday</v>
      </c>
      <c r="C1708" s="42" t="str">
        <f t="shared" si="130"/>
        <v>September</v>
      </c>
      <c r="D1708" s="42" t="str">
        <f t="shared" si="131"/>
        <v>2019</v>
      </c>
      <c r="E1708" s="42">
        <f t="shared" si="132"/>
        <v>36</v>
      </c>
      <c r="F1708" s="42" t="str">
        <f>VLOOKUP(A1708,_Holidays!A1707:C3813,2)</f>
        <v>Y</v>
      </c>
      <c r="G1708" s="42" t="str">
        <f>VLOOKUP(A1708,_Holidays!A1708:C3813,3)</f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 s="94">
        <v>118871.215</v>
      </c>
      <c r="M1708" s="97">
        <v>114.88625949999999</v>
      </c>
      <c r="N1708" s="87">
        <f t="shared" si="133"/>
        <v>13656669.253570292</v>
      </c>
    </row>
    <row r="1709" spans="1:14" x14ac:dyDescent="0.3">
      <c r="A1709" s="58">
        <v>43712</v>
      </c>
      <c r="B1709" s="61" t="str">
        <f t="shared" si="134"/>
        <v>Wednesday</v>
      </c>
      <c r="C1709" s="42" t="str">
        <f t="shared" si="130"/>
        <v>September</v>
      </c>
      <c r="D1709" s="42" t="str">
        <f t="shared" si="131"/>
        <v>2019</v>
      </c>
      <c r="E1709" s="42">
        <f t="shared" si="132"/>
        <v>36</v>
      </c>
      <c r="F1709" s="42" t="str">
        <f>VLOOKUP(A1709,_Holidays!A1708:C3814,2)</f>
        <v>Y</v>
      </c>
      <c r="G1709" s="42" t="str">
        <f>VLOOKUP(A1709,_Holidays!A1709:C3814,3)</f>
        <v>N</v>
      </c>
      <c r="H1709">
        <v>8.1999999999999993</v>
      </c>
      <c r="I1709">
        <v>18.7</v>
      </c>
      <c r="J1709">
        <v>15.1</v>
      </c>
      <c r="K1709">
        <v>0</v>
      </c>
      <c r="L1709" s="94">
        <v>122652.81</v>
      </c>
      <c r="M1709" s="97">
        <v>144.39343450000001</v>
      </c>
      <c r="N1709" s="87">
        <f t="shared" si="133"/>
        <v>17710260.486975946</v>
      </c>
    </row>
    <row r="1710" spans="1:14" x14ac:dyDescent="0.3">
      <c r="A1710" s="58">
        <v>43713</v>
      </c>
      <c r="B1710" s="61" t="str">
        <f t="shared" si="134"/>
        <v>Thursday</v>
      </c>
      <c r="C1710" s="42" t="str">
        <f t="shared" si="130"/>
        <v>September</v>
      </c>
      <c r="D1710" s="42" t="str">
        <f t="shared" si="131"/>
        <v>2019</v>
      </c>
      <c r="E1710" s="42">
        <f t="shared" si="132"/>
        <v>36</v>
      </c>
      <c r="F1710" s="42" t="str">
        <f>VLOOKUP(A1710,_Holidays!A1709:C3815,2)</f>
        <v>Y</v>
      </c>
      <c r="G1710" s="42" t="str">
        <f>VLOOKUP(A1710,_Holidays!A1710:C3815,3)</f>
        <v>N</v>
      </c>
      <c r="H1710">
        <v>8.6999999999999993</v>
      </c>
      <c r="I1710">
        <v>21.2</v>
      </c>
      <c r="J1710">
        <v>14.8</v>
      </c>
      <c r="K1710">
        <v>3.4</v>
      </c>
      <c r="L1710" s="94">
        <v>120223.175</v>
      </c>
      <c r="M1710" s="97">
        <v>99.345443470000006</v>
      </c>
      <c r="N1710" s="87">
        <f t="shared" si="133"/>
        <v>11943624.635746418</v>
      </c>
    </row>
    <row r="1711" spans="1:14" x14ac:dyDescent="0.3">
      <c r="A1711" s="58">
        <v>43714</v>
      </c>
      <c r="B1711" s="61" t="str">
        <f t="shared" si="134"/>
        <v>Friday</v>
      </c>
      <c r="C1711" s="42" t="str">
        <f t="shared" si="130"/>
        <v>September</v>
      </c>
      <c r="D1711" s="42" t="str">
        <f t="shared" si="131"/>
        <v>2019</v>
      </c>
      <c r="E1711" s="42">
        <f t="shared" si="132"/>
        <v>36</v>
      </c>
      <c r="F1711" s="42" t="str">
        <f>VLOOKUP(A1711,_Holidays!A1710:C3816,2)</f>
        <v>Y</v>
      </c>
      <c r="G1711" s="42" t="str">
        <f>VLOOKUP(A1711,_Holidays!A1711:C3816,3)</f>
        <v>N</v>
      </c>
      <c r="H1711">
        <v>11.3</v>
      </c>
      <c r="I1711">
        <v>16</v>
      </c>
      <c r="J1711">
        <v>10.4</v>
      </c>
      <c r="K1711">
        <v>2</v>
      </c>
      <c r="L1711" s="94">
        <v>122222.69</v>
      </c>
      <c r="M1711" s="97">
        <v>67.972754190000003</v>
      </c>
      <c r="N1711" s="87">
        <f t="shared" si="133"/>
        <v>8307812.8638105718</v>
      </c>
    </row>
    <row r="1712" spans="1:14" x14ac:dyDescent="0.3">
      <c r="A1712" s="58">
        <v>43715</v>
      </c>
      <c r="B1712" s="61" t="str">
        <f t="shared" si="134"/>
        <v>Saturday</v>
      </c>
      <c r="C1712" s="42" t="str">
        <f t="shared" si="130"/>
        <v>September</v>
      </c>
      <c r="D1712" s="42" t="str">
        <f t="shared" si="131"/>
        <v>2019</v>
      </c>
      <c r="E1712" s="42">
        <f t="shared" si="132"/>
        <v>36</v>
      </c>
      <c r="F1712" s="42" t="str">
        <f>VLOOKUP(A1712,_Holidays!A1711:C3817,2)</f>
        <v>Y</v>
      </c>
      <c r="G1712" s="42" t="str">
        <f>VLOOKUP(A1712,_Holidays!A1712:C3817,3)</f>
        <v>N</v>
      </c>
      <c r="H1712">
        <v>8.8000000000000007</v>
      </c>
      <c r="I1712">
        <v>12.9</v>
      </c>
      <c r="J1712">
        <v>11.3</v>
      </c>
      <c r="K1712">
        <v>1</v>
      </c>
      <c r="L1712" s="94">
        <v>115200.19</v>
      </c>
      <c r="M1712" s="97">
        <v>73.467962999999997</v>
      </c>
      <c r="N1712" s="87">
        <f t="shared" si="133"/>
        <v>8463523.2965129707</v>
      </c>
    </row>
    <row r="1713" spans="1:14" x14ac:dyDescent="0.3">
      <c r="A1713" s="58">
        <v>43716</v>
      </c>
      <c r="B1713" s="61" t="str">
        <f t="shared" si="134"/>
        <v>Sunday</v>
      </c>
      <c r="C1713" s="42" t="str">
        <f t="shared" si="130"/>
        <v>September</v>
      </c>
      <c r="D1713" s="42" t="str">
        <f t="shared" si="131"/>
        <v>2019</v>
      </c>
      <c r="E1713" s="42">
        <f t="shared" si="132"/>
        <v>37</v>
      </c>
      <c r="F1713" s="42" t="str">
        <f>VLOOKUP(A1713,_Holidays!A1712:C3818,2)</f>
        <v>Y</v>
      </c>
      <c r="G1713" s="42" t="str">
        <f>VLOOKUP(A1713,_Holidays!A1713:C3818,3)</f>
        <v>N</v>
      </c>
      <c r="H1713">
        <v>8.1999999999999993</v>
      </c>
      <c r="I1713">
        <v>15.1</v>
      </c>
      <c r="J1713">
        <v>9.5</v>
      </c>
      <c r="K1713">
        <v>0.6</v>
      </c>
      <c r="L1713" s="94">
        <v>116999.07</v>
      </c>
      <c r="M1713" s="97">
        <v>65.376438919999998</v>
      </c>
      <c r="N1713" s="87">
        <f t="shared" si="133"/>
        <v>7648982.5535518043</v>
      </c>
    </row>
    <row r="1714" spans="1:14" x14ac:dyDescent="0.3">
      <c r="A1714" s="58">
        <v>43717</v>
      </c>
      <c r="B1714" s="61" t="str">
        <f t="shared" si="134"/>
        <v>Monday</v>
      </c>
      <c r="C1714" s="42" t="str">
        <f t="shared" si="130"/>
        <v>September</v>
      </c>
      <c r="D1714" s="42" t="str">
        <f t="shared" si="131"/>
        <v>2019</v>
      </c>
      <c r="E1714" s="42">
        <f t="shared" si="132"/>
        <v>37</v>
      </c>
      <c r="F1714" s="42" t="str">
        <f>VLOOKUP(A1714,_Holidays!A1713:C3819,2)</f>
        <v>Y</v>
      </c>
      <c r="G1714" s="42" t="str">
        <f>VLOOKUP(A1714,_Holidays!A1714:C3819,3)</f>
        <v>N</v>
      </c>
      <c r="H1714">
        <v>6.8</v>
      </c>
      <c r="I1714">
        <v>12.8</v>
      </c>
      <c r="J1714">
        <v>14.4</v>
      </c>
      <c r="K1714">
        <v>5.6</v>
      </c>
      <c r="L1714" s="94">
        <v>130448.11500000001</v>
      </c>
      <c r="M1714" s="97">
        <v>92.613968850000006</v>
      </c>
      <c r="N1714" s="87">
        <f t="shared" si="133"/>
        <v>12081317.659151219</v>
      </c>
    </row>
    <row r="1715" spans="1:14" x14ac:dyDescent="0.3">
      <c r="A1715" s="58">
        <v>43718</v>
      </c>
      <c r="B1715" s="61" t="str">
        <f t="shared" si="134"/>
        <v>Tuesday</v>
      </c>
      <c r="C1715" s="42" t="str">
        <f t="shared" si="130"/>
        <v>September</v>
      </c>
      <c r="D1715" s="42" t="str">
        <f t="shared" si="131"/>
        <v>2019</v>
      </c>
      <c r="E1715" s="42">
        <f t="shared" si="132"/>
        <v>37</v>
      </c>
      <c r="F1715" s="42" t="str">
        <f>VLOOKUP(A1715,_Holidays!A1714:C3820,2)</f>
        <v>Y</v>
      </c>
      <c r="G1715" s="42" t="str">
        <f>VLOOKUP(A1715,_Holidays!A1715:C3820,3)</f>
        <v>N</v>
      </c>
      <c r="H1715">
        <v>7.7</v>
      </c>
      <c r="I1715">
        <v>14.8</v>
      </c>
      <c r="J1715">
        <v>16.100000000000001</v>
      </c>
      <c r="K1715">
        <v>2.6</v>
      </c>
      <c r="L1715" s="94">
        <v>131665.01500000001</v>
      </c>
      <c r="M1715" s="97">
        <v>150.02796119999999</v>
      </c>
      <c r="N1715" s="87">
        <f t="shared" si="133"/>
        <v>19753433.761817418</v>
      </c>
    </row>
    <row r="1716" spans="1:14" x14ac:dyDescent="0.3">
      <c r="A1716" s="58">
        <v>43719</v>
      </c>
      <c r="B1716" s="61" t="str">
        <f t="shared" si="134"/>
        <v>Wednesday</v>
      </c>
      <c r="C1716" s="42" t="str">
        <f t="shared" si="130"/>
        <v>September</v>
      </c>
      <c r="D1716" s="42" t="str">
        <f t="shared" si="131"/>
        <v>2019</v>
      </c>
      <c r="E1716" s="42">
        <f t="shared" si="132"/>
        <v>37</v>
      </c>
      <c r="F1716" s="42" t="str">
        <f>VLOOKUP(A1716,_Holidays!A1715:C3821,2)</f>
        <v>Y</v>
      </c>
      <c r="G1716" s="42" t="str">
        <f>VLOOKUP(A1716,_Holidays!A1716:C3821,3)</f>
        <v>N</v>
      </c>
      <c r="H1716">
        <v>5</v>
      </c>
      <c r="I1716">
        <v>20.8</v>
      </c>
      <c r="J1716">
        <v>17.8</v>
      </c>
      <c r="K1716">
        <v>0</v>
      </c>
      <c r="L1716" s="94">
        <v>121100.045</v>
      </c>
      <c r="M1716" s="97">
        <v>83.052148279999997</v>
      </c>
      <c r="N1716" s="87">
        <f t="shared" si="133"/>
        <v>10057618.894054672</v>
      </c>
    </row>
    <row r="1717" spans="1:14" x14ac:dyDescent="0.3">
      <c r="A1717" s="58">
        <v>43720</v>
      </c>
      <c r="B1717" s="61" t="str">
        <f t="shared" si="134"/>
        <v>Thursday</v>
      </c>
      <c r="C1717" s="42" t="str">
        <f t="shared" si="130"/>
        <v>September</v>
      </c>
      <c r="D1717" s="42" t="str">
        <f t="shared" si="131"/>
        <v>2019</v>
      </c>
      <c r="E1717" s="42">
        <f t="shared" si="132"/>
        <v>37</v>
      </c>
      <c r="F1717" s="42" t="str">
        <f>VLOOKUP(A1717,_Holidays!A1716:C3822,2)</f>
        <v>Y</v>
      </c>
      <c r="G1717" s="42" t="str">
        <f>VLOOKUP(A1717,_Holidays!A1717:C3822,3)</f>
        <v>N</v>
      </c>
      <c r="H1717">
        <v>11.1</v>
      </c>
      <c r="I1717">
        <v>20.8</v>
      </c>
      <c r="J1717">
        <v>11.8</v>
      </c>
      <c r="K1717">
        <v>0</v>
      </c>
      <c r="L1717" s="94">
        <v>118723.07</v>
      </c>
      <c r="M1717" s="97">
        <v>76.526618920000004</v>
      </c>
      <c r="N1717" s="87">
        <f t="shared" si="133"/>
        <v>9085475.1349024847</v>
      </c>
    </row>
    <row r="1718" spans="1:14" x14ac:dyDescent="0.3">
      <c r="A1718" s="58">
        <v>43721</v>
      </c>
      <c r="B1718" s="61" t="str">
        <f t="shared" si="134"/>
        <v>Friday</v>
      </c>
      <c r="C1718" s="42" t="str">
        <f t="shared" si="130"/>
        <v>September</v>
      </c>
      <c r="D1718" s="42" t="str">
        <f t="shared" si="131"/>
        <v>2019</v>
      </c>
      <c r="E1718" s="42">
        <f t="shared" si="132"/>
        <v>37</v>
      </c>
      <c r="F1718" s="42" t="str">
        <f>VLOOKUP(A1718,_Holidays!A1717:C3823,2)</f>
        <v>Y</v>
      </c>
      <c r="G1718" s="42" t="str">
        <f>VLOOKUP(A1718,_Holidays!A1718:C3823,3)</f>
        <v>N</v>
      </c>
      <c r="H1718">
        <v>7.7</v>
      </c>
      <c r="I1718">
        <v>18.600000000000001</v>
      </c>
      <c r="J1718">
        <v>14</v>
      </c>
      <c r="K1718">
        <v>0</v>
      </c>
      <c r="L1718" s="94">
        <v>120349.015</v>
      </c>
      <c r="M1718" s="97">
        <v>108.21402329999999</v>
      </c>
      <c r="N1718" s="87">
        <f t="shared" si="133"/>
        <v>13023451.113342049</v>
      </c>
    </row>
    <row r="1719" spans="1:14" x14ac:dyDescent="0.3">
      <c r="A1719" s="58">
        <v>43722</v>
      </c>
      <c r="B1719" s="61" t="str">
        <f t="shared" si="134"/>
        <v>Saturday</v>
      </c>
      <c r="C1719" s="42" t="str">
        <f t="shared" si="130"/>
        <v>September</v>
      </c>
      <c r="D1719" s="42" t="str">
        <f t="shared" si="131"/>
        <v>2019</v>
      </c>
      <c r="E1719" s="42">
        <f t="shared" si="132"/>
        <v>37</v>
      </c>
      <c r="F1719" s="42" t="str">
        <f>VLOOKUP(A1719,_Holidays!A1718:C3824,2)</f>
        <v>Y</v>
      </c>
      <c r="G1719" s="42" t="str">
        <f>VLOOKUP(A1719,_Holidays!A1719:C3824,3)</f>
        <v>N</v>
      </c>
      <c r="H1719">
        <v>9.3000000000000007</v>
      </c>
      <c r="I1719">
        <v>20</v>
      </c>
      <c r="J1719">
        <v>18.3</v>
      </c>
      <c r="K1719">
        <v>0</v>
      </c>
      <c r="L1719" s="94">
        <v>103500.955</v>
      </c>
      <c r="M1719" s="97">
        <v>106.46105230000001</v>
      </c>
      <c r="N1719" s="87">
        <f t="shared" si="133"/>
        <v>11018820.583354948</v>
      </c>
    </row>
    <row r="1720" spans="1:14" x14ac:dyDescent="0.3">
      <c r="A1720" s="58">
        <v>43723</v>
      </c>
      <c r="B1720" s="61" t="str">
        <f t="shared" si="134"/>
        <v>Sunday</v>
      </c>
      <c r="C1720" s="42" t="str">
        <f t="shared" si="130"/>
        <v>September</v>
      </c>
      <c r="D1720" s="42" t="str">
        <f t="shared" si="131"/>
        <v>2019</v>
      </c>
      <c r="E1720" s="42">
        <f t="shared" si="132"/>
        <v>38</v>
      </c>
      <c r="F1720" s="42" t="str">
        <f>VLOOKUP(A1720,_Holidays!A1719:C3825,2)</f>
        <v>Y</v>
      </c>
      <c r="G1720" s="42" t="str">
        <f>VLOOKUP(A1720,_Holidays!A1720:C3825,3)</f>
        <v>N</v>
      </c>
      <c r="H1720">
        <v>12.4</v>
      </c>
      <c r="I1720">
        <v>21.8</v>
      </c>
      <c r="J1720">
        <v>8.4</v>
      </c>
      <c r="K1720">
        <v>1.6</v>
      </c>
      <c r="L1720" s="94">
        <v>105149.02</v>
      </c>
      <c r="M1720" s="97">
        <v>87.630074989999997</v>
      </c>
      <c r="N1720" s="87">
        <f t="shared" si="133"/>
        <v>9214216.5077250097</v>
      </c>
    </row>
    <row r="1721" spans="1:14" x14ac:dyDescent="0.3">
      <c r="A1721" s="58">
        <v>43724</v>
      </c>
      <c r="B1721" s="61" t="str">
        <f t="shared" si="134"/>
        <v>Monday</v>
      </c>
      <c r="C1721" s="42" t="str">
        <f t="shared" si="130"/>
        <v>September</v>
      </c>
      <c r="D1721" s="42" t="str">
        <f t="shared" si="131"/>
        <v>2019</v>
      </c>
      <c r="E1721" s="42">
        <f t="shared" si="132"/>
        <v>38</v>
      </c>
      <c r="F1721" s="42" t="str">
        <f>VLOOKUP(A1721,_Holidays!A1720:C3826,2)</f>
        <v>Y</v>
      </c>
      <c r="G1721" s="42" t="str">
        <f>VLOOKUP(A1721,_Holidays!A1721:C3826,3)</f>
        <v>N</v>
      </c>
      <c r="H1721">
        <v>9.6999999999999993</v>
      </c>
      <c r="I1721">
        <v>12.8</v>
      </c>
      <c r="J1721">
        <v>17.7</v>
      </c>
      <c r="K1721">
        <v>13</v>
      </c>
      <c r="L1721" s="94">
        <v>119362.235</v>
      </c>
      <c r="M1721" s="97">
        <v>137.46735670000001</v>
      </c>
      <c r="N1721" s="87">
        <f t="shared" si="133"/>
        <v>16408410.935254226</v>
      </c>
    </row>
    <row r="1722" spans="1:14" x14ac:dyDescent="0.3">
      <c r="A1722" s="58">
        <v>43725</v>
      </c>
      <c r="B1722" s="61" t="str">
        <f t="shared" si="134"/>
        <v>Tuesday</v>
      </c>
      <c r="C1722" s="42" t="str">
        <f t="shared" si="130"/>
        <v>September</v>
      </c>
      <c r="D1722" s="42" t="str">
        <f t="shared" si="131"/>
        <v>2019</v>
      </c>
      <c r="E1722" s="42">
        <f t="shared" si="132"/>
        <v>38</v>
      </c>
      <c r="F1722" s="42" t="str">
        <f>VLOOKUP(A1722,_Holidays!A1721:C3827,2)</f>
        <v>Y</v>
      </c>
      <c r="G1722" s="42" t="str">
        <f>VLOOKUP(A1722,_Holidays!A1722:C3827,3)</f>
        <v>N</v>
      </c>
      <c r="H1722">
        <v>3.6</v>
      </c>
      <c r="I1722">
        <v>14.8</v>
      </c>
      <c r="J1722">
        <v>19</v>
      </c>
      <c r="K1722">
        <v>0</v>
      </c>
      <c r="L1722" s="94">
        <v>124129.44</v>
      </c>
      <c r="M1722" s="97">
        <v>149.599176</v>
      </c>
      <c r="N1722" s="87">
        <f t="shared" si="133"/>
        <v>18569661.941341441</v>
      </c>
    </row>
    <row r="1723" spans="1:14" x14ac:dyDescent="0.3">
      <c r="A1723" s="58">
        <v>43726</v>
      </c>
      <c r="B1723" s="61" t="str">
        <f t="shared" si="134"/>
        <v>Wednesday</v>
      </c>
      <c r="C1723" s="42" t="str">
        <f t="shared" si="130"/>
        <v>September</v>
      </c>
      <c r="D1723" s="42" t="str">
        <f t="shared" si="131"/>
        <v>2019</v>
      </c>
      <c r="E1723" s="42">
        <f t="shared" si="132"/>
        <v>38</v>
      </c>
      <c r="F1723" s="42" t="str">
        <f>VLOOKUP(A1723,_Holidays!A1722:C3828,2)</f>
        <v>Y</v>
      </c>
      <c r="G1723" s="42" t="str">
        <f>VLOOKUP(A1723,_Holidays!A1723:C3828,3)</f>
        <v>N</v>
      </c>
      <c r="H1723">
        <v>4.3</v>
      </c>
      <c r="I1723">
        <v>18.899999999999999</v>
      </c>
      <c r="J1723">
        <v>19.2</v>
      </c>
      <c r="K1723">
        <v>0</v>
      </c>
      <c r="L1723" s="94">
        <v>119715.705</v>
      </c>
      <c r="M1723" s="97">
        <v>151.2558046</v>
      </c>
      <c r="N1723" s="87">
        <f t="shared" si="133"/>
        <v>18107695.283031244</v>
      </c>
    </row>
    <row r="1724" spans="1:14" x14ac:dyDescent="0.3">
      <c r="A1724" s="58">
        <v>43727</v>
      </c>
      <c r="B1724" s="61" t="str">
        <f t="shared" si="134"/>
        <v>Thursday</v>
      </c>
      <c r="C1724" s="42" t="str">
        <f t="shared" si="130"/>
        <v>September</v>
      </c>
      <c r="D1724" s="42" t="str">
        <f t="shared" si="131"/>
        <v>2019</v>
      </c>
      <c r="E1724" s="42">
        <f t="shared" si="132"/>
        <v>38</v>
      </c>
      <c r="F1724" s="42" t="str">
        <f>VLOOKUP(A1724,_Holidays!A1723:C3829,2)</f>
        <v>Y</v>
      </c>
      <c r="G1724" s="42" t="str">
        <f>VLOOKUP(A1724,_Holidays!A1724:C3829,3)</f>
        <v>N</v>
      </c>
      <c r="H1724">
        <v>8.1999999999999993</v>
      </c>
      <c r="I1724">
        <v>24</v>
      </c>
      <c r="J1724">
        <v>19.399999999999999</v>
      </c>
      <c r="K1724">
        <v>0</v>
      </c>
      <c r="L1724" s="94">
        <v>108102.56</v>
      </c>
      <c r="M1724" s="97">
        <v>82.43824146</v>
      </c>
      <c r="N1724" s="87">
        <f t="shared" si="133"/>
        <v>8911784.9437241368</v>
      </c>
    </row>
    <row r="1725" spans="1:14" x14ac:dyDescent="0.3">
      <c r="A1725" s="58">
        <v>43728</v>
      </c>
      <c r="B1725" s="61" t="str">
        <f t="shared" si="134"/>
        <v>Friday</v>
      </c>
      <c r="C1725" s="42" t="str">
        <f t="shared" si="130"/>
        <v>September</v>
      </c>
      <c r="D1725" s="42" t="str">
        <f t="shared" si="131"/>
        <v>2019</v>
      </c>
      <c r="E1725" s="42">
        <f t="shared" si="132"/>
        <v>38</v>
      </c>
      <c r="F1725" s="42" t="str">
        <f>VLOOKUP(A1725,_Holidays!A1724:C3830,2)</f>
        <v>N</v>
      </c>
      <c r="G1725" s="42" t="str">
        <f>VLOOKUP(A1725,_Holidays!A1725:C3830,3)</f>
        <v>N</v>
      </c>
      <c r="H1725">
        <v>15.7</v>
      </c>
      <c r="I1725">
        <v>26.2</v>
      </c>
      <c r="J1725">
        <v>14.4</v>
      </c>
      <c r="K1725">
        <v>0</v>
      </c>
      <c r="L1725" s="94">
        <v>107222.345</v>
      </c>
      <c r="M1725" s="97">
        <v>106.2793137</v>
      </c>
      <c r="N1725" s="87">
        <f t="shared" si="133"/>
        <v>11395517.239904627</v>
      </c>
    </row>
    <row r="1726" spans="1:14" x14ac:dyDescent="0.3">
      <c r="A1726" s="58">
        <v>43729</v>
      </c>
      <c r="B1726" s="61" t="str">
        <f t="shared" si="134"/>
        <v>Saturday</v>
      </c>
      <c r="C1726" s="42" t="str">
        <f t="shared" si="130"/>
        <v>September</v>
      </c>
      <c r="D1726" s="42" t="str">
        <f t="shared" si="131"/>
        <v>2019</v>
      </c>
      <c r="E1726" s="42">
        <f t="shared" si="132"/>
        <v>38</v>
      </c>
      <c r="F1726" s="42" t="str">
        <f>VLOOKUP(A1726,_Holidays!A1725:C3831,2)</f>
        <v>N</v>
      </c>
      <c r="G1726" s="42" t="str">
        <f>VLOOKUP(A1726,_Holidays!A1726:C3831,3)</f>
        <v>N</v>
      </c>
      <c r="H1726">
        <v>14.5</v>
      </c>
      <c r="I1726">
        <v>19.399999999999999</v>
      </c>
      <c r="J1726">
        <v>10.5</v>
      </c>
      <c r="K1726">
        <v>0</v>
      </c>
      <c r="L1726" s="94">
        <v>101348.35</v>
      </c>
      <c r="M1726" s="97">
        <v>112.25774509999999</v>
      </c>
      <c r="N1726" s="87">
        <f t="shared" si="133"/>
        <v>11377137.240605585</v>
      </c>
    </row>
    <row r="1727" spans="1:14" x14ac:dyDescent="0.3">
      <c r="A1727" s="58">
        <v>43730</v>
      </c>
      <c r="B1727" s="61" t="str">
        <f t="shared" si="134"/>
        <v>Sunday</v>
      </c>
      <c r="C1727" s="42" t="str">
        <f t="shared" si="130"/>
        <v>September</v>
      </c>
      <c r="D1727" s="42" t="str">
        <f t="shared" si="131"/>
        <v>2019</v>
      </c>
      <c r="E1727" s="42">
        <f t="shared" si="132"/>
        <v>39</v>
      </c>
      <c r="F1727" s="42" t="str">
        <f>VLOOKUP(A1727,_Holidays!A1726:C3832,2)</f>
        <v>N</v>
      </c>
      <c r="G1727" s="42" t="str">
        <f>VLOOKUP(A1727,_Holidays!A1727:C3832,3)</f>
        <v>N</v>
      </c>
      <c r="H1727">
        <v>7.9</v>
      </c>
      <c r="I1727">
        <v>15.5</v>
      </c>
      <c r="J1727">
        <v>13.6</v>
      </c>
      <c r="K1727">
        <v>4.5999999999999996</v>
      </c>
      <c r="L1727" s="94">
        <v>102386.52499999999</v>
      </c>
      <c r="M1727" s="97">
        <v>103.2310155</v>
      </c>
      <c r="N1727" s="87">
        <f t="shared" si="133"/>
        <v>10569464.949266138</v>
      </c>
    </row>
    <row r="1728" spans="1:14" x14ac:dyDescent="0.3">
      <c r="A1728" s="58">
        <v>43731</v>
      </c>
      <c r="B1728" s="61" t="str">
        <f t="shared" si="134"/>
        <v>Monday</v>
      </c>
      <c r="C1728" s="42" t="str">
        <f t="shared" si="130"/>
        <v>September</v>
      </c>
      <c r="D1728" s="42" t="str">
        <f t="shared" si="131"/>
        <v>2019</v>
      </c>
      <c r="E1728" s="42">
        <f t="shared" si="132"/>
        <v>39</v>
      </c>
      <c r="F1728" s="42" t="str">
        <f>VLOOKUP(A1728,_Holidays!A1727:C3833,2)</f>
        <v>N</v>
      </c>
      <c r="G1728" s="42" t="str">
        <f>VLOOKUP(A1728,_Holidays!A1728:C3833,3)</f>
        <v>N</v>
      </c>
      <c r="H1728">
        <v>8.9</v>
      </c>
      <c r="I1728">
        <v>15.2</v>
      </c>
      <c r="J1728">
        <v>13.9</v>
      </c>
      <c r="K1728">
        <v>2</v>
      </c>
      <c r="L1728" s="94">
        <v>121862.88499999999</v>
      </c>
      <c r="M1728" s="97">
        <v>109.7326738</v>
      </c>
      <c r="N1728" s="87">
        <f t="shared" si="133"/>
        <v>13372340.208031913</v>
      </c>
    </row>
    <row r="1729" spans="1:14" x14ac:dyDescent="0.3">
      <c r="A1729" s="58">
        <v>43732</v>
      </c>
      <c r="B1729" s="61" t="str">
        <f t="shared" si="134"/>
        <v>Tuesday</v>
      </c>
      <c r="C1729" s="42" t="str">
        <f t="shared" si="130"/>
        <v>September</v>
      </c>
      <c r="D1729" s="42" t="str">
        <f t="shared" si="131"/>
        <v>2019</v>
      </c>
      <c r="E1729" s="42">
        <f t="shared" si="132"/>
        <v>39</v>
      </c>
      <c r="F1729" s="42" t="str">
        <f>VLOOKUP(A1729,_Holidays!A1728:C3834,2)</f>
        <v>N</v>
      </c>
      <c r="G1729" s="42" t="str">
        <f>VLOOKUP(A1729,_Holidays!A1729:C3834,3)</f>
        <v>N</v>
      </c>
      <c r="H1729">
        <v>8.3000000000000007</v>
      </c>
      <c r="I1729">
        <v>15.1</v>
      </c>
      <c r="J1729">
        <v>13.3</v>
      </c>
      <c r="K1729">
        <v>1.4</v>
      </c>
      <c r="L1729" s="94">
        <v>125787.33</v>
      </c>
      <c r="M1729" s="97">
        <v>148.22983249999999</v>
      </c>
      <c r="N1729" s="87">
        <f t="shared" si="133"/>
        <v>18645434.856522225</v>
      </c>
    </row>
    <row r="1730" spans="1:14" x14ac:dyDescent="0.3">
      <c r="A1730" s="58">
        <v>43733</v>
      </c>
      <c r="B1730" s="61" t="str">
        <f t="shared" si="134"/>
        <v>Wednesday</v>
      </c>
      <c r="C1730" s="42" t="str">
        <f t="shared" ref="C1730:C1793" si="135">TEXT(A1730,"mmmm")</f>
        <v>September</v>
      </c>
      <c r="D1730" s="42" t="str">
        <f t="shared" ref="D1730:D1793" si="136">TEXT(A1730,"yyyy")</f>
        <v>2019</v>
      </c>
      <c r="E1730" s="42">
        <f t="shared" ref="E1730:E1793" si="137">WEEKNUM(A1730)</f>
        <v>39</v>
      </c>
      <c r="F1730" s="42" t="str">
        <f>VLOOKUP(A1730,_Holidays!A1729:C3835,2)</f>
        <v>N</v>
      </c>
      <c r="G1730" s="42" t="str">
        <f>VLOOKUP(A1730,_Holidays!A1730:C3835,3)</f>
        <v>N</v>
      </c>
      <c r="H1730">
        <v>8.6999999999999993</v>
      </c>
      <c r="I1730">
        <v>16.600000000000001</v>
      </c>
      <c r="J1730">
        <v>13.1</v>
      </c>
      <c r="K1730">
        <v>0</v>
      </c>
      <c r="L1730" s="94">
        <v>124302.93</v>
      </c>
      <c r="M1730" s="97">
        <v>192.4850347</v>
      </c>
      <c r="N1730" s="87">
        <f t="shared" ref="N1730:N1793" si="138">L1730*M1730</f>
        <v>23926453.79436167</v>
      </c>
    </row>
    <row r="1731" spans="1:14" x14ac:dyDescent="0.3">
      <c r="A1731" s="58">
        <v>43734</v>
      </c>
      <c r="B1731" s="61" t="str">
        <f t="shared" ref="B1731:B1794" si="139">TEXT(A1731,"dddd")</f>
        <v>Thursday</v>
      </c>
      <c r="C1731" s="42" t="str">
        <f t="shared" si="135"/>
        <v>September</v>
      </c>
      <c r="D1731" s="42" t="str">
        <f t="shared" si="136"/>
        <v>2019</v>
      </c>
      <c r="E1731" s="42">
        <f t="shared" si="137"/>
        <v>39</v>
      </c>
      <c r="F1731" s="42" t="str">
        <f>VLOOKUP(A1731,_Holidays!A1730:C3836,2)</f>
        <v>N</v>
      </c>
      <c r="G1731" s="42" t="str">
        <f>VLOOKUP(A1731,_Holidays!A1731:C3836,3)</f>
        <v>N</v>
      </c>
      <c r="H1731">
        <v>8.3000000000000007</v>
      </c>
      <c r="I1731">
        <v>20.3</v>
      </c>
      <c r="J1731">
        <v>19.600000000000001</v>
      </c>
      <c r="K1731">
        <v>0</v>
      </c>
      <c r="L1731" s="94">
        <v>117320.175</v>
      </c>
      <c r="M1731" s="97">
        <v>139.4994437</v>
      </c>
      <c r="N1731" s="87">
        <f t="shared" si="138"/>
        <v>16366099.147286648</v>
      </c>
    </row>
    <row r="1732" spans="1:14" x14ac:dyDescent="0.3">
      <c r="A1732" s="58">
        <v>43735</v>
      </c>
      <c r="B1732" s="61" t="str">
        <f t="shared" si="139"/>
        <v>Friday</v>
      </c>
      <c r="C1732" s="42" t="str">
        <f t="shared" si="135"/>
        <v>September</v>
      </c>
      <c r="D1732" s="42" t="str">
        <f t="shared" si="136"/>
        <v>2019</v>
      </c>
      <c r="E1732" s="42">
        <f t="shared" si="137"/>
        <v>39</v>
      </c>
      <c r="F1732" s="42" t="str">
        <f>VLOOKUP(A1732,_Holidays!A1731:C3837,2)</f>
        <v>N</v>
      </c>
      <c r="G1732" s="42" t="str">
        <f>VLOOKUP(A1732,_Holidays!A1732:C3837,3)</f>
        <v>Y</v>
      </c>
      <c r="H1732">
        <v>12.3</v>
      </c>
      <c r="I1732">
        <v>18.8</v>
      </c>
      <c r="J1732">
        <v>7.4</v>
      </c>
      <c r="K1732">
        <v>0</v>
      </c>
      <c r="L1732" s="94">
        <v>106043.02</v>
      </c>
      <c r="M1732" s="97">
        <v>69.640959690000003</v>
      </c>
      <c r="N1732" s="87">
        <f t="shared" si="138"/>
        <v>7384937.6812258642</v>
      </c>
    </row>
    <row r="1733" spans="1:14" x14ac:dyDescent="0.3">
      <c r="A1733" s="58">
        <v>43736</v>
      </c>
      <c r="B1733" s="61" t="str">
        <f t="shared" si="139"/>
        <v>Saturday</v>
      </c>
      <c r="C1733" s="42" t="str">
        <f t="shared" si="135"/>
        <v>September</v>
      </c>
      <c r="D1733" s="42" t="str">
        <f t="shared" si="136"/>
        <v>2019</v>
      </c>
      <c r="E1733" s="42">
        <f t="shared" si="137"/>
        <v>39</v>
      </c>
      <c r="F1733" s="42" t="str">
        <f>VLOOKUP(A1733,_Holidays!A1732:C3838,2)</f>
        <v>N</v>
      </c>
      <c r="G1733" s="42" t="str">
        <f>VLOOKUP(A1733,_Holidays!A1733:C3838,3)</f>
        <v>N</v>
      </c>
      <c r="H1733">
        <v>7.2</v>
      </c>
      <c r="I1733">
        <v>14.9</v>
      </c>
      <c r="J1733">
        <v>17.7</v>
      </c>
      <c r="K1733">
        <v>0.2</v>
      </c>
      <c r="L1733" s="94">
        <v>108762.31</v>
      </c>
      <c r="M1733" s="97">
        <v>132.2621226</v>
      </c>
      <c r="N1733" s="87">
        <f t="shared" si="138"/>
        <v>14385133.979479205</v>
      </c>
    </row>
    <row r="1734" spans="1:14" x14ac:dyDescent="0.3">
      <c r="A1734" s="58">
        <v>43737</v>
      </c>
      <c r="B1734" s="61" t="str">
        <f t="shared" si="139"/>
        <v>Sunday</v>
      </c>
      <c r="C1734" s="42" t="str">
        <f t="shared" si="135"/>
        <v>September</v>
      </c>
      <c r="D1734" s="42" t="str">
        <f t="shared" si="136"/>
        <v>2019</v>
      </c>
      <c r="E1734" s="42">
        <f t="shared" si="137"/>
        <v>40</v>
      </c>
      <c r="F1734" s="42" t="str">
        <f>VLOOKUP(A1734,_Holidays!A1733:C3839,2)</f>
        <v>N</v>
      </c>
      <c r="G1734" s="42" t="str">
        <f>VLOOKUP(A1734,_Holidays!A1734:C3839,3)</f>
        <v>N</v>
      </c>
      <c r="H1734">
        <v>9.1</v>
      </c>
      <c r="I1734">
        <v>15.8</v>
      </c>
      <c r="J1734">
        <v>19</v>
      </c>
      <c r="K1734">
        <v>0</v>
      </c>
      <c r="L1734" s="94">
        <v>104804.09</v>
      </c>
      <c r="M1734" s="97">
        <v>90.401320499999997</v>
      </c>
      <c r="N1734" s="87">
        <f t="shared" si="138"/>
        <v>9474428.1298008449</v>
      </c>
    </row>
    <row r="1735" spans="1:14" x14ac:dyDescent="0.3">
      <c r="A1735" s="58">
        <v>43738</v>
      </c>
      <c r="B1735" s="61" t="str">
        <f t="shared" si="139"/>
        <v>Monday</v>
      </c>
      <c r="C1735" s="42" t="str">
        <f t="shared" si="135"/>
        <v>September</v>
      </c>
      <c r="D1735" s="42" t="str">
        <f t="shared" si="136"/>
        <v>2019</v>
      </c>
      <c r="E1735" s="42">
        <f t="shared" si="137"/>
        <v>40</v>
      </c>
      <c r="F1735" s="42" t="str">
        <f>VLOOKUP(A1735,_Holidays!A1734:C3840,2)</f>
        <v>N</v>
      </c>
      <c r="G1735" s="42" t="str">
        <f>VLOOKUP(A1735,_Holidays!A1735:C3840,3)</f>
        <v>N</v>
      </c>
      <c r="H1735">
        <v>10.1</v>
      </c>
      <c r="I1735">
        <v>14.1</v>
      </c>
      <c r="J1735">
        <v>14.4</v>
      </c>
      <c r="K1735">
        <v>0</v>
      </c>
      <c r="L1735" s="94">
        <v>121770.82</v>
      </c>
      <c r="M1735" s="97">
        <v>107.8227368</v>
      </c>
      <c r="N1735" s="87">
        <f t="shared" si="138"/>
        <v>13129663.074780177</v>
      </c>
    </row>
    <row r="1736" spans="1:14" x14ac:dyDescent="0.3">
      <c r="A1736" s="58">
        <v>43739</v>
      </c>
      <c r="B1736" s="61" t="str">
        <f t="shared" si="139"/>
        <v>Tuesday</v>
      </c>
      <c r="C1736" s="42" t="str">
        <f t="shared" si="135"/>
        <v>October</v>
      </c>
      <c r="D1736" s="42" t="str">
        <f t="shared" si="136"/>
        <v>2019</v>
      </c>
      <c r="E1736" s="42">
        <f t="shared" si="137"/>
        <v>40</v>
      </c>
      <c r="F1736" s="42" t="str">
        <f>VLOOKUP(A1736,_Holidays!A1735:C3841,2)</f>
        <v>N</v>
      </c>
      <c r="G1736" s="42" t="str">
        <f>VLOOKUP(A1736,_Holidays!A1736:C3841,3)</f>
        <v>N</v>
      </c>
      <c r="H1736">
        <v>4.2</v>
      </c>
      <c r="I1736">
        <v>20.5</v>
      </c>
      <c r="J1736">
        <v>21.7</v>
      </c>
      <c r="K1736">
        <v>0</v>
      </c>
      <c r="L1736" s="94">
        <v>117265.27499999999</v>
      </c>
      <c r="M1736" s="97">
        <v>121.3908912</v>
      </c>
      <c r="N1736" s="87">
        <f t="shared" si="138"/>
        <v>14234936.239063079</v>
      </c>
    </row>
    <row r="1737" spans="1:14" x14ac:dyDescent="0.3">
      <c r="A1737" s="58">
        <v>43740</v>
      </c>
      <c r="B1737" s="61" t="str">
        <f t="shared" si="139"/>
        <v>Wednesday</v>
      </c>
      <c r="C1737" s="42" t="str">
        <f t="shared" si="135"/>
        <v>October</v>
      </c>
      <c r="D1737" s="42" t="str">
        <f t="shared" si="136"/>
        <v>2019</v>
      </c>
      <c r="E1737" s="42">
        <f t="shared" si="137"/>
        <v>40</v>
      </c>
      <c r="F1737" s="42" t="str">
        <f>VLOOKUP(A1737,_Holidays!A1736:C3842,2)</f>
        <v>N</v>
      </c>
      <c r="G1737" s="42" t="str">
        <f>VLOOKUP(A1737,_Holidays!A1737:C3842,3)</f>
        <v>N</v>
      </c>
      <c r="H1737">
        <v>9.3000000000000007</v>
      </c>
      <c r="I1737">
        <v>26.5</v>
      </c>
      <c r="J1737">
        <v>18.5</v>
      </c>
      <c r="K1737">
        <v>0</v>
      </c>
      <c r="L1737" s="94">
        <v>110760.825</v>
      </c>
      <c r="M1737" s="97">
        <v>108.66167660000001</v>
      </c>
      <c r="N1737" s="87">
        <f t="shared" si="138"/>
        <v>12035456.946099196</v>
      </c>
    </row>
    <row r="1738" spans="1:14" x14ac:dyDescent="0.3">
      <c r="A1738" s="58">
        <v>43741</v>
      </c>
      <c r="B1738" s="61" t="str">
        <f t="shared" si="139"/>
        <v>Thursday</v>
      </c>
      <c r="C1738" s="42" t="str">
        <f t="shared" si="135"/>
        <v>October</v>
      </c>
      <c r="D1738" s="42" t="str">
        <f t="shared" si="136"/>
        <v>2019</v>
      </c>
      <c r="E1738" s="42">
        <f t="shared" si="137"/>
        <v>40</v>
      </c>
      <c r="F1738" s="42" t="str">
        <f>VLOOKUP(A1738,_Holidays!A1737:C3843,2)</f>
        <v>N</v>
      </c>
      <c r="G1738" s="42" t="str">
        <f>VLOOKUP(A1738,_Holidays!A1738:C3843,3)</f>
        <v>N</v>
      </c>
      <c r="H1738">
        <v>15.1</v>
      </c>
      <c r="I1738">
        <v>29.7</v>
      </c>
      <c r="J1738">
        <v>22</v>
      </c>
      <c r="K1738">
        <v>0</v>
      </c>
      <c r="L1738" s="94">
        <v>109312.85</v>
      </c>
      <c r="M1738" s="97">
        <v>108.8439126</v>
      </c>
      <c r="N1738" s="87">
        <f t="shared" si="138"/>
        <v>11898038.29145691</v>
      </c>
    </row>
    <row r="1739" spans="1:14" x14ac:dyDescent="0.3">
      <c r="A1739" s="58">
        <v>43742</v>
      </c>
      <c r="B1739" s="61" t="str">
        <f t="shared" si="139"/>
        <v>Friday</v>
      </c>
      <c r="C1739" s="42" t="str">
        <f t="shared" si="135"/>
        <v>October</v>
      </c>
      <c r="D1739" s="42" t="str">
        <f t="shared" si="136"/>
        <v>2019</v>
      </c>
      <c r="E1739" s="42">
        <f t="shared" si="137"/>
        <v>40</v>
      </c>
      <c r="F1739" s="42" t="str">
        <f>VLOOKUP(A1739,_Holidays!A1738:C3844,2)</f>
        <v>N</v>
      </c>
      <c r="G1739" s="42" t="str">
        <f>VLOOKUP(A1739,_Holidays!A1739:C3844,3)</f>
        <v>N</v>
      </c>
      <c r="H1739">
        <v>12.5</v>
      </c>
      <c r="I1739">
        <v>15.2</v>
      </c>
      <c r="J1739">
        <v>11</v>
      </c>
      <c r="K1739">
        <v>0</v>
      </c>
      <c r="L1739" s="94">
        <v>117512.56</v>
      </c>
      <c r="M1739" s="97">
        <v>136.3619947</v>
      </c>
      <c r="N1739" s="87">
        <f t="shared" si="138"/>
        <v>16024247.083903432</v>
      </c>
    </row>
    <row r="1740" spans="1:14" x14ac:dyDescent="0.3">
      <c r="A1740" s="58">
        <v>43743</v>
      </c>
      <c r="B1740" s="61" t="str">
        <f t="shared" si="139"/>
        <v>Saturday</v>
      </c>
      <c r="C1740" s="42" t="str">
        <f t="shared" si="135"/>
        <v>October</v>
      </c>
      <c r="D1740" s="42" t="str">
        <f t="shared" si="136"/>
        <v>2019</v>
      </c>
      <c r="E1740" s="42">
        <f t="shared" si="137"/>
        <v>40</v>
      </c>
      <c r="F1740" s="42" t="str">
        <f>VLOOKUP(A1740,_Holidays!A1739:C3845,2)</f>
        <v>N</v>
      </c>
      <c r="G1740" s="42" t="str">
        <f>VLOOKUP(A1740,_Holidays!A1740:C3845,3)</f>
        <v>N</v>
      </c>
      <c r="H1740">
        <v>7.6</v>
      </c>
      <c r="I1740">
        <v>24.3</v>
      </c>
      <c r="J1740">
        <v>17.399999999999999</v>
      </c>
      <c r="K1740">
        <v>1.8</v>
      </c>
      <c r="L1740" s="94">
        <v>101386.01</v>
      </c>
      <c r="M1740" s="97">
        <v>88.049062890000002</v>
      </c>
      <c r="N1740" s="87">
        <f t="shared" si="138"/>
        <v>8926943.1706561688</v>
      </c>
    </row>
    <row r="1741" spans="1:14" x14ac:dyDescent="0.3">
      <c r="A1741" s="58">
        <v>43744</v>
      </c>
      <c r="B1741" s="61" t="str">
        <f t="shared" si="139"/>
        <v>Sunday</v>
      </c>
      <c r="C1741" s="42" t="str">
        <f t="shared" si="135"/>
        <v>October</v>
      </c>
      <c r="D1741" s="42" t="str">
        <f t="shared" si="136"/>
        <v>2019</v>
      </c>
      <c r="E1741" s="42">
        <f t="shared" si="137"/>
        <v>41</v>
      </c>
      <c r="F1741" s="42" t="str">
        <f>VLOOKUP(A1741,_Holidays!A1740:C3846,2)</f>
        <v>N</v>
      </c>
      <c r="G1741" s="42" t="str">
        <f>VLOOKUP(A1741,_Holidays!A1741:C3846,3)</f>
        <v>N</v>
      </c>
      <c r="H1741">
        <v>12.9</v>
      </c>
      <c r="I1741">
        <v>24.8</v>
      </c>
      <c r="J1741">
        <v>17.399999999999999</v>
      </c>
      <c r="K1741">
        <v>0</v>
      </c>
      <c r="L1741" s="94">
        <v>93011.345000000001</v>
      </c>
      <c r="M1741" s="97">
        <v>54.720114539999997</v>
      </c>
      <c r="N1741" s="87">
        <f t="shared" si="138"/>
        <v>5089591.451919456</v>
      </c>
    </row>
    <row r="1742" spans="1:14" x14ac:dyDescent="0.3">
      <c r="A1742" s="58">
        <v>43745</v>
      </c>
      <c r="B1742" s="61" t="str">
        <f t="shared" si="139"/>
        <v>Monday</v>
      </c>
      <c r="C1742" s="42" t="str">
        <f t="shared" si="135"/>
        <v>October</v>
      </c>
      <c r="D1742" s="42" t="str">
        <f t="shared" si="136"/>
        <v>2019</v>
      </c>
      <c r="E1742" s="42">
        <f t="shared" si="137"/>
        <v>41</v>
      </c>
      <c r="F1742" s="42" t="str">
        <f>VLOOKUP(A1742,_Holidays!A1741:C3847,2)</f>
        <v>N</v>
      </c>
      <c r="G1742" s="42" t="str">
        <f>VLOOKUP(A1742,_Holidays!A1742:C3847,3)</f>
        <v>N</v>
      </c>
      <c r="H1742">
        <v>11.6</v>
      </c>
      <c r="I1742">
        <v>16.399999999999999</v>
      </c>
      <c r="J1742">
        <v>15.1</v>
      </c>
      <c r="K1742">
        <v>0</v>
      </c>
      <c r="L1742" s="94">
        <v>113296.31</v>
      </c>
      <c r="M1742" s="97">
        <v>112.07559550000001</v>
      </c>
      <c r="N1742" s="87">
        <f t="shared" si="138"/>
        <v>12697751.411202606</v>
      </c>
    </row>
    <row r="1743" spans="1:14" x14ac:dyDescent="0.3">
      <c r="A1743" s="58">
        <v>43746</v>
      </c>
      <c r="B1743" s="61" t="str">
        <f t="shared" si="139"/>
        <v>Tuesday</v>
      </c>
      <c r="C1743" s="42" t="str">
        <f t="shared" si="135"/>
        <v>October</v>
      </c>
      <c r="D1743" s="42" t="str">
        <f t="shared" si="136"/>
        <v>2019</v>
      </c>
      <c r="E1743" s="42">
        <f t="shared" si="137"/>
        <v>41</v>
      </c>
      <c r="F1743" s="42" t="str">
        <f>VLOOKUP(A1743,_Holidays!A1742:C3848,2)</f>
        <v>Y</v>
      </c>
      <c r="G1743" s="42" t="str">
        <f>VLOOKUP(A1743,_Holidays!A1743:C3848,3)</f>
        <v>N</v>
      </c>
      <c r="H1743">
        <v>9.5</v>
      </c>
      <c r="I1743">
        <v>14.2</v>
      </c>
      <c r="J1743">
        <v>17</v>
      </c>
      <c r="K1743">
        <v>2.6</v>
      </c>
      <c r="L1743" s="94">
        <v>117504.77499999999</v>
      </c>
      <c r="M1743" s="97">
        <v>130.67182529999999</v>
      </c>
      <c r="N1743" s="87">
        <f t="shared" si="138"/>
        <v>15354563.430715807</v>
      </c>
    </row>
    <row r="1744" spans="1:14" x14ac:dyDescent="0.3">
      <c r="A1744" s="58">
        <v>43747</v>
      </c>
      <c r="B1744" s="61" t="str">
        <f t="shared" si="139"/>
        <v>Wednesday</v>
      </c>
      <c r="C1744" s="42" t="str">
        <f t="shared" si="135"/>
        <v>October</v>
      </c>
      <c r="D1744" s="42" t="str">
        <f t="shared" si="136"/>
        <v>2019</v>
      </c>
      <c r="E1744" s="42">
        <f t="shared" si="137"/>
        <v>41</v>
      </c>
      <c r="F1744" s="42" t="str">
        <f>VLOOKUP(A1744,_Holidays!A1743:C3849,2)</f>
        <v>Y</v>
      </c>
      <c r="G1744" s="42" t="str">
        <f>VLOOKUP(A1744,_Holidays!A1744:C3849,3)</f>
        <v>N</v>
      </c>
      <c r="H1744">
        <v>8.5</v>
      </c>
      <c r="I1744">
        <v>15</v>
      </c>
      <c r="J1744">
        <v>19.3</v>
      </c>
      <c r="K1744">
        <v>5.8</v>
      </c>
      <c r="L1744" s="94">
        <v>122771.82</v>
      </c>
      <c r="M1744" s="97">
        <v>131.5850422</v>
      </c>
      <c r="N1744" s="87">
        <f t="shared" si="138"/>
        <v>16154935.115670806</v>
      </c>
    </row>
    <row r="1745" spans="1:14" x14ac:dyDescent="0.3">
      <c r="A1745" s="58">
        <v>43748</v>
      </c>
      <c r="B1745" s="61" t="str">
        <f t="shared" si="139"/>
        <v>Thursday</v>
      </c>
      <c r="C1745" s="42" t="str">
        <f t="shared" si="135"/>
        <v>October</v>
      </c>
      <c r="D1745" s="42" t="str">
        <f t="shared" si="136"/>
        <v>2019</v>
      </c>
      <c r="E1745" s="42">
        <f t="shared" si="137"/>
        <v>41</v>
      </c>
      <c r="F1745" s="42" t="str">
        <f>VLOOKUP(A1745,_Holidays!A1744:C3850,2)</f>
        <v>Y</v>
      </c>
      <c r="G1745" s="42" t="str">
        <f>VLOOKUP(A1745,_Holidays!A1745:C3850,3)</f>
        <v>N</v>
      </c>
      <c r="H1745">
        <v>10.199999999999999</v>
      </c>
      <c r="I1745">
        <v>14.7</v>
      </c>
      <c r="J1745">
        <v>12.6</v>
      </c>
      <c r="K1745">
        <v>0.2</v>
      </c>
      <c r="L1745" s="94">
        <v>123692.08</v>
      </c>
      <c r="M1745" s="97">
        <v>167.9811358</v>
      </c>
      <c r="N1745" s="87">
        <f t="shared" si="138"/>
        <v>20777936.087864466</v>
      </c>
    </row>
    <row r="1746" spans="1:14" x14ac:dyDescent="0.3">
      <c r="A1746" s="58">
        <v>43749</v>
      </c>
      <c r="B1746" s="61" t="str">
        <f t="shared" si="139"/>
        <v>Friday</v>
      </c>
      <c r="C1746" s="42" t="str">
        <f t="shared" si="135"/>
        <v>October</v>
      </c>
      <c r="D1746" s="42" t="str">
        <f t="shared" si="136"/>
        <v>2019</v>
      </c>
      <c r="E1746" s="42">
        <f t="shared" si="137"/>
        <v>41</v>
      </c>
      <c r="F1746" s="42" t="str">
        <f>VLOOKUP(A1746,_Holidays!A1745:C3851,2)</f>
        <v>Y</v>
      </c>
      <c r="G1746" s="42" t="str">
        <f>VLOOKUP(A1746,_Holidays!A1746:C3851,3)</f>
        <v>N</v>
      </c>
      <c r="H1746">
        <v>9.5</v>
      </c>
      <c r="I1746">
        <v>18.899999999999999</v>
      </c>
      <c r="J1746">
        <v>17.5</v>
      </c>
      <c r="K1746">
        <v>0</v>
      </c>
      <c r="L1746" s="94">
        <v>115250.505</v>
      </c>
      <c r="M1746" s="97">
        <v>114.6969754</v>
      </c>
      <c r="N1746" s="87">
        <f t="shared" si="138"/>
        <v>13218884.336822577</v>
      </c>
    </row>
    <row r="1747" spans="1:14" x14ac:dyDescent="0.3">
      <c r="A1747" s="58">
        <v>43750</v>
      </c>
      <c r="B1747" s="61" t="str">
        <f t="shared" si="139"/>
        <v>Saturday</v>
      </c>
      <c r="C1747" s="42" t="str">
        <f t="shared" si="135"/>
        <v>October</v>
      </c>
      <c r="D1747" s="42" t="str">
        <f t="shared" si="136"/>
        <v>2019</v>
      </c>
      <c r="E1747" s="42">
        <f t="shared" si="137"/>
        <v>41</v>
      </c>
      <c r="F1747" s="42" t="str">
        <f>VLOOKUP(A1747,_Holidays!A1746:C3852,2)</f>
        <v>Y</v>
      </c>
      <c r="G1747" s="42" t="str">
        <f>VLOOKUP(A1747,_Holidays!A1747:C3852,3)</f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 s="94">
        <v>101053.36500000001</v>
      </c>
      <c r="M1747" s="97">
        <v>93.120223490000001</v>
      </c>
      <c r="N1747" s="87">
        <f t="shared" si="138"/>
        <v>9410111.9332165439</v>
      </c>
    </row>
    <row r="1748" spans="1:14" x14ac:dyDescent="0.3">
      <c r="A1748" s="58">
        <v>43751</v>
      </c>
      <c r="B1748" s="61" t="str">
        <f t="shared" si="139"/>
        <v>Sunday</v>
      </c>
      <c r="C1748" s="42" t="str">
        <f t="shared" si="135"/>
        <v>October</v>
      </c>
      <c r="D1748" s="42" t="str">
        <f t="shared" si="136"/>
        <v>2019</v>
      </c>
      <c r="E1748" s="42">
        <f t="shared" si="137"/>
        <v>42</v>
      </c>
      <c r="F1748" s="42" t="str">
        <f>VLOOKUP(A1748,_Holidays!A1747:C3853,2)</f>
        <v>Y</v>
      </c>
      <c r="G1748" s="42" t="str">
        <f>VLOOKUP(A1748,_Holidays!A1748:C3853,3)</f>
        <v>N</v>
      </c>
      <c r="H1748">
        <v>9.4</v>
      </c>
      <c r="I1748">
        <v>23.1</v>
      </c>
      <c r="J1748">
        <v>19.600000000000001</v>
      </c>
      <c r="K1748">
        <v>0</v>
      </c>
      <c r="L1748" s="94">
        <v>94744.7</v>
      </c>
      <c r="M1748" s="97">
        <v>90.164235849999997</v>
      </c>
      <c r="N1748" s="87">
        <f t="shared" si="138"/>
        <v>8542583.4763374943</v>
      </c>
    </row>
    <row r="1749" spans="1:14" x14ac:dyDescent="0.3">
      <c r="A1749" s="58">
        <v>43752</v>
      </c>
      <c r="B1749" s="61" t="str">
        <f t="shared" si="139"/>
        <v>Monday</v>
      </c>
      <c r="C1749" s="42" t="str">
        <f t="shared" si="135"/>
        <v>October</v>
      </c>
      <c r="D1749" s="42" t="str">
        <f t="shared" si="136"/>
        <v>2019</v>
      </c>
      <c r="E1749" s="42">
        <f t="shared" si="137"/>
        <v>42</v>
      </c>
      <c r="F1749" s="42" t="str">
        <f>VLOOKUP(A1749,_Holidays!A1748:C3854,2)</f>
        <v>Y</v>
      </c>
      <c r="G1749" s="42" t="str">
        <f>VLOOKUP(A1749,_Holidays!A1749:C3854,3)</f>
        <v>N</v>
      </c>
      <c r="H1749">
        <v>13.6</v>
      </c>
      <c r="I1749">
        <v>26.7</v>
      </c>
      <c r="J1749">
        <v>20.2</v>
      </c>
      <c r="K1749">
        <v>0.2</v>
      </c>
      <c r="L1749" s="94">
        <v>110290.12</v>
      </c>
      <c r="M1749" s="97">
        <v>119.0137926</v>
      </c>
      <c r="N1749" s="87">
        <f t="shared" si="138"/>
        <v>13126045.467509111</v>
      </c>
    </row>
    <row r="1750" spans="1:14" x14ac:dyDescent="0.3">
      <c r="A1750" s="58">
        <v>43753</v>
      </c>
      <c r="B1750" s="61" t="str">
        <f t="shared" si="139"/>
        <v>Tuesday</v>
      </c>
      <c r="C1750" s="42" t="str">
        <f t="shared" si="135"/>
        <v>October</v>
      </c>
      <c r="D1750" s="42" t="str">
        <f t="shared" si="136"/>
        <v>2019</v>
      </c>
      <c r="E1750" s="42">
        <f t="shared" si="137"/>
        <v>42</v>
      </c>
      <c r="F1750" s="42" t="str">
        <f>VLOOKUP(A1750,_Holidays!A1749:C3855,2)</f>
        <v>Y</v>
      </c>
      <c r="G1750" s="42" t="str">
        <f>VLOOKUP(A1750,_Holidays!A1750:C3855,3)</f>
        <v>N</v>
      </c>
      <c r="H1750">
        <v>13</v>
      </c>
      <c r="I1750">
        <v>18</v>
      </c>
      <c r="J1750">
        <v>20.6</v>
      </c>
      <c r="K1750">
        <v>0</v>
      </c>
      <c r="L1750" s="94">
        <v>112052.12</v>
      </c>
      <c r="M1750" s="97">
        <v>123.2613285</v>
      </c>
      <c r="N1750" s="87">
        <f t="shared" si="138"/>
        <v>13811693.172441419</v>
      </c>
    </row>
    <row r="1751" spans="1:14" x14ac:dyDescent="0.3">
      <c r="A1751" s="58">
        <v>43754</v>
      </c>
      <c r="B1751" s="61" t="str">
        <f t="shared" si="139"/>
        <v>Wednesday</v>
      </c>
      <c r="C1751" s="42" t="str">
        <f t="shared" si="135"/>
        <v>October</v>
      </c>
      <c r="D1751" s="42" t="str">
        <f t="shared" si="136"/>
        <v>2019</v>
      </c>
      <c r="E1751" s="42">
        <f t="shared" si="137"/>
        <v>42</v>
      </c>
      <c r="F1751" s="42" t="str">
        <f>VLOOKUP(A1751,_Holidays!A1750:C3856,2)</f>
        <v>Y</v>
      </c>
      <c r="G1751" s="42" t="str">
        <f>VLOOKUP(A1751,_Holidays!A1751:C3856,3)</f>
        <v>N</v>
      </c>
      <c r="H1751">
        <v>13.3</v>
      </c>
      <c r="I1751">
        <v>20.399999999999999</v>
      </c>
      <c r="J1751">
        <v>11.4</v>
      </c>
      <c r="K1751">
        <v>0</v>
      </c>
      <c r="L1751" s="94">
        <v>117533.72</v>
      </c>
      <c r="M1751" s="97">
        <v>116.34066919999999</v>
      </c>
      <c r="N1751" s="87">
        <f t="shared" si="138"/>
        <v>13673951.638365423</v>
      </c>
    </row>
    <row r="1752" spans="1:14" x14ac:dyDescent="0.3">
      <c r="A1752" s="58">
        <v>43755</v>
      </c>
      <c r="B1752" s="61" t="str">
        <f t="shared" si="139"/>
        <v>Thursday</v>
      </c>
      <c r="C1752" s="42" t="str">
        <f t="shared" si="135"/>
        <v>October</v>
      </c>
      <c r="D1752" s="42" t="str">
        <f t="shared" si="136"/>
        <v>2019</v>
      </c>
      <c r="E1752" s="42">
        <f t="shared" si="137"/>
        <v>42</v>
      </c>
      <c r="F1752" s="42" t="str">
        <f>VLOOKUP(A1752,_Holidays!A1751:C3857,2)</f>
        <v>Y</v>
      </c>
      <c r="G1752" s="42" t="str">
        <f>VLOOKUP(A1752,_Holidays!A1752:C3857,3)</f>
        <v>N</v>
      </c>
      <c r="H1752">
        <v>9.5</v>
      </c>
      <c r="I1752">
        <v>15.2</v>
      </c>
      <c r="J1752">
        <v>9.6</v>
      </c>
      <c r="K1752">
        <v>4.4000000000000004</v>
      </c>
      <c r="L1752" s="94">
        <v>116690.04</v>
      </c>
      <c r="M1752" s="97">
        <v>92.498043699999997</v>
      </c>
      <c r="N1752" s="87">
        <f t="shared" si="138"/>
        <v>10793600.419274747</v>
      </c>
    </row>
    <row r="1753" spans="1:14" x14ac:dyDescent="0.3">
      <c r="A1753" s="58">
        <v>43756</v>
      </c>
      <c r="B1753" s="61" t="str">
        <f t="shared" si="139"/>
        <v>Friday</v>
      </c>
      <c r="C1753" s="42" t="str">
        <f t="shared" si="135"/>
        <v>October</v>
      </c>
      <c r="D1753" s="42" t="str">
        <f t="shared" si="136"/>
        <v>2019</v>
      </c>
      <c r="E1753" s="42">
        <f t="shared" si="137"/>
        <v>42</v>
      </c>
      <c r="F1753" s="42" t="str">
        <f>VLOOKUP(A1753,_Holidays!A1752:C3858,2)</f>
        <v>Y</v>
      </c>
      <c r="G1753" s="42" t="str">
        <f>VLOOKUP(A1753,_Holidays!A1753:C3858,3)</f>
        <v>N</v>
      </c>
      <c r="H1753">
        <v>7.3</v>
      </c>
      <c r="I1753">
        <v>22.1</v>
      </c>
      <c r="J1753">
        <v>23.2</v>
      </c>
      <c r="K1753">
        <v>0.8</v>
      </c>
      <c r="L1753" s="94">
        <v>109857.485</v>
      </c>
      <c r="M1753" s="97">
        <v>76.318328559999998</v>
      </c>
      <c r="N1753" s="87">
        <f t="shared" si="138"/>
        <v>8384139.6350052711</v>
      </c>
    </row>
    <row r="1754" spans="1:14" x14ac:dyDescent="0.3">
      <c r="A1754" s="58">
        <v>43757</v>
      </c>
      <c r="B1754" s="61" t="str">
        <f t="shared" si="139"/>
        <v>Saturday</v>
      </c>
      <c r="C1754" s="42" t="str">
        <f t="shared" si="135"/>
        <v>October</v>
      </c>
      <c r="D1754" s="42" t="str">
        <f t="shared" si="136"/>
        <v>2019</v>
      </c>
      <c r="E1754" s="42">
        <f t="shared" si="137"/>
        <v>42</v>
      </c>
      <c r="F1754" s="42" t="str">
        <f>VLOOKUP(A1754,_Holidays!A1753:C3859,2)</f>
        <v>Y</v>
      </c>
      <c r="G1754" s="42" t="str">
        <f>VLOOKUP(A1754,_Holidays!A1754:C3859,3)</f>
        <v>N</v>
      </c>
      <c r="H1754">
        <v>9.4</v>
      </c>
      <c r="I1754">
        <v>15.3</v>
      </c>
      <c r="J1754">
        <v>15.8</v>
      </c>
      <c r="K1754">
        <v>0.8</v>
      </c>
      <c r="L1754" s="94">
        <v>102032.495</v>
      </c>
      <c r="M1754" s="97">
        <v>67.014422809999999</v>
      </c>
      <c r="N1754" s="87">
        <f t="shared" si="138"/>
        <v>6837648.7602892108</v>
      </c>
    </row>
    <row r="1755" spans="1:14" x14ac:dyDescent="0.3">
      <c r="A1755" s="58">
        <v>43758</v>
      </c>
      <c r="B1755" s="61" t="str">
        <f t="shared" si="139"/>
        <v>Sunday</v>
      </c>
      <c r="C1755" s="42" t="str">
        <f t="shared" si="135"/>
        <v>October</v>
      </c>
      <c r="D1755" s="42" t="str">
        <f t="shared" si="136"/>
        <v>2019</v>
      </c>
      <c r="E1755" s="42">
        <f t="shared" si="137"/>
        <v>43</v>
      </c>
      <c r="F1755" s="42" t="str">
        <f>VLOOKUP(A1755,_Holidays!A1754:C3860,2)</f>
        <v>Y</v>
      </c>
      <c r="G1755" s="42" t="str">
        <f>VLOOKUP(A1755,_Holidays!A1755:C3860,3)</f>
        <v>N</v>
      </c>
      <c r="H1755">
        <v>10</v>
      </c>
      <c r="I1755">
        <v>16.399999999999999</v>
      </c>
      <c r="J1755">
        <v>14.7</v>
      </c>
      <c r="K1755">
        <v>0.8</v>
      </c>
      <c r="L1755" s="94">
        <v>102684.515</v>
      </c>
      <c r="M1755" s="97">
        <v>87.533212419999998</v>
      </c>
      <c r="N1755" s="87">
        <f t="shared" si="138"/>
        <v>8988305.4637396764</v>
      </c>
    </row>
    <row r="1756" spans="1:14" x14ac:dyDescent="0.3">
      <c r="A1756" s="58">
        <v>43759</v>
      </c>
      <c r="B1756" s="61" t="str">
        <f t="shared" si="139"/>
        <v>Monday</v>
      </c>
      <c r="C1756" s="42" t="str">
        <f t="shared" si="135"/>
        <v>October</v>
      </c>
      <c r="D1756" s="42" t="str">
        <f t="shared" si="136"/>
        <v>2019</v>
      </c>
      <c r="E1756" s="42">
        <f t="shared" si="137"/>
        <v>43</v>
      </c>
      <c r="F1756" s="42" t="str">
        <f>VLOOKUP(A1756,_Holidays!A1755:C3861,2)</f>
        <v>Y</v>
      </c>
      <c r="G1756" s="42" t="str">
        <f>VLOOKUP(A1756,_Holidays!A1756:C3861,3)</f>
        <v>N</v>
      </c>
      <c r="H1756">
        <v>11.5</v>
      </c>
      <c r="I1756">
        <v>17</v>
      </c>
      <c r="J1756">
        <v>19.600000000000001</v>
      </c>
      <c r="K1756">
        <v>0</v>
      </c>
      <c r="L1756" s="94">
        <v>114502.07</v>
      </c>
      <c r="M1756" s="97">
        <v>111.6668677</v>
      </c>
      <c r="N1756" s="87">
        <f t="shared" si="138"/>
        <v>12786087.502066139</v>
      </c>
    </row>
    <row r="1757" spans="1:14" x14ac:dyDescent="0.3">
      <c r="A1757" s="58">
        <v>43760</v>
      </c>
      <c r="B1757" s="61" t="str">
        <f t="shared" si="139"/>
        <v>Tuesday</v>
      </c>
      <c r="C1757" s="42" t="str">
        <f t="shared" si="135"/>
        <v>October</v>
      </c>
      <c r="D1757" s="42" t="str">
        <f t="shared" si="136"/>
        <v>2019</v>
      </c>
      <c r="E1757" s="42">
        <f t="shared" si="137"/>
        <v>43</v>
      </c>
      <c r="F1757" s="42" t="str">
        <f>VLOOKUP(A1757,_Holidays!A1756:C3862,2)</f>
        <v>Y</v>
      </c>
      <c r="G1757" s="42" t="str">
        <f>VLOOKUP(A1757,_Holidays!A1757:C3862,3)</f>
        <v>N</v>
      </c>
      <c r="H1757">
        <v>11.9</v>
      </c>
      <c r="I1757">
        <v>19.600000000000001</v>
      </c>
      <c r="J1757">
        <v>23.7</v>
      </c>
      <c r="K1757">
        <v>0</v>
      </c>
      <c r="L1757" s="94">
        <v>114108.545</v>
      </c>
      <c r="M1757" s="97">
        <v>111.449844</v>
      </c>
      <c r="N1757" s="87">
        <f t="shared" si="138"/>
        <v>12717379.53931698</v>
      </c>
    </row>
    <row r="1758" spans="1:14" x14ac:dyDescent="0.3">
      <c r="A1758" s="58">
        <v>43761</v>
      </c>
      <c r="B1758" s="61" t="str">
        <f t="shared" si="139"/>
        <v>Wednesday</v>
      </c>
      <c r="C1758" s="42" t="str">
        <f t="shared" si="135"/>
        <v>October</v>
      </c>
      <c r="D1758" s="42" t="str">
        <f t="shared" si="136"/>
        <v>2019</v>
      </c>
      <c r="E1758" s="42">
        <f t="shared" si="137"/>
        <v>43</v>
      </c>
      <c r="F1758" s="42" t="str">
        <f>VLOOKUP(A1758,_Holidays!A1757:C3863,2)</f>
        <v>Y</v>
      </c>
      <c r="G1758" s="42" t="str">
        <f>VLOOKUP(A1758,_Holidays!A1758:C3863,3)</f>
        <v>N</v>
      </c>
      <c r="H1758">
        <v>8.1999999999999993</v>
      </c>
      <c r="I1758">
        <v>27.9</v>
      </c>
      <c r="J1758">
        <v>26</v>
      </c>
      <c r="K1758">
        <v>0</v>
      </c>
      <c r="L1758" s="94">
        <v>114281.61500000001</v>
      </c>
      <c r="M1758" s="97">
        <v>99.736133030000005</v>
      </c>
      <c r="N1758" s="87">
        <f t="shared" si="138"/>
        <v>11398006.356523244</v>
      </c>
    </row>
    <row r="1759" spans="1:14" x14ac:dyDescent="0.3">
      <c r="A1759" s="58">
        <v>43762</v>
      </c>
      <c r="B1759" s="61" t="str">
        <f t="shared" si="139"/>
        <v>Thursday</v>
      </c>
      <c r="C1759" s="42" t="str">
        <f t="shared" si="135"/>
        <v>October</v>
      </c>
      <c r="D1759" s="42" t="str">
        <f t="shared" si="136"/>
        <v>2019</v>
      </c>
      <c r="E1759" s="42">
        <f t="shared" si="137"/>
        <v>43</v>
      </c>
      <c r="F1759" s="42" t="str">
        <f>VLOOKUP(A1759,_Holidays!A1758:C3864,2)</f>
        <v>Y</v>
      </c>
      <c r="G1759" s="42" t="str">
        <f>VLOOKUP(A1759,_Holidays!A1759:C3864,3)</f>
        <v>N</v>
      </c>
      <c r="H1759">
        <v>13</v>
      </c>
      <c r="I1759">
        <v>33.799999999999997</v>
      </c>
      <c r="J1759">
        <v>26.1</v>
      </c>
      <c r="K1759">
        <v>0.2</v>
      </c>
      <c r="L1759" s="94">
        <v>115442.655</v>
      </c>
      <c r="M1759" s="97">
        <v>82.370096540000006</v>
      </c>
      <c r="N1759" s="87">
        <f t="shared" si="138"/>
        <v>9509022.637183914</v>
      </c>
    </row>
    <row r="1760" spans="1:14" x14ac:dyDescent="0.3">
      <c r="A1760" s="58">
        <v>43763</v>
      </c>
      <c r="B1760" s="61" t="str">
        <f t="shared" si="139"/>
        <v>Friday</v>
      </c>
      <c r="C1760" s="42" t="str">
        <f t="shared" si="135"/>
        <v>October</v>
      </c>
      <c r="D1760" s="42" t="str">
        <f t="shared" si="136"/>
        <v>2019</v>
      </c>
      <c r="E1760" s="42">
        <f t="shared" si="137"/>
        <v>43</v>
      </c>
      <c r="F1760" s="42" t="str">
        <f>VLOOKUP(A1760,_Holidays!A1759:C3865,2)</f>
        <v>Y</v>
      </c>
      <c r="G1760" s="42" t="str">
        <f>VLOOKUP(A1760,_Holidays!A1760:C3865,3)</f>
        <v>N</v>
      </c>
      <c r="H1760">
        <v>16.8</v>
      </c>
      <c r="I1760">
        <v>21.6</v>
      </c>
      <c r="J1760">
        <v>10</v>
      </c>
      <c r="K1760">
        <v>0</v>
      </c>
      <c r="L1760" s="94">
        <v>109130.77</v>
      </c>
      <c r="M1760" s="97">
        <v>70.884689609999995</v>
      </c>
      <c r="N1760" s="87">
        <f t="shared" si="138"/>
        <v>7735700.7583502997</v>
      </c>
    </row>
    <row r="1761" spans="1:14" x14ac:dyDescent="0.3">
      <c r="A1761" s="58">
        <v>43764</v>
      </c>
      <c r="B1761" s="61" t="str">
        <f t="shared" si="139"/>
        <v>Saturday</v>
      </c>
      <c r="C1761" s="42" t="str">
        <f t="shared" si="135"/>
        <v>October</v>
      </c>
      <c r="D1761" s="42" t="str">
        <f t="shared" si="136"/>
        <v>2019</v>
      </c>
      <c r="E1761" s="42">
        <f t="shared" si="137"/>
        <v>43</v>
      </c>
      <c r="F1761" s="42" t="str">
        <f>VLOOKUP(A1761,_Holidays!A1760:C3866,2)</f>
        <v>Y</v>
      </c>
      <c r="G1761" s="42" t="str">
        <f>VLOOKUP(A1761,_Holidays!A1761:C3866,3)</f>
        <v>N</v>
      </c>
      <c r="H1761">
        <v>9.6</v>
      </c>
      <c r="I1761">
        <v>15.5</v>
      </c>
      <c r="J1761">
        <v>17.2</v>
      </c>
      <c r="K1761">
        <v>3.8</v>
      </c>
      <c r="L1761" s="94">
        <v>96698.285000000003</v>
      </c>
      <c r="M1761" s="97">
        <v>44.849283749999998</v>
      </c>
      <c r="N1761" s="87">
        <f t="shared" si="138"/>
        <v>4336848.822103369</v>
      </c>
    </row>
    <row r="1762" spans="1:14" x14ac:dyDescent="0.3">
      <c r="A1762" s="58">
        <v>43765</v>
      </c>
      <c r="B1762" s="61" t="str">
        <f t="shared" si="139"/>
        <v>Sunday</v>
      </c>
      <c r="C1762" s="42" t="str">
        <f t="shared" si="135"/>
        <v>October</v>
      </c>
      <c r="D1762" s="42" t="str">
        <f t="shared" si="136"/>
        <v>2019</v>
      </c>
      <c r="E1762" s="42">
        <f t="shared" si="137"/>
        <v>44</v>
      </c>
      <c r="F1762" s="42" t="str">
        <f>VLOOKUP(A1762,_Holidays!A1761:C3867,2)</f>
        <v>Y</v>
      </c>
      <c r="G1762" s="42" t="str">
        <f>VLOOKUP(A1762,_Holidays!A1762:C3867,3)</f>
        <v>N</v>
      </c>
      <c r="H1762">
        <v>10.3</v>
      </c>
      <c r="I1762">
        <v>17</v>
      </c>
      <c r="J1762">
        <v>10.1</v>
      </c>
      <c r="K1762">
        <v>1.2</v>
      </c>
      <c r="L1762" s="94">
        <v>102830.55499999999</v>
      </c>
      <c r="M1762" s="97">
        <v>87.808242980000003</v>
      </c>
      <c r="N1762" s="87">
        <f t="shared" si="138"/>
        <v>9029370.3592082541</v>
      </c>
    </row>
    <row r="1763" spans="1:14" x14ac:dyDescent="0.3">
      <c r="A1763" s="58">
        <v>43766</v>
      </c>
      <c r="B1763" s="61" t="str">
        <f t="shared" si="139"/>
        <v>Monday</v>
      </c>
      <c r="C1763" s="42" t="str">
        <f t="shared" si="135"/>
        <v>October</v>
      </c>
      <c r="D1763" s="42" t="str">
        <f t="shared" si="136"/>
        <v>2019</v>
      </c>
      <c r="E1763" s="42">
        <f t="shared" si="137"/>
        <v>44</v>
      </c>
      <c r="F1763" s="42" t="str">
        <f>VLOOKUP(A1763,_Holidays!A1762:C3868,2)</f>
        <v>Y</v>
      </c>
      <c r="G1763" s="42" t="str">
        <f>VLOOKUP(A1763,_Holidays!A1763:C3868,3)</f>
        <v>N</v>
      </c>
      <c r="H1763">
        <v>8.6999999999999993</v>
      </c>
      <c r="I1763">
        <v>21.6</v>
      </c>
      <c r="J1763">
        <v>26.3</v>
      </c>
      <c r="K1763">
        <v>1.4</v>
      </c>
      <c r="L1763" s="94">
        <v>112634.63499999999</v>
      </c>
      <c r="M1763" s="97">
        <v>104.09160749999999</v>
      </c>
      <c r="N1763" s="87">
        <f t="shared" si="138"/>
        <v>11724320.217325762</v>
      </c>
    </row>
    <row r="1764" spans="1:14" x14ac:dyDescent="0.3">
      <c r="A1764" s="58">
        <v>43767</v>
      </c>
      <c r="B1764" s="61" t="str">
        <f t="shared" si="139"/>
        <v>Tuesday</v>
      </c>
      <c r="C1764" s="42" t="str">
        <f t="shared" si="135"/>
        <v>October</v>
      </c>
      <c r="D1764" s="42" t="str">
        <f t="shared" si="136"/>
        <v>2019</v>
      </c>
      <c r="E1764" s="42">
        <f t="shared" si="137"/>
        <v>44</v>
      </c>
      <c r="F1764" s="42" t="str">
        <f>VLOOKUP(A1764,_Holidays!A1763:C3869,2)</f>
        <v>Y</v>
      </c>
      <c r="G1764" s="42" t="str">
        <f>VLOOKUP(A1764,_Holidays!A1764:C3869,3)</f>
        <v>N</v>
      </c>
      <c r="H1764">
        <v>9.6999999999999993</v>
      </c>
      <c r="I1764">
        <v>30.5</v>
      </c>
      <c r="J1764">
        <v>27</v>
      </c>
      <c r="K1764">
        <v>0</v>
      </c>
      <c r="L1764" s="94">
        <v>111887.405</v>
      </c>
      <c r="M1764" s="97">
        <v>130.19868170000001</v>
      </c>
      <c r="N1764" s="87">
        <f t="shared" si="138"/>
        <v>14567592.629833989</v>
      </c>
    </row>
    <row r="1765" spans="1:14" x14ac:dyDescent="0.3">
      <c r="A1765" s="58">
        <v>43768</v>
      </c>
      <c r="B1765" s="61" t="str">
        <f t="shared" si="139"/>
        <v>Wednesday</v>
      </c>
      <c r="C1765" s="42" t="str">
        <f t="shared" si="135"/>
        <v>October</v>
      </c>
      <c r="D1765" s="42" t="str">
        <f t="shared" si="136"/>
        <v>2019</v>
      </c>
      <c r="E1765" s="42">
        <f t="shared" si="137"/>
        <v>44</v>
      </c>
      <c r="F1765" s="42" t="str">
        <f>VLOOKUP(A1765,_Holidays!A1764:C3870,2)</f>
        <v>Y</v>
      </c>
      <c r="G1765" s="42" t="str">
        <f>VLOOKUP(A1765,_Holidays!A1765:C3870,3)</f>
        <v>N</v>
      </c>
      <c r="H1765">
        <v>13.8</v>
      </c>
      <c r="I1765">
        <v>25.1</v>
      </c>
      <c r="J1765">
        <v>27.2</v>
      </c>
      <c r="K1765">
        <v>0</v>
      </c>
      <c r="L1765" s="94">
        <v>117375.73</v>
      </c>
      <c r="M1765" s="97">
        <v>130.31831199999999</v>
      </c>
      <c r="N1765" s="87">
        <f t="shared" si="138"/>
        <v>15296207.003367759</v>
      </c>
    </row>
    <row r="1766" spans="1:14" x14ac:dyDescent="0.3">
      <c r="A1766" s="58">
        <v>43769</v>
      </c>
      <c r="B1766" s="61" t="str">
        <f t="shared" si="139"/>
        <v>Thursday</v>
      </c>
      <c r="C1766" s="42" t="str">
        <f t="shared" si="135"/>
        <v>October</v>
      </c>
      <c r="D1766" s="42" t="str">
        <f t="shared" si="136"/>
        <v>2019</v>
      </c>
      <c r="E1766" s="42">
        <f t="shared" si="137"/>
        <v>44</v>
      </c>
      <c r="F1766" s="42" t="str">
        <f>VLOOKUP(A1766,_Holidays!A1765:C3871,2)</f>
        <v>Y</v>
      </c>
      <c r="G1766" s="42" t="str">
        <f>VLOOKUP(A1766,_Holidays!A1766:C3871,3)</f>
        <v>N</v>
      </c>
      <c r="H1766">
        <v>14.2</v>
      </c>
      <c r="I1766">
        <v>33.700000000000003</v>
      </c>
      <c r="J1766">
        <v>25.5</v>
      </c>
      <c r="K1766">
        <v>0</v>
      </c>
      <c r="L1766" s="94">
        <v>121752.875</v>
      </c>
      <c r="M1766" s="97">
        <v>89.659635179999995</v>
      </c>
      <c r="N1766" s="87">
        <f t="shared" si="138"/>
        <v>10916318.354616143</v>
      </c>
    </row>
    <row r="1767" spans="1:14" x14ac:dyDescent="0.3">
      <c r="A1767" s="58">
        <v>43770</v>
      </c>
      <c r="B1767" s="61" t="str">
        <f t="shared" si="139"/>
        <v>Friday</v>
      </c>
      <c r="C1767" s="42" t="str">
        <f t="shared" si="135"/>
        <v>November</v>
      </c>
      <c r="D1767" s="42" t="str">
        <f t="shared" si="136"/>
        <v>2019</v>
      </c>
      <c r="E1767" s="42">
        <f t="shared" si="137"/>
        <v>44</v>
      </c>
      <c r="F1767" s="42" t="str">
        <f>VLOOKUP(A1767,_Holidays!A1766:C3872,2)</f>
        <v>Y</v>
      </c>
      <c r="G1767" s="42" t="str">
        <f>VLOOKUP(A1767,_Holidays!A1767:C3872,3)</f>
        <v>N</v>
      </c>
      <c r="H1767">
        <v>20</v>
      </c>
      <c r="I1767">
        <v>34.299999999999997</v>
      </c>
      <c r="J1767">
        <v>22.8</v>
      </c>
      <c r="K1767">
        <v>0</v>
      </c>
      <c r="L1767" s="94">
        <v>130510.905</v>
      </c>
      <c r="M1767" s="97">
        <v>90.318841500000005</v>
      </c>
      <c r="N1767" s="87">
        <f t="shared" si="138"/>
        <v>11787593.742716558</v>
      </c>
    </row>
    <row r="1768" spans="1:14" x14ac:dyDescent="0.3">
      <c r="A1768" s="58">
        <v>43771</v>
      </c>
      <c r="B1768" s="61" t="str">
        <f t="shared" si="139"/>
        <v>Saturday</v>
      </c>
      <c r="C1768" s="42" t="str">
        <f t="shared" si="135"/>
        <v>November</v>
      </c>
      <c r="D1768" s="42" t="str">
        <f t="shared" si="136"/>
        <v>2019</v>
      </c>
      <c r="E1768" s="42">
        <f t="shared" si="137"/>
        <v>44</v>
      </c>
      <c r="F1768" s="42" t="str">
        <f>VLOOKUP(A1768,_Holidays!A1767:C3873,2)</f>
        <v>Y</v>
      </c>
      <c r="G1768" s="42" t="str">
        <f>VLOOKUP(A1768,_Holidays!A1768:C3873,3)</f>
        <v>N</v>
      </c>
      <c r="H1768">
        <v>15.8</v>
      </c>
      <c r="I1768">
        <v>18.899999999999999</v>
      </c>
      <c r="J1768">
        <v>2.2000000000000002</v>
      </c>
      <c r="K1768">
        <v>4.2</v>
      </c>
      <c r="L1768" s="94">
        <v>105806.825</v>
      </c>
      <c r="M1768" s="97">
        <v>90.798912520000002</v>
      </c>
      <c r="N1768" s="87">
        <f t="shared" si="138"/>
        <v>9607144.6471939497</v>
      </c>
    </row>
    <row r="1769" spans="1:14" x14ac:dyDescent="0.3">
      <c r="A1769" s="58">
        <v>43772</v>
      </c>
      <c r="B1769" s="61" t="str">
        <f t="shared" si="139"/>
        <v>Sunday</v>
      </c>
      <c r="C1769" s="42" t="str">
        <f t="shared" si="135"/>
        <v>November</v>
      </c>
      <c r="D1769" s="42" t="str">
        <f t="shared" si="136"/>
        <v>2019</v>
      </c>
      <c r="E1769" s="42">
        <f t="shared" si="137"/>
        <v>45</v>
      </c>
      <c r="F1769" s="42" t="str">
        <f>VLOOKUP(A1769,_Holidays!A1768:C3874,2)</f>
        <v>Y</v>
      </c>
      <c r="G1769" s="42" t="str">
        <f>VLOOKUP(A1769,_Holidays!A1769:C3874,3)</f>
        <v>N</v>
      </c>
      <c r="H1769">
        <v>12.8</v>
      </c>
      <c r="I1769">
        <v>20.7</v>
      </c>
      <c r="J1769">
        <v>7.8</v>
      </c>
      <c r="K1769">
        <v>12.4</v>
      </c>
      <c r="L1769" s="94">
        <v>96867.014999999999</v>
      </c>
      <c r="M1769" s="97">
        <v>72.398840800000002</v>
      </c>
      <c r="N1769" s="87">
        <f t="shared" si="138"/>
        <v>7013059.5977562126</v>
      </c>
    </row>
    <row r="1770" spans="1:14" x14ac:dyDescent="0.3">
      <c r="A1770" s="58">
        <v>43773</v>
      </c>
      <c r="B1770" s="61" t="str">
        <f t="shared" si="139"/>
        <v>Monday</v>
      </c>
      <c r="C1770" s="42" t="str">
        <f t="shared" si="135"/>
        <v>November</v>
      </c>
      <c r="D1770" s="42" t="str">
        <f t="shared" si="136"/>
        <v>2019</v>
      </c>
      <c r="E1770" s="42">
        <f t="shared" si="137"/>
        <v>45</v>
      </c>
      <c r="F1770" s="42" t="str">
        <f>VLOOKUP(A1770,_Holidays!A1769:C3875,2)</f>
        <v>Y</v>
      </c>
      <c r="G1770" s="42" t="str">
        <f>VLOOKUP(A1770,_Holidays!A1770:C3875,3)</f>
        <v>N</v>
      </c>
      <c r="H1770">
        <v>9.5</v>
      </c>
      <c r="I1770">
        <v>16.2</v>
      </c>
      <c r="J1770">
        <v>11.2</v>
      </c>
      <c r="K1770">
        <v>1.2</v>
      </c>
      <c r="L1770" s="94">
        <v>107279.84</v>
      </c>
      <c r="M1770" s="97">
        <v>79.09640417</v>
      </c>
      <c r="N1770" s="87">
        <f t="shared" si="138"/>
        <v>8485449.5839329325</v>
      </c>
    </row>
    <row r="1771" spans="1:14" x14ac:dyDescent="0.3">
      <c r="A1771" s="58">
        <v>43774</v>
      </c>
      <c r="B1771" s="61" t="str">
        <f t="shared" si="139"/>
        <v>Tuesday</v>
      </c>
      <c r="C1771" s="42" t="str">
        <f t="shared" si="135"/>
        <v>November</v>
      </c>
      <c r="D1771" s="42" t="str">
        <f t="shared" si="136"/>
        <v>2019</v>
      </c>
      <c r="E1771" s="42">
        <f t="shared" si="137"/>
        <v>45</v>
      </c>
      <c r="F1771" s="42" t="str">
        <f>VLOOKUP(A1771,_Holidays!A1770:C3876,2)</f>
        <v>Y</v>
      </c>
      <c r="G1771" s="42" t="str">
        <f>VLOOKUP(A1771,_Holidays!A1771:C3876,3)</f>
        <v>Y</v>
      </c>
      <c r="H1771">
        <v>7.7</v>
      </c>
      <c r="I1771">
        <v>19.600000000000001</v>
      </c>
      <c r="J1771">
        <v>27.4</v>
      </c>
      <c r="K1771">
        <v>10.199999999999999</v>
      </c>
      <c r="L1771" s="94">
        <v>96817</v>
      </c>
      <c r="M1771" s="97">
        <v>66.476814739999995</v>
      </c>
      <c r="N1771" s="87">
        <f t="shared" si="138"/>
        <v>6436085.7726825792</v>
      </c>
    </row>
    <row r="1772" spans="1:14" x14ac:dyDescent="0.3">
      <c r="A1772" s="58">
        <v>43775</v>
      </c>
      <c r="B1772" s="61" t="str">
        <f t="shared" si="139"/>
        <v>Wednesday</v>
      </c>
      <c r="C1772" s="42" t="str">
        <f t="shared" si="135"/>
        <v>November</v>
      </c>
      <c r="D1772" s="42" t="str">
        <f t="shared" si="136"/>
        <v>2019</v>
      </c>
      <c r="E1772" s="42">
        <f t="shared" si="137"/>
        <v>45</v>
      </c>
      <c r="F1772" s="42" t="str">
        <f>VLOOKUP(A1772,_Holidays!A1771:C3877,2)</f>
        <v>Y</v>
      </c>
      <c r="G1772" s="42" t="str">
        <f>VLOOKUP(A1772,_Holidays!A1772:C3877,3)</f>
        <v>N</v>
      </c>
      <c r="H1772">
        <v>10.5</v>
      </c>
      <c r="I1772">
        <v>24.1</v>
      </c>
      <c r="J1772">
        <v>19.899999999999999</v>
      </c>
      <c r="K1772">
        <v>0</v>
      </c>
      <c r="L1772" s="94">
        <v>104381.38</v>
      </c>
      <c r="M1772" s="97">
        <v>58.451951880000003</v>
      </c>
      <c r="N1772" s="87">
        <f t="shared" si="138"/>
        <v>6101295.4009279953</v>
      </c>
    </row>
    <row r="1773" spans="1:14" x14ac:dyDescent="0.3">
      <c r="A1773" s="58">
        <v>43776</v>
      </c>
      <c r="B1773" s="61" t="str">
        <f t="shared" si="139"/>
        <v>Thursday</v>
      </c>
      <c r="C1773" s="42" t="str">
        <f t="shared" si="135"/>
        <v>November</v>
      </c>
      <c r="D1773" s="42" t="str">
        <f t="shared" si="136"/>
        <v>2019</v>
      </c>
      <c r="E1773" s="42">
        <f t="shared" si="137"/>
        <v>45</v>
      </c>
      <c r="F1773" s="42" t="str">
        <f>VLOOKUP(A1773,_Holidays!A1772:C3878,2)</f>
        <v>Y</v>
      </c>
      <c r="G1773" s="42" t="str">
        <f>VLOOKUP(A1773,_Holidays!A1773:C3878,3)</f>
        <v>N</v>
      </c>
      <c r="H1773">
        <v>11.5</v>
      </c>
      <c r="I1773">
        <v>17.7</v>
      </c>
      <c r="J1773">
        <v>8.3000000000000007</v>
      </c>
      <c r="K1773">
        <v>0</v>
      </c>
      <c r="L1773" s="94">
        <v>115132.64</v>
      </c>
      <c r="M1773" s="97">
        <v>63.897686270000001</v>
      </c>
      <c r="N1773" s="87">
        <f t="shared" si="138"/>
        <v>7356709.3101568529</v>
      </c>
    </row>
    <row r="1774" spans="1:14" x14ac:dyDescent="0.3">
      <c r="A1774" s="58">
        <v>43777</v>
      </c>
      <c r="B1774" s="61" t="str">
        <f t="shared" si="139"/>
        <v>Friday</v>
      </c>
      <c r="C1774" s="42" t="str">
        <f t="shared" si="135"/>
        <v>November</v>
      </c>
      <c r="D1774" s="42" t="str">
        <f t="shared" si="136"/>
        <v>2019</v>
      </c>
      <c r="E1774" s="42">
        <f t="shared" si="137"/>
        <v>45</v>
      </c>
      <c r="F1774" s="42" t="str">
        <f>VLOOKUP(A1774,_Holidays!A1773:C3879,2)</f>
        <v>Y</v>
      </c>
      <c r="G1774" s="42" t="str">
        <f>VLOOKUP(A1774,_Holidays!A1774:C3879,3)</f>
        <v>N</v>
      </c>
      <c r="H1774">
        <v>10.3</v>
      </c>
      <c r="I1774">
        <v>15</v>
      </c>
      <c r="J1774">
        <v>16.100000000000001</v>
      </c>
      <c r="K1774">
        <v>6.8</v>
      </c>
      <c r="L1774" s="94">
        <v>113954.78</v>
      </c>
      <c r="M1774" s="97">
        <v>81.077541510000003</v>
      </c>
      <c r="N1774" s="87">
        <f t="shared" si="138"/>
        <v>9239173.4057129174</v>
      </c>
    </row>
    <row r="1775" spans="1:14" x14ac:dyDescent="0.3">
      <c r="A1775" s="58">
        <v>43778</v>
      </c>
      <c r="B1775" s="61" t="str">
        <f t="shared" si="139"/>
        <v>Saturday</v>
      </c>
      <c r="C1775" s="42" t="str">
        <f t="shared" si="135"/>
        <v>November</v>
      </c>
      <c r="D1775" s="42" t="str">
        <f t="shared" si="136"/>
        <v>2019</v>
      </c>
      <c r="E1775" s="42">
        <f t="shared" si="137"/>
        <v>45</v>
      </c>
      <c r="F1775" s="42" t="str">
        <f>VLOOKUP(A1775,_Holidays!A1774:C3880,2)</f>
        <v>Y</v>
      </c>
      <c r="G1775" s="42" t="str">
        <f>VLOOKUP(A1775,_Holidays!A1775:C3880,3)</f>
        <v>N</v>
      </c>
      <c r="H1775">
        <v>7.6</v>
      </c>
      <c r="I1775">
        <v>14.2</v>
      </c>
      <c r="J1775">
        <v>9.8000000000000007</v>
      </c>
      <c r="K1775">
        <v>6.4</v>
      </c>
      <c r="L1775" s="94">
        <v>108924.79</v>
      </c>
      <c r="M1775" s="97">
        <v>70.474884239999994</v>
      </c>
      <c r="N1775" s="87">
        <f t="shared" si="138"/>
        <v>7676461.9661163082</v>
      </c>
    </row>
    <row r="1776" spans="1:14" x14ac:dyDescent="0.3">
      <c r="A1776" s="58">
        <v>43779</v>
      </c>
      <c r="B1776" s="61" t="str">
        <f t="shared" si="139"/>
        <v>Sunday</v>
      </c>
      <c r="C1776" s="42" t="str">
        <f t="shared" si="135"/>
        <v>November</v>
      </c>
      <c r="D1776" s="42" t="str">
        <f t="shared" si="136"/>
        <v>2019</v>
      </c>
      <c r="E1776" s="42">
        <f t="shared" si="137"/>
        <v>46</v>
      </c>
      <c r="F1776" s="42" t="str">
        <f>VLOOKUP(A1776,_Holidays!A1775:C3881,2)</f>
        <v>Y</v>
      </c>
      <c r="G1776" s="42" t="str">
        <f>VLOOKUP(A1776,_Holidays!A1776:C3881,3)</f>
        <v>N</v>
      </c>
      <c r="H1776">
        <v>10.8</v>
      </c>
      <c r="I1776">
        <v>18.100000000000001</v>
      </c>
      <c r="J1776">
        <v>13.5</v>
      </c>
      <c r="K1776">
        <v>0.2</v>
      </c>
      <c r="L1776" s="94">
        <v>101550.045</v>
      </c>
      <c r="M1776" s="97">
        <v>86.639009709999996</v>
      </c>
      <c r="N1776" s="87">
        <f t="shared" si="138"/>
        <v>8798195.3348059356</v>
      </c>
    </row>
    <row r="1777" spans="1:14" x14ac:dyDescent="0.3">
      <c r="A1777" s="58">
        <v>43780</v>
      </c>
      <c r="B1777" s="61" t="str">
        <f t="shared" si="139"/>
        <v>Monday</v>
      </c>
      <c r="C1777" s="42" t="str">
        <f t="shared" si="135"/>
        <v>November</v>
      </c>
      <c r="D1777" s="42" t="str">
        <f t="shared" si="136"/>
        <v>2019</v>
      </c>
      <c r="E1777" s="42">
        <f t="shared" si="137"/>
        <v>46</v>
      </c>
      <c r="F1777" s="42" t="str">
        <f>VLOOKUP(A1777,_Holidays!A1776:C3882,2)</f>
        <v>Y</v>
      </c>
      <c r="G1777" s="42" t="str">
        <f>VLOOKUP(A1777,_Holidays!A1777:C3882,3)</f>
        <v>N</v>
      </c>
      <c r="H1777">
        <v>10</v>
      </c>
      <c r="I1777">
        <v>29.6</v>
      </c>
      <c r="J1777">
        <v>27.4</v>
      </c>
      <c r="K1777">
        <v>0</v>
      </c>
      <c r="L1777" s="94">
        <v>106758.95</v>
      </c>
      <c r="M1777" s="97">
        <v>66.491326110000003</v>
      </c>
      <c r="N1777" s="87">
        <f t="shared" si="138"/>
        <v>7098544.1596111841</v>
      </c>
    </row>
    <row r="1778" spans="1:14" x14ac:dyDescent="0.3">
      <c r="A1778" s="58">
        <v>43781</v>
      </c>
      <c r="B1778" s="61" t="str">
        <f t="shared" si="139"/>
        <v>Tuesday</v>
      </c>
      <c r="C1778" s="42" t="str">
        <f t="shared" si="135"/>
        <v>November</v>
      </c>
      <c r="D1778" s="42" t="str">
        <f t="shared" si="136"/>
        <v>2019</v>
      </c>
      <c r="E1778" s="42">
        <f t="shared" si="137"/>
        <v>46</v>
      </c>
      <c r="F1778" s="42" t="str">
        <f>VLOOKUP(A1778,_Holidays!A1777:C3883,2)</f>
        <v>Y</v>
      </c>
      <c r="G1778" s="42" t="str">
        <f>VLOOKUP(A1778,_Holidays!A1778:C3883,3)</f>
        <v>N</v>
      </c>
      <c r="H1778">
        <v>11.5</v>
      </c>
      <c r="I1778">
        <v>17.399999999999999</v>
      </c>
      <c r="J1778">
        <v>12.7</v>
      </c>
      <c r="K1778">
        <v>0.6</v>
      </c>
      <c r="L1778" s="94">
        <v>104303.46</v>
      </c>
      <c r="M1778" s="97">
        <v>57.069845890000003</v>
      </c>
      <c r="N1778" s="87">
        <f t="shared" si="138"/>
        <v>5952582.38799378</v>
      </c>
    </row>
    <row r="1779" spans="1:14" x14ac:dyDescent="0.3">
      <c r="A1779" s="58">
        <v>43782</v>
      </c>
      <c r="B1779" s="61" t="str">
        <f t="shared" si="139"/>
        <v>Wednesday</v>
      </c>
      <c r="C1779" s="42" t="str">
        <f t="shared" si="135"/>
        <v>November</v>
      </c>
      <c r="D1779" s="42" t="str">
        <f t="shared" si="136"/>
        <v>2019</v>
      </c>
      <c r="E1779" s="42">
        <f t="shared" si="137"/>
        <v>46</v>
      </c>
      <c r="F1779" s="42" t="str">
        <f>VLOOKUP(A1779,_Holidays!A1778:C3884,2)</f>
        <v>Y</v>
      </c>
      <c r="G1779" s="42" t="str">
        <f>VLOOKUP(A1779,_Holidays!A1779:C3884,3)</f>
        <v>N</v>
      </c>
      <c r="H1779">
        <v>9.1</v>
      </c>
      <c r="I1779">
        <v>17.3</v>
      </c>
      <c r="J1779">
        <v>12</v>
      </c>
      <c r="K1779">
        <v>1.6</v>
      </c>
      <c r="L1779" s="94">
        <v>112573.54</v>
      </c>
      <c r="M1779" s="97">
        <v>64.519389450000006</v>
      </c>
      <c r="N1779" s="87">
        <f t="shared" si="138"/>
        <v>7263176.0690251533</v>
      </c>
    </row>
    <row r="1780" spans="1:14" x14ac:dyDescent="0.3">
      <c r="A1780" s="58">
        <v>43783</v>
      </c>
      <c r="B1780" s="61" t="str">
        <f t="shared" si="139"/>
        <v>Thursday</v>
      </c>
      <c r="C1780" s="42" t="str">
        <f t="shared" si="135"/>
        <v>November</v>
      </c>
      <c r="D1780" s="42" t="str">
        <f t="shared" si="136"/>
        <v>2019</v>
      </c>
      <c r="E1780" s="42">
        <f t="shared" si="137"/>
        <v>46</v>
      </c>
      <c r="F1780" s="42" t="str">
        <f>VLOOKUP(A1780,_Holidays!A1779:C3885,2)</f>
        <v>Y</v>
      </c>
      <c r="G1780" s="42" t="str">
        <f>VLOOKUP(A1780,_Holidays!A1780:C3885,3)</f>
        <v>N</v>
      </c>
      <c r="H1780">
        <v>12.1</v>
      </c>
      <c r="I1780">
        <v>22.4</v>
      </c>
      <c r="J1780">
        <v>19.7</v>
      </c>
      <c r="K1780">
        <v>0.8</v>
      </c>
      <c r="L1780" s="94">
        <v>109828.93</v>
      </c>
      <c r="M1780" s="97">
        <v>74.43626304</v>
      </c>
      <c r="N1780" s="87">
        <f t="shared" si="138"/>
        <v>8175255.1228817469</v>
      </c>
    </row>
    <row r="1781" spans="1:14" x14ac:dyDescent="0.3">
      <c r="A1781" s="58">
        <v>43784</v>
      </c>
      <c r="B1781" s="61" t="str">
        <f t="shared" si="139"/>
        <v>Friday</v>
      </c>
      <c r="C1781" s="42" t="str">
        <f t="shared" si="135"/>
        <v>November</v>
      </c>
      <c r="D1781" s="42" t="str">
        <f t="shared" si="136"/>
        <v>2019</v>
      </c>
      <c r="E1781" s="42">
        <f t="shared" si="137"/>
        <v>46</v>
      </c>
      <c r="F1781" s="42" t="str">
        <f>VLOOKUP(A1781,_Holidays!A1780:C3886,2)</f>
        <v>Y</v>
      </c>
      <c r="G1781" s="42" t="str">
        <f>VLOOKUP(A1781,_Holidays!A1781:C3886,3)</f>
        <v>N</v>
      </c>
      <c r="H1781">
        <v>13</v>
      </c>
      <c r="I1781">
        <v>18.5</v>
      </c>
      <c r="J1781">
        <v>12.4</v>
      </c>
      <c r="K1781">
        <v>0</v>
      </c>
      <c r="L1781" s="94">
        <v>110954.755</v>
      </c>
      <c r="M1781" s="97">
        <v>72.065598769999994</v>
      </c>
      <c r="N1781" s="87">
        <f t="shared" si="138"/>
        <v>7996020.8554536514</v>
      </c>
    </row>
    <row r="1782" spans="1:14" x14ac:dyDescent="0.3">
      <c r="A1782" s="58">
        <v>43785</v>
      </c>
      <c r="B1782" s="61" t="str">
        <f t="shared" si="139"/>
        <v>Saturday</v>
      </c>
      <c r="C1782" s="42" t="str">
        <f t="shared" si="135"/>
        <v>November</v>
      </c>
      <c r="D1782" s="42" t="str">
        <f t="shared" si="136"/>
        <v>2019</v>
      </c>
      <c r="E1782" s="42">
        <f t="shared" si="137"/>
        <v>46</v>
      </c>
      <c r="F1782" s="42" t="str">
        <f>VLOOKUP(A1782,_Holidays!A1781:C3887,2)</f>
        <v>Y</v>
      </c>
      <c r="G1782" s="42" t="str">
        <f>VLOOKUP(A1782,_Holidays!A1782:C3887,3)</f>
        <v>N</v>
      </c>
      <c r="H1782">
        <v>9.1999999999999993</v>
      </c>
      <c r="I1782">
        <v>17.2</v>
      </c>
      <c r="J1782">
        <v>23.9</v>
      </c>
      <c r="K1782">
        <v>0</v>
      </c>
      <c r="L1782" s="94">
        <v>97646.12</v>
      </c>
      <c r="M1782" s="97">
        <v>67.187219450000001</v>
      </c>
      <c r="N1782" s="87">
        <f t="shared" si="138"/>
        <v>6560571.2928810334</v>
      </c>
    </row>
    <row r="1783" spans="1:14" x14ac:dyDescent="0.3">
      <c r="A1783" s="58">
        <v>43786</v>
      </c>
      <c r="B1783" s="61" t="str">
        <f t="shared" si="139"/>
        <v>Sunday</v>
      </c>
      <c r="C1783" s="42" t="str">
        <f t="shared" si="135"/>
        <v>November</v>
      </c>
      <c r="D1783" s="42" t="str">
        <f t="shared" si="136"/>
        <v>2019</v>
      </c>
      <c r="E1783" s="42">
        <f t="shared" si="137"/>
        <v>47</v>
      </c>
      <c r="F1783" s="42" t="str">
        <f>VLOOKUP(A1783,_Holidays!A1782:C3888,2)</f>
        <v>Y</v>
      </c>
      <c r="G1783" s="42" t="str">
        <f>VLOOKUP(A1783,_Holidays!A1783:C3888,3)</f>
        <v>N</v>
      </c>
      <c r="H1783">
        <v>10.8</v>
      </c>
      <c r="I1783">
        <v>16.2</v>
      </c>
      <c r="J1783">
        <v>24.1</v>
      </c>
      <c r="K1783">
        <v>0</v>
      </c>
      <c r="L1783" s="94">
        <v>96742.49</v>
      </c>
      <c r="M1783" s="97">
        <v>66.41186458</v>
      </c>
      <c r="N1783" s="87">
        <f t="shared" si="138"/>
        <v>6424849.1450120043</v>
      </c>
    </row>
    <row r="1784" spans="1:14" x14ac:dyDescent="0.3">
      <c r="A1784" s="58">
        <v>43787</v>
      </c>
      <c r="B1784" s="61" t="str">
        <f t="shared" si="139"/>
        <v>Monday</v>
      </c>
      <c r="C1784" s="42" t="str">
        <f t="shared" si="135"/>
        <v>November</v>
      </c>
      <c r="D1784" s="42" t="str">
        <f t="shared" si="136"/>
        <v>2019</v>
      </c>
      <c r="E1784" s="42">
        <f t="shared" si="137"/>
        <v>47</v>
      </c>
      <c r="F1784" s="42" t="str">
        <f>VLOOKUP(A1784,_Holidays!A1783:C3889,2)</f>
        <v>Y</v>
      </c>
      <c r="G1784" s="42" t="str">
        <f>VLOOKUP(A1784,_Holidays!A1784:C3889,3)</f>
        <v>N</v>
      </c>
      <c r="H1784">
        <v>8.5</v>
      </c>
      <c r="I1784">
        <v>26.9</v>
      </c>
      <c r="J1784">
        <v>29.9</v>
      </c>
      <c r="K1784">
        <v>0</v>
      </c>
      <c r="L1784" s="94">
        <v>109148.25</v>
      </c>
      <c r="M1784" s="97">
        <v>72.281071499999996</v>
      </c>
      <c r="N1784" s="87">
        <f t="shared" si="138"/>
        <v>7889352.4623498749</v>
      </c>
    </row>
    <row r="1785" spans="1:14" x14ac:dyDescent="0.3">
      <c r="A1785" s="58">
        <v>43788</v>
      </c>
      <c r="B1785" s="61" t="str">
        <f t="shared" si="139"/>
        <v>Tuesday</v>
      </c>
      <c r="C1785" s="42" t="str">
        <f t="shared" si="135"/>
        <v>November</v>
      </c>
      <c r="D1785" s="42" t="str">
        <f t="shared" si="136"/>
        <v>2019</v>
      </c>
      <c r="E1785" s="42">
        <f t="shared" si="137"/>
        <v>47</v>
      </c>
      <c r="F1785" s="42" t="str">
        <f>VLOOKUP(A1785,_Holidays!A1784:C3890,2)</f>
        <v>Y</v>
      </c>
      <c r="G1785" s="42" t="str">
        <f>VLOOKUP(A1785,_Holidays!A1785:C3890,3)</f>
        <v>N</v>
      </c>
      <c r="H1785">
        <v>11.4</v>
      </c>
      <c r="I1785">
        <v>18.600000000000001</v>
      </c>
      <c r="J1785">
        <v>27.9</v>
      </c>
      <c r="K1785">
        <v>0</v>
      </c>
      <c r="L1785" s="94">
        <v>112033.87</v>
      </c>
      <c r="M1785" s="97">
        <v>81.955895620000007</v>
      </c>
      <c r="N1785" s="87">
        <f t="shared" si="138"/>
        <v>9181836.1556246504</v>
      </c>
    </row>
    <row r="1786" spans="1:14" x14ac:dyDescent="0.3">
      <c r="A1786" s="58">
        <v>43789</v>
      </c>
      <c r="B1786" s="61" t="str">
        <f t="shared" si="139"/>
        <v>Wednesday</v>
      </c>
      <c r="C1786" s="42" t="str">
        <f t="shared" si="135"/>
        <v>November</v>
      </c>
      <c r="D1786" s="42" t="str">
        <f t="shared" si="136"/>
        <v>2019</v>
      </c>
      <c r="E1786" s="42">
        <f t="shared" si="137"/>
        <v>47</v>
      </c>
      <c r="F1786" s="42" t="str">
        <f>VLOOKUP(A1786,_Holidays!A1785:C3891,2)</f>
        <v>Y</v>
      </c>
      <c r="G1786" s="42" t="str">
        <f>VLOOKUP(A1786,_Holidays!A1786:C3891,3)</f>
        <v>N</v>
      </c>
      <c r="H1786">
        <v>9.4</v>
      </c>
      <c r="I1786">
        <v>34.700000000000003</v>
      </c>
      <c r="J1786">
        <v>30.1</v>
      </c>
      <c r="K1786">
        <v>0</v>
      </c>
      <c r="L1786" s="94">
        <v>119736.125</v>
      </c>
      <c r="M1786" s="97">
        <v>83.763251699999998</v>
      </c>
      <c r="N1786" s="87">
        <f t="shared" si="138"/>
        <v>10029487.175957663</v>
      </c>
    </row>
    <row r="1787" spans="1:14" x14ac:dyDescent="0.3">
      <c r="A1787" s="58">
        <v>43790</v>
      </c>
      <c r="B1787" s="61" t="str">
        <f t="shared" si="139"/>
        <v>Thursday</v>
      </c>
      <c r="C1787" s="42" t="str">
        <f t="shared" si="135"/>
        <v>November</v>
      </c>
      <c r="D1787" s="42" t="str">
        <f t="shared" si="136"/>
        <v>2019</v>
      </c>
      <c r="E1787" s="42">
        <f t="shared" si="137"/>
        <v>47</v>
      </c>
      <c r="F1787" s="42" t="str">
        <f>VLOOKUP(A1787,_Holidays!A1786:C3892,2)</f>
        <v>Y</v>
      </c>
      <c r="G1787" s="42" t="str">
        <f>VLOOKUP(A1787,_Holidays!A1787:C3892,3)</f>
        <v>N</v>
      </c>
      <c r="H1787">
        <v>14</v>
      </c>
      <c r="I1787">
        <v>40.9</v>
      </c>
      <c r="J1787">
        <v>18.8</v>
      </c>
      <c r="K1787">
        <v>0</v>
      </c>
      <c r="L1787" s="94">
        <v>131312</v>
      </c>
      <c r="M1787" s="97">
        <v>72.815311210000004</v>
      </c>
      <c r="N1787" s="87">
        <f t="shared" si="138"/>
        <v>9561524.1456075199</v>
      </c>
    </row>
    <row r="1788" spans="1:14" x14ac:dyDescent="0.3">
      <c r="A1788" s="58">
        <v>43791</v>
      </c>
      <c r="B1788" s="61" t="str">
        <f t="shared" si="139"/>
        <v>Friday</v>
      </c>
      <c r="C1788" s="42" t="str">
        <f t="shared" si="135"/>
        <v>November</v>
      </c>
      <c r="D1788" s="42" t="str">
        <f t="shared" si="136"/>
        <v>2019</v>
      </c>
      <c r="E1788" s="42">
        <f t="shared" si="137"/>
        <v>47</v>
      </c>
      <c r="F1788" s="42" t="str">
        <f>VLOOKUP(A1788,_Holidays!A1787:C3893,2)</f>
        <v>Y</v>
      </c>
      <c r="G1788" s="42" t="str">
        <f>VLOOKUP(A1788,_Holidays!A1788:C3893,3)</f>
        <v>N</v>
      </c>
      <c r="H1788">
        <v>13.6</v>
      </c>
      <c r="I1788">
        <v>20</v>
      </c>
      <c r="J1788">
        <v>28.3</v>
      </c>
      <c r="K1788">
        <v>0</v>
      </c>
      <c r="L1788" s="94">
        <v>109049.36500000001</v>
      </c>
      <c r="M1788" s="97">
        <v>65.412978010000003</v>
      </c>
      <c r="N1788" s="87">
        <f t="shared" si="138"/>
        <v>7133243.7147494648</v>
      </c>
    </row>
    <row r="1789" spans="1:14" x14ac:dyDescent="0.3">
      <c r="A1789" s="58">
        <v>43792</v>
      </c>
      <c r="B1789" s="61" t="str">
        <f t="shared" si="139"/>
        <v>Saturday</v>
      </c>
      <c r="C1789" s="42" t="str">
        <f t="shared" si="135"/>
        <v>November</v>
      </c>
      <c r="D1789" s="42" t="str">
        <f t="shared" si="136"/>
        <v>2019</v>
      </c>
      <c r="E1789" s="42">
        <f t="shared" si="137"/>
        <v>47</v>
      </c>
      <c r="F1789" s="42" t="str">
        <f>VLOOKUP(A1789,_Holidays!A1788:C3894,2)</f>
        <v>Y</v>
      </c>
      <c r="G1789" s="42" t="str">
        <f>VLOOKUP(A1789,_Holidays!A1789:C3894,3)</f>
        <v>N</v>
      </c>
      <c r="H1789">
        <v>10.1</v>
      </c>
      <c r="I1789">
        <v>23.8</v>
      </c>
      <c r="J1789">
        <v>24.6</v>
      </c>
      <c r="K1789">
        <v>0</v>
      </c>
      <c r="L1789" s="94">
        <v>97245.764999999999</v>
      </c>
      <c r="M1789" s="97">
        <v>49.794292779999999</v>
      </c>
      <c r="N1789" s="87">
        <f t="shared" si="138"/>
        <v>4842284.0940250764</v>
      </c>
    </row>
    <row r="1790" spans="1:14" x14ac:dyDescent="0.3">
      <c r="A1790" s="58">
        <v>43793</v>
      </c>
      <c r="B1790" s="61" t="str">
        <f t="shared" si="139"/>
        <v>Sunday</v>
      </c>
      <c r="C1790" s="42" t="str">
        <f t="shared" si="135"/>
        <v>November</v>
      </c>
      <c r="D1790" s="42" t="str">
        <f t="shared" si="136"/>
        <v>2019</v>
      </c>
      <c r="E1790" s="42">
        <f t="shared" si="137"/>
        <v>48</v>
      </c>
      <c r="F1790" s="42" t="str">
        <f>VLOOKUP(A1790,_Holidays!A1789:C3895,2)</f>
        <v>Y</v>
      </c>
      <c r="G1790" s="42" t="str">
        <f>VLOOKUP(A1790,_Holidays!A1790:C3895,3)</f>
        <v>N</v>
      </c>
      <c r="H1790">
        <v>11.9</v>
      </c>
      <c r="I1790">
        <v>23.7</v>
      </c>
      <c r="J1790">
        <v>30.6</v>
      </c>
      <c r="K1790">
        <v>0</v>
      </c>
      <c r="L1790" s="94">
        <v>96778.25</v>
      </c>
      <c r="M1790" s="97">
        <v>60.755443960000001</v>
      </c>
      <c r="N1790" s="87">
        <f t="shared" si="138"/>
        <v>5879805.5444218703</v>
      </c>
    </row>
    <row r="1791" spans="1:14" x14ac:dyDescent="0.3">
      <c r="A1791" s="58">
        <v>43794</v>
      </c>
      <c r="B1791" s="61" t="str">
        <f t="shared" si="139"/>
        <v>Monday</v>
      </c>
      <c r="C1791" s="42" t="str">
        <f t="shared" si="135"/>
        <v>November</v>
      </c>
      <c r="D1791" s="42" t="str">
        <f t="shared" si="136"/>
        <v>2019</v>
      </c>
      <c r="E1791" s="42">
        <f t="shared" si="137"/>
        <v>48</v>
      </c>
      <c r="F1791" s="42" t="str">
        <f>VLOOKUP(A1791,_Holidays!A1790:C3896,2)</f>
        <v>Y</v>
      </c>
      <c r="G1791" s="42" t="str">
        <f>VLOOKUP(A1791,_Holidays!A1791:C3896,3)</f>
        <v>N</v>
      </c>
      <c r="H1791">
        <v>11.4</v>
      </c>
      <c r="I1791">
        <v>27.4</v>
      </c>
      <c r="J1791">
        <v>18</v>
      </c>
      <c r="K1791">
        <v>0</v>
      </c>
      <c r="L1791" s="94">
        <v>113899.3</v>
      </c>
      <c r="M1791" s="97">
        <v>71.001116179999997</v>
      </c>
      <c r="N1791" s="87">
        <f t="shared" si="138"/>
        <v>8086977.4321206743</v>
      </c>
    </row>
    <row r="1792" spans="1:14" x14ac:dyDescent="0.3">
      <c r="A1792" s="58">
        <v>43795</v>
      </c>
      <c r="B1792" s="61" t="str">
        <f t="shared" si="139"/>
        <v>Tuesday</v>
      </c>
      <c r="C1792" s="42" t="str">
        <f t="shared" si="135"/>
        <v>November</v>
      </c>
      <c r="D1792" s="42" t="str">
        <f t="shared" si="136"/>
        <v>2019</v>
      </c>
      <c r="E1792" s="42">
        <f t="shared" si="137"/>
        <v>48</v>
      </c>
      <c r="F1792" s="42" t="str">
        <f>VLOOKUP(A1792,_Holidays!A1791:C3897,2)</f>
        <v>Y</v>
      </c>
      <c r="G1792" s="42" t="str">
        <f>VLOOKUP(A1792,_Holidays!A1792:C3897,3)</f>
        <v>N</v>
      </c>
      <c r="H1792">
        <v>11.4</v>
      </c>
      <c r="I1792">
        <v>16.399999999999999</v>
      </c>
      <c r="J1792">
        <v>22.2</v>
      </c>
      <c r="K1792">
        <v>2</v>
      </c>
      <c r="L1792" s="94">
        <v>107629.16</v>
      </c>
      <c r="M1792" s="97">
        <v>47.350592130000003</v>
      </c>
      <c r="N1792" s="87">
        <f t="shared" si="138"/>
        <v>5096304.4564545108</v>
      </c>
    </row>
    <row r="1793" spans="1:14" x14ac:dyDescent="0.3">
      <c r="A1793" s="58">
        <v>43796</v>
      </c>
      <c r="B1793" s="61" t="str">
        <f t="shared" si="139"/>
        <v>Wednesday</v>
      </c>
      <c r="C1793" s="42" t="str">
        <f t="shared" si="135"/>
        <v>November</v>
      </c>
      <c r="D1793" s="42" t="str">
        <f t="shared" si="136"/>
        <v>2019</v>
      </c>
      <c r="E1793" s="42">
        <f t="shared" si="137"/>
        <v>48</v>
      </c>
      <c r="F1793" s="42" t="str">
        <f>VLOOKUP(A1793,_Holidays!A1792:C3898,2)</f>
        <v>Y</v>
      </c>
      <c r="G1793" s="42" t="str">
        <f>VLOOKUP(A1793,_Holidays!A1793:C3898,3)</f>
        <v>N</v>
      </c>
      <c r="H1793">
        <v>8.6</v>
      </c>
      <c r="I1793">
        <v>24.8</v>
      </c>
      <c r="J1793">
        <v>31</v>
      </c>
      <c r="K1793">
        <v>0</v>
      </c>
      <c r="L1793" s="94">
        <v>108417.69500000001</v>
      </c>
      <c r="M1793" s="97">
        <v>59.044674999999998</v>
      </c>
      <c r="N1793" s="87">
        <f t="shared" si="138"/>
        <v>6401487.5655241255</v>
      </c>
    </row>
    <row r="1794" spans="1:14" x14ac:dyDescent="0.3">
      <c r="A1794" s="58">
        <v>43797</v>
      </c>
      <c r="B1794" s="61" t="str">
        <f t="shared" si="139"/>
        <v>Thursday</v>
      </c>
      <c r="C1794" s="42" t="str">
        <f t="shared" ref="C1794:C1857" si="140">TEXT(A1794,"mmmm")</f>
        <v>November</v>
      </c>
      <c r="D1794" s="42" t="str">
        <f t="shared" ref="D1794:D1857" si="141">TEXT(A1794,"yyyy")</f>
        <v>2019</v>
      </c>
      <c r="E1794" s="42">
        <f t="shared" ref="E1794:E1857" si="142">WEEKNUM(A1794)</f>
        <v>48</v>
      </c>
      <c r="F1794" s="42" t="str">
        <f>VLOOKUP(A1794,_Holidays!A1793:C3899,2)</f>
        <v>Y</v>
      </c>
      <c r="G1794" s="42" t="str">
        <f>VLOOKUP(A1794,_Holidays!A1794:C3899,3)</f>
        <v>N</v>
      </c>
      <c r="H1794">
        <v>11.4</v>
      </c>
      <c r="I1794">
        <v>21.1</v>
      </c>
      <c r="J1794">
        <v>30.7</v>
      </c>
      <c r="K1794">
        <v>0</v>
      </c>
      <c r="L1794" s="94">
        <v>112735.875</v>
      </c>
      <c r="M1794" s="97">
        <v>70.202551959999994</v>
      </c>
      <c r="N1794" s="87">
        <f t="shared" ref="N1794:N1857" si="143">L1794*M1794</f>
        <v>7914346.1224435642</v>
      </c>
    </row>
    <row r="1795" spans="1:14" x14ac:dyDescent="0.3">
      <c r="A1795" s="58">
        <v>43798</v>
      </c>
      <c r="B1795" s="61" t="str">
        <f t="shared" ref="B1795:B1858" si="144">TEXT(A1795,"dddd")</f>
        <v>Friday</v>
      </c>
      <c r="C1795" s="42" t="str">
        <f t="shared" si="140"/>
        <v>November</v>
      </c>
      <c r="D1795" s="42" t="str">
        <f t="shared" si="141"/>
        <v>2019</v>
      </c>
      <c r="E1795" s="42">
        <f t="shared" si="142"/>
        <v>48</v>
      </c>
      <c r="F1795" s="42" t="str">
        <f>VLOOKUP(A1795,_Holidays!A1794:C3900,2)</f>
        <v>Y</v>
      </c>
      <c r="G1795" s="42" t="str">
        <f>VLOOKUP(A1795,_Holidays!A1795:C3900,3)</f>
        <v>N</v>
      </c>
      <c r="H1795">
        <v>11.9</v>
      </c>
      <c r="I1795">
        <v>19.7</v>
      </c>
      <c r="J1795">
        <v>21.9</v>
      </c>
      <c r="K1795">
        <v>0</v>
      </c>
      <c r="L1795" s="94">
        <v>114799.91</v>
      </c>
      <c r="M1795" s="97">
        <v>79.605729069999995</v>
      </c>
      <c r="N1795" s="87">
        <f t="shared" si="143"/>
        <v>9138730.5327203833</v>
      </c>
    </row>
    <row r="1796" spans="1:14" x14ac:dyDescent="0.3">
      <c r="A1796" s="58">
        <v>43799</v>
      </c>
      <c r="B1796" s="61" t="str">
        <f t="shared" si="144"/>
        <v>Saturday</v>
      </c>
      <c r="C1796" s="42" t="str">
        <f t="shared" si="140"/>
        <v>November</v>
      </c>
      <c r="D1796" s="42" t="str">
        <f t="shared" si="141"/>
        <v>2019</v>
      </c>
      <c r="E1796" s="42">
        <f t="shared" si="142"/>
        <v>48</v>
      </c>
      <c r="F1796" s="42" t="str">
        <f>VLOOKUP(A1796,_Holidays!A1795:C3901,2)</f>
        <v>Y</v>
      </c>
      <c r="G1796" s="42" t="str">
        <f>VLOOKUP(A1796,_Holidays!A1796:C3901,3)</f>
        <v>N</v>
      </c>
      <c r="H1796">
        <v>10.3</v>
      </c>
      <c r="I1796">
        <v>18.399999999999999</v>
      </c>
      <c r="J1796">
        <v>26.7</v>
      </c>
      <c r="K1796">
        <v>8</v>
      </c>
      <c r="L1796" s="94">
        <v>98959.56</v>
      </c>
      <c r="M1796" s="97">
        <v>51.05874163</v>
      </c>
      <c r="N1796" s="87">
        <f t="shared" si="143"/>
        <v>5052750.6058584824</v>
      </c>
    </row>
    <row r="1797" spans="1:14" x14ac:dyDescent="0.3">
      <c r="A1797" s="58">
        <v>43800</v>
      </c>
      <c r="B1797" s="61" t="str">
        <f t="shared" si="144"/>
        <v>Sunday</v>
      </c>
      <c r="C1797" s="42" t="str">
        <f t="shared" si="140"/>
        <v>December</v>
      </c>
      <c r="D1797" s="42" t="str">
        <f t="shared" si="141"/>
        <v>2019</v>
      </c>
      <c r="E1797" s="42">
        <f t="shared" si="142"/>
        <v>49</v>
      </c>
      <c r="F1797" s="42" t="str">
        <f>VLOOKUP(A1797,_Holidays!A1796:C3902,2)</f>
        <v>Y</v>
      </c>
      <c r="G1797" s="42" t="str">
        <f>VLOOKUP(A1797,_Holidays!A1797:C3902,3)</f>
        <v>N</v>
      </c>
      <c r="H1797">
        <v>12.2</v>
      </c>
      <c r="I1797">
        <v>16.8</v>
      </c>
      <c r="J1797">
        <v>9.8000000000000007</v>
      </c>
      <c r="K1797">
        <v>0</v>
      </c>
      <c r="L1797" s="94">
        <v>100233.98</v>
      </c>
      <c r="M1797" s="97">
        <v>33.154867019999998</v>
      </c>
      <c r="N1797" s="87">
        <f t="shared" si="143"/>
        <v>3323244.2777853394</v>
      </c>
    </row>
    <row r="1798" spans="1:14" x14ac:dyDescent="0.3">
      <c r="A1798" s="58">
        <v>43801</v>
      </c>
      <c r="B1798" s="61" t="str">
        <f t="shared" si="144"/>
        <v>Monday</v>
      </c>
      <c r="C1798" s="42" t="str">
        <f t="shared" si="140"/>
        <v>December</v>
      </c>
      <c r="D1798" s="42" t="str">
        <f t="shared" si="141"/>
        <v>2019</v>
      </c>
      <c r="E1798" s="42">
        <f t="shared" si="142"/>
        <v>49</v>
      </c>
      <c r="F1798" s="42" t="str">
        <f>VLOOKUP(A1798,_Holidays!A1797:C3903,2)</f>
        <v>Y</v>
      </c>
      <c r="G1798" s="42" t="str">
        <f>VLOOKUP(A1798,_Holidays!A1798:C3903,3)</f>
        <v>N</v>
      </c>
      <c r="H1798">
        <v>9.8000000000000007</v>
      </c>
      <c r="I1798">
        <v>15.5</v>
      </c>
      <c r="J1798">
        <v>18.2</v>
      </c>
      <c r="K1798">
        <v>3.4</v>
      </c>
      <c r="L1798" s="94">
        <v>110609.4</v>
      </c>
      <c r="M1798" s="97">
        <v>29.070382550000001</v>
      </c>
      <c r="N1798" s="87">
        <f t="shared" si="143"/>
        <v>3215457.5716259698</v>
      </c>
    </row>
    <row r="1799" spans="1:14" x14ac:dyDescent="0.3">
      <c r="A1799" s="58">
        <v>43802</v>
      </c>
      <c r="B1799" s="61" t="str">
        <f t="shared" si="144"/>
        <v>Tuesday</v>
      </c>
      <c r="C1799" s="42" t="str">
        <f t="shared" si="140"/>
        <v>December</v>
      </c>
      <c r="D1799" s="42" t="str">
        <f t="shared" si="141"/>
        <v>2019</v>
      </c>
      <c r="E1799" s="42">
        <f t="shared" si="142"/>
        <v>49</v>
      </c>
      <c r="F1799" s="42" t="str">
        <f>VLOOKUP(A1799,_Holidays!A1798:C3904,2)</f>
        <v>Y</v>
      </c>
      <c r="G1799" s="42" t="str">
        <f>VLOOKUP(A1799,_Holidays!A1799:C3904,3)</f>
        <v>N</v>
      </c>
      <c r="H1799">
        <v>11</v>
      </c>
      <c r="I1799">
        <v>22.2</v>
      </c>
      <c r="J1799">
        <v>19.2</v>
      </c>
      <c r="K1799">
        <v>0.4</v>
      </c>
      <c r="L1799" s="94">
        <v>109094.04</v>
      </c>
      <c r="M1799" s="97">
        <v>19.170950680000001</v>
      </c>
      <c r="N1799" s="87">
        <f t="shared" si="143"/>
        <v>2091436.4603219472</v>
      </c>
    </row>
    <row r="1800" spans="1:14" x14ac:dyDescent="0.3">
      <c r="A1800" s="58">
        <v>43803</v>
      </c>
      <c r="B1800" s="61" t="str">
        <f t="shared" si="144"/>
        <v>Wednesday</v>
      </c>
      <c r="C1800" s="42" t="str">
        <f t="shared" si="140"/>
        <v>December</v>
      </c>
      <c r="D1800" s="42" t="str">
        <f t="shared" si="141"/>
        <v>2019</v>
      </c>
      <c r="E1800" s="42">
        <f t="shared" si="142"/>
        <v>49</v>
      </c>
      <c r="F1800" s="42" t="str">
        <f>VLOOKUP(A1800,_Holidays!A1799:C3905,2)</f>
        <v>Y</v>
      </c>
      <c r="G1800" s="42" t="str">
        <f>VLOOKUP(A1800,_Holidays!A1800:C3905,3)</f>
        <v>N</v>
      </c>
      <c r="H1800">
        <v>12.1</v>
      </c>
      <c r="I1800">
        <v>23</v>
      </c>
      <c r="J1800">
        <v>20.3</v>
      </c>
      <c r="K1800">
        <v>0</v>
      </c>
      <c r="L1800" s="94">
        <v>107400.705</v>
      </c>
      <c r="M1800" s="97">
        <v>39.415048149999997</v>
      </c>
      <c r="N1800" s="87">
        <f t="shared" si="143"/>
        <v>4233203.9589189459</v>
      </c>
    </row>
    <row r="1801" spans="1:14" x14ac:dyDescent="0.3">
      <c r="A1801" s="58">
        <v>43804</v>
      </c>
      <c r="B1801" s="61" t="str">
        <f t="shared" si="144"/>
        <v>Thursday</v>
      </c>
      <c r="C1801" s="42" t="str">
        <f t="shared" si="140"/>
        <v>December</v>
      </c>
      <c r="D1801" s="42" t="str">
        <f t="shared" si="141"/>
        <v>2019</v>
      </c>
      <c r="E1801" s="42">
        <f t="shared" si="142"/>
        <v>49</v>
      </c>
      <c r="F1801" s="42" t="str">
        <f>VLOOKUP(A1801,_Holidays!A1800:C3906,2)</f>
        <v>Y</v>
      </c>
      <c r="G1801" s="42" t="str">
        <f>VLOOKUP(A1801,_Holidays!A1801:C3906,3)</f>
        <v>N</v>
      </c>
      <c r="H1801">
        <v>12.3</v>
      </c>
      <c r="I1801">
        <v>23.9</v>
      </c>
      <c r="J1801">
        <v>20.399999999999999</v>
      </c>
      <c r="K1801">
        <v>0</v>
      </c>
      <c r="L1801" s="94">
        <v>107891.69</v>
      </c>
      <c r="M1801" s="97">
        <v>45.830326149999998</v>
      </c>
      <c r="N1801" s="87">
        <f t="shared" si="143"/>
        <v>4944711.3415746931</v>
      </c>
    </row>
    <row r="1802" spans="1:14" x14ac:dyDescent="0.3">
      <c r="A1802" s="58">
        <v>43805</v>
      </c>
      <c r="B1802" s="61" t="str">
        <f t="shared" si="144"/>
        <v>Friday</v>
      </c>
      <c r="C1802" s="42" t="str">
        <f t="shared" si="140"/>
        <v>December</v>
      </c>
      <c r="D1802" s="42" t="str">
        <f t="shared" si="141"/>
        <v>2019</v>
      </c>
      <c r="E1802" s="42">
        <f t="shared" si="142"/>
        <v>49</v>
      </c>
      <c r="F1802" s="42" t="str">
        <f>VLOOKUP(A1802,_Holidays!A1801:C3907,2)</f>
        <v>Y</v>
      </c>
      <c r="G1802" s="42" t="str">
        <f>VLOOKUP(A1802,_Holidays!A1802:C3907,3)</f>
        <v>N</v>
      </c>
      <c r="H1802">
        <v>13.3</v>
      </c>
      <c r="I1802">
        <v>20.8</v>
      </c>
      <c r="J1802">
        <v>18.2</v>
      </c>
      <c r="K1802">
        <v>0</v>
      </c>
      <c r="L1802" s="94">
        <v>105028.985</v>
      </c>
      <c r="M1802" s="97">
        <v>41.38035927</v>
      </c>
      <c r="N1802" s="87">
        <f t="shared" si="143"/>
        <v>4346137.1330634411</v>
      </c>
    </row>
    <row r="1803" spans="1:14" x14ac:dyDescent="0.3">
      <c r="A1803" s="58">
        <v>43806</v>
      </c>
      <c r="B1803" s="61" t="str">
        <f t="shared" si="144"/>
        <v>Saturday</v>
      </c>
      <c r="C1803" s="42" t="str">
        <f t="shared" si="140"/>
        <v>December</v>
      </c>
      <c r="D1803" s="42" t="str">
        <f t="shared" si="141"/>
        <v>2019</v>
      </c>
      <c r="E1803" s="42">
        <f t="shared" si="142"/>
        <v>49</v>
      </c>
      <c r="F1803" s="42" t="str">
        <f>VLOOKUP(A1803,_Holidays!A1802:C3908,2)</f>
        <v>Y</v>
      </c>
      <c r="G1803" s="42" t="str">
        <f>VLOOKUP(A1803,_Holidays!A1803:C3908,3)</f>
        <v>N</v>
      </c>
      <c r="H1803">
        <v>11.2</v>
      </c>
      <c r="I1803">
        <v>21</v>
      </c>
      <c r="J1803">
        <v>30.3</v>
      </c>
      <c r="K1803">
        <v>0</v>
      </c>
      <c r="L1803" s="94">
        <v>95436.3</v>
      </c>
      <c r="M1803" s="97">
        <v>47.12307019</v>
      </c>
      <c r="N1803" s="87">
        <f t="shared" si="143"/>
        <v>4497251.4635738973</v>
      </c>
    </row>
    <row r="1804" spans="1:14" x14ac:dyDescent="0.3">
      <c r="A1804" s="58">
        <v>43807</v>
      </c>
      <c r="B1804" s="61" t="str">
        <f t="shared" si="144"/>
        <v>Sunday</v>
      </c>
      <c r="C1804" s="42" t="str">
        <f t="shared" si="140"/>
        <v>December</v>
      </c>
      <c r="D1804" s="42" t="str">
        <f t="shared" si="141"/>
        <v>2019</v>
      </c>
      <c r="E1804" s="42">
        <f t="shared" si="142"/>
        <v>50</v>
      </c>
      <c r="F1804" s="42" t="str">
        <f>VLOOKUP(A1804,_Holidays!A1803:C3909,2)</f>
        <v>Y</v>
      </c>
      <c r="G1804" s="42" t="str">
        <f>VLOOKUP(A1804,_Holidays!A1804:C3909,3)</f>
        <v>N</v>
      </c>
      <c r="H1804">
        <v>13.8</v>
      </c>
      <c r="I1804">
        <v>27.6</v>
      </c>
      <c r="J1804">
        <v>30.8</v>
      </c>
      <c r="K1804">
        <v>0</v>
      </c>
      <c r="L1804" s="94">
        <v>97577.414999999994</v>
      </c>
      <c r="M1804" s="97">
        <v>43.690411390000001</v>
      </c>
      <c r="N1804" s="87">
        <f t="shared" si="143"/>
        <v>4263197.4037227565</v>
      </c>
    </row>
    <row r="1805" spans="1:14" x14ac:dyDescent="0.3">
      <c r="A1805" s="58">
        <v>43808</v>
      </c>
      <c r="B1805" s="61" t="str">
        <f t="shared" si="144"/>
        <v>Monday</v>
      </c>
      <c r="C1805" s="42" t="str">
        <f t="shared" si="140"/>
        <v>December</v>
      </c>
      <c r="D1805" s="42" t="str">
        <f t="shared" si="141"/>
        <v>2019</v>
      </c>
      <c r="E1805" s="42">
        <f t="shared" si="142"/>
        <v>50</v>
      </c>
      <c r="F1805" s="42" t="str">
        <f>VLOOKUP(A1805,_Holidays!A1804:C3910,2)</f>
        <v>Y</v>
      </c>
      <c r="G1805" s="42" t="str">
        <f>VLOOKUP(A1805,_Holidays!A1805:C3910,3)</f>
        <v>N</v>
      </c>
      <c r="H1805">
        <v>16.3</v>
      </c>
      <c r="I1805">
        <v>38</v>
      </c>
      <c r="J1805">
        <v>28.6</v>
      </c>
      <c r="K1805">
        <v>0</v>
      </c>
      <c r="L1805" s="94">
        <v>127910.83500000001</v>
      </c>
      <c r="M1805" s="97">
        <v>62.718792569999998</v>
      </c>
      <c r="N1805" s="87">
        <f t="shared" si="143"/>
        <v>8022413.1278204964</v>
      </c>
    </row>
    <row r="1806" spans="1:14" x14ac:dyDescent="0.3">
      <c r="A1806" s="58">
        <v>43809</v>
      </c>
      <c r="B1806" s="61" t="str">
        <f t="shared" si="144"/>
        <v>Tuesday</v>
      </c>
      <c r="C1806" s="42" t="str">
        <f t="shared" si="140"/>
        <v>December</v>
      </c>
      <c r="D1806" s="42" t="str">
        <f t="shared" si="141"/>
        <v>2019</v>
      </c>
      <c r="E1806" s="42">
        <f t="shared" si="142"/>
        <v>50</v>
      </c>
      <c r="F1806" s="42" t="str">
        <f>VLOOKUP(A1806,_Holidays!A1805:C3911,2)</f>
        <v>Y</v>
      </c>
      <c r="G1806" s="42" t="str">
        <f>VLOOKUP(A1806,_Holidays!A1806:C3911,3)</f>
        <v>N</v>
      </c>
      <c r="H1806">
        <v>14.3</v>
      </c>
      <c r="I1806">
        <v>17.2</v>
      </c>
      <c r="J1806">
        <v>22.2</v>
      </c>
      <c r="K1806">
        <v>0</v>
      </c>
      <c r="L1806" s="94">
        <v>109548.62</v>
      </c>
      <c r="M1806" s="97">
        <v>48.336164680000003</v>
      </c>
      <c r="N1806" s="87">
        <f t="shared" si="143"/>
        <v>5295160.1367867421</v>
      </c>
    </row>
    <row r="1807" spans="1:14" x14ac:dyDescent="0.3">
      <c r="A1807" s="58">
        <v>43810</v>
      </c>
      <c r="B1807" s="61" t="str">
        <f t="shared" si="144"/>
        <v>Wednesday</v>
      </c>
      <c r="C1807" s="42" t="str">
        <f t="shared" si="140"/>
        <v>December</v>
      </c>
      <c r="D1807" s="42" t="str">
        <f t="shared" si="141"/>
        <v>2019</v>
      </c>
      <c r="E1807" s="42">
        <f t="shared" si="142"/>
        <v>50</v>
      </c>
      <c r="F1807" s="42" t="str">
        <f>VLOOKUP(A1807,_Holidays!A1806:C3912,2)</f>
        <v>Y</v>
      </c>
      <c r="G1807" s="42" t="str">
        <f>VLOOKUP(A1807,_Holidays!A1807:C3912,3)</f>
        <v>N</v>
      </c>
      <c r="H1807">
        <v>13.4</v>
      </c>
      <c r="I1807">
        <v>18.100000000000001</v>
      </c>
      <c r="J1807">
        <v>21.8</v>
      </c>
      <c r="K1807">
        <v>0</v>
      </c>
      <c r="L1807" s="94">
        <v>109060.375</v>
      </c>
      <c r="M1807" s="97">
        <v>57.730485369999997</v>
      </c>
      <c r="N1807" s="87">
        <f t="shared" si="143"/>
        <v>6296108.3833842138</v>
      </c>
    </row>
    <row r="1808" spans="1:14" x14ac:dyDescent="0.3">
      <c r="A1808" s="58">
        <v>43811</v>
      </c>
      <c r="B1808" s="61" t="str">
        <f t="shared" si="144"/>
        <v>Thursday</v>
      </c>
      <c r="C1808" s="42" t="str">
        <f t="shared" si="140"/>
        <v>December</v>
      </c>
      <c r="D1808" s="42" t="str">
        <f t="shared" si="141"/>
        <v>2019</v>
      </c>
      <c r="E1808" s="42">
        <f t="shared" si="142"/>
        <v>50</v>
      </c>
      <c r="F1808" s="42" t="str">
        <f>VLOOKUP(A1808,_Holidays!A1807:C3913,2)</f>
        <v>Y</v>
      </c>
      <c r="G1808" s="42" t="str">
        <f>VLOOKUP(A1808,_Holidays!A1808:C3913,3)</f>
        <v>N</v>
      </c>
      <c r="H1808">
        <v>13.4</v>
      </c>
      <c r="I1808">
        <v>18.399999999999999</v>
      </c>
      <c r="J1808">
        <v>22.7</v>
      </c>
      <c r="K1808">
        <v>0</v>
      </c>
      <c r="L1808" s="94">
        <v>108599.065</v>
      </c>
      <c r="M1808" s="97">
        <v>41.647543489999997</v>
      </c>
      <c r="N1808" s="87">
        <f t="shared" si="143"/>
        <v>4522884.2825608365</v>
      </c>
    </row>
    <row r="1809" spans="1:14" x14ac:dyDescent="0.3">
      <c r="A1809" s="58">
        <v>43812</v>
      </c>
      <c r="B1809" s="61" t="str">
        <f t="shared" si="144"/>
        <v>Friday</v>
      </c>
      <c r="C1809" s="42" t="str">
        <f t="shared" si="140"/>
        <v>December</v>
      </c>
      <c r="D1809" s="42" t="str">
        <f t="shared" si="141"/>
        <v>2019</v>
      </c>
      <c r="E1809" s="42">
        <f t="shared" si="142"/>
        <v>50</v>
      </c>
      <c r="F1809" s="42" t="str">
        <f>VLOOKUP(A1809,_Holidays!A1808:C3914,2)</f>
        <v>Y</v>
      </c>
      <c r="G1809" s="42" t="str">
        <f>VLOOKUP(A1809,_Holidays!A1809:C3914,3)</f>
        <v>N</v>
      </c>
      <c r="H1809">
        <v>11.4</v>
      </c>
      <c r="I1809">
        <v>20.9</v>
      </c>
      <c r="J1809">
        <v>24.8</v>
      </c>
      <c r="K1809">
        <v>0</v>
      </c>
      <c r="L1809" s="94">
        <v>107070.61</v>
      </c>
      <c r="M1809" s="97">
        <v>58.517373640000002</v>
      </c>
      <c r="N1809" s="87">
        <f t="shared" si="143"/>
        <v>6265490.8912327206</v>
      </c>
    </row>
    <row r="1810" spans="1:14" x14ac:dyDescent="0.3">
      <c r="A1810" s="58">
        <v>43813</v>
      </c>
      <c r="B1810" s="61" t="str">
        <f t="shared" si="144"/>
        <v>Saturday</v>
      </c>
      <c r="C1810" s="42" t="str">
        <f t="shared" si="140"/>
        <v>December</v>
      </c>
      <c r="D1810" s="42" t="str">
        <f t="shared" si="141"/>
        <v>2019</v>
      </c>
      <c r="E1810" s="42">
        <f t="shared" si="142"/>
        <v>50</v>
      </c>
      <c r="F1810" s="42" t="str">
        <f>VLOOKUP(A1810,_Holidays!A1809:C3915,2)</f>
        <v>Y</v>
      </c>
      <c r="G1810" s="42" t="str">
        <f>VLOOKUP(A1810,_Holidays!A1810:C3915,3)</f>
        <v>N</v>
      </c>
      <c r="H1810">
        <v>14.1</v>
      </c>
      <c r="I1810">
        <v>20.100000000000001</v>
      </c>
      <c r="J1810">
        <v>10.4</v>
      </c>
      <c r="K1810">
        <v>0</v>
      </c>
      <c r="L1810" s="94">
        <v>101239.235</v>
      </c>
      <c r="M1810" s="97">
        <v>65.765248349999993</v>
      </c>
      <c r="N1810" s="87">
        <f t="shared" si="143"/>
        <v>6658023.4325390114</v>
      </c>
    </row>
    <row r="1811" spans="1:14" x14ac:dyDescent="0.3">
      <c r="A1811" s="58">
        <v>43814</v>
      </c>
      <c r="B1811" s="61" t="str">
        <f t="shared" si="144"/>
        <v>Sunday</v>
      </c>
      <c r="C1811" s="42" t="str">
        <f t="shared" si="140"/>
        <v>December</v>
      </c>
      <c r="D1811" s="42" t="str">
        <f t="shared" si="141"/>
        <v>2019</v>
      </c>
      <c r="E1811" s="42">
        <f t="shared" si="142"/>
        <v>51</v>
      </c>
      <c r="F1811" s="42" t="str">
        <f>VLOOKUP(A1811,_Holidays!A1810:C3916,2)</f>
        <v>Y</v>
      </c>
      <c r="G1811" s="42" t="str">
        <f>VLOOKUP(A1811,_Holidays!A1811:C3916,3)</f>
        <v>N</v>
      </c>
      <c r="H1811">
        <v>15.1</v>
      </c>
      <c r="I1811">
        <v>21.7</v>
      </c>
      <c r="J1811">
        <v>16.399999999999999</v>
      </c>
      <c r="K1811">
        <v>0</v>
      </c>
      <c r="L1811" s="94">
        <v>98723.45</v>
      </c>
      <c r="M1811" s="97">
        <v>50.936743069999999</v>
      </c>
      <c r="N1811" s="87">
        <f t="shared" si="143"/>
        <v>5028651.0076339915</v>
      </c>
    </row>
    <row r="1812" spans="1:14" x14ac:dyDescent="0.3">
      <c r="A1812" s="58">
        <v>43815</v>
      </c>
      <c r="B1812" s="61" t="str">
        <f t="shared" si="144"/>
        <v>Monday</v>
      </c>
      <c r="C1812" s="42" t="str">
        <f t="shared" si="140"/>
        <v>December</v>
      </c>
      <c r="D1812" s="42" t="str">
        <f t="shared" si="141"/>
        <v>2019</v>
      </c>
      <c r="E1812" s="42">
        <f t="shared" si="142"/>
        <v>51</v>
      </c>
      <c r="F1812" s="42" t="str">
        <f>VLOOKUP(A1812,_Holidays!A1811:C3917,2)</f>
        <v>Y</v>
      </c>
      <c r="G1812" s="42" t="str">
        <f>VLOOKUP(A1812,_Holidays!A1812:C3917,3)</f>
        <v>N</v>
      </c>
      <c r="H1812">
        <v>13</v>
      </c>
      <c r="I1812">
        <v>22.6</v>
      </c>
      <c r="J1812">
        <v>21.7</v>
      </c>
      <c r="K1812">
        <v>0</v>
      </c>
      <c r="L1812" s="94">
        <v>114400.065</v>
      </c>
      <c r="M1812" s="97">
        <v>73.601749130000002</v>
      </c>
      <c r="N1812" s="87">
        <f t="shared" si="143"/>
        <v>8420044.8845856935</v>
      </c>
    </row>
    <row r="1813" spans="1:14" x14ac:dyDescent="0.3">
      <c r="A1813" s="58">
        <v>43816</v>
      </c>
      <c r="B1813" s="61" t="str">
        <f t="shared" si="144"/>
        <v>Tuesday</v>
      </c>
      <c r="C1813" s="42" t="str">
        <f t="shared" si="140"/>
        <v>December</v>
      </c>
      <c r="D1813" s="42" t="str">
        <f t="shared" si="141"/>
        <v>2019</v>
      </c>
      <c r="E1813" s="42">
        <f t="shared" si="142"/>
        <v>51</v>
      </c>
      <c r="F1813" s="42" t="str">
        <f>VLOOKUP(A1813,_Holidays!A1812:C3918,2)</f>
        <v>Y</v>
      </c>
      <c r="G1813" s="42" t="str">
        <f>VLOOKUP(A1813,_Holidays!A1813:C3918,3)</f>
        <v>N</v>
      </c>
      <c r="H1813">
        <v>12.6</v>
      </c>
      <c r="I1813">
        <v>26.3</v>
      </c>
      <c r="J1813">
        <v>29.5</v>
      </c>
      <c r="K1813">
        <v>0</v>
      </c>
      <c r="L1813" s="94">
        <v>123999.07</v>
      </c>
      <c r="M1813" s="97">
        <v>83.084082179999996</v>
      </c>
      <c r="N1813" s="87">
        <f t="shared" si="143"/>
        <v>10302348.922123572</v>
      </c>
    </row>
    <row r="1814" spans="1:14" x14ac:dyDescent="0.3">
      <c r="A1814" s="58">
        <v>43817</v>
      </c>
      <c r="B1814" s="61" t="str">
        <f t="shared" si="144"/>
        <v>Wednesday</v>
      </c>
      <c r="C1814" s="42" t="str">
        <f t="shared" si="140"/>
        <v>December</v>
      </c>
      <c r="D1814" s="42" t="str">
        <f t="shared" si="141"/>
        <v>2019</v>
      </c>
      <c r="E1814" s="42">
        <f t="shared" si="142"/>
        <v>51</v>
      </c>
      <c r="F1814" s="42" t="str">
        <f>VLOOKUP(A1814,_Holidays!A1813:C3919,2)</f>
        <v>Y</v>
      </c>
      <c r="G1814" s="42" t="str">
        <f>VLOOKUP(A1814,_Holidays!A1814:C3919,3)</f>
        <v>N</v>
      </c>
      <c r="H1814">
        <v>15.9</v>
      </c>
      <c r="I1814">
        <v>40.1</v>
      </c>
      <c r="J1814">
        <v>29.3</v>
      </c>
      <c r="K1814">
        <v>0</v>
      </c>
      <c r="L1814" s="94">
        <v>146990.89000000001</v>
      </c>
      <c r="M1814" s="97">
        <v>95.802971920000005</v>
      </c>
      <c r="N1814" s="87">
        <f t="shared" si="143"/>
        <v>14082164.107165812</v>
      </c>
    </row>
    <row r="1815" spans="1:14" x14ac:dyDescent="0.3">
      <c r="A1815" s="58">
        <v>43818</v>
      </c>
      <c r="B1815" s="61" t="str">
        <f t="shared" si="144"/>
        <v>Thursday</v>
      </c>
      <c r="C1815" s="42" t="str">
        <f t="shared" si="140"/>
        <v>December</v>
      </c>
      <c r="D1815" s="42" t="str">
        <f t="shared" si="141"/>
        <v>2019</v>
      </c>
      <c r="E1815" s="42">
        <f t="shared" si="142"/>
        <v>51</v>
      </c>
      <c r="F1815" s="42" t="str">
        <f>VLOOKUP(A1815,_Holidays!A1814:C3920,2)</f>
        <v>Y</v>
      </c>
      <c r="G1815" s="42" t="str">
        <f>VLOOKUP(A1815,_Holidays!A1815:C3920,3)</f>
        <v>N</v>
      </c>
      <c r="H1815">
        <v>17.2</v>
      </c>
      <c r="I1815">
        <v>23.3</v>
      </c>
      <c r="J1815">
        <v>29.3</v>
      </c>
      <c r="K1815">
        <v>0</v>
      </c>
      <c r="L1815" s="94">
        <v>125050.61</v>
      </c>
      <c r="M1815" s="97">
        <v>71.953511919999997</v>
      </c>
      <c r="N1815" s="87">
        <f t="shared" si="143"/>
        <v>8997830.5572382715</v>
      </c>
    </row>
    <row r="1816" spans="1:14" x14ac:dyDescent="0.3">
      <c r="A1816" s="58">
        <v>43819</v>
      </c>
      <c r="B1816" s="61" t="str">
        <f t="shared" si="144"/>
        <v>Friday</v>
      </c>
      <c r="C1816" s="42" t="str">
        <f t="shared" si="140"/>
        <v>December</v>
      </c>
      <c r="D1816" s="42" t="str">
        <f t="shared" si="141"/>
        <v>2019</v>
      </c>
      <c r="E1816" s="42">
        <f t="shared" si="142"/>
        <v>51</v>
      </c>
      <c r="F1816" s="42" t="str">
        <f>VLOOKUP(A1816,_Holidays!A1815:C3921,2)</f>
        <v>N</v>
      </c>
      <c r="G1816" s="42" t="str">
        <f>VLOOKUP(A1816,_Holidays!A1816:C3921,3)</f>
        <v>N</v>
      </c>
      <c r="H1816">
        <v>13.7</v>
      </c>
      <c r="I1816">
        <v>43.5</v>
      </c>
      <c r="J1816">
        <v>31.4</v>
      </c>
      <c r="K1816">
        <v>0</v>
      </c>
      <c r="L1816" s="94">
        <v>150553.4</v>
      </c>
      <c r="M1816" s="97">
        <v>243.81015959999999</v>
      </c>
      <c r="N1816" s="87">
        <f t="shared" si="143"/>
        <v>36706448.482322641</v>
      </c>
    </row>
    <row r="1817" spans="1:14" x14ac:dyDescent="0.3">
      <c r="A1817" s="58">
        <v>43820</v>
      </c>
      <c r="B1817" s="61" t="str">
        <f t="shared" si="144"/>
        <v>Saturday</v>
      </c>
      <c r="C1817" s="42" t="str">
        <f t="shared" si="140"/>
        <v>December</v>
      </c>
      <c r="D1817" s="42" t="str">
        <f t="shared" si="141"/>
        <v>2019</v>
      </c>
      <c r="E1817" s="42">
        <f t="shared" si="142"/>
        <v>51</v>
      </c>
      <c r="F1817" s="42" t="str">
        <f>VLOOKUP(A1817,_Holidays!A1816:C3922,2)</f>
        <v>N</v>
      </c>
      <c r="G1817" s="42" t="str">
        <f>VLOOKUP(A1817,_Holidays!A1817:C3922,3)</f>
        <v>N</v>
      </c>
      <c r="H1817">
        <v>16.899999999999999</v>
      </c>
      <c r="I1817">
        <v>20.2</v>
      </c>
      <c r="J1817">
        <v>28.3</v>
      </c>
      <c r="K1817">
        <v>0</v>
      </c>
      <c r="L1817" s="94">
        <v>100632.47500000001</v>
      </c>
      <c r="M1817" s="97">
        <v>44.94113626</v>
      </c>
      <c r="N1817" s="87">
        <f t="shared" si="143"/>
        <v>4522537.7711560437</v>
      </c>
    </row>
    <row r="1818" spans="1:14" x14ac:dyDescent="0.3">
      <c r="A1818" s="58">
        <v>43821</v>
      </c>
      <c r="B1818" s="61" t="str">
        <f t="shared" si="144"/>
        <v>Sunday</v>
      </c>
      <c r="C1818" s="42" t="str">
        <f t="shared" si="140"/>
        <v>December</v>
      </c>
      <c r="D1818" s="42" t="str">
        <f t="shared" si="141"/>
        <v>2019</v>
      </c>
      <c r="E1818" s="42">
        <f t="shared" si="142"/>
        <v>52</v>
      </c>
      <c r="F1818" s="42" t="str">
        <f>VLOOKUP(A1818,_Holidays!A1817:C3923,2)</f>
        <v>N</v>
      </c>
      <c r="G1818" s="42" t="str">
        <f>VLOOKUP(A1818,_Holidays!A1818:C3923,3)</f>
        <v>N</v>
      </c>
      <c r="H1818">
        <v>13.1</v>
      </c>
      <c r="I1818">
        <v>19.600000000000001</v>
      </c>
      <c r="J1818">
        <v>31.5</v>
      </c>
      <c r="K1818">
        <v>0</v>
      </c>
      <c r="L1818" s="94">
        <v>90145.615000000005</v>
      </c>
      <c r="M1818" s="97">
        <v>34.678705909999998</v>
      </c>
      <c r="N1818" s="87">
        <f t="shared" si="143"/>
        <v>3126133.2716610846</v>
      </c>
    </row>
    <row r="1819" spans="1:14" x14ac:dyDescent="0.3">
      <c r="A1819" s="58">
        <v>43822</v>
      </c>
      <c r="B1819" s="61" t="str">
        <f t="shared" si="144"/>
        <v>Monday</v>
      </c>
      <c r="C1819" s="42" t="str">
        <f t="shared" si="140"/>
        <v>December</v>
      </c>
      <c r="D1819" s="42" t="str">
        <f t="shared" si="141"/>
        <v>2019</v>
      </c>
      <c r="E1819" s="42">
        <f t="shared" si="142"/>
        <v>52</v>
      </c>
      <c r="F1819" s="42" t="str">
        <f>VLOOKUP(A1819,_Holidays!A1818:C3924,2)</f>
        <v>N</v>
      </c>
      <c r="G1819" s="42" t="str">
        <f>VLOOKUP(A1819,_Holidays!A1819:C3924,3)</f>
        <v>N</v>
      </c>
      <c r="H1819">
        <v>12.1</v>
      </c>
      <c r="I1819">
        <v>20</v>
      </c>
      <c r="J1819">
        <v>29.2</v>
      </c>
      <c r="K1819">
        <v>0</v>
      </c>
      <c r="L1819" s="94">
        <v>101818.02499999999</v>
      </c>
      <c r="M1819" s="97">
        <v>47.19823427</v>
      </c>
      <c r="N1819" s="87">
        <f t="shared" si="143"/>
        <v>4805630.9968587169</v>
      </c>
    </row>
    <row r="1820" spans="1:14" x14ac:dyDescent="0.3">
      <c r="A1820" s="58">
        <v>43823</v>
      </c>
      <c r="B1820" s="61" t="str">
        <f t="shared" si="144"/>
        <v>Tuesday</v>
      </c>
      <c r="C1820" s="42" t="str">
        <f t="shared" si="140"/>
        <v>December</v>
      </c>
      <c r="D1820" s="42" t="str">
        <f t="shared" si="141"/>
        <v>2019</v>
      </c>
      <c r="E1820" s="42">
        <f t="shared" si="142"/>
        <v>52</v>
      </c>
      <c r="F1820" s="42" t="str">
        <f>VLOOKUP(A1820,_Holidays!A1819:C3925,2)</f>
        <v>N</v>
      </c>
      <c r="G1820" s="42" t="str">
        <f>VLOOKUP(A1820,_Holidays!A1820:C3925,3)</f>
        <v>N</v>
      </c>
      <c r="H1820">
        <v>14.1</v>
      </c>
      <c r="I1820">
        <v>24.5</v>
      </c>
      <c r="J1820">
        <v>31.4</v>
      </c>
      <c r="K1820">
        <v>0</v>
      </c>
      <c r="L1820" s="94">
        <v>102168.93</v>
      </c>
      <c r="M1820" s="97">
        <v>57.331305110000002</v>
      </c>
      <c r="N1820" s="87">
        <f t="shared" si="143"/>
        <v>5857478.098592232</v>
      </c>
    </row>
    <row r="1821" spans="1:14" x14ac:dyDescent="0.3">
      <c r="A1821" s="58">
        <v>43824</v>
      </c>
      <c r="B1821" s="61" t="str">
        <f t="shared" si="144"/>
        <v>Wednesday</v>
      </c>
      <c r="C1821" s="42" t="str">
        <f t="shared" si="140"/>
        <v>December</v>
      </c>
      <c r="D1821" s="42" t="str">
        <f t="shared" si="141"/>
        <v>2019</v>
      </c>
      <c r="E1821" s="42">
        <f t="shared" si="142"/>
        <v>52</v>
      </c>
      <c r="F1821" s="42" t="str">
        <f>VLOOKUP(A1821,_Holidays!A1820:C3926,2)</f>
        <v>N</v>
      </c>
      <c r="G1821" s="42" t="str">
        <f>VLOOKUP(A1821,_Holidays!A1821:C3926,3)</f>
        <v>Y</v>
      </c>
      <c r="H1821">
        <v>14</v>
      </c>
      <c r="I1821">
        <v>27.9</v>
      </c>
      <c r="J1821">
        <v>32</v>
      </c>
      <c r="K1821">
        <v>0</v>
      </c>
      <c r="L1821" s="94">
        <v>98312.744999999995</v>
      </c>
      <c r="M1821" s="97">
        <v>42.257239390000002</v>
      </c>
      <c r="N1821" s="87">
        <f t="shared" si="143"/>
        <v>4154425.2005530256</v>
      </c>
    </row>
    <row r="1822" spans="1:14" x14ac:dyDescent="0.3">
      <c r="A1822" s="58">
        <v>43825</v>
      </c>
      <c r="B1822" s="61" t="str">
        <f t="shared" si="144"/>
        <v>Thursday</v>
      </c>
      <c r="C1822" s="42" t="str">
        <f t="shared" si="140"/>
        <v>December</v>
      </c>
      <c r="D1822" s="42" t="str">
        <f t="shared" si="141"/>
        <v>2019</v>
      </c>
      <c r="E1822" s="42">
        <f t="shared" si="142"/>
        <v>52</v>
      </c>
      <c r="F1822" s="42" t="str">
        <f>VLOOKUP(A1822,_Holidays!A1821:C3927,2)</f>
        <v>N</v>
      </c>
      <c r="G1822" s="42" t="str">
        <f>VLOOKUP(A1822,_Holidays!A1822:C3927,3)</f>
        <v>Y</v>
      </c>
      <c r="H1822">
        <v>16.5</v>
      </c>
      <c r="I1822">
        <v>20.5</v>
      </c>
      <c r="J1822">
        <v>26.2</v>
      </c>
      <c r="K1822">
        <v>0</v>
      </c>
      <c r="L1822" s="94">
        <v>96120.524999999994</v>
      </c>
      <c r="M1822" s="97">
        <v>41.255986679999999</v>
      </c>
      <c r="N1822" s="87">
        <f t="shared" si="143"/>
        <v>3965547.0990746068</v>
      </c>
    </row>
    <row r="1823" spans="1:14" x14ac:dyDescent="0.3">
      <c r="A1823" s="58">
        <v>43826</v>
      </c>
      <c r="B1823" s="61" t="str">
        <f t="shared" si="144"/>
        <v>Friday</v>
      </c>
      <c r="C1823" s="42" t="str">
        <f t="shared" si="140"/>
        <v>December</v>
      </c>
      <c r="D1823" s="42" t="str">
        <f t="shared" si="141"/>
        <v>2019</v>
      </c>
      <c r="E1823" s="42">
        <f t="shared" si="142"/>
        <v>52</v>
      </c>
      <c r="F1823" s="42" t="str">
        <f>VLOOKUP(A1823,_Holidays!A1822:C3928,2)</f>
        <v>N</v>
      </c>
      <c r="G1823" s="42" t="str">
        <f>VLOOKUP(A1823,_Holidays!A1823:C3928,3)</f>
        <v>N</v>
      </c>
      <c r="H1823">
        <v>13.6</v>
      </c>
      <c r="I1823">
        <v>23.9</v>
      </c>
      <c r="J1823">
        <v>31.6</v>
      </c>
      <c r="K1823">
        <v>0</v>
      </c>
      <c r="L1823" s="94">
        <v>107256.065</v>
      </c>
      <c r="M1823" s="97">
        <v>56.122451329999997</v>
      </c>
      <c r="N1823" s="87">
        <f t="shared" si="143"/>
        <v>6019473.2878098162</v>
      </c>
    </row>
    <row r="1824" spans="1:14" x14ac:dyDescent="0.3">
      <c r="A1824" s="58">
        <v>43827</v>
      </c>
      <c r="B1824" s="61" t="str">
        <f t="shared" si="144"/>
        <v>Saturday</v>
      </c>
      <c r="C1824" s="42" t="str">
        <f t="shared" si="140"/>
        <v>December</v>
      </c>
      <c r="D1824" s="42" t="str">
        <f t="shared" si="141"/>
        <v>2019</v>
      </c>
      <c r="E1824" s="42">
        <f t="shared" si="142"/>
        <v>52</v>
      </c>
      <c r="F1824" s="42" t="str">
        <f>VLOOKUP(A1824,_Holidays!A1823:C3929,2)</f>
        <v>N</v>
      </c>
      <c r="G1824" s="42" t="str">
        <f>VLOOKUP(A1824,_Holidays!A1824:C3929,3)</f>
        <v>N</v>
      </c>
      <c r="H1824">
        <v>16.7</v>
      </c>
      <c r="I1824">
        <v>28.4</v>
      </c>
      <c r="J1824">
        <v>20.6</v>
      </c>
      <c r="K1824">
        <v>0</v>
      </c>
      <c r="L1824" s="94">
        <v>113521.685</v>
      </c>
      <c r="M1824" s="97">
        <v>63.295449300000001</v>
      </c>
      <c r="N1824" s="87">
        <f t="shared" si="143"/>
        <v>7185406.0573680708</v>
      </c>
    </row>
    <row r="1825" spans="1:14" x14ac:dyDescent="0.3">
      <c r="A1825" s="58">
        <v>43828</v>
      </c>
      <c r="B1825" s="61" t="str">
        <f t="shared" si="144"/>
        <v>Sunday</v>
      </c>
      <c r="C1825" s="42" t="str">
        <f t="shared" si="140"/>
        <v>December</v>
      </c>
      <c r="D1825" s="42" t="str">
        <f t="shared" si="141"/>
        <v>2019</v>
      </c>
      <c r="E1825" s="42">
        <f t="shared" si="142"/>
        <v>53</v>
      </c>
      <c r="F1825" s="42" t="str">
        <f>VLOOKUP(A1825,_Holidays!A1824:C3930,2)</f>
        <v>N</v>
      </c>
      <c r="G1825" s="42" t="str">
        <f>VLOOKUP(A1825,_Holidays!A1825:C3930,3)</f>
        <v>N</v>
      </c>
      <c r="H1825">
        <v>16.8</v>
      </c>
      <c r="I1825">
        <v>33.200000000000003</v>
      </c>
      <c r="J1825">
        <v>31.9</v>
      </c>
      <c r="K1825">
        <v>0</v>
      </c>
      <c r="L1825" s="94">
        <v>118293.52499999999</v>
      </c>
      <c r="M1825" s="97">
        <v>87.686688779999997</v>
      </c>
      <c r="N1825" s="87">
        <f t="shared" si="143"/>
        <v>10372767.511364149</v>
      </c>
    </row>
    <row r="1826" spans="1:14" x14ac:dyDescent="0.3">
      <c r="A1826" s="58">
        <v>43829</v>
      </c>
      <c r="B1826" s="61" t="str">
        <f t="shared" si="144"/>
        <v>Monday</v>
      </c>
      <c r="C1826" s="42" t="str">
        <f t="shared" si="140"/>
        <v>December</v>
      </c>
      <c r="D1826" s="42" t="str">
        <f t="shared" si="141"/>
        <v>2019</v>
      </c>
      <c r="E1826" s="42">
        <f t="shared" si="142"/>
        <v>53</v>
      </c>
      <c r="F1826" s="42" t="str">
        <f>VLOOKUP(A1826,_Holidays!A1825:C3931,2)</f>
        <v>N</v>
      </c>
      <c r="G1826" s="42" t="str">
        <f>VLOOKUP(A1826,_Holidays!A1826:C3931,3)</f>
        <v>N</v>
      </c>
      <c r="H1826">
        <v>19.7</v>
      </c>
      <c r="I1826">
        <v>40.799999999999997</v>
      </c>
      <c r="J1826">
        <v>18.8</v>
      </c>
      <c r="K1826">
        <v>0</v>
      </c>
      <c r="L1826" s="94">
        <v>140410.125</v>
      </c>
      <c r="M1826" s="97">
        <v>295.82920189999999</v>
      </c>
      <c r="N1826" s="87">
        <f t="shared" si="143"/>
        <v>41537415.217429236</v>
      </c>
    </row>
    <row r="1827" spans="1:14" x14ac:dyDescent="0.3">
      <c r="A1827" s="58">
        <v>43830</v>
      </c>
      <c r="B1827" s="61" t="str">
        <f t="shared" si="144"/>
        <v>Tuesday</v>
      </c>
      <c r="C1827" s="42" t="str">
        <f t="shared" si="140"/>
        <v>December</v>
      </c>
      <c r="D1827" s="42" t="str">
        <f t="shared" si="141"/>
        <v>2019</v>
      </c>
      <c r="E1827" s="42">
        <f t="shared" si="142"/>
        <v>53</v>
      </c>
      <c r="F1827" s="42" t="str">
        <f>VLOOKUP(A1827,_Holidays!A1826:C3932,2)</f>
        <v>N</v>
      </c>
      <c r="G1827" s="42" t="str">
        <f>VLOOKUP(A1827,_Holidays!A1827:C3932,3)</f>
        <v>N</v>
      </c>
      <c r="H1827">
        <v>15.3</v>
      </c>
      <c r="I1827">
        <v>21.2</v>
      </c>
      <c r="J1827">
        <v>29.3</v>
      </c>
      <c r="K1827">
        <v>2.4</v>
      </c>
      <c r="L1827" s="94">
        <v>95410.39</v>
      </c>
      <c r="M1827" s="97">
        <v>46.251483919999998</v>
      </c>
      <c r="N1827" s="87">
        <f t="shared" si="143"/>
        <v>4412872.1188859288</v>
      </c>
    </row>
    <row r="1828" spans="1:14" x14ac:dyDescent="0.3">
      <c r="A1828" s="58">
        <v>43831</v>
      </c>
      <c r="B1828" s="61" t="str">
        <f t="shared" si="144"/>
        <v>Wednesday</v>
      </c>
      <c r="C1828" s="42" t="str">
        <f t="shared" si="140"/>
        <v>January</v>
      </c>
      <c r="D1828" s="42" t="str">
        <f t="shared" si="141"/>
        <v>2020</v>
      </c>
      <c r="E1828" s="42">
        <f t="shared" si="142"/>
        <v>1</v>
      </c>
      <c r="F1828" s="42" t="str">
        <f>VLOOKUP(A1828,_Holidays!A1827:C3933,2)</f>
        <v>N</v>
      </c>
      <c r="G1828" s="42" t="str">
        <f>VLOOKUP(A1828,_Holidays!A1828:C3933,3)</f>
        <v>Y</v>
      </c>
      <c r="H1828">
        <v>11.8</v>
      </c>
      <c r="I1828">
        <v>24.9</v>
      </c>
      <c r="J1828">
        <v>31.6</v>
      </c>
      <c r="K1828">
        <v>0</v>
      </c>
      <c r="L1828" s="94">
        <v>89077.854999999996</v>
      </c>
      <c r="M1828" s="97">
        <v>50.921802759999999</v>
      </c>
      <c r="N1828" s="87">
        <f t="shared" si="143"/>
        <v>4536004.9625938796</v>
      </c>
    </row>
    <row r="1829" spans="1:14" x14ac:dyDescent="0.3">
      <c r="A1829" s="58">
        <v>43832</v>
      </c>
      <c r="B1829" s="61" t="str">
        <f t="shared" si="144"/>
        <v>Thursday</v>
      </c>
      <c r="C1829" s="42" t="str">
        <f t="shared" si="140"/>
        <v>January</v>
      </c>
      <c r="D1829" s="42" t="str">
        <f t="shared" si="141"/>
        <v>2020</v>
      </c>
      <c r="E1829" s="42">
        <f t="shared" si="142"/>
        <v>1</v>
      </c>
      <c r="F1829" s="42" t="str">
        <f>VLOOKUP(A1829,_Holidays!A1828:C3934,2)</f>
        <v>N</v>
      </c>
      <c r="G1829" s="42" t="str">
        <f>VLOOKUP(A1829,_Holidays!A1829:C3934,3)</f>
        <v>N</v>
      </c>
      <c r="H1829">
        <v>12.8</v>
      </c>
      <c r="I1829">
        <v>25</v>
      </c>
      <c r="J1829">
        <v>31.6</v>
      </c>
      <c r="K1829">
        <v>0</v>
      </c>
      <c r="L1829" s="94">
        <v>102988.185</v>
      </c>
      <c r="M1829" s="97">
        <v>69.546225629999995</v>
      </c>
      <c r="N1829" s="87">
        <f t="shared" si="143"/>
        <v>7162439.551234181</v>
      </c>
    </row>
    <row r="1830" spans="1:14" x14ac:dyDescent="0.3">
      <c r="A1830" s="58">
        <v>43833</v>
      </c>
      <c r="B1830" s="61" t="str">
        <f t="shared" si="144"/>
        <v>Friday</v>
      </c>
      <c r="C1830" s="42" t="str">
        <f t="shared" si="140"/>
        <v>January</v>
      </c>
      <c r="D1830" s="42" t="str">
        <f t="shared" si="141"/>
        <v>2020</v>
      </c>
      <c r="E1830" s="42">
        <f t="shared" si="142"/>
        <v>1</v>
      </c>
      <c r="F1830" s="42" t="str">
        <f>VLOOKUP(A1830,_Holidays!A1829:C3935,2)</f>
        <v>N</v>
      </c>
      <c r="G1830" s="42" t="str">
        <f>VLOOKUP(A1830,_Holidays!A1830:C3935,3)</f>
        <v>N</v>
      </c>
      <c r="H1830">
        <v>13.7</v>
      </c>
      <c r="I1830">
        <v>36.6</v>
      </c>
      <c r="J1830">
        <v>30.7</v>
      </c>
      <c r="K1830">
        <v>0</v>
      </c>
      <c r="L1830" s="94">
        <v>118922.215</v>
      </c>
      <c r="M1830" s="97">
        <v>65.435921559999997</v>
      </c>
      <c r="N1830" s="87">
        <f t="shared" si="143"/>
        <v>7781784.7324814545</v>
      </c>
    </row>
    <row r="1831" spans="1:14" x14ac:dyDescent="0.3">
      <c r="A1831" s="58">
        <v>43834</v>
      </c>
      <c r="B1831" s="61" t="str">
        <f t="shared" si="144"/>
        <v>Saturday</v>
      </c>
      <c r="C1831" s="42" t="str">
        <f t="shared" si="140"/>
        <v>January</v>
      </c>
      <c r="D1831" s="42" t="str">
        <f t="shared" si="141"/>
        <v>2020</v>
      </c>
      <c r="E1831" s="42">
        <f t="shared" si="142"/>
        <v>1</v>
      </c>
      <c r="F1831" s="42" t="str">
        <f>VLOOKUP(A1831,_Holidays!A1830:C3936,2)</f>
        <v>N</v>
      </c>
      <c r="G1831" s="42" t="str">
        <f>VLOOKUP(A1831,_Holidays!A1831:C3936,3)</f>
        <v>N</v>
      </c>
      <c r="H1831">
        <v>18.600000000000001</v>
      </c>
      <c r="I1831">
        <v>26.8</v>
      </c>
      <c r="J1831">
        <v>22.8</v>
      </c>
      <c r="K1831">
        <v>0</v>
      </c>
      <c r="L1831" s="94">
        <v>102245.61</v>
      </c>
      <c r="M1831" s="97">
        <v>28.04223073</v>
      </c>
      <c r="N1831" s="87">
        <f t="shared" si="143"/>
        <v>2867194.9867495955</v>
      </c>
    </row>
    <row r="1832" spans="1:14" x14ac:dyDescent="0.3">
      <c r="A1832" s="58">
        <v>43835</v>
      </c>
      <c r="B1832" s="61" t="str">
        <f t="shared" si="144"/>
        <v>Sunday</v>
      </c>
      <c r="C1832" s="42" t="str">
        <f t="shared" si="140"/>
        <v>January</v>
      </c>
      <c r="D1832" s="42" t="str">
        <f t="shared" si="141"/>
        <v>2020</v>
      </c>
      <c r="E1832" s="42">
        <f t="shared" si="142"/>
        <v>2</v>
      </c>
      <c r="F1832" s="42" t="str">
        <f>VLOOKUP(A1832,_Holidays!A1831:C3937,2)</f>
        <v>N</v>
      </c>
      <c r="G1832" s="42" t="str">
        <f>VLOOKUP(A1832,_Holidays!A1832:C3937,3)</f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 s="94">
        <v>95671.2</v>
      </c>
      <c r="M1832" s="97">
        <v>18.87543557</v>
      </c>
      <c r="N1832" s="87">
        <f t="shared" si="143"/>
        <v>1805835.571504584</v>
      </c>
    </row>
    <row r="1833" spans="1:14" x14ac:dyDescent="0.3">
      <c r="A1833" s="58">
        <v>43836</v>
      </c>
      <c r="B1833" s="61" t="str">
        <f t="shared" si="144"/>
        <v>Monday</v>
      </c>
      <c r="C1833" s="42" t="str">
        <f t="shared" si="140"/>
        <v>January</v>
      </c>
      <c r="D1833" s="42" t="str">
        <f t="shared" si="141"/>
        <v>2020</v>
      </c>
      <c r="E1833" s="42">
        <f t="shared" si="142"/>
        <v>2</v>
      </c>
      <c r="F1833" s="42" t="str">
        <f>VLOOKUP(A1833,_Holidays!A1832:C3938,2)</f>
        <v>N</v>
      </c>
      <c r="G1833" s="42" t="str">
        <f>VLOOKUP(A1833,_Holidays!A1833:C3938,3)</f>
        <v>N</v>
      </c>
      <c r="H1833">
        <v>11.9</v>
      </c>
      <c r="I1833">
        <v>18</v>
      </c>
      <c r="J1833">
        <v>2.7</v>
      </c>
      <c r="K1833">
        <v>8.1999999999999993</v>
      </c>
      <c r="L1833" s="94">
        <v>110253.59</v>
      </c>
      <c r="M1833" s="97">
        <v>56.104400259999998</v>
      </c>
      <c r="N1833" s="87">
        <f t="shared" si="143"/>
        <v>6185711.5434619328</v>
      </c>
    </row>
    <row r="1834" spans="1:14" x14ac:dyDescent="0.3">
      <c r="A1834" s="58">
        <v>43837</v>
      </c>
      <c r="B1834" s="61" t="str">
        <f t="shared" si="144"/>
        <v>Tuesday</v>
      </c>
      <c r="C1834" s="42" t="str">
        <f t="shared" si="140"/>
        <v>January</v>
      </c>
      <c r="D1834" s="42" t="str">
        <f t="shared" si="141"/>
        <v>2020</v>
      </c>
      <c r="E1834" s="42">
        <f t="shared" si="142"/>
        <v>2</v>
      </c>
      <c r="F1834" s="42" t="str">
        <f>VLOOKUP(A1834,_Holidays!A1833:C3939,2)</f>
        <v>N</v>
      </c>
      <c r="G1834" s="42" t="str">
        <f>VLOOKUP(A1834,_Holidays!A1834:C3939,3)</f>
        <v>N</v>
      </c>
      <c r="H1834">
        <v>12.6</v>
      </c>
      <c r="I1834">
        <v>20.100000000000001</v>
      </c>
      <c r="J1834">
        <v>7.7</v>
      </c>
      <c r="K1834">
        <v>1.2</v>
      </c>
      <c r="L1834" s="94">
        <v>109336.56</v>
      </c>
      <c r="M1834" s="97">
        <v>59.42379013</v>
      </c>
      <c r="N1834" s="87">
        <f t="shared" si="143"/>
        <v>6497192.7949761525</v>
      </c>
    </row>
    <row r="1835" spans="1:14" x14ac:dyDescent="0.3">
      <c r="A1835" s="58">
        <v>43838</v>
      </c>
      <c r="B1835" s="61" t="str">
        <f t="shared" si="144"/>
        <v>Wednesday</v>
      </c>
      <c r="C1835" s="42" t="str">
        <f t="shared" si="140"/>
        <v>January</v>
      </c>
      <c r="D1835" s="42" t="str">
        <f t="shared" si="141"/>
        <v>2020</v>
      </c>
      <c r="E1835" s="42">
        <f t="shared" si="142"/>
        <v>2</v>
      </c>
      <c r="F1835" s="42" t="str">
        <f>VLOOKUP(A1835,_Holidays!A1834:C3940,2)</f>
        <v>N</v>
      </c>
      <c r="G1835" s="42" t="str">
        <f>VLOOKUP(A1835,_Holidays!A1835:C3940,3)</f>
        <v>N</v>
      </c>
      <c r="H1835">
        <v>16.8</v>
      </c>
      <c r="I1835">
        <v>23.8</v>
      </c>
      <c r="J1835">
        <v>26.9</v>
      </c>
      <c r="K1835">
        <v>0</v>
      </c>
      <c r="L1835" s="94">
        <v>110038.625</v>
      </c>
      <c r="M1835" s="97">
        <v>53.313229810000003</v>
      </c>
      <c r="N1835" s="87">
        <f t="shared" si="143"/>
        <v>5866514.5026014112</v>
      </c>
    </row>
    <row r="1836" spans="1:14" x14ac:dyDescent="0.3">
      <c r="A1836" s="58">
        <v>43839</v>
      </c>
      <c r="B1836" s="61" t="str">
        <f t="shared" si="144"/>
        <v>Thursday</v>
      </c>
      <c r="C1836" s="42" t="str">
        <f t="shared" si="140"/>
        <v>January</v>
      </c>
      <c r="D1836" s="42" t="str">
        <f t="shared" si="141"/>
        <v>2020</v>
      </c>
      <c r="E1836" s="42">
        <f t="shared" si="142"/>
        <v>2</v>
      </c>
      <c r="F1836" s="42" t="str">
        <f>VLOOKUP(A1836,_Holidays!A1835:C3941,2)</f>
        <v>N</v>
      </c>
      <c r="G1836" s="42" t="str">
        <f>VLOOKUP(A1836,_Holidays!A1836:C3941,3)</f>
        <v>N</v>
      </c>
      <c r="H1836">
        <v>17.899999999999999</v>
      </c>
      <c r="I1836">
        <v>31.9</v>
      </c>
      <c r="J1836">
        <v>29.8</v>
      </c>
      <c r="K1836">
        <v>0</v>
      </c>
      <c r="L1836" s="94">
        <v>127365.59</v>
      </c>
      <c r="M1836" s="97">
        <v>86.980864980000007</v>
      </c>
      <c r="N1836" s="87">
        <f t="shared" si="143"/>
        <v>11078369.186888039</v>
      </c>
    </row>
    <row r="1837" spans="1:14" x14ac:dyDescent="0.3">
      <c r="A1837" s="58">
        <v>43840</v>
      </c>
      <c r="B1837" s="61" t="str">
        <f t="shared" si="144"/>
        <v>Friday</v>
      </c>
      <c r="C1837" s="42" t="str">
        <f t="shared" si="140"/>
        <v>January</v>
      </c>
      <c r="D1837" s="42" t="str">
        <f t="shared" si="141"/>
        <v>2020</v>
      </c>
      <c r="E1837" s="42">
        <f t="shared" si="142"/>
        <v>2</v>
      </c>
      <c r="F1837" s="42" t="str">
        <f>VLOOKUP(A1837,_Holidays!A1836:C3942,2)</f>
        <v>N</v>
      </c>
      <c r="G1837" s="42" t="str">
        <f>VLOOKUP(A1837,_Holidays!A1837:C3942,3)</f>
        <v>N</v>
      </c>
      <c r="H1837">
        <v>20.100000000000001</v>
      </c>
      <c r="I1837">
        <v>32.9</v>
      </c>
      <c r="J1837">
        <v>10.1</v>
      </c>
      <c r="K1837">
        <v>0</v>
      </c>
      <c r="L1837" s="94">
        <v>122533.88</v>
      </c>
      <c r="M1837" s="97">
        <v>65.485985589999999</v>
      </c>
      <c r="N1837" s="87">
        <f t="shared" si="143"/>
        <v>8024251.8999667894</v>
      </c>
    </row>
    <row r="1838" spans="1:14" x14ac:dyDescent="0.3">
      <c r="A1838" s="58">
        <v>43841</v>
      </c>
      <c r="B1838" s="61" t="str">
        <f t="shared" si="144"/>
        <v>Saturday</v>
      </c>
      <c r="C1838" s="42" t="str">
        <f t="shared" si="140"/>
        <v>January</v>
      </c>
      <c r="D1838" s="42" t="str">
        <f t="shared" si="141"/>
        <v>2020</v>
      </c>
      <c r="E1838" s="42">
        <f t="shared" si="142"/>
        <v>2</v>
      </c>
      <c r="F1838" s="42" t="str">
        <f>VLOOKUP(A1838,_Holidays!A1837:C3943,2)</f>
        <v>N</v>
      </c>
      <c r="G1838" s="42" t="str">
        <f>VLOOKUP(A1838,_Holidays!A1838:C3943,3)</f>
        <v>N</v>
      </c>
      <c r="H1838">
        <v>13.5</v>
      </c>
      <c r="I1838">
        <v>19.3</v>
      </c>
      <c r="J1838">
        <v>18.2</v>
      </c>
      <c r="K1838">
        <v>15.6</v>
      </c>
      <c r="L1838" s="94">
        <v>91886.604999999996</v>
      </c>
      <c r="M1838" s="97">
        <v>22.78453983</v>
      </c>
      <c r="N1838" s="87">
        <f t="shared" si="143"/>
        <v>2093594.0114659769</v>
      </c>
    </row>
    <row r="1839" spans="1:14" x14ac:dyDescent="0.3">
      <c r="A1839" s="58">
        <v>43842</v>
      </c>
      <c r="B1839" s="61" t="str">
        <f t="shared" si="144"/>
        <v>Sunday</v>
      </c>
      <c r="C1839" s="42" t="str">
        <f t="shared" si="140"/>
        <v>January</v>
      </c>
      <c r="D1839" s="42" t="str">
        <f t="shared" si="141"/>
        <v>2020</v>
      </c>
      <c r="E1839" s="42">
        <f t="shared" si="142"/>
        <v>3</v>
      </c>
      <c r="F1839" s="42" t="str">
        <f>VLOOKUP(A1839,_Holidays!A1838:C3944,2)</f>
        <v>N</v>
      </c>
      <c r="G1839" s="42" t="str">
        <f>VLOOKUP(A1839,_Holidays!A1839:C3944,3)</f>
        <v>N</v>
      </c>
      <c r="H1839">
        <v>14.2</v>
      </c>
      <c r="I1839">
        <v>19.899999999999999</v>
      </c>
      <c r="J1839">
        <v>21.9</v>
      </c>
      <c r="K1839">
        <v>0</v>
      </c>
      <c r="L1839" s="94">
        <v>91797.595000000001</v>
      </c>
      <c r="M1839" s="97">
        <v>45.627913079999999</v>
      </c>
      <c r="N1839" s="87">
        <f t="shared" si="143"/>
        <v>4188532.6856130427</v>
      </c>
    </row>
    <row r="1840" spans="1:14" x14ac:dyDescent="0.3">
      <c r="A1840" s="58">
        <v>43843</v>
      </c>
      <c r="B1840" s="61" t="str">
        <f t="shared" si="144"/>
        <v>Monday</v>
      </c>
      <c r="C1840" s="42" t="str">
        <f t="shared" si="140"/>
        <v>January</v>
      </c>
      <c r="D1840" s="42" t="str">
        <f t="shared" si="141"/>
        <v>2020</v>
      </c>
      <c r="E1840" s="42">
        <f t="shared" si="142"/>
        <v>3</v>
      </c>
      <c r="F1840" s="42" t="str">
        <f>VLOOKUP(A1840,_Holidays!A1839:C3945,2)</f>
        <v>N</v>
      </c>
      <c r="G1840" s="42" t="str">
        <f>VLOOKUP(A1840,_Holidays!A1840:C3945,3)</f>
        <v>N</v>
      </c>
      <c r="H1840">
        <v>12.7</v>
      </c>
      <c r="I1840">
        <v>32.200000000000003</v>
      </c>
      <c r="J1840">
        <v>28.1</v>
      </c>
      <c r="K1840">
        <v>0</v>
      </c>
      <c r="L1840" s="94">
        <v>119653.94500000001</v>
      </c>
      <c r="M1840" s="97">
        <v>76.952473240000003</v>
      </c>
      <c r="N1840" s="87">
        <f t="shared" si="143"/>
        <v>9207667.0006729327</v>
      </c>
    </row>
    <row r="1841" spans="1:14" x14ac:dyDescent="0.3">
      <c r="A1841" s="58">
        <v>43844</v>
      </c>
      <c r="B1841" s="61" t="str">
        <f t="shared" si="144"/>
        <v>Tuesday</v>
      </c>
      <c r="C1841" s="42" t="str">
        <f t="shared" si="140"/>
        <v>January</v>
      </c>
      <c r="D1841" s="42" t="str">
        <f t="shared" si="141"/>
        <v>2020</v>
      </c>
      <c r="E1841" s="42">
        <f t="shared" si="142"/>
        <v>3</v>
      </c>
      <c r="F1841" s="42" t="str">
        <f>VLOOKUP(A1841,_Holidays!A1840:C3946,2)</f>
        <v>N</v>
      </c>
      <c r="G1841" s="42" t="str">
        <f>VLOOKUP(A1841,_Holidays!A1841:C3946,3)</f>
        <v>N</v>
      </c>
      <c r="H1841">
        <v>16.7</v>
      </c>
      <c r="I1841">
        <v>33.799999999999997</v>
      </c>
      <c r="J1841">
        <v>27.4</v>
      </c>
      <c r="K1841">
        <v>0</v>
      </c>
      <c r="L1841" s="94">
        <v>137302.60500000001</v>
      </c>
      <c r="M1841" s="97">
        <v>88.847653539999996</v>
      </c>
      <c r="N1841" s="87">
        <f t="shared" si="143"/>
        <v>12199014.279179472</v>
      </c>
    </row>
    <row r="1842" spans="1:14" x14ac:dyDescent="0.3">
      <c r="A1842" s="58">
        <v>43845</v>
      </c>
      <c r="B1842" s="61" t="str">
        <f t="shared" si="144"/>
        <v>Wednesday</v>
      </c>
      <c r="C1842" s="42" t="str">
        <f t="shared" si="140"/>
        <v>January</v>
      </c>
      <c r="D1842" s="42" t="str">
        <f t="shared" si="141"/>
        <v>2020</v>
      </c>
      <c r="E1842" s="42">
        <f t="shared" si="142"/>
        <v>3</v>
      </c>
      <c r="F1842" s="42" t="str">
        <f>VLOOKUP(A1842,_Holidays!A1841:C3947,2)</f>
        <v>N</v>
      </c>
      <c r="G1842" s="42" t="str">
        <f>VLOOKUP(A1842,_Holidays!A1842:C3947,3)</f>
        <v>N</v>
      </c>
      <c r="H1842">
        <v>19.5</v>
      </c>
      <c r="I1842">
        <v>36.799999999999997</v>
      </c>
      <c r="J1842">
        <v>20.8</v>
      </c>
      <c r="K1842">
        <v>0</v>
      </c>
      <c r="L1842" s="94">
        <v>137408.22500000001</v>
      </c>
      <c r="M1842" s="97">
        <v>63.73047072</v>
      </c>
      <c r="N1842" s="87">
        <f t="shared" si="143"/>
        <v>8757090.8600496724</v>
      </c>
    </row>
    <row r="1843" spans="1:14" x14ac:dyDescent="0.3">
      <c r="A1843" s="58">
        <v>43846</v>
      </c>
      <c r="B1843" s="61" t="str">
        <f t="shared" si="144"/>
        <v>Thursday</v>
      </c>
      <c r="C1843" s="42" t="str">
        <f t="shared" si="140"/>
        <v>January</v>
      </c>
      <c r="D1843" s="42" t="str">
        <f t="shared" si="141"/>
        <v>2020</v>
      </c>
      <c r="E1843" s="42">
        <f t="shared" si="142"/>
        <v>3</v>
      </c>
      <c r="F1843" s="42" t="str">
        <f>VLOOKUP(A1843,_Holidays!A1842:C3948,2)</f>
        <v>N</v>
      </c>
      <c r="G1843" s="42" t="str">
        <f>VLOOKUP(A1843,_Holidays!A1843:C3948,3)</f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 s="94">
        <v>109669.645</v>
      </c>
      <c r="M1843" s="97">
        <v>33.404425930000002</v>
      </c>
      <c r="N1843" s="87">
        <f t="shared" si="143"/>
        <v>3663451.5331718954</v>
      </c>
    </row>
    <row r="1844" spans="1:14" x14ac:dyDescent="0.3">
      <c r="A1844" s="58">
        <v>43847</v>
      </c>
      <c r="B1844" s="61" t="str">
        <f t="shared" si="144"/>
        <v>Friday</v>
      </c>
      <c r="C1844" s="42" t="str">
        <f t="shared" si="140"/>
        <v>January</v>
      </c>
      <c r="D1844" s="42" t="str">
        <f t="shared" si="141"/>
        <v>2020</v>
      </c>
      <c r="E1844" s="42">
        <f t="shared" si="142"/>
        <v>3</v>
      </c>
      <c r="F1844" s="42" t="str">
        <f>VLOOKUP(A1844,_Holidays!A1843:C3949,2)</f>
        <v>N</v>
      </c>
      <c r="G1844" s="42" t="str">
        <f>VLOOKUP(A1844,_Holidays!A1844:C3949,3)</f>
        <v>N</v>
      </c>
      <c r="H1844">
        <v>14.4</v>
      </c>
      <c r="I1844">
        <v>24.8</v>
      </c>
      <c r="J1844">
        <v>24.4</v>
      </c>
      <c r="K1844">
        <v>0</v>
      </c>
      <c r="L1844" s="94">
        <v>108108.175</v>
      </c>
      <c r="M1844" s="97">
        <v>39.500761930000003</v>
      </c>
      <c r="N1844" s="87">
        <f t="shared" si="143"/>
        <v>4270355.2833617786</v>
      </c>
    </row>
    <row r="1845" spans="1:14" x14ac:dyDescent="0.3">
      <c r="A1845" s="58">
        <v>43848</v>
      </c>
      <c r="B1845" s="61" t="str">
        <f t="shared" si="144"/>
        <v>Saturday</v>
      </c>
      <c r="C1845" s="42" t="str">
        <f t="shared" si="140"/>
        <v>January</v>
      </c>
      <c r="D1845" s="42" t="str">
        <f t="shared" si="141"/>
        <v>2020</v>
      </c>
      <c r="E1845" s="42">
        <f t="shared" si="142"/>
        <v>3</v>
      </c>
      <c r="F1845" s="42" t="str">
        <f>VLOOKUP(A1845,_Holidays!A1844:C3950,2)</f>
        <v>N</v>
      </c>
      <c r="G1845" s="42" t="str">
        <f>VLOOKUP(A1845,_Holidays!A1845:C3950,3)</f>
        <v>N</v>
      </c>
      <c r="H1845">
        <v>13.9</v>
      </c>
      <c r="I1845">
        <v>29.4</v>
      </c>
      <c r="J1845">
        <v>27.2</v>
      </c>
      <c r="K1845">
        <v>0</v>
      </c>
      <c r="L1845" s="94">
        <v>105946.34</v>
      </c>
      <c r="M1845" s="97">
        <v>52.05315547</v>
      </c>
      <c r="N1845" s="87">
        <f t="shared" si="143"/>
        <v>5514841.30749748</v>
      </c>
    </row>
    <row r="1846" spans="1:14" x14ac:dyDescent="0.3">
      <c r="A1846" s="58">
        <v>43849</v>
      </c>
      <c r="B1846" s="61" t="str">
        <f t="shared" si="144"/>
        <v>Sunday</v>
      </c>
      <c r="C1846" s="42" t="str">
        <f t="shared" si="140"/>
        <v>January</v>
      </c>
      <c r="D1846" s="42" t="str">
        <f t="shared" si="141"/>
        <v>2020</v>
      </c>
      <c r="E1846" s="42">
        <f t="shared" si="142"/>
        <v>4</v>
      </c>
      <c r="F1846" s="42" t="str">
        <f>VLOOKUP(A1846,_Holidays!A1845:C3951,2)</f>
        <v>N</v>
      </c>
      <c r="G1846" s="42" t="str">
        <f>VLOOKUP(A1846,_Holidays!A1846:C3951,3)</f>
        <v>N</v>
      </c>
      <c r="H1846">
        <v>17.5</v>
      </c>
      <c r="I1846">
        <v>25.5</v>
      </c>
      <c r="J1846">
        <v>23.9</v>
      </c>
      <c r="K1846">
        <v>0</v>
      </c>
      <c r="L1846" s="94">
        <v>106921.55499999999</v>
      </c>
      <c r="M1846" s="97">
        <v>60.347055949999998</v>
      </c>
      <c r="N1846" s="87">
        <f t="shared" si="143"/>
        <v>6452401.061846002</v>
      </c>
    </row>
    <row r="1847" spans="1:14" x14ac:dyDescent="0.3">
      <c r="A1847" s="58">
        <v>43850</v>
      </c>
      <c r="B1847" s="61" t="str">
        <f t="shared" si="144"/>
        <v>Monday</v>
      </c>
      <c r="C1847" s="42" t="str">
        <f t="shared" si="140"/>
        <v>January</v>
      </c>
      <c r="D1847" s="42" t="str">
        <f t="shared" si="141"/>
        <v>2020</v>
      </c>
      <c r="E1847" s="42">
        <f t="shared" si="142"/>
        <v>4</v>
      </c>
      <c r="F1847" s="42" t="str">
        <f>VLOOKUP(A1847,_Holidays!A1846:C3952,2)</f>
        <v>N</v>
      </c>
      <c r="G1847" s="42" t="str">
        <f>VLOOKUP(A1847,_Holidays!A1847:C3952,3)</f>
        <v>N</v>
      </c>
      <c r="H1847">
        <v>19.100000000000001</v>
      </c>
      <c r="I1847">
        <v>21.8</v>
      </c>
      <c r="J1847">
        <v>8.8000000000000007</v>
      </c>
      <c r="K1847">
        <v>0.4</v>
      </c>
      <c r="L1847" s="94">
        <v>116291.535</v>
      </c>
      <c r="M1847" s="97">
        <v>45.359335479999999</v>
      </c>
      <c r="N1847" s="87">
        <f t="shared" si="143"/>
        <v>5274906.7495491616</v>
      </c>
    </row>
    <row r="1848" spans="1:14" x14ac:dyDescent="0.3">
      <c r="A1848" s="58">
        <v>43851</v>
      </c>
      <c r="B1848" s="61" t="str">
        <f t="shared" si="144"/>
        <v>Tuesday</v>
      </c>
      <c r="C1848" s="42" t="str">
        <f t="shared" si="140"/>
        <v>January</v>
      </c>
      <c r="D1848" s="42" t="str">
        <f t="shared" si="141"/>
        <v>2020</v>
      </c>
      <c r="E1848" s="42">
        <f t="shared" si="142"/>
        <v>4</v>
      </c>
      <c r="F1848" s="42" t="str">
        <f>VLOOKUP(A1848,_Holidays!A1847:C3953,2)</f>
        <v>N</v>
      </c>
      <c r="G1848" s="42" t="str">
        <f>VLOOKUP(A1848,_Holidays!A1848:C3953,3)</f>
        <v>N</v>
      </c>
      <c r="H1848">
        <v>14.8</v>
      </c>
      <c r="I1848">
        <v>23.5</v>
      </c>
      <c r="J1848">
        <v>28.4</v>
      </c>
      <c r="K1848">
        <v>44</v>
      </c>
      <c r="L1848" s="94">
        <v>112128.19500000001</v>
      </c>
      <c r="M1848" s="97">
        <v>53.564869539999997</v>
      </c>
      <c r="N1848" s="87">
        <f t="shared" si="143"/>
        <v>6006132.1369306799</v>
      </c>
    </row>
    <row r="1849" spans="1:14" x14ac:dyDescent="0.3">
      <c r="A1849" s="58">
        <v>43852</v>
      </c>
      <c r="B1849" s="61" t="str">
        <f t="shared" si="144"/>
        <v>Wednesday</v>
      </c>
      <c r="C1849" s="42" t="str">
        <f t="shared" si="140"/>
        <v>January</v>
      </c>
      <c r="D1849" s="42" t="str">
        <f t="shared" si="141"/>
        <v>2020</v>
      </c>
      <c r="E1849" s="42">
        <f t="shared" si="142"/>
        <v>4</v>
      </c>
      <c r="F1849" s="42" t="str">
        <f>VLOOKUP(A1849,_Holidays!A1848:C3954,2)</f>
        <v>N</v>
      </c>
      <c r="G1849" s="42" t="str">
        <f>VLOOKUP(A1849,_Holidays!A1849:C3954,3)</f>
        <v>N</v>
      </c>
      <c r="H1849">
        <v>14.1</v>
      </c>
      <c r="I1849">
        <v>31.7</v>
      </c>
      <c r="J1849">
        <v>12.4</v>
      </c>
      <c r="K1849">
        <v>0</v>
      </c>
      <c r="L1849" s="94">
        <v>119287.15</v>
      </c>
      <c r="M1849" s="97">
        <v>45.155690849999999</v>
      </c>
      <c r="N1849" s="87">
        <f t="shared" si="143"/>
        <v>5386493.6677775774</v>
      </c>
    </row>
    <row r="1850" spans="1:14" x14ac:dyDescent="0.3">
      <c r="A1850" s="58">
        <v>43853</v>
      </c>
      <c r="B1850" s="61" t="str">
        <f t="shared" si="144"/>
        <v>Thursday</v>
      </c>
      <c r="C1850" s="42" t="str">
        <f t="shared" si="140"/>
        <v>January</v>
      </c>
      <c r="D1850" s="42" t="str">
        <f t="shared" si="141"/>
        <v>2020</v>
      </c>
      <c r="E1850" s="42">
        <f t="shared" si="142"/>
        <v>4</v>
      </c>
      <c r="F1850" s="42" t="str">
        <f>VLOOKUP(A1850,_Holidays!A1849:C3955,2)</f>
        <v>N</v>
      </c>
      <c r="G1850" s="42" t="str">
        <f>VLOOKUP(A1850,_Holidays!A1850:C3955,3)</f>
        <v>N</v>
      </c>
      <c r="H1850">
        <v>12.9</v>
      </c>
      <c r="I1850">
        <v>22.6</v>
      </c>
      <c r="J1850">
        <v>13.4</v>
      </c>
      <c r="K1850">
        <v>22.8</v>
      </c>
      <c r="L1850" s="94">
        <v>112254.83</v>
      </c>
      <c r="M1850" s="97">
        <v>-1.7614234529999999</v>
      </c>
      <c r="N1850" s="87">
        <f t="shared" si="143"/>
        <v>-197728.29027452797</v>
      </c>
    </row>
    <row r="1851" spans="1:14" x14ac:dyDescent="0.3">
      <c r="A1851" s="58">
        <v>43854</v>
      </c>
      <c r="B1851" s="61" t="str">
        <f t="shared" si="144"/>
        <v>Friday</v>
      </c>
      <c r="C1851" s="42" t="str">
        <f t="shared" si="140"/>
        <v>January</v>
      </c>
      <c r="D1851" s="42" t="str">
        <f t="shared" si="141"/>
        <v>2020</v>
      </c>
      <c r="E1851" s="42">
        <f t="shared" si="142"/>
        <v>4</v>
      </c>
      <c r="F1851" s="42" t="str">
        <f>VLOOKUP(A1851,_Holidays!A1850:C3956,2)</f>
        <v>N</v>
      </c>
      <c r="G1851" s="42" t="str">
        <f>VLOOKUP(A1851,_Holidays!A1851:C3956,3)</f>
        <v>N</v>
      </c>
      <c r="H1851">
        <v>11.7</v>
      </c>
      <c r="I1851">
        <v>24.1</v>
      </c>
      <c r="J1851">
        <v>20.6</v>
      </c>
      <c r="K1851">
        <v>1.2</v>
      </c>
      <c r="L1851" s="94">
        <v>109316.375</v>
      </c>
      <c r="M1851" s="97">
        <v>49.479433710000002</v>
      </c>
      <c r="N1851" s="87">
        <f t="shared" si="143"/>
        <v>5408912.3302300014</v>
      </c>
    </row>
    <row r="1852" spans="1:14" x14ac:dyDescent="0.3">
      <c r="A1852" s="58">
        <v>43855</v>
      </c>
      <c r="B1852" s="61" t="str">
        <f t="shared" si="144"/>
        <v>Saturday</v>
      </c>
      <c r="C1852" s="42" t="str">
        <f t="shared" si="140"/>
        <v>January</v>
      </c>
      <c r="D1852" s="42" t="str">
        <f t="shared" si="141"/>
        <v>2020</v>
      </c>
      <c r="E1852" s="42">
        <f t="shared" si="142"/>
        <v>4</v>
      </c>
      <c r="F1852" s="42" t="str">
        <f>VLOOKUP(A1852,_Holidays!A1851:C3957,2)</f>
        <v>N</v>
      </c>
      <c r="G1852" s="42" t="str">
        <f>VLOOKUP(A1852,_Holidays!A1852:C3957,3)</f>
        <v>N</v>
      </c>
      <c r="H1852">
        <v>13</v>
      </c>
      <c r="I1852">
        <v>27.4</v>
      </c>
      <c r="J1852">
        <v>30</v>
      </c>
      <c r="K1852">
        <v>0</v>
      </c>
      <c r="L1852" s="94">
        <v>102445.88</v>
      </c>
      <c r="M1852" s="97">
        <v>50.132823129999998</v>
      </c>
      <c r="N1852" s="87">
        <f t="shared" si="143"/>
        <v>5135901.1824372048</v>
      </c>
    </row>
    <row r="1853" spans="1:14" x14ac:dyDescent="0.3">
      <c r="A1853" s="58">
        <v>43856</v>
      </c>
      <c r="B1853" s="61" t="str">
        <f t="shared" si="144"/>
        <v>Sunday</v>
      </c>
      <c r="C1853" s="42" t="str">
        <f t="shared" si="140"/>
        <v>January</v>
      </c>
      <c r="D1853" s="42" t="str">
        <f t="shared" si="141"/>
        <v>2020</v>
      </c>
      <c r="E1853" s="42">
        <f t="shared" si="142"/>
        <v>5</v>
      </c>
      <c r="F1853" s="42" t="str">
        <f>VLOOKUP(A1853,_Holidays!A1852:C3958,2)</f>
        <v>N</v>
      </c>
      <c r="G1853" s="42" t="str">
        <f>VLOOKUP(A1853,_Holidays!A1853:C3958,3)</f>
        <v>Y</v>
      </c>
      <c r="H1853">
        <v>15.8</v>
      </c>
      <c r="I1853">
        <v>23.6</v>
      </c>
      <c r="J1853">
        <v>24</v>
      </c>
      <c r="K1853">
        <v>0</v>
      </c>
      <c r="L1853" s="94">
        <v>101233.205</v>
      </c>
      <c r="M1853" s="97">
        <v>51.415029230000002</v>
      </c>
      <c r="N1853" s="87">
        <f t="shared" si="143"/>
        <v>5204908.1941215824</v>
      </c>
    </row>
    <row r="1854" spans="1:14" x14ac:dyDescent="0.3">
      <c r="A1854" s="58">
        <v>43857</v>
      </c>
      <c r="B1854" s="61" t="str">
        <f t="shared" si="144"/>
        <v>Monday</v>
      </c>
      <c r="C1854" s="42" t="str">
        <f t="shared" si="140"/>
        <v>January</v>
      </c>
      <c r="D1854" s="42" t="str">
        <f t="shared" si="141"/>
        <v>2020</v>
      </c>
      <c r="E1854" s="42">
        <f t="shared" si="142"/>
        <v>5</v>
      </c>
      <c r="F1854" s="42" t="str">
        <f>VLOOKUP(A1854,_Holidays!A1853:C3959,2)</f>
        <v>N</v>
      </c>
      <c r="G1854" s="42" t="str">
        <f>VLOOKUP(A1854,_Holidays!A1854:C3959,3)</f>
        <v>Y</v>
      </c>
      <c r="H1854">
        <v>12.8</v>
      </c>
      <c r="I1854">
        <v>23.1</v>
      </c>
      <c r="J1854">
        <v>26.1</v>
      </c>
      <c r="K1854">
        <v>0</v>
      </c>
      <c r="L1854" s="94">
        <v>103134.46</v>
      </c>
      <c r="M1854" s="97">
        <v>54.453082340000002</v>
      </c>
      <c r="N1854" s="87">
        <f t="shared" si="143"/>
        <v>5615989.242471437</v>
      </c>
    </row>
    <row r="1855" spans="1:14" x14ac:dyDescent="0.3">
      <c r="A1855" s="58">
        <v>43858</v>
      </c>
      <c r="B1855" s="61" t="str">
        <f t="shared" si="144"/>
        <v>Tuesday</v>
      </c>
      <c r="C1855" s="42" t="str">
        <f t="shared" si="140"/>
        <v>January</v>
      </c>
      <c r="D1855" s="42" t="str">
        <f t="shared" si="141"/>
        <v>2020</v>
      </c>
      <c r="E1855" s="42">
        <f t="shared" si="142"/>
        <v>5</v>
      </c>
      <c r="F1855" s="42" t="str">
        <f>VLOOKUP(A1855,_Holidays!A1854:C3960,2)</f>
        <v>N</v>
      </c>
      <c r="G1855" s="42" t="str">
        <f>VLOOKUP(A1855,_Holidays!A1855:C3960,3)</f>
        <v>N</v>
      </c>
      <c r="H1855">
        <v>13.6</v>
      </c>
      <c r="I1855">
        <v>25.4</v>
      </c>
      <c r="J1855">
        <v>26.5</v>
      </c>
      <c r="K1855">
        <v>0</v>
      </c>
      <c r="L1855" s="94">
        <v>116190.55499999999</v>
      </c>
      <c r="M1855" s="97">
        <v>67.173829400000002</v>
      </c>
      <c r="N1855" s="87">
        <f t="shared" si="143"/>
        <v>7804964.519461317</v>
      </c>
    </row>
    <row r="1856" spans="1:14" x14ac:dyDescent="0.3">
      <c r="A1856" s="58">
        <v>43859</v>
      </c>
      <c r="B1856" s="61" t="str">
        <f t="shared" si="144"/>
        <v>Wednesday</v>
      </c>
      <c r="C1856" s="42" t="str">
        <f t="shared" si="140"/>
        <v>January</v>
      </c>
      <c r="D1856" s="42" t="str">
        <f t="shared" si="141"/>
        <v>2020</v>
      </c>
      <c r="E1856" s="42">
        <f t="shared" si="142"/>
        <v>5</v>
      </c>
      <c r="F1856" s="42" t="str">
        <f>VLOOKUP(A1856,_Holidays!A1855:C3961,2)</f>
        <v>N</v>
      </c>
      <c r="G1856" s="42" t="str">
        <f>VLOOKUP(A1856,_Holidays!A1856:C3961,3)</f>
        <v>N</v>
      </c>
      <c r="H1856">
        <v>15.2</v>
      </c>
      <c r="I1856">
        <v>31.5</v>
      </c>
      <c r="J1856">
        <v>29.5</v>
      </c>
      <c r="K1856">
        <v>0</v>
      </c>
      <c r="L1856" s="94">
        <v>129812.91499999999</v>
      </c>
      <c r="M1856" s="97">
        <v>78.27234224</v>
      </c>
      <c r="N1856" s="87">
        <f t="shared" si="143"/>
        <v>10160760.910052029</v>
      </c>
    </row>
    <row r="1857" spans="1:14" x14ac:dyDescent="0.3">
      <c r="A1857" s="58">
        <v>43860</v>
      </c>
      <c r="B1857" s="61" t="str">
        <f t="shared" si="144"/>
        <v>Thursday</v>
      </c>
      <c r="C1857" s="42" t="str">
        <f t="shared" si="140"/>
        <v>January</v>
      </c>
      <c r="D1857" s="42" t="str">
        <f t="shared" si="141"/>
        <v>2020</v>
      </c>
      <c r="E1857" s="42">
        <f t="shared" si="142"/>
        <v>5</v>
      </c>
      <c r="F1857" s="42" t="str">
        <f>VLOOKUP(A1857,_Holidays!A1856:C3962,2)</f>
        <v>Y</v>
      </c>
      <c r="G1857" s="42" t="str">
        <f>VLOOKUP(A1857,_Holidays!A1857:C3962,3)</f>
        <v>N</v>
      </c>
      <c r="H1857">
        <v>16.399999999999999</v>
      </c>
      <c r="I1857">
        <v>39.4</v>
      </c>
      <c r="J1857">
        <v>29.3</v>
      </c>
      <c r="K1857">
        <v>0</v>
      </c>
      <c r="L1857" s="94">
        <v>154816.49</v>
      </c>
      <c r="M1857" s="97">
        <v>1044.4473029999999</v>
      </c>
      <c r="N1857" s="87">
        <f t="shared" si="143"/>
        <v>161697665.44042644</v>
      </c>
    </row>
    <row r="1858" spans="1:14" x14ac:dyDescent="0.3">
      <c r="A1858" s="58">
        <v>43861</v>
      </c>
      <c r="B1858" s="61" t="str">
        <f t="shared" si="144"/>
        <v>Friday</v>
      </c>
      <c r="C1858" s="42" t="str">
        <f t="shared" ref="C1858:C1921" si="145">TEXT(A1858,"mmmm")</f>
        <v>January</v>
      </c>
      <c r="D1858" s="42" t="str">
        <f t="shared" ref="D1858:D1921" si="146">TEXT(A1858,"yyyy")</f>
        <v>2020</v>
      </c>
      <c r="E1858" s="42">
        <f t="shared" ref="E1858:E1921" si="147">WEEKNUM(A1858)</f>
        <v>5</v>
      </c>
      <c r="F1858" s="42" t="str">
        <f>VLOOKUP(A1858,_Holidays!A1857:C3963,2)</f>
        <v>Y</v>
      </c>
      <c r="G1858" s="42" t="str">
        <f>VLOOKUP(A1858,_Holidays!A1858:C3963,3)</f>
        <v>N</v>
      </c>
      <c r="H1858">
        <v>21.5</v>
      </c>
      <c r="I1858">
        <v>42.9</v>
      </c>
      <c r="J1858">
        <v>18.3</v>
      </c>
      <c r="K1858">
        <v>0</v>
      </c>
      <c r="L1858" s="94">
        <v>170653.84</v>
      </c>
      <c r="M1858" s="97">
        <v>2809.437516</v>
      </c>
      <c r="N1858" s="87">
        <f t="shared" ref="N1858:N1921" si="148">L1858*M1858</f>
        <v>479441300.34546143</v>
      </c>
    </row>
    <row r="1859" spans="1:14" x14ac:dyDescent="0.3">
      <c r="A1859" s="58">
        <v>43862</v>
      </c>
      <c r="B1859" s="61" t="str">
        <f t="shared" ref="B1859:B1922" si="149">TEXT(A1859,"dddd")</f>
        <v>Saturday</v>
      </c>
      <c r="C1859" s="42" t="str">
        <f t="shared" si="145"/>
        <v>February</v>
      </c>
      <c r="D1859" s="42" t="str">
        <f t="shared" si="146"/>
        <v>2020</v>
      </c>
      <c r="E1859" s="42">
        <f t="shared" si="147"/>
        <v>5</v>
      </c>
      <c r="F1859" s="42" t="str">
        <f>VLOOKUP(A1859,_Holidays!A1858:C3964,2)</f>
        <v>Y</v>
      </c>
      <c r="G1859" s="42" t="str">
        <f>VLOOKUP(A1859,_Holidays!A1859:C3964,3)</f>
        <v>N</v>
      </c>
      <c r="H1859">
        <v>23.5</v>
      </c>
      <c r="I1859">
        <v>29.3</v>
      </c>
      <c r="J1859">
        <v>1.8</v>
      </c>
      <c r="K1859">
        <v>0.8</v>
      </c>
      <c r="L1859" s="94">
        <v>131856.315</v>
      </c>
      <c r="M1859" s="97">
        <v>86.908607950000004</v>
      </c>
      <c r="N1859" s="87">
        <f t="shared" si="148"/>
        <v>11459448.786066705</v>
      </c>
    </row>
    <row r="1860" spans="1:14" x14ac:dyDescent="0.3">
      <c r="A1860" s="58">
        <v>43863</v>
      </c>
      <c r="B1860" s="61" t="str">
        <f t="shared" si="149"/>
        <v>Sunday</v>
      </c>
      <c r="C1860" s="42" t="str">
        <f t="shared" si="145"/>
        <v>February</v>
      </c>
      <c r="D1860" s="42" t="str">
        <f t="shared" si="146"/>
        <v>2020</v>
      </c>
      <c r="E1860" s="42">
        <f t="shared" si="147"/>
        <v>6</v>
      </c>
      <c r="F1860" s="42" t="str">
        <f>VLOOKUP(A1860,_Holidays!A1859:C3965,2)</f>
        <v>Y</v>
      </c>
      <c r="G1860" s="42" t="str">
        <f>VLOOKUP(A1860,_Holidays!A1860:C3965,3)</f>
        <v>N</v>
      </c>
      <c r="H1860">
        <v>14.2</v>
      </c>
      <c r="I1860">
        <v>25.1</v>
      </c>
      <c r="J1860">
        <v>21</v>
      </c>
      <c r="K1860">
        <v>14.8</v>
      </c>
      <c r="L1860" s="94">
        <v>97609.06</v>
      </c>
      <c r="M1860" s="97">
        <v>14.2356353</v>
      </c>
      <c r="N1860" s="87">
        <f t="shared" si="148"/>
        <v>1389526.980135818</v>
      </c>
    </row>
    <row r="1861" spans="1:14" x14ac:dyDescent="0.3">
      <c r="A1861" s="58">
        <v>43864</v>
      </c>
      <c r="B1861" s="61" t="str">
        <f t="shared" si="149"/>
        <v>Monday</v>
      </c>
      <c r="C1861" s="42" t="str">
        <f t="shared" si="145"/>
        <v>February</v>
      </c>
      <c r="D1861" s="42" t="str">
        <f t="shared" si="146"/>
        <v>2020</v>
      </c>
      <c r="E1861" s="42">
        <f t="shared" si="147"/>
        <v>6</v>
      </c>
      <c r="F1861" s="42" t="str">
        <f>VLOOKUP(A1861,_Holidays!A1860:C3966,2)</f>
        <v>Y</v>
      </c>
      <c r="G1861" s="42" t="str">
        <f>VLOOKUP(A1861,_Holidays!A1861:C3966,3)</f>
        <v>N</v>
      </c>
      <c r="H1861">
        <v>13.2</v>
      </c>
      <c r="I1861">
        <v>17.7</v>
      </c>
      <c r="J1861">
        <v>22.7</v>
      </c>
      <c r="K1861">
        <v>0</v>
      </c>
      <c r="L1861" s="94">
        <v>105004.91</v>
      </c>
      <c r="M1861" s="97">
        <v>15.310771989999999</v>
      </c>
      <c r="N1861" s="87">
        <f t="shared" si="148"/>
        <v>1607706.2348404708</v>
      </c>
    </row>
    <row r="1862" spans="1:14" x14ac:dyDescent="0.3">
      <c r="A1862" s="58">
        <v>43865</v>
      </c>
      <c r="B1862" s="61" t="str">
        <f t="shared" si="149"/>
        <v>Tuesday</v>
      </c>
      <c r="C1862" s="42" t="str">
        <f t="shared" si="145"/>
        <v>February</v>
      </c>
      <c r="D1862" s="42" t="str">
        <f t="shared" si="146"/>
        <v>2020</v>
      </c>
      <c r="E1862" s="42">
        <f t="shared" si="147"/>
        <v>6</v>
      </c>
      <c r="F1862" s="42" t="str">
        <f>VLOOKUP(A1862,_Holidays!A1861:C3967,2)</f>
        <v>Y</v>
      </c>
      <c r="G1862" s="42" t="str">
        <f>VLOOKUP(A1862,_Holidays!A1862:C3967,3)</f>
        <v>N</v>
      </c>
      <c r="H1862">
        <v>11.3</v>
      </c>
      <c r="I1862">
        <v>19.7</v>
      </c>
      <c r="J1862">
        <v>28.6</v>
      </c>
      <c r="K1862">
        <v>0</v>
      </c>
      <c r="L1862" s="94">
        <v>107034.065</v>
      </c>
      <c r="M1862" s="97">
        <v>25.212092720000001</v>
      </c>
      <c r="N1862" s="87">
        <f t="shared" si="148"/>
        <v>2698552.7709785071</v>
      </c>
    </row>
    <row r="1863" spans="1:14" x14ac:dyDescent="0.3">
      <c r="A1863" s="58">
        <v>43866</v>
      </c>
      <c r="B1863" s="61" t="str">
        <f t="shared" si="149"/>
        <v>Wednesday</v>
      </c>
      <c r="C1863" s="42" t="str">
        <f t="shared" si="145"/>
        <v>February</v>
      </c>
      <c r="D1863" s="42" t="str">
        <f t="shared" si="146"/>
        <v>2020</v>
      </c>
      <c r="E1863" s="42">
        <f t="shared" si="147"/>
        <v>6</v>
      </c>
      <c r="F1863" s="42" t="str">
        <f>VLOOKUP(A1863,_Holidays!A1862:C3968,2)</f>
        <v>Y</v>
      </c>
      <c r="G1863" s="42" t="str">
        <f>VLOOKUP(A1863,_Holidays!A1863:C3968,3)</f>
        <v>N</v>
      </c>
      <c r="H1863">
        <v>10.8</v>
      </c>
      <c r="I1863">
        <v>20.100000000000001</v>
      </c>
      <c r="J1863">
        <v>27.1</v>
      </c>
      <c r="K1863">
        <v>0</v>
      </c>
      <c r="L1863" s="94">
        <v>108988.44</v>
      </c>
      <c r="M1863" s="97">
        <v>42.116875</v>
      </c>
      <c r="N1863" s="87">
        <f t="shared" si="148"/>
        <v>4590252.5039250003</v>
      </c>
    </row>
    <row r="1864" spans="1:14" x14ac:dyDescent="0.3">
      <c r="A1864" s="58">
        <v>43867</v>
      </c>
      <c r="B1864" s="61" t="str">
        <f t="shared" si="149"/>
        <v>Thursday</v>
      </c>
      <c r="C1864" s="42" t="str">
        <f t="shared" si="145"/>
        <v>February</v>
      </c>
      <c r="D1864" s="42" t="str">
        <f t="shared" si="146"/>
        <v>2020</v>
      </c>
      <c r="E1864" s="42">
        <f t="shared" si="147"/>
        <v>6</v>
      </c>
      <c r="F1864" s="42" t="str">
        <f>VLOOKUP(A1864,_Holidays!A1863:C3969,2)</f>
        <v>Y</v>
      </c>
      <c r="G1864" s="42" t="str">
        <f>VLOOKUP(A1864,_Holidays!A1864:C3969,3)</f>
        <v>N</v>
      </c>
      <c r="H1864">
        <v>13.7</v>
      </c>
      <c r="I1864">
        <v>25.5</v>
      </c>
      <c r="J1864">
        <v>25</v>
      </c>
      <c r="K1864">
        <v>0</v>
      </c>
      <c r="L1864" s="94">
        <v>120569.46</v>
      </c>
      <c r="M1864" s="97">
        <v>42.766032299999999</v>
      </c>
      <c r="N1864" s="87">
        <f t="shared" si="148"/>
        <v>5156277.4207535582</v>
      </c>
    </row>
    <row r="1865" spans="1:14" x14ac:dyDescent="0.3">
      <c r="A1865" s="58">
        <v>43868</v>
      </c>
      <c r="B1865" s="61" t="str">
        <f t="shared" si="149"/>
        <v>Friday</v>
      </c>
      <c r="C1865" s="42" t="str">
        <f t="shared" si="145"/>
        <v>February</v>
      </c>
      <c r="D1865" s="42" t="str">
        <f t="shared" si="146"/>
        <v>2020</v>
      </c>
      <c r="E1865" s="42">
        <f t="shared" si="147"/>
        <v>6</v>
      </c>
      <c r="F1865" s="42" t="str">
        <f>VLOOKUP(A1865,_Holidays!A1864:C3970,2)</f>
        <v>Y</v>
      </c>
      <c r="G1865" s="42" t="str">
        <f>VLOOKUP(A1865,_Holidays!A1865:C3970,3)</f>
        <v>N</v>
      </c>
      <c r="H1865">
        <v>16.5</v>
      </c>
      <c r="I1865">
        <v>23.2</v>
      </c>
      <c r="J1865">
        <v>18.399999999999999</v>
      </c>
      <c r="K1865">
        <v>0</v>
      </c>
      <c r="L1865" s="94">
        <v>120734.85</v>
      </c>
      <c r="M1865" s="97">
        <v>45.332425360000002</v>
      </c>
      <c r="N1865" s="87">
        <f t="shared" si="148"/>
        <v>5473203.5759757962</v>
      </c>
    </row>
    <row r="1866" spans="1:14" x14ac:dyDescent="0.3">
      <c r="A1866" s="58">
        <v>43869</v>
      </c>
      <c r="B1866" s="61" t="str">
        <f t="shared" si="149"/>
        <v>Saturday</v>
      </c>
      <c r="C1866" s="42" t="str">
        <f t="shared" si="145"/>
        <v>February</v>
      </c>
      <c r="D1866" s="42" t="str">
        <f t="shared" si="146"/>
        <v>2020</v>
      </c>
      <c r="E1866" s="42">
        <f t="shared" si="147"/>
        <v>6</v>
      </c>
      <c r="F1866" s="42" t="str">
        <f>VLOOKUP(A1866,_Holidays!A1865:C3971,2)</f>
        <v>Y</v>
      </c>
      <c r="G1866" s="42" t="str">
        <f>VLOOKUP(A1866,_Holidays!A1866:C3971,3)</f>
        <v>N</v>
      </c>
      <c r="H1866">
        <v>17.399999999999999</v>
      </c>
      <c r="I1866">
        <v>29.4</v>
      </c>
      <c r="J1866">
        <v>27.5</v>
      </c>
      <c r="K1866">
        <v>0</v>
      </c>
      <c r="L1866" s="94">
        <v>107864.44500000001</v>
      </c>
      <c r="M1866" s="97">
        <v>28.570907080000001</v>
      </c>
      <c r="N1866" s="87">
        <f t="shared" si="148"/>
        <v>3081785.035330771</v>
      </c>
    </row>
    <row r="1867" spans="1:14" x14ac:dyDescent="0.3">
      <c r="A1867" s="58">
        <v>43870</v>
      </c>
      <c r="B1867" s="61" t="str">
        <f t="shared" si="149"/>
        <v>Sunday</v>
      </c>
      <c r="C1867" s="42" t="str">
        <f t="shared" si="145"/>
        <v>February</v>
      </c>
      <c r="D1867" s="42" t="str">
        <f t="shared" si="146"/>
        <v>2020</v>
      </c>
      <c r="E1867" s="42">
        <f t="shared" si="147"/>
        <v>7</v>
      </c>
      <c r="F1867" s="42" t="str">
        <f>VLOOKUP(A1867,_Holidays!A1866:C3972,2)</f>
        <v>Y</v>
      </c>
      <c r="G1867" s="42" t="str">
        <f>VLOOKUP(A1867,_Holidays!A1867:C3972,3)</f>
        <v>N</v>
      </c>
      <c r="H1867">
        <v>19.600000000000001</v>
      </c>
      <c r="I1867">
        <v>28.2</v>
      </c>
      <c r="J1867">
        <v>19.899999999999999</v>
      </c>
      <c r="K1867">
        <v>0</v>
      </c>
      <c r="L1867" s="94">
        <v>103857.11</v>
      </c>
      <c r="M1867" s="97">
        <v>21.555491809999999</v>
      </c>
      <c r="N1867" s="87">
        <f t="shared" si="148"/>
        <v>2238691.0840152688</v>
      </c>
    </row>
    <row r="1868" spans="1:14" x14ac:dyDescent="0.3">
      <c r="A1868" s="58">
        <v>43871</v>
      </c>
      <c r="B1868" s="61" t="str">
        <f t="shared" si="149"/>
        <v>Monday</v>
      </c>
      <c r="C1868" s="42" t="str">
        <f t="shared" si="145"/>
        <v>February</v>
      </c>
      <c r="D1868" s="42" t="str">
        <f t="shared" si="146"/>
        <v>2020</v>
      </c>
      <c r="E1868" s="42">
        <f t="shared" si="147"/>
        <v>7</v>
      </c>
      <c r="F1868" s="42" t="str">
        <f>VLOOKUP(A1868,_Holidays!A1867:C3973,2)</f>
        <v>Y</v>
      </c>
      <c r="G1868" s="42" t="str">
        <f>VLOOKUP(A1868,_Holidays!A1868:C3973,3)</f>
        <v>N</v>
      </c>
      <c r="H1868">
        <v>18.5</v>
      </c>
      <c r="I1868">
        <v>27.7</v>
      </c>
      <c r="J1868">
        <v>15</v>
      </c>
      <c r="K1868">
        <v>0.6</v>
      </c>
      <c r="L1868" s="94">
        <v>122975.46</v>
      </c>
      <c r="M1868" s="97">
        <v>50.809242179999998</v>
      </c>
      <c r="N1868" s="87">
        <f t="shared" si="148"/>
        <v>6248289.9293369027</v>
      </c>
    </row>
    <row r="1869" spans="1:14" x14ac:dyDescent="0.3">
      <c r="A1869" s="58">
        <v>43872</v>
      </c>
      <c r="B1869" s="61" t="str">
        <f t="shared" si="149"/>
        <v>Tuesday</v>
      </c>
      <c r="C1869" s="42" t="str">
        <f t="shared" si="145"/>
        <v>February</v>
      </c>
      <c r="D1869" s="42" t="str">
        <f t="shared" si="146"/>
        <v>2020</v>
      </c>
      <c r="E1869" s="42">
        <f t="shared" si="147"/>
        <v>7</v>
      </c>
      <c r="F1869" s="42" t="str">
        <f>VLOOKUP(A1869,_Holidays!A1868:C3974,2)</f>
        <v>Y</v>
      </c>
      <c r="G1869" s="42" t="str">
        <f>VLOOKUP(A1869,_Holidays!A1869:C3974,3)</f>
        <v>N</v>
      </c>
      <c r="H1869">
        <v>19.5</v>
      </c>
      <c r="I1869">
        <v>25.9</v>
      </c>
      <c r="J1869">
        <v>19.100000000000001</v>
      </c>
      <c r="K1869">
        <v>0</v>
      </c>
      <c r="L1869" s="94">
        <v>127110.58</v>
      </c>
      <c r="M1869" s="97">
        <v>61.289840849999997</v>
      </c>
      <c r="N1869" s="87">
        <f t="shared" si="148"/>
        <v>7790587.2185511924</v>
      </c>
    </row>
    <row r="1870" spans="1:14" x14ac:dyDescent="0.3">
      <c r="A1870" s="58">
        <v>43873</v>
      </c>
      <c r="B1870" s="61" t="str">
        <f t="shared" si="149"/>
        <v>Wednesday</v>
      </c>
      <c r="C1870" s="42" t="str">
        <f t="shared" si="145"/>
        <v>February</v>
      </c>
      <c r="D1870" s="42" t="str">
        <f t="shared" si="146"/>
        <v>2020</v>
      </c>
      <c r="E1870" s="42">
        <f t="shared" si="147"/>
        <v>7</v>
      </c>
      <c r="F1870" s="42" t="str">
        <f>VLOOKUP(A1870,_Holidays!A1869:C3975,2)</f>
        <v>Y</v>
      </c>
      <c r="G1870" s="42" t="str">
        <f>VLOOKUP(A1870,_Holidays!A1870:C3975,3)</f>
        <v>N</v>
      </c>
      <c r="H1870">
        <v>19.100000000000001</v>
      </c>
      <c r="I1870">
        <v>27.7</v>
      </c>
      <c r="J1870">
        <v>17.3</v>
      </c>
      <c r="K1870">
        <v>0</v>
      </c>
      <c r="L1870" s="94">
        <v>124618.565</v>
      </c>
      <c r="M1870" s="97">
        <v>53.243525050000002</v>
      </c>
      <c r="N1870" s="87">
        <f t="shared" si="148"/>
        <v>6635131.6872725533</v>
      </c>
    </row>
    <row r="1871" spans="1:14" x14ac:dyDescent="0.3">
      <c r="A1871" s="58">
        <v>43874</v>
      </c>
      <c r="B1871" s="61" t="str">
        <f t="shared" si="149"/>
        <v>Thursday</v>
      </c>
      <c r="C1871" s="42" t="str">
        <f t="shared" si="145"/>
        <v>February</v>
      </c>
      <c r="D1871" s="42" t="str">
        <f t="shared" si="146"/>
        <v>2020</v>
      </c>
      <c r="E1871" s="42">
        <f t="shared" si="147"/>
        <v>7</v>
      </c>
      <c r="F1871" s="42" t="str">
        <f>VLOOKUP(A1871,_Holidays!A1870:C3976,2)</f>
        <v>Y</v>
      </c>
      <c r="G1871" s="42" t="str">
        <f>VLOOKUP(A1871,_Holidays!A1871:C3976,3)</f>
        <v>N</v>
      </c>
      <c r="H1871">
        <v>19.399999999999999</v>
      </c>
      <c r="I1871">
        <v>31.7</v>
      </c>
      <c r="J1871">
        <v>26.7</v>
      </c>
      <c r="K1871">
        <v>0</v>
      </c>
      <c r="L1871" s="94">
        <v>139137.185</v>
      </c>
      <c r="M1871" s="97">
        <v>79.018494320000002</v>
      </c>
      <c r="N1871" s="87">
        <f t="shared" si="148"/>
        <v>10994410.862623289</v>
      </c>
    </row>
    <row r="1872" spans="1:14" x14ac:dyDescent="0.3">
      <c r="A1872" s="58">
        <v>43875</v>
      </c>
      <c r="B1872" s="61" t="str">
        <f t="shared" si="149"/>
        <v>Friday</v>
      </c>
      <c r="C1872" s="42" t="str">
        <f t="shared" si="145"/>
        <v>February</v>
      </c>
      <c r="D1872" s="42" t="str">
        <f t="shared" si="146"/>
        <v>2020</v>
      </c>
      <c r="E1872" s="42">
        <f t="shared" si="147"/>
        <v>7</v>
      </c>
      <c r="F1872" s="42" t="str">
        <f>VLOOKUP(A1872,_Holidays!A1871:C3977,2)</f>
        <v>Y</v>
      </c>
      <c r="G1872" s="42" t="str">
        <f>VLOOKUP(A1872,_Holidays!A1872:C3977,3)</f>
        <v>N</v>
      </c>
      <c r="H1872">
        <v>20.3</v>
      </c>
      <c r="I1872">
        <v>33.700000000000003</v>
      </c>
      <c r="J1872">
        <v>10.6</v>
      </c>
      <c r="K1872">
        <v>0</v>
      </c>
      <c r="L1872" s="94">
        <v>139855.63</v>
      </c>
      <c r="M1872" s="97">
        <v>79.502643969999994</v>
      </c>
      <c r="N1872" s="87">
        <f t="shared" si="148"/>
        <v>11118892.359090051</v>
      </c>
    </row>
    <row r="1873" spans="1:14" x14ac:dyDescent="0.3">
      <c r="A1873" s="58">
        <v>43876</v>
      </c>
      <c r="B1873" s="61" t="str">
        <f t="shared" si="149"/>
        <v>Saturday</v>
      </c>
      <c r="C1873" s="42" t="str">
        <f t="shared" si="145"/>
        <v>February</v>
      </c>
      <c r="D1873" s="42" t="str">
        <f t="shared" si="146"/>
        <v>2020</v>
      </c>
      <c r="E1873" s="42">
        <f t="shared" si="147"/>
        <v>7</v>
      </c>
      <c r="F1873" s="42" t="str">
        <f>VLOOKUP(A1873,_Holidays!A1872:C3978,2)</f>
        <v>Y</v>
      </c>
      <c r="G1873" s="42" t="str">
        <f>VLOOKUP(A1873,_Holidays!A1873:C3978,3)</f>
        <v>N</v>
      </c>
      <c r="H1873">
        <v>18.899999999999999</v>
      </c>
      <c r="I1873">
        <v>19.3</v>
      </c>
      <c r="J1873">
        <v>2.4</v>
      </c>
      <c r="K1873">
        <v>5.4</v>
      </c>
      <c r="L1873" s="94">
        <v>108300.63499999999</v>
      </c>
      <c r="M1873" s="97">
        <v>55.674962260000001</v>
      </c>
      <c r="N1873" s="87">
        <f t="shared" si="148"/>
        <v>6029633.7663590349</v>
      </c>
    </row>
    <row r="1874" spans="1:14" x14ac:dyDescent="0.3">
      <c r="A1874" s="58">
        <v>43877</v>
      </c>
      <c r="B1874" s="61" t="str">
        <f t="shared" si="149"/>
        <v>Sunday</v>
      </c>
      <c r="C1874" s="42" t="str">
        <f t="shared" si="145"/>
        <v>February</v>
      </c>
      <c r="D1874" s="42" t="str">
        <f t="shared" si="146"/>
        <v>2020</v>
      </c>
      <c r="E1874" s="42">
        <f t="shared" si="147"/>
        <v>8</v>
      </c>
      <c r="F1874" s="42" t="str">
        <f>VLOOKUP(A1874,_Holidays!A1873:C3979,2)</f>
        <v>Y</v>
      </c>
      <c r="G1874" s="42" t="str">
        <f>VLOOKUP(A1874,_Holidays!A1874:C3979,3)</f>
        <v>N</v>
      </c>
      <c r="H1874">
        <v>16.899999999999999</v>
      </c>
      <c r="I1874">
        <v>26.4</v>
      </c>
      <c r="J1874">
        <v>23.8</v>
      </c>
      <c r="K1874">
        <v>2.8</v>
      </c>
      <c r="L1874" s="94">
        <v>100904.27</v>
      </c>
      <c r="M1874" s="97">
        <v>47.00473539</v>
      </c>
      <c r="N1874" s="87">
        <f t="shared" si="148"/>
        <v>4742978.5110711157</v>
      </c>
    </row>
    <row r="1875" spans="1:14" x14ac:dyDescent="0.3">
      <c r="A1875" s="58">
        <v>43878</v>
      </c>
      <c r="B1875" s="61" t="str">
        <f t="shared" si="149"/>
        <v>Monday</v>
      </c>
      <c r="C1875" s="42" t="str">
        <f t="shared" si="145"/>
        <v>February</v>
      </c>
      <c r="D1875" s="42" t="str">
        <f t="shared" si="146"/>
        <v>2020</v>
      </c>
      <c r="E1875" s="42">
        <f t="shared" si="147"/>
        <v>8</v>
      </c>
      <c r="F1875" s="42" t="str">
        <f>VLOOKUP(A1875,_Holidays!A1874:C3980,2)</f>
        <v>Y</v>
      </c>
      <c r="G1875" s="42" t="str">
        <f>VLOOKUP(A1875,_Holidays!A1875:C3980,3)</f>
        <v>N</v>
      </c>
      <c r="H1875">
        <v>15.2</v>
      </c>
      <c r="I1875">
        <v>25.6</v>
      </c>
      <c r="J1875">
        <v>26.4</v>
      </c>
      <c r="K1875">
        <v>0</v>
      </c>
      <c r="L1875" s="94">
        <v>123351.845</v>
      </c>
      <c r="M1875" s="97">
        <v>64.10902188</v>
      </c>
      <c r="N1875" s="87">
        <f t="shared" si="148"/>
        <v>7907966.1300433688</v>
      </c>
    </row>
    <row r="1876" spans="1:14" x14ac:dyDescent="0.3">
      <c r="A1876" s="58">
        <v>43879</v>
      </c>
      <c r="B1876" s="61" t="str">
        <f t="shared" si="149"/>
        <v>Tuesday</v>
      </c>
      <c r="C1876" s="42" t="str">
        <f t="shared" si="145"/>
        <v>February</v>
      </c>
      <c r="D1876" s="42" t="str">
        <f t="shared" si="146"/>
        <v>2020</v>
      </c>
      <c r="E1876" s="42">
        <f t="shared" si="147"/>
        <v>8</v>
      </c>
      <c r="F1876" s="42" t="str">
        <f>VLOOKUP(A1876,_Holidays!A1875:C3981,2)</f>
        <v>Y</v>
      </c>
      <c r="G1876" s="42" t="str">
        <f>VLOOKUP(A1876,_Holidays!A1876:C3981,3)</f>
        <v>N</v>
      </c>
      <c r="H1876">
        <v>17.600000000000001</v>
      </c>
      <c r="I1876">
        <v>21.8</v>
      </c>
      <c r="J1876">
        <v>7.3</v>
      </c>
      <c r="K1876">
        <v>0</v>
      </c>
      <c r="L1876" s="94">
        <v>119178.12</v>
      </c>
      <c r="M1876" s="97">
        <v>60.59554515</v>
      </c>
      <c r="N1876" s="87">
        <f t="shared" si="148"/>
        <v>7221663.1513521178</v>
      </c>
    </row>
    <row r="1877" spans="1:14" x14ac:dyDescent="0.3">
      <c r="A1877" s="58">
        <v>43880</v>
      </c>
      <c r="B1877" s="61" t="str">
        <f t="shared" si="149"/>
        <v>Wednesday</v>
      </c>
      <c r="C1877" s="42" t="str">
        <f t="shared" si="145"/>
        <v>February</v>
      </c>
      <c r="D1877" s="42" t="str">
        <f t="shared" si="146"/>
        <v>2020</v>
      </c>
      <c r="E1877" s="42">
        <f t="shared" si="147"/>
        <v>8</v>
      </c>
      <c r="F1877" s="42" t="str">
        <f>VLOOKUP(A1877,_Holidays!A1876:C3982,2)</f>
        <v>Y</v>
      </c>
      <c r="G1877" s="42" t="str">
        <f>VLOOKUP(A1877,_Holidays!A1877:C3982,3)</f>
        <v>N</v>
      </c>
      <c r="H1877">
        <v>13.3</v>
      </c>
      <c r="I1877">
        <v>19.7</v>
      </c>
      <c r="J1877">
        <v>12.9</v>
      </c>
      <c r="K1877">
        <v>38</v>
      </c>
      <c r="L1877" s="94">
        <v>109375.215</v>
      </c>
      <c r="M1877" s="97">
        <v>51.44203692</v>
      </c>
      <c r="N1877" s="87">
        <f t="shared" si="148"/>
        <v>5626483.8481629379</v>
      </c>
    </row>
    <row r="1878" spans="1:14" x14ac:dyDescent="0.3">
      <c r="A1878" s="58">
        <v>43881</v>
      </c>
      <c r="B1878" s="61" t="str">
        <f t="shared" si="149"/>
        <v>Thursday</v>
      </c>
      <c r="C1878" s="42" t="str">
        <f t="shared" si="145"/>
        <v>February</v>
      </c>
      <c r="D1878" s="42" t="str">
        <f t="shared" si="146"/>
        <v>2020</v>
      </c>
      <c r="E1878" s="42">
        <f t="shared" si="147"/>
        <v>8</v>
      </c>
      <c r="F1878" s="42" t="str">
        <f>VLOOKUP(A1878,_Holidays!A1877:C3983,2)</f>
        <v>Y</v>
      </c>
      <c r="G1878" s="42" t="str">
        <f>VLOOKUP(A1878,_Holidays!A1878:C3983,3)</f>
        <v>N</v>
      </c>
      <c r="H1878">
        <v>14.2</v>
      </c>
      <c r="I1878">
        <v>18.7</v>
      </c>
      <c r="J1878">
        <v>15.2</v>
      </c>
      <c r="K1878">
        <v>3.2</v>
      </c>
      <c r="L1878" s="94">
        <v>112202.145</v>
      </c>
      <c r="M1878" s="97">
        <v>58.361290920000002</v>
      </c>
      <c r="N1878" s="87">
        <f t="shared" si="148"/>
        <v>6548262.0261930237</v>
      </c>
    </row>
    <row r="1879" spans="1:14" x14ac:dyDescent="0.3">
      <c r="A1879" s="58">
        <v>43882</v>
      </c>
      <c r="B1879" s="61" t="str">
        <f t="shared" si="149"/>
        <v>Friday</v>
      </c>
      <c r="C1879" s="42" t="str">
        <f t="shared" si="145"/>
        <v>February</v>
      </c>
      <c r="D1879" s="42" t="str">
        <f t="shared" si="146"/>
        <v>2020</v>
      </c>
      <c r="E1879" s="42">
        <f t="shared" si="147"/>
        <v>8</v>
      </c>
      <c r="F1879" s="42" t="str">
        <f>VLOOKUP(A1879,_Holidays!A1878:C3984,2)</f>
        <v>Y</v>
      </c>
      <c r="G1879" s="42" t="str">
        <f>VLOOKUP(A1879,_Holidays!A1879:C3984,3)</f>
        <v>N</v>
      </c>
      <c r="H1879">
        <v>13.5</v>
      </c>
      <c r="I1879">
        <v>19.600000000000001</v>
      </c>
      <c r="J1879">
        <v>17.100000000000001</v>
      </c>
      <c r="K1879">
        <v>2.8</v>
      </c>
      <c r="L1879" s="94">
        <v>108949.05499999999</v>
      </c>
      <c r="M1879" s="97">
        <v>48.658203370000003</v>
      </c>
      <c r="N1879" s="87">
        <f t="shared" si="148"/>
        <v>5301265.2751593152</v>
      </c>
    </row>
    <row r="1880" spans="1:14" x14ac:dyDescent="0.3">
      <c r="A1880" s="58">
        <v>43883</v>
      </c>
      <c r="B1880" s="61" t="str">
        <f t="shared" si="149"/>
        <v>Saturday</v>
      </c>
      <c r="C1880" s="42" t="str">
        <f t="shared" si="145"/>
        <v>February</v>
      </c>
      <c r="D1880" s="42" t="str">
        <f t="shared" si="146"/>
        <v>2020</v>
      </c>
      <c r="E1880" s="42">
        <f t="shared" si="147"/>
        <v>8</v>
      </c>
      <c r="F1880" s="42" t="str">
        <f>VLOOKUP(A1880,_Holidays!A1879:C3985,2)</f>
        <v>Y</v>
      </c>
      <c r="G1880" s="42" t="str">
        <f>VLOOKUP(A1880,_Holidays!A1880:C3985,3)</f>
        <v>N</v>
      </c>
      <c r="H1880">
        <v>11.4</v>
      </c>
      <c r="I1880">
        <v>21.1</v>
      </c>
      <c r="J1880">
        <v>25.4</v>
      </c>
      <c r="K1880">
        <v>0</v>
      </c>
      <c r="L1880" s="94">
        <v>96922.02</v>
      </c>
      <c r="M1880" s="97">
        <v>42.236093580000002</v>
      </c>
      <c r="N1880" s="87">
        <f t="shared" si="148"/>
        <v>4093607.506682632</v>
      </c>
    </row>
    <row r="1881" spans="1:14" x14ac:dyDescent="0.3">
      <c r="A1881" s="58">
        <v>43884</v>
      </c>
      <c r="B1881" s="61" t="str">
        <f t="shared" si="149"/>
        <v>Sunday</v>
      </c>
      <c r="C1881" s="42" t="str">
        <f t="shared" si="145"/>
        <v>February</v>
      </c>
      <c r="D1881" s="42" t="str">
        <f t="shared" si="146"/>
        <v>2020</v>
      </c>
      <c r="E1881" s="42">
        <f t="shared" si="147"/>
        <v>9</v>
      </c>
      <c r="F1881" s="42" t="str">
        <f>VLOOKUP(A1881,_Holidays!A1880:C3986,2)</f>
        <v>Y</v>
      </c>
      <c r="G1881" s="42" t="str">
        <f>VLOOKUP(A1881,_Holidays!A1881:C3986,3)</f>
        <v>N</v>
      </c>
      <c r="H1881">
        <v>13.3</v>
      </c>
      <c r="I1881">
        <v>34</v>
      </c>
      <c r="J1881">
        <v>21.6</v>
      </c>
      <c r="K1881">
        <v>0</v>
      </c>
      <c r="L1881" s="94">
        <v>106129.66499999999</v>
      </c>
      <c r="M1881" s="97">
        <v>51.318456159999997</v>
      </c>
      <c r="N1881" s="87">
        <f t="shared" si="148"/>
        <v>5446410.5605779858</v>
      </c>
    </row>
    <row r="1882" spans="1:14" x14ac:dyDescent="0.3">
      <c r="A1882" s="58">
        <v>43885</v>
      </c>
      <c r="B1882" s="61" t="str">
        <f t="shared" si="149"/>
        <v>Monday</v>
      </c>
      <c r="C1882" s="42" t="str">
        <f t="shared" si="145"/>
        <v>February</v>
      </c>
      <c r="D1882" s="42" t="str">
        <f t="shared" si="146"/>
        <v>2020</v>
      </c>
      <c r="E1882" s="42">
        <f t="shared" si="147"/>
        <v>9</v>
      </c>
      <c r="F1882" s="42" t="str">
        <f>VLOOKUP(A1882,_Holidays!A1881:C3987,2)</f>
        <v>Y</v>
      </c>
      <c r="G1882" s="42" t="str">
        <f>VLOOKUP(A1882,_Holidays!A1882:C3987,3)</f>
        <v>N</v>
      </c>
      <c r="H1882">
        <v>16.8</v>
      </c>
      <c r="I1882">
        <v>23.7</v>
      </c>
      <c r="J1882">
        <v>5.4</v>
      </c>
      <c r="K1882">
        <v>0</v>
      </c>
      <c r="L1882" s="94">
        <v>122619.05499999999</v>
      </c>
      <c r="M1882" s="97">
        <v>57.234083179999999</v>
      </c>
      <c r="N1882" s="87">
        <f t="shared" si="148"/>
        <v>7017989.1933229947</v>
      </c>
    </row>
    <row r="1883" spans="1:14" x14ac:dyDescent="0.3">
      <c r="A1883" s="58">
        <v>43886</v>
      </c>
      <c r="B1883" s="61" t="str">
        <f t="shared" si="149"/>
        <v>Tuesday</v>
      </c>
      <c r="C1883" s="42" t="str">
        <f t="shared" si="145"/>
        <v>February</v>
      </c>
      <c r="D1883" s="42" t="str">
        <f t="shared" si="146"/>
        <v>2020</v>
      </c>
      <c r="E1883" s="42">
        <f t="shared" si="147"/>
        <v>9</v>
      </c>
      <c r="F1883" s="42" t="str">
        <f>VLOOKUP(A1883,_Holidays!A1882:C3988,2)</f>
        <v>Y</v>
      </c>
      <c r="G1883" s="42" t="str">
        <f>VLOOKUP(A1883,_Holidays!A1883:C3988,3)</f>
        <v>N</v>
      </c>
      <c r="H1883">
        <v>18.399999999999999</v>
      </c>
      <c r="I1883">
        <v>31.6</v>
      </c>
      <c r="J1883">
        <v>10.6</v>
      </c>
      <c r="K1883">
        <v>3.6</v>
      </c>
      <c r="L1883" s="94">
        <v>123558.425</v>
      </c>
      <c r="M1883" s="97">
        <v>60.554701809999997</v>
      </c>
      <c r="N1883" s="87">
        <f t="shared" si="148"/>
        <v>7482043.581988249</v>
      </c>
    </row>
    <row r="1884" spans="1:14" x14ac:dyDescent="0.3">
      <c r="A1884" s="58">
        <v>43887</v>
      </c>
      <c r="B1884" s="61" t="str">
        <f t="shared" si="149"/>
        <v>Wednesday</v>
      </c>
      <c r="C1884" s="42" t="str">
        <f t="shared" si="145"/>
        <v>February</v>
      </c>
      <c r="D1884" s="42" t="str">
        <f t="shared" si="146"/>
        <v>2020</v>
      </c>
      <c r="E1884" s="42">
        <f t="shared" si="147"/>
        <v>9</v>
      </c>
      <c r="F1884" s="42" t="str">
        <f>VLOOKUP(A1884,_Holidays!A1883:C3989,2)</f>
        <v>Y</v>
      </c>
      <c r="G1884" s="42" t="str">
        <f>VLOOKUP(A1884,_Holidays!A1884:C3989,3)</f>
        <v>N</v>
      </c>
      <c r="H1884">
        <v>16.2</v>
      </c>
      <c r="I1884">
        <v>19.2</v>
      </c>
      <c r="J1884">
        <v>19.3</v>
      </c>
      <c r="K1884">
        <v>4</v>
      </c>
      <c r="L1884" s="94">
        <v>108371.125</v>
      </c>
      <c r="M1884" s="97">
        <v>45.06152522</v>
      </c>
      <c r="N1884" s="87">
        <f t="shared" si="148"/>
        <v>4883368.1823072722</v>
      </c>
    </row>
    <row r="1885" spans="1:14" x14ac:dyDescent="0.3">
      <c r="A1885" s="58">
        <v>43888</v>
      </c>
      <c r="B1885" s="61" t="str">
        <f t="shared" si="149"/>
        <v>Thursday</v>
      </c>
      <c r="C1885" s="42" t="str">
        <f t="shared" si="145"/>
        <v>February</v>
      </c>
      <c r="D1885" s="42" t="str">
        <f t="shared" si="146"/>
        <v>2020</v>
      </c>
      <c r="E1885" s="42">
        <f t="shared" si="147"/>
        <v>9</v>
      </c>
      <c r="F1885" s="42" t="str">
        <f>VLOOKUP(A1885,_Holidays!A1884:C3990,2)</f>
        <v>Y</v>
      </c>
      <c r="G1885" s="42" t="str">
        <f>VLOOKUP(A1885,_Holidays!A1885:C3990,3)</f>
        <v>N</v>
      </c>
      <c r="H1885">
        <v>11</v>
      </c>
      <c r="I1885">
        <v>19.7</v>
      </c>
      <c r="J1885">
        <v>11.1</v>
      </c>
      <c r="K1885">
        <v>0.2</v>
      </c>
      <c r="L1885" s="94">
        <v>108675.4</v>
      </c>
      <c r="M1885" s="97">
        <v>48.542669150000002</v>
      </c>
      <c r="N1885" s="87">
        <f t="shared" si="148"/>
        <v>5275393.9869439099</v>
      </c>
    </row>
    <row r="1886" spans="1:14" x14ac:dyDescent="0.3">
      <c r="A1886" s="58">
        <v>43889</v>
      </c>
      <c r="B1886" s="61" t="str">
        <f t="shared" si="149"/>
        <v>Friday</v>
      </c>
      <c r="C1886" s="42" t="str">
        <f t="shared" si="145"/>
        <v>February</v>
      </c>
      <c r="D1886" s="42" t="str">
        <f t="shared" si="146"/>
        <v>2020</v>
      </c>
      <c r="E1886" s="42">
        <f t="shared" si="147"/>
        <v>9</v>
      </c>
      <c r="F1886" s="42" t="str">
        <f>VLOOKUP(A1886,_Holidays!A1885:C3991,2)</f>
        <v>Y</v>
      </c>
      <c r="G1886" s="42" t="str">
        <f>VLOOKUP(A1886,_Holidays!A1886:C3991,3)</f>
        <v>N</v>
      </c>
      <c r="H1886">
        <v>13.1</v>
      </c>
      <c r="I1886">
        <v>20.100000000000001</v>
      </c>
      <c r="J1886">
        <v>17.600000000000001</v>
      </c>
      <c r="K1886">
        <v>0</v>
      </c>
      <c r="L1886" s="94">
        <v>110006.97</v>
      </c>
      <c r="M1886" s="97">
        <v>50.306352859999997</v>
      </c>
      <c r="N1886" s="87">
        <f t="shared" si="148"/>
        <v>5534049.449879434</v>
      </c>
    </row>
    <row r="1887" spans="1:14" x14ac:dyDescent="0.3">
      <c r="A1887" s="58">
        <v>43890</v>
      </c>
      <c r="B1887" s="61" t="str">
        <f t="shared" si="149"/>
        <v>Saturday</v>
      </c>
      <c r="C1887" s="42" t="str">
        <f t="shared" si="145"/>
        <v>February</v>
      </c>
      <c r="D1887" s="42" t="str">
        <f t="shared" si="146"/>
        <v>2020</v>
      </c>
      <c r="E1887" s="42">
        <f t="shared" si="147"/>
        <v>9</v>
      </c>
      <c r="F1887" s="42" t="str">
        <f>VLOOKUP(A1887,_Holidays!A1886:C3992,2)</f>
        <v>Y</v>
      </c>
      <c r="G1887" s="42" t="str">
        <f>VLOOKUP(A1887,_Holidays!A1887:C3992,3)</f>
        <v>N</v>
      </c>
      <c r="H1887">
        <v>14.7</v>
      </c>
      <c r="I1887">
        <v>22.4</v>
      </c>
      <c r="J1887">
        <v>22.8</v>
      </c>
      <c r="K1887">
        <v>0</v>
      </c>
      <c r="L1887" s="94">
        <v>100380.94</v>
      </c>
      <c r="M1887" s="97">
        <v>51.289608729999998</v>
      </c>
      <c r="N1887" s="87">
        <f t="shared" si="148"/>
        <v>5148499.136549606</v>
      </c>
    </row>
    <row r="1888" spans="1:14" x14ac:dyDescent="0.3">
      <c r="A1888" s="58">
        <v>43891</v>
      </c>
      <c r="B1888" s="61" t="str">
        <f t="shared" si="149"/>
        <v>Sunday</v>
      </c>
      <c r="C1888" s="42" t="str">
        <f t="shared" si="145"/>
        <v>March</v>
      </c>
      <c r="D1888" s="42" t="str">
        <f t="shared" si="146"/>
        <v>2020</v>
      </c>
      <c r="E1888" s="42">
        <f t="shared" si="147"/>
        <v>10</v>
      </c>
      <c r="F1888" s="42" t="str">
        <f>VLOOKUP(A1888,_Holidays!A1887:C3993,2)</f>
        <v>Y</v>
      </c>
      <c r="G1888" s="42" t="str">
        <f>VLOOKUP(A1888,_Holidays!A1888:C3993,3)</f>
        <v>N</v>
      </c>
      <c r="H1888">
        <v>13.2</v>
      </c>
      <c r="I1888">
        <v>32.1</v>
      </c>
      <c r="J1888">
        <v>20.8</v>
      </c>
      <c r="K1888">
        <v>0</v>
      </c>
      <c r="L1888" s="94">
        <v>101413.145</v>
      </c>
      <c r="M1888" s="97">
        <v>43.745921029999998</v>
      </c>
      <c r="N1888" s="87">
        <f t="shared" si="148"/>
        <v>4436411.4325739397</v>
      </c>
    </row>
    <row r="1889" spans="1:14" x14ac:dyDescent="0.3">
      <c r="A1889" s="58">
        <v>43892</v>
      </c>
      <c r="B1889" s="61" t="str">
        <f t="shared" si="149"/>
        <v>Monday</v>
      </c>
      <c r="C1889" s="42" t="str">
        <f t="shared" si="145"/>
        <v>March</v>
      </c>
      <c r="D1889" s="42" t="str">
        <f t="shared" si="146"/>
        <v>2020</v>
      </c>
      <c r="E1889" s="42">
        <f t="shared" si="147"/>
        <v>10</v>
      </c>
      <c r="F1889" s="42" t="str">
        <f>VLOOKUP(A1889,_Holidays!A1888:C3994,2)</f>
        <v>Y</v>
      </c>
      <c r="G1889" s="42" t="str">
        <f>VLOOKUP(A1889,_Holidays!A1889:C3994,3)</f>
        <v>N</v>
      </c>
      <c r="H1889">
        <v>14.2</v>
      </c>
      <c r="I1889">
        <v>18.399999999999999</v>
      </c>
      <c r="J1889">
        <v>21.1</v>
      </c>
      <c r="K1889">
        <v>3</v>
      </c>
      <c r="L1889" s="94">
        <v>106359.955</v>
      </c>
      <c r="M1889" s="97">
        <v>52.728395089999999</v>
      </c>
      <c r="N1889" s="87">
        <f t="shared" si="148"/>
        <v>5608189.728994621</v>
      </c>
    </row>
    <row r="1890" spans="1:14" x14ac:dyDescent="0.3">
      <c r="A1890" s="58">
        <v>43893</v>
      </c>
      <c r="B1890" s="61" t="str">
        <f t="shared" si="149"/>
        <v>Tuesday</v>
      </c>
      <c r="C1890" s="42" t="str">
        <f t="shared" si="145"/>
        <v>March</v>
      </c>
      <c r="D1890" s="42" t="str">
        <f t="shared" si="146"/>
        <v>2020</v>
      </c>
      <c r="E1890" s="42">
        <f t="shared" si="147"/>
        <v>10</v>
      </c>
      <c r="F1890" s="42" t="str">
        <f>VLOOKUP(A1890,_Holidays!A1889:C3995,2)</f>
        <v>Y</v>
      </c>
      <c r="G1890" s="42" t="str">
        <f>VLOOKUP(A1890,_Holidays!A1890:C3995,3)</f>
        <v>N</v>
      </c>
      <c r="H1890">
        <v>14.7</v>
      </c>
      <c r="I1890">
        <v>19.5</v>
      </c>
      <c r="J1890">
        <v>15.9</v>
      </c>
      <c r="K1890">
        <v>0</v>
      </c>
      <c r="L1890" s="94">
        <v>108746.37</v>
      </c>
      <c r="M1890" s="97">
        <v>49.781089729999998</v>
      </c>
      <c r="N1890" s="87">
        <f t="shared" si="148"/>
        <v>5413512.8027817793</v>
      </c>
    </row>
    <row r="1891" spans="1:14" x14ac:dyDescent="0.3">
      <c r="A1891" s="58">
        <v>43894</v>
      </c>
      <c r="B1891" s="61" t="str">
        <f t="shared" si="149"/>
        <v>Wednesday</v>
      </c>
      <c r="C1891" s="42" t="str">
        <f t="shared" si="145"/>
        <v>March</v>
      </c>
      <c r="D1891" s="42" t="str">
        <f t="shared" si="146"/>
        <v>2020</v>
      </c>
      <c r="E1891" s="42">
        <f t="shared" si="147"/>
        <v>10</v>
      </c>
      <c r="F1891" s="42" t="str">
        <f>VLOOKUP(A1891,_Holidays!A1890:C3996,2)</f>
        <v>Y</v>
      </c>
      <c r="G1891" s="42" t="str">
        <f>VLOOKUP(A1891,_Holidays!A1891:C3996,3)</f>
        <v>N</v>
      </c>
      <c r="H1891">
        <v>13.6</v>
      </c>
      <c r="I1891">
        <v>23.5</v>
      </c>
      <c r="J1891">
        <v>7.1</v>
      </c>
      <c r="K1891">
        <v>0</v>
      </c>
      <c r="L1891" s="94">
        <v>117505.625</v>
      </c>
      <c r="M1891" s="97">
        <v>58.522870509999997</v>
      </c>
      <c r="N1891" s="87">
        <f t="shared" si="148"/>
        <v>6876766.4760716185</v>
      </c>
    </row>
    <row r="1892" spans="1:14" x14ac:dyDescent="0.3">
      <c r="A1892" s="58">
        <v>43895</v>
      </c>
      <c r="B1892" s="61" t="str">
        <f t="shared" si="149"/>
        <v>Thursday</v>
      </c>
      <c r="C1892" s="42" t="str">
        <f t="shared" si="145"/>
        <v>March</v>
      </c>
      <c r="D1892" s="42" t="str">
        <f t="shared" si="146"/>
        <v>2020</v>
      </c>
      <c r="E1892" s="42">
        <f t="shared" si="147"/>
        <v>10</v>
      </c>
      <c r="F1892" s="42" t="str">
        <f>VLOOKUP(A1892,_Holidays!A1891:C3997,2)</f>
        <v>Y</v>
      </c>
      <c r="G1892" s="42" t="str">
        <f>VLOOKUP(A1892,_Holidays!A1892:C3997,3)</f>
        <v>N</v>
      </c>
      <c r="H1892">
        <v>15.4</v>
      </c>
      <c r="I1892">
        <v>20.3</v>
      </c>
      <c r="J1892">
        <v>4.3</v>
      </c>
      <c r="K1892">
        <v>54.6</v>
      </c>
      <c r="L1892" s="94">
        <v>119734.63499999999</v>
      </c>
      <c r="M1892" s="97">
        <v>57.036382109999998</v>
      </c>
      <c r="N1892" s="87">
        <f t="shared" si="148"/>
        <v>6829230.3936613789</v>
      </c>
    </row>
    <row r="1893" spans="1:14" x14ac:dyDescent="0.3">
      <c r="A1893" s="58">
        <v>43896</v>
      </c>
      <c r="B1893" s="61" t="str">
        <f t="shared" si="149"/>
        <v>Friday</v>
      </c>
      <c r="C1893" s="42" t="str">
        <f t="shared" si="145"/>
        <v>March</v>
      </c>
      <c r="D1893" s="42" t="str">
        <f t="shared" si="146"/>
        <v>2020</v>
      </c>
      <c r="E1893" s="42">
        <f t="shared" si="147"/>
        <v>10</v>
      </c>
      <c r="F1893" s="42" t="str">
        <f>VLOOKUP(A1893,_Holidays!A1892:C3998,2)</f>
        <v>Y</v>
      </c>
      <c r="G1893" s="42" t="str">
        <f>VLOOKUP(A1893,_Holidays!A1893:C3998,3)</f>
        <v>N</v>
      </c>
      <c r="H1893">
        <v>15.9</v>
      </c>
      <c r="I1893">
        <v>19</v>
      </c>
      <c r="J1893">
        <v>12.7</v>
      </c>
      <c r="K1893">
        <v>7</v>
      </c>
      <c r="L1893" s="94">
        <v>111322.325</v>
      </c>
      <c r="M1893" s="97">
        <v>53.736514710000002</v>
      </c>
      <c r="N1893" s="87">
        <f t="shared" si="148"/>
        <v>5982073.754913901</v>
      </c>
    </row>
    <row r="1894" spans="1:14" x14ac:dyDescent="0.3">
      <c r="A1894" s="58">
        <v>43897</v>
      </c>
      <c r="B1894" s="61" t="str">
        <f t="shared" si="149"/>
        <v>Saturday</v>
      </c>
      <c r="C1894" s="42" t="str">
        <f t="shared" si="145"/>
        <v>March</v>
      </c>
      <c r="D1894" s="42" t="str">
        <f t="shared" si="146"/>
        <v>2020</v>
      </c>
      <c r="E1894" s="42">
        <f t="shared" si="147"/>
        <v>10</v>
      </c>
      <c r="F1894" s="42" t="str">
        <f>VLOOKUP(A1894,_Holidays!A1893:C3999,2)</f>
        <v>Y</v>
      </c>
      <c r="G1894" s="42" t="str">
        <f>VLOOKUP(A1894,_Holidays!A1894:C3999,3)</f>
        <v>N</v>
      </c>
      <c r="H1894">
        <v>15.4</v>
      </c>
      <c r="I1894">
        <v>20</v>
      </c>
      <c r="J1894">
        <v>17.100000000000001</v>
      </c>
      <c r="K1894">
        <v>0.2</v>
      </c>
      <c r="L1894" s="94">
        <v>96850.78</v>
      </c>
      <c r="M1894" s="97">
        <v>28.020466209999999</v>
      </c>
      <c r="N1894" s="87">
        <f t="shared" si="148"/>
        <v>2713804.0084021436</v>
      </c>
    </row>
    <row r="1895" spans="1:14" x14ac:dyDescent="0.3">
      <c r="A1895" s="58">
        <v>43898</v>
      </c>
      <c r="B1895" s="61" t="str">
        <f t="shared" si="149"/>
        <v>Sunday</v>
      </c>
      <c r="C1895" s="42" t="str">
        <f t="shared" si="145"/>
        <v>March</v>
      </c>
      <c r="D1895" s="42" t="str">
        <f t="shared" si="146"/>
        <v>2020</v>
      </c>
      <c r="E1895" s="42">
        <f t="shared" si="147"/>
        <v>11</v>
      </c>
      <c r="F1895" s="42" t="str">
        <f>VLOOKUP(A1895,_Holidays!A1894:C4000,2)</f>
        <v>Y</v>
      </c>
      <c r="G1895" s="42" t="str">
        <f>VLOOKUP(A1895,_Holidays!A1895:C4000,3)</f>
        <v>N</v>
      </c>
      <c r="H1895">
        <v>13.9</v>
      </c>
      <c r="I1895">
        <v>22.4</v>
      </c>
      <c r="J1895">
        <v>19.5</v>
      </c>
      <c r="K1895">
        <v>0</v>
      </c>
      <c r="L1895" s="94">
        <v>92553.29</v>
      </c>
      <c r="M1895" s="97">
        <v>17.916415310000001</v>
      </c>
      <c r="N1895" s="87">
        <f t="shared" si="148"/>
        <v>1658223.1819468699</v>
      </c>
    </row>
    <row r="1896" spans="1:14" x14ac:dyDescent="0.3">
      <c r="A1896" s="58">
        <v>43899</v>
      </c>
      <c r="B1896" s="61" t="str">
        <f t="shared" si="149"/>
        <v>Monday</v>
      </c>
      <c r="C1896" s="42" t="str">
        <f t="shared" si="145"/>
        <v>March</v>
      </c>
      <c r="D1896" s="42" t="str">
        <f t="shared" si="146"/>
        <v>2020</v>
      </c>
      <c r="E1896" s="42">
        <f t="shared" si="147"/>
        <v>11</v>
      </c>
      <c r="F1896" s="42" t="str">
        <f>VLOOKUP(A1896,_Holidays!A1895:C4001,2)</f>
        <v>Y</v>
      </c>
      <c r="G1896" s="42" t="str">
        <f>VLOOKUP(A1896,_Holidays!A1896:C4001,3)</f>
        <v>Y</v>
      </c>
      <c r="H1896">
        <v>12.3</v>
      </c>
      <c r="I1896">
        <v>21</v>
      </c>
      <c r="J1896">
        <v>19.7</v>
      </c>
      <c r="K1896">
        <v>0</v>
      </c>
      <c r="L1896" s="94">
        <v>94641.7</v>
      </c>
      <c r="M1896" s="97">
        <v>22.041451550000001</v>
      </c>
      <c r="N1896" s="87">
        <f t="shared" si="148"/>
        <v>2086040.445159635</v>
      </c>
    </row>
    <row r="1897" spans="1:14" x14ac:dyDescent="0.3">
      <c r="A1897" s="58">
        <v>43900</v>
      </c>
      <c r="B1897" s="61" t="str">
        <f t="shared" si="149"/>
        <v>Tuesday</v>
      </c>
      <c r="C1897" s="42" t="str">
        <f t="shared" si="145"/>
        <v>March</v>
      </c>
      <c r="D1897" s="42" t="str">
        <f t="shared" si="146"/>
        <v>2020</v>
      </c>
      <c r="E1897" s="42">
        <f t="shared" si="147"/>
        <v>11</v>
      </c>
      <c r="F1897" s="42" t="str">
        <f>VLOOKUP(A1897,_Holidays!A1896:C4002,2)</f>
        <v>Y</v>
      </c>
      <c r="G1897" s="42" t="str">
        <f>VLOOKUP(A1897,_Holidays!A1897:C4002,3)</f>
        <v>N</v>
      </c>
      <c r="H1897">
        <v>10.3</v>
      </c>
      <c r="I1897">
        <v>22.3</v>
      </c>
      <c r="J1897">
        <v>21.9</v>
      </c>
      <c r="K1897">
        <v>0</v>
      </c>
      <c r="L1897" s="94">
        <v>112142.54</v>
      </c>
      <c r="M1897" s="97">
        <v>48.059723949999999</v>
      </c>
      <c r="N1897" s="87">
        <f t="shared" si="148"/>
        <v>5389539.5154518327</v>
      </c>
    </row>
    <row r="1898" spans="1:14" x14ac:dyDescent="0.3">
      <c r="A1898" s="58">
        <v>43901</v>
      </c>
      <c r="B1898" s="61" t="str">
        <f t="shared" si="149"/>
        <v>Wednesday</v>
      </c>
      <c r="C1898" s="42" t="str">
        <f t="shared" si="145"/>
        <v>March</v>
      </c>
      <c r="D1898" s="42" t="str">
        <f t="shared" si="146"/>
        <v>2020</v>
      </c>
      <c r="E1898" s="42">
        <f t="shared" si="147"/>
        <v>11</v>
      </c>
      <c r="F1898" s="42" t="str">
        <f>VLOOKUP(A1898,_Holidays!A1897:C4003,2)</f>
        <v>Y</v>
      </c>
      <c r="G1898" s="42" t="str">
        <f>VLOOKUP(A1898,_Holidays!A1898:C4003,3)</f>
        <v>N</v>
      </c>
      <c r="H1898">
        <v>12.6</v>
      </c>
      <c r="I1898">
        <v>29.5</v>
      </c>
      <c r="J1898">
        <v>15.7</v>
      </c>
      <c r="K1898">
        <v>0</v>
      </c>
      <c r="L1898" s="94">
        <v>118830.14</v>
      </c>
      <c r="M1898" s="97">
        <v>44.369936750000001</v>
      </c>
      <c r="N1898" s="87">
        <f t="shared" si="148"/>
        <v>5272485.7957936451</v>
      </c>
    </row>
    <row r="1899" spans="1:14" x14ac:dyDescent="0.3">
      <c r="A1899" s="58">
        <v>43902</v>
      </c>
      <c r="B1899" s="61" t="str">
        <f t="shared" si="149"/>
        <v>Thursday</v>
      </c>
      <c r="C1899" s="42" t="str">
        <f t="shared" si="145"/>
        <v>March</v>
      </c>
      <c r="D1899" s="42" t="str">
        <f t="shared" si="146"/>
        <v>2020</v>
      </c>
      <c r="E1899" s="42">
        <f t="shared" si="147"/>
        <v>11</v>
      </c>
      <c r="F1899" s="42" t="str">
        <f>VLOOKUP(A1899,_Holidays!A1898:C4004,2)</f>
        <v>Y</v>
      </c>
      <c r="G1899" s="42" t="str">
        <f>VLOOKUP(A1899,_Holidays!A1899:C4004,3)</f>
        <v>N</v>
      </c>
      <c r="H1899">
        <v>16.600000000000001</v>
      </c>
      <c r="I1899">
        <v>29.5</v>
      </c>
      <c r="J1899">
        <v>19.5</v>
      </c>
      <c r="K1899">
        <v>0</v>
      </c>
      <c r="L1899" s="94">
        <v>120272.77499999999</v>
      </c>
      <c r="M1899" s="97">
        <v>39.127565740000001</v>
      </c>
      <c r="N1899" s="87">
        <f t="shared" si="148"/>
        <v>4705980.9105447289</v>
      </c>
    </row>
    <row r="1900" spans="1:14" x14ac:dyDescent="0.3">
      <c r="A1900" s="58">
        <v>43903</v>
      </c>
      <c r="B1900" s="61" t="str">
        <f t="shared" si="149"/>
        <v>Friday</v>
      </c>
      <c r="C1900" s="42" t="str">
        <f t="shared" si="145"/>
        <v>March</v>
      </c>
      <c r="D1900" s="42" t="str">
        <f t="shared" si="146"/>
        <v>2020</v>
      </c>
      <c r="E1900" s="42">
        <f t="shared" si="147"/>
        <v>11</v>
      </c>
      <c r="F1900" s="42" t="str">
        <f>VLOOKUP(A1900,_Holidays!A1899:C4005,2)</f>
        <v>Y</v>
      </c>
      <c r="G1900" s="42" t="str">
        <f>VLOOKUP(A1900,_Holidays!A1900:C4005,3)</f>
        <v>N</v>
      </c>
      <c r="H1900">
        <v>19.100000000000001</v>
      </c>
      <c r="I1900">
        <v>26.8</v>
      </c>
      <c r="J1900">
        <v>7.3</v>
      </c>
      <c r="K1900">
        <v>0</v>
      </c>
      <c r="L1900" s="94">
        <v>115075.81</v>
      </c>
      <c r="M1900" s="97">
        <v>40.127134920000003</v>
      </c>
      <c r="N1900" s="87">
        <f t="shared" si="148"/>
        <v>4617662.5538982851</v>
      </c>
    </row>
    <row r="1901" spans="1:14" x14ac:dyDescent="0.3">
      <c r="A1901" s="58">
        <v>43904</v>
      </c>
      <c r="B1901" s="61" t="str">
        <f t="shared" si="149"/>
        <v>Saturday</v>
      </c>
      <c r="C1901" s="42" t="str">
        <f t="shared" si="145"/>
        <v>March</v>
      </c>
      <c r="D1901" s="42" t="str">
        <f t="shared" si="146"/>
        <v>2020</v>
      </c>
      <c r="E1901" s="42">
        <f t="shared" si="147"/>
        <v>11</v>
      </c>
      <c r="F1901" s="42" t="str">
        <f>VLOOKUP(A1901,_Holidays!A1900:C4006,2)</f>
        <v>Y</v>
      </c>
      <c r="G1901" s="42" t="str">
        <f>VLOOKUP(A1901,_Holidays!A1901:C4006,3)</f>
        <v>N</v>
      </c>
      <c r="H1901">
        <v>13.1</v>
      </c>
      <c r="I1901">
        <v>17.899999999999999</v>
      </c>
      <c r="J1901">
        <v>12.3</v>
      </c>
      <c r="K1901">
        <v>0.6</v>
      </c>
      <c r="L1901" s="94">
        <v>96016.19</v>
      </c>
      <c r="M1901" s="97">
        <v>29.137325780000001</v>
      </c>
      <c r="N1901" s="87">
        <f t="shared" si="148"/>
        <v>2797655.0081843785</v>
      </c>
    </row>
    <row r="1902" spans="1:14" x14ac:dyDescent="0.3">
      <c r="A1902" s="58">
        <v>43905</v>
      </c>
      <c r="B1902" s="61" t="str">
        <f t="shared" si="149"/>
        <v>Sunday</v>
      </c>
      <c r="C1902" s="42" t="str">
        <f t="shared" si="145"/>
        <v>March</v>
      </c>
      <c r="D1902" s="42" t="str">
        <f t="shared" si="146"/>
        <v>2020</v>
      </c>
      <c r="E1902" s="42">
        <f t="shared" si="147"/>
        <v>12</v>
      </c>
      <c r="F1902" s="42" t="str">
        <f>VLOOKUP(A1902,_Holidays!A1901:C4007,2)</f>
        <v>Y</v>
      </c>
      <c r="G1902" s="42" t="str">
        <f>VLOOKUP(A1902,_Holidays!A1902:C4007,3)</f>
        <v>N</v>
      </c>
      <c r="H1902">
        <v>12.7</v>
      </c>
      <c r="I1902">
        <v>18.8</v>
      </c>
      <c r="J1902">
        <v>10.199999999999999</v>
      </c>
      <c r="K1902">
        <v>0</v>
      </c>
      <c r="L1902" s="94">
        <v>97664.934999999998</v>
      </c>
      <c r="M1902" s="97">
        <v>31.657840010000001</v>
      </c>
      <c r="N1902" s="87">
        <f t="shared" si="148"/>
        <v>3091860.8868170492</v>
      </c>
    </row>
    <row r="1903" spans="1:14" x14ac:dyDescent="0.3">
      <c r="A1903" s="58">
        <v>43906</v>
      </c>
      <c r="B1903" s="61" t="str">
        <f t="shared" si="149"/>
        <v>Monday</v>
      </c>
      <c r="C1903" s="42" t="str">
        <f t="shared" si="145"/>
        <v>March</v>
      </c>
      <c r="D1903" s="42" t="str">
        <f t="shared" si="146"/>
        <v>2020</v>
      </c>
      <c r="E1903" s="42">
        <f t="shared" si="147"/>
        <v>12</v>
      </c>
      <c r="F1903" s="42" t="str">
        <f>VLOOKUP(A1903,_Holidays!A1902:C4008,2)</f>
        <v>Y</v>
      </c>
      <c r="G1903" s="42" t="str">
        <f>VLOOKUP(A1903,_Holidays!A1903:C4008,3)</f>
        <v>N</v>
      </c>
      <c r="H1903">
        <v>9.3000000000000007</v>
      </c>
      <c r="I1903">
        <v>26.5</v>
      </c>
      <c r="J1903">
        <v>20.6</v>
      </c>
      <c r="K1903">
        <v>0</v>
      </c>
      <c r="L1903" s="94">
        <v>110586.815</v>
      </c>
      <c r="M1903" s="97">
        <v>46.670884049999998</v>
      </c>
      <c r="N1903" s="87">
        <f t="shared" si="148"/>
        <v>5161184.4203238003</v>
      </c>
    </row>
    <row r="1904" spans="1:14" x14ac:dyDescent="0.3">
      <c r="A1904" s="58">
        <v>43907</v>
      </c>
      <c r="B1904" s="61" t="str">
        <f t="shared" si="149"/>
        <v>Tuesday</v>
      </c>
      <c r="C1904" s="42" t="str">
        <f t="shared" si="145"/>
        <v>March</v>
      </c>
      <c r="D1904" s="42" t="str">
        <f t="shared" si="146"/>
        <v>2020</v>
      </c>
      <c r="E1904" s="42">
        <f t="shared" si="147"/>
        <v>12</v>
      </c>
      <c r="F1904" s="42" t="str">
        <f>VLOOKUP(A1904,_Holidays!A1903:C4009,2)</f>
        <v>Y</v>
      </c>
      <c r="G1904" s="42" t="str">
        <f>VLOOKUP(A1904,_Holidays!A1904:C4009,3)</f>
        <v>N</v>
      </c>
      <c r="H1904">
        <v>11.6</v>
      </c>
      <c r="I1904">
        <v>28.2</v>
      </c>
      <c r="J1904">
        <v>19.899999999999999</v>
      </c>
      <c r="K1904">
        <v>0</v>
      </c>
      <c r="L1904" s="94">
        <v>115254.185</v>
      </c>
      <c r="M1904" s="97">
        <v>52.451198269999999</v>
      </c>
      <c r="N1904" s="87">
        <f t="shared" si="148"/>
        <v>6045220.1088822596</v>
      </c>
    </row>
    <row r="1905" spans="1:14" x14ac:dyDescent="0.3">
      <c r="A1905" s="58">
        <v>43908</v>
      </c>
      <c r="B1905" s="61" t="str">
        <f t="shared" si="149"/>
        <v>Wednesday</v>
      </c>
      <c r="C1905" s="42" t="str">
        <f t="shared" si="145"/>
        <v>March</v>
      </c>
      <c r="D1905" s="42" t="str">
        <f t="shared" si="146"/>
        <v>2020</v>
      </c>
      <c r="E1905" s="42">
        <f t="shared" si="147"/>
        <v>12</v>
      </c>
      <c r="F1905" s="42" t="str">
        <f>VLOOKUP(A1905,_Holidays!A1904:C4010,2)</f>
        <v>Y</v>
      </c>
      <c r="G1905" s="42" t="str">
        <f>VLOOKUP(A1905,_Holidays!A1905:C4010,3)</f>
        <v>N</v>
      </c>
      <c r="H1905">
        <v>17.7</v>
      </c>
      <c r="I1905">
        <v>28.3</v>
      </c>
      <c r="J1905">
        <v>9.1</v>
      </c>
      <c r="K1905">
        <v>0</v>
      </c>
      <c r="L1905" s="94">
        <v>121127.145</v>
      </c>
      <c r="M1905" s="97">
        <v>51.291442230000001</v>
      </c>
      <c r="N1905" s="87">
        <f t="shared" si="148"/>
        <v>6212785.9602523334</v>
      </c>
    </row>
    <row r="1906" spans="1:14" x14ac:dyDescent="0.3">
      <c r="A1906" s="58">
        <v>43909</v>
      </c>
      <c r="B1906" s="61" t="str">
        <f t="shared" si="149"/>
        <v>Thursday</v>
      </c>
      <c r="C1906" s="42" t="str">
        <f t="shared" si="145"/>
        <v>March</v>
      </c>
      <c r="D1906" s="42" t="str">
        <f t="shared" si="146"/>
        <v>2020</v>
      </c>
      <c r="E1906" s="42">
        <f t="shared" si="147"/>
        <v>12</v>
      </c>
      <c r="F1906" s="42" t="str">
        <f>VLOOKUP(A1906,_Holidays!A1905:C4011,2)</f>
        <v>Y</v>
      </c>
      <c r="G1906" s="42" t="str">
        <f>VLOOKUP(A1906,_Holidays!A1906:C4011,3)</f>
        <v>N</v>
      </c>
      <c r="H1906">
        <v>18.7</v>
      </c>
      <c r="I1906">
        <v>30.4</v>
      </c>
      <c r="J1906">
        <v>8.1999999999999993</v>
      </c>
      <c r="K1906">
        <v>0</v>
      </c>
      <c r="L1906" s="94">
        <v>127266.86</v>
      </c>
      <c r="M1906" s="97">
        <v>47.562659549999999</v>
      </c>
      <c r="N1906" s="87">
        <f t="shared" si="148"/>
        <v>6053150.3341775127</v>
      </c>
    </row>
    <row r="1907" spans="1:14" x14ac:dyDescent="0.3">
      <c r="A1907" s="58">
        <v>43910</v>
      </c>
      <c r="B1907" s="61" t="str">
        <f t="shared" si="149"/>
        <v>Friday</v>
      </c>
      <c r="C1907" s="42" t="str">
        <f t="shared" si="145"/>
        <v>March</v>
      </c>
      <c r="D1907" s="42" t="str">
        <f t="shared" si="146"/>
        <v>2020</v>
      </c>
      <c r="E1907" s="42">
        <f t="shared" si="147"/>
        <v>12</v>
      </c>
      <c r="F1907" s="42" t="str">
        <f>VLOOKUP(A1907,_Holidays!A1906:C4012,2)</f>
        <v>Y</v>
      </c>
      <c r="G1907" s="42" t="str">
        <f>VLOOKUP(A1907,_Holidays!A1907:C4012,3)</f>
        <v>N</v>
      </c>
      <c r="H1907">
        <v>16.100000000000001</v>
      </c>
      <c r="I1907">
        <v>22.7</v>
      </c>
      <c r="J1907">
        <v>12.6</v>
      </c>
      <c r="K1907">
        <v>0</v>
      </c>
      <c r="L1907" s="94">
        <v>111547.605</v>
      </c>
      <c r="M1907" s="97">
        <v>40.76436769</v>
      </c>
      <c r="N1907" s="87">
        <f t="shared" si="148"/>
        <v>4547167.5851588827</v>
      </c>
    </row>
    <row r="1908" spans="1:14" x14ac:dyDescent="0.3">
      <c r="A1908" s="58">
        <v>43911</v>
      </c>
      <c r="B1908" s="61" t="str">
        <f t="shared" si="149"/>
        <v>Saturday</v>
      </c>
      <c r="C1908" s="42" t="str">
        <f t="shared" si="145"/>
        <v>March</v>
      </c>
      <c r="D1908" s="42" t="str">
        <f t="shared" si="146"/>
        <v>2020</v>
      </c>
      <c r="E1908" s="42">
        <f t="shared" si="147"/>
        <v>12</v>
      </c>
      <c r="F1908" s="42" t="str">
        <f>VLOOKUP(A1908,_Holidays!A1907:C4013,2)</f>
        <v>Y</v>
      </c>
      <c r="G1908" s="42" t="str">
        <f>VLOOKUP(A1908,_Holidays!A1908:C4013,3)</f>
        <v>N</v>
      </c>
      <c r="H1908">
        <v>14.6</v>
      </c>
      <c r="I1908">
        <v>18.399999999999999</v>
      </c>
      <c r="J1908">
        <v>10.8</v>
      </c>
      <c r="K1908">
        <v>0</v>
      </c>
      <c r="L1908" s="94">
        <v>103999.33500000001</v>
      </c>
      <c r="M1908" s="97">
        <v>47.458698750000003</v>
      </c>
      <c r="N1908" s="87">
        <f t="shared" si="148"/>
        <v>4935673.1099653319</v>
      </c>
    </row>
    <row r="1909" spans="1:14" x14ac:dyDescent="0.3">
      <c r="A1909" s="58">
        <v>43912</v>
      </c>
      <c r="B1909" s="61" t="str">
        <f t="shared" si="149"/>
        <v>Sunday</v>
      </c>
      <c r="C1909" s="42" t="str">
        <f t="shared" si="145"/>
        <v>March</v>
      </c>
      <c r="D1909" s="42" t="str">
        <f t="shared" si="146"/>
        <v>2020</v>
      </c>
      <c r="E1909" s="42">
        <f t="shared" si="147"/>
        <v>13</v>
      </c>
      <c r="F1909" s="42" t="str">
        <f>VLOOKUP(A1909,_Holidays!A1908:C4014,2)</f>
        <v>Y</v>
      </c>
      <c r="G1909" s="42" t="str">
        <f>VLOOKUP(A1909,_Holidays!A1909:C4014,3)</f>
        <v>N</v>
      </c>
      <c r="H1909">
        <v>12.1</v>
      </c>
      <c r="I1909">
        <v>18.3</v>
      </c>
      <c r="J1909">
        <v>15.2</v>
      </c>
      <c r="K1909">
        <v>0</v>
      </c>
      <c r="L1909" s="94">
        <v>97449.684999999998</v>
      </c>
      <c r="M1909" s="97">
        <v>34.618054800000003</v>
      </c>
      <c r="N1909" s="87">
        <f t="shared" si="148"/>
        <v>3373518.5355727384</v>
      </c>
    </row>
    <row r="1910" spans="1:14" x14ac:dyDescent="0.3">
      <c r="A1910" s="58">
        <v>43913</v>
      </c>
      <c r="B1910" s="61" t="str">
        <f t="shared" si="149"/>
        <v>Monday</v>
      </c>
      <c r="C1910" s="42" t="str">
        <f t="shared" si="145"/>
        <v>March</v>
      </c>
      <c r="D1910" s="42" t="str">
        <f t="shared" si="146"/>
        <v>2020</v>
      </c>
      <c r="E1910" s="42">
        <f t="shared" si="147"/>
        <v>13</v>
      </c>
      <c r="F1910" s="42" t="str">
        <f>VLOOKUP(A1910,_Holidays!A1909:C4015,2)</f>
        <v>Y</v>
      </c>
      <c r="G1910" s="42" t="str">
        <f>VLOOKUP(A1910,_Holidays!A1910:C4015,3)</f>
        <v>N</v>
      </c>
      <c r="H1910">
        <v>12.7</v>
      </c>
      <c r="I1910">
        <v>17.100000000000001</v>
      </c>
      <c r="J1910">
        <v>9.9</v>
      </c>
      <c r="K1910">
        <v>0.4</v>
      </c>
      <c r="L1910" s="94">
        <v>112906.94500000001</v>
      </c>
      <c r="M1910" s="97">
        <v>44.639439000000003</v>
      </c>
      <c r="N1910" s="87">
        <f t="shared" si="148"/>
        <v>5040102.684003856</v>
      </c>
    </row>
    <row r="1911" spans="1:14" x14ac:dyDescent="0.3">
      <c r="A1911" s="58">
        <v>43914</v>
      </c>
      <c r="B1911" s="61" t="str">
        <f t="shared" si="149"/>
        <v>Tuesday</v>
      </c>
      <c r="C1911" s="42" t="str">
        <f t="shared" si="145"/>
        <v>March</v>
      </c>
      <c r="D1911" s="42" t="str">
        <f t="shared" si="146"/>
        <v>2020</v>
      </c>
      <c r="E1911" s="42">
        <f t="shared" si="147"/>
        <v>13</v>
      </c>
      <c r="F1911" s="42" t="str">
        <f>VLOOKUP(A1911,_Holidays!A1910:C4016,2)</f>
        <v>N</v>
      </c>
      <c r="G1911" s="42" t="str">
        <f>VLOOKUP(A1911,_Holidays!A1911:C4016,3)</f>
        <v>N</v>
      </c>
      <c r="H1911">
        <v>8.5</v>
      </c>
      <c r="I1911">
        <v>17.899999999999999</v>
      </c>
      <c r="J1911">
        <v>15.8</v>
      </c>
      <c r="K1911">
        <v>0</v>
      </c>
      <c r="L1911" s="94">
        <v>114935.545</v>
      </c>
      <c r="M1911" s="97">
        <v>49.44768766</v>
      </c>
      <c r="N1911" s="87">
        <f t="shared" si="148"/>
        <v>5683296.9301918745</v>
      </c>
    </row>
    <row r="1912" spans="1:14" x14ac:dyDescent="0.3">
      <c r="A1912" s="58">
        <v>43915</v>
      </c>
      <c r="B1912" s="61" t="str">
        <f t="shared" si="149"/>
        <v>Wednesday</v>
      </c>
      <c r="C1912" s="42" t="str">
        <f t="shared" si="145"/>
        <v>March</v>
      </c>
      <c r="D1912" s="42" t="str">
        <f t="shared" si="146"/>
        <v>2020</v>
      </c>
      <c r="E1912" s="42">
        <f t="shared" si="147"/>
        <v>13</v>
      </c>
      <c r="F1912" s="42" t="str">
        <f>VLOOKUP(A1912,_Holidays!A1911:C4017,2)</f>
        <v>N</v>
      </c>
      <c r="G1912" s="42" t="str">
        <f>VLOOKUP(A1912,_Holidays!A1912:C4017,3)</f>
        <v>N</v>
      </c>
      <c r="H1912">
        <v>10.8</v>
      </c>
      <c r="I1912">
        <v>17.5</v>
      </c>
      <c r="J1912">
        <v>7.6</v>
      </c>
      <c r="K1912">
        <v>0</v>
      </c>
      <c r="L1912" s="94">
        <v>113147.815</v>
      </c>
      <c r="M1912" s="97">
        <v>43.72083739</v>
      </c>
      <c r="N1912" s="87">
        <f t="shared" si="148"/>
        <v>4946917.2206488028</v>
      </c>
    </row>
    <row r="1913" spans="1:14" x14ac:dyDescent="0.3">
      <c r="A1913" s="58">
        <v>43916</v>
      </c>
      <c r="B1913" s="61" t="str">
        <f t="shared" si="149"/>
        <v>Thursday</v>
      </c>
      <c r="C1913" s="42" t="str">
        <f t="shared" si="145"/>
        <v>March</v>
      </c>
      <c r="D1913" s="42" t="str">
        <f t="shared" si="146"/>
        <v>2020</v>
      </c>
      <c r="E1913" s="42">
        <f t="shared" si="147"/>
        <v>13</v>
      </c>
      <c r="F1913" s="42" t="str">
        <f>VLOOKUP(A1913,_Holidays!A1912:C4018,2)</f>
        <v>N</v>
      </c>
      <c r="G1913" s="42" t="str">
        <f>VLOOKUP(A1913,_Holidays!A1913:C4018,3)</f>
        <v>N</v>
      </c>
      <c r="H1913">
        <v>13.7</v>
      </c>
      <c r="I1913">
        <v>19.8</v>
      </c>
      <c r="J1913">
        <v>15.5</v>
      </c>
      <c r="K1913">
        <v>0</v>
      </c>
      <c r="L1913" s="94">
        <v>110088.01</v>
      </c>
      <c r="M1913" s="97">
        <v>45.521245239999999</v>
      </c>
      <c r="N1913" s="87">
        <f t="shared" si="148"/>
        <v>5011343.3011935716</v>
      </c>
    </row>
    <row r="1914" spans="1:14" x14ac:dyDescent="0.3">
      <c r="A1914" s="58">
        <v>43917</v>
      </c>
      <c r="B1914" s="61" t="str">
        <f t="shared" si="149"/>
        <v>Friday</v>
      </c>
      <c r="C1914" s="42" t="str">
        <f t="shared" si="145"/>
        <v>March</v>
      </c>
      <c r="D1914" s="42" t="str">
        <f t="shared" si="146"/>
        <v>2020</v>
      </c>
      <c r="E1914" s="42">
        <f t="shared" si="147"/>
        <v>13</v>
      </c>
      <c r="F1914" s="42" t="str">
        <f>VLOOKUP(A1914,_Holidays!A1913:C4019,2)</f>
        <v>N</v>
      </c>
      <c r="G1914" s="42" t="str">
        <f>VLOOKUP(A1914,_Holidays!A1914:C4019,3)</f>
        <v>N</v>
      </c>
      <c r="H1914">
        <v>13.6</v>
      </c>
      <c r="I1914">
        <v>27.6</v>
      </c>
      <c r="J1914">
        <v>17.8</v>
      </c>
      <c r="K1914">
        <v>0</v>
      </c>
      <c r="L1914" s="94">
        <v>111958.245</v>
      </c>
      <c r="M1914" s="97">
        <v>49.318500309999997</v>
      </c>
      <c r="N1914" s="87">
        <f t="shared" si="148"/>
        <v>5521612.7407395551</v>
      </c>
    </row>
    <row r="1915" spans="1:14" x14ac:dyDescent="0.3">
      <c r="A1915" s="58">
        <v>43918</v>
      </c>
      <c r="B1915" s="61" t="str">
        <f t="shared" si="149"/>
        <v>Saturday</v>
      </c>
      <c r="C1915" s="42" t="str">
        <f t="shared" si="145"/>
        <v>March</v>
      </c>
      <c r="D1915" s="42" t="str">
        <f t="shared" si="146"/>
        <v>2020</v>
      </c>
      <c r="E1915" s="42">
        <f t="shared" si="147"/>
        <v>13</v>
      </c>
      <c r="F1915" s="42" t="str">
        <f>VLOOKUP(A1915,_Holidays!A1914:C4020,2)</f>
        <v>N</v>
      </c>
      <c r="G1915" s="42" t="str">
        <f>VLOOKUP(A1915,_Holidays!A1915:C4020,3)</f>
        <v>N</v>
      </c>
      <c r="H1915">
        <v>14.8</v>
      </c>
      <c r="I1915">
        <v>27.5</v>
      </c>
      <c r="J1915">
        <v>16.899999999999999</v>
      </c>
      <c r="K1915">
        <v>0</v>
      </c>
      <c r="L1915" s="94">
        <v>97923.714999999997</v>
      </c>
      <c r="M1915" s="97">
        <v>47.963271040000002</v>
      </c>
      <c r="N1915" s="87">
        <f t="shared" si="148"/>
        <v>4696741.683788714</v>
      </c>
    </row>
    <row r="1916" spans="1:14" x14ac:dyDescent="0.3">
      <c r="A1916" s="58">
        <v>43919</v>
      </c>
      <c r="B1916" s="61" t="str">
        <f t="shared" si="149"/>
        <v>Sunday</v>
      </c>
      <c r="C1916" s="42" t="str">
        <f t="shared" si="145"/>
        <v>March</v>
      </c>
      <c r="D1916" s="42" t="str">
        <f t="shared" si="146"/>
        <v>2020</v>
      </c>
      <c r="E1916" s="42">
        <f t="shared" si="147"/>
        <v>14</v>
      </c>
      <c r="F1916" s="42" t="str">
        <f>VLOOKUP(A1916,_Holidays!A1915:C4021,2)</f>
        <v>N</v>
      </c>
      <c r="G1916" s="42" t="str">
        <f>VLOOKUP(A1916,_Holidays!A1916:C4021,3)</f>
        <v>N</v>
      </c>
      <c r="H1916">
        <v>16.5</v>
      </c>
      <c r="I1916">
        <v>26.4</v>
      </c>
      <c r="J1916">
        <v>9.5</v>
      </c>
      <c r="K1916">
        <v>0</v>
      </c>
      <c r="L1916" s="94">
        <v>95953.205000000002</v>
      </c>
      <c r="M1916" s="97">
        <v>42.33862791</v>
      </c>
      <c r="N1916" s="87">
        <f t="shared" si="148"/>
        <v>4062527.0432669516</v>
      </c>
    </row>
    <row r="1917" spans="1:14" x14ac:dyDescent="0.3">
      <c r="A1917" s="58">
        <v>43920</v>
      </c>
      <c r="B1917" s="61" t="str">
        <f t="shared" si="149"/>
        <v>Monday</v>
      </c>
      <c r="C1917" s="42" t="str">
        <f t="shared" si="145"/>
        <v>March</v>
      </c>
      <c r="D1917" s="42" t="str">
        <f t="shared" si="146"/>
        <v>2020</v>
      </c>
      <c r="E1917" s="42">
        <f t="shared" si="147"/>
        <v>14</v>
      </c>
      <c r="F1917" s="42" t="str">
        <f>VLOOKUP(A1917,_Holidays!A1916:C4022,2)</f>
        <v>N</v>
      </c>
      <c r="G1917" s="42" t="str">
        <f>VLOOKUP(A1917,_Holidays!A1917:C4022,3)</f>
        <v>N</v>
      </c>
      <c r="H1917">
        <v>15.9</v>
      </c>
      <c r="I1917">
        <v>21.7</v>
      </c>
      <c r="J1917">
        <v>13.3</v>
      </c>
      <c r="K1917">
        <v>5.2</v>
      </c>
      <c r="L1917" s="94">
        <v>107687.51</v>
      </c>
      <c r="M1917" s="97">
        <v>57.502975429999999</v>
      </c>
      <c r="N1917" s="87">
        <f t="shared" si="148"/>
        <v>6192352.2416478787</v>
      </c>
    </row>
    <row r="1918" spans="1:14" x14ac:dyDescent="0.3">
      <c r="A1918" s="58">
        <v>43921</v>
      </c>
      <c r="B1918" s="61" t="str">
        <f t="shared" si="149"/>
        <v>Tuesday</v>
      </c>
      <c r="C1918" s="42" t="str">
        <f t="shared" si="145"/>
        <v>March</v>
      </c>
      <c r="D1918" s="42" t="str">
        <f t="shared" si="146"/>
        <v>2020</v>
      </c>
      <c r="E1918" s="42">
        <f t="shared" si="147"/>
        <v>14</v>
      </c>
      <c r="F1918" s="42" t="str">
        <f>VLOOKUP(A1918,_Holidays!A1917:C4023,2)</f>
        <v>N</v>
      </c>
      <c r="G1918" s="42" t="str">
        <f>VLOOKUP(A1918,_Holidays!A1918:C4023,3)</f>
        <v>N</v>
      </c>
      <c r="H1918">
        <v>12.2</v>
      </c>
      <c r="I1918">
        <v>21.4</v>
      </c>
      <c r="J1918">
        <v>16.899999999999999</v>
      </c>
      <c r="K1918">
        <v>0</v>
      </c>
      <c r="L1918" s="94">
        <v>109043.86500000001</v>
      </c>
      <c r="M1918" s="97">
        <v>57.690193069999999</v>
      </c>
      <c r="N1918" s="87">
        <f t="shared" si="148"/>
        <v>6290761.6249490157</v>
      </c>
    </row>
    <row r="1919" spans="1:14" x14ac:dyDescent="0.3">
      <c r="A1919" s="58">
        <v>43922</v>
      </c>
      <c r="B1919" s="61" t="str">
        <f t="shared" si="149"/>
        <v>Wednesday</v>
      </c>
      <c r="C1919" s="42" t="str">
        <f t="shared" si="145"/>
        <v>April</v>
      </c>
      <c r="D1919" s="42" t="str">
        <f t="shared" si="146"/>
        <v>2020</v>
      </c>
      <c r="E1919" s="42">
        <f t="shared" si="147"/>
        <v>14</v>
      </c>
      <c r="F1919" s="42" t="str">
        <f>VLOOKUP(A1919,_Holidays!A1918:C4024,2)</f>
        <v>N</v>
      </c>
      <c r="G1919" s="42" t="str">
        <f>VLOOKUP(A1919,_Holidays!A1919:C4024,3)</f>
        <v>N</v>
      </c>
      <c r="H1919">
        <v>11</v>
      </c>
      <c r="I1919">
        <v>23.1</v>
      </c>
      <c r="J1919">
        <v>15.2</v>
      </c>
      <c r="K1919">
        <v>0</v>
      </c>
      <c r="L1919" s="94">
        <v>110991.625</v>
      </c>
      <c r="M1919" s="97">
        <v>62.967514510000001</v>
      </c>
      <c r="N1919" s="87">
        <f t="shared" si="148"/>
        <v>6988866.7576759793</v>
      </c>
    </row>
    <row r="1920" spans="1:14" x14ac:dyDescent="0.3">
      <c r="A1920" s="58">
        <v>43923</v>
      </c>
      <c r="B1920" s="61" t="str">
        <f t="shared" si="149"/>
        <v>Thursday</v>
      </c>
      <c r="C1920" s="42" t="str">
        <f t="shared" si="145"/>
        <v>April</v>
      </c>
      <c r="D1920" s="42" t="str">
        <f t="shared" si="146"/>
        <v>2020</v>
      </c>
      <c r="E1920" s="42">
        <f t="shared" si="147"/>
        <v>14</v>
      </c>
      <c r="F1920" s="42" t="str">
        <f>VLOOKUP(A1920,_Holidays!A1919:C4025,2)</f>
        <v>N</v>
      </c>
      <c r="G1920" s="42" t="str">
        <f>VLOOKUP(A1920,_Holidays!A1920:C4025,3)</f>
        <v>N</v>
      </c>
      <c r="H1920">
        <v>12.4</v>
      </c>
      <c r="I1920">
        <v>20.7</v>
      </c>
      <c r="J1920">
        <v>4.2</v>
      </c>
      <c r="K1920">
        <v>23</v>
      </c>
      <c r="L1920" s="94">
        <v>116302.66499999999</v>
      </c>
      <c r="M1920" s="97">
        <v>61.537019960000002</v>
      </c>
      <c r="N1920" s="87">
        <f t="shared" si="148"/>
        <v>7156919.4175061928</v>
      </c>
    </row>
    <row r="1921" spans="1:14" x14ac:dyDescent="0.3">
      <c r="A1921" s="58">
        <v>43924</v>
      </c>
      <c r="B1921" s="61" t="str">
        <f t="shared" si="149"/>
        <v>Friday</v>
      </c>
      <c r="C1921" s="42" t="str">
        <f t="shared" si="145"/>
        <v>April</v>
      </c>
      <c r="D1921" s="42" t="str">
        <f t="shared" si="146"/>
        <v>2020</v>
      </c>
      <c r="E1921" s="42">
        <f t="shared" si="147"/>
        <v>14</v>
      </c>
      <c r="F1921" s="42" t="str">
        <f>VLOOKUP(A1921,_Holidays!A1920:C4026,2)</f>
        <v>N</v>
      </c>
      <c r="G1921" s="42" t="str">
        <f>VLOOKUP(A1921,_Holidays!A1921:C4026,3)</f>
        <v>N</v>
      </c>
      <c r="H1921">
        <v>13.7</v>
      </c>
      <c r="I1921">
        <v>23.2</v>
      </c>
      <c r="J1921">
        <v>12</v>
      </c>
      <c r="K1921">
        <v>15.8</v>
      </c>
      <c r="L1921" s="94">
        <v>104294.57</v>
      </c>
      <c r="M1921" s="97">
        <v>48.636778120000002</v>
      </c>
      <c r="N1921" s="87">
        <f t="shared" si="148"/>
        <v>5072551.8602108089</v>
      </c>
    </row>
    <row r="1922" spans="1:14" x14ac:dyDescent="0.3">
      <c r="A1922" s="58">
        <v>43925</v>
      </c>
      <c r="B1922" s="61" t="str">
        <f t="shared" si="149"/>
        <v>Saturday</v>
      </c>
      <c r="C1922" s="42" t="str">
        <f t="shared" ref="C1922:C1985" si="150">TEXT(A1922,"mmmm")</f>
        <v>April</v>
      </c>
      <c r="D1922" s="42" t="str">
        <f t="shared" ref="D1922:D1985" si="151">TEXT(A1922,"yyyy")</f>
        <v>2020</v>
      </c>
      <c r="E1922" s="42">
        <f t="shared" ref="E1922:E1985" si="152">WEEKNUM(A1922)</f>
        <v>14</v>
      </c>
      <c r="F1922" s="42" t="str">
        <f>VLOOKUP(A1922,_Holidays!A1921:C4027,2)</f>
        <v>N</v>
      </c>
      <c r="G1922" s="42" t="str">
        <f>VLOOKUP(A1922,_Holidays!A1922:C4027,3)</f>
        <v>N</v>
      </c>
      <c r="H1922">
        <v>12.8</v>
      </c>
      <c r="I1922">
        <v>16.600000000000001</v>
      </c>
      <c r="J1922">
        <v>6.1</v>
      </c>
      <c r="K1922">
        <v>35.200000000000003</v>
      </c>
      <c r="L1922" s="94">
        <v>101854.155</v>
      </c>
      <c r="M1922" s="97">
        <v>38.375968759999999</v>
      </c>
      <c r="N1922" s="87">
        <f t="shared" ref="N1922:N1985" si="153">L1922*M1922</f>
        <v>3908751.8703561975</v>
      </c>
    </row>
    <row r="1923" spans="1:14" x14ac:dyDescent="0.3">
      <c r="A1923" s="58">
        <v>43926</v>
      </c>
      <c r="B1923" s="61" t="str">
        <f t="shared" ref="B1923:B1986" si="154">TEXT(A1923,"dddd")</f>
        <v>Sunday</v>
      </c>
      <c r="C1923" s="42" t="str">
        <f t="shared" si="150"/>
        <v>April</v>
      </c>
      <c r="D1923" s="42" t="str">
        <f t="shared" si="151"/>
        <v>2020</v>
      </c>
      <c r="E1923" s="42">
        <f t="shared" si="152"/>
        <v>15</v>
      </c>
      <c r="F1923" s="42" t="str">
        <f>VLOOKUP(A1923,_Holidays!A1922:C4028,2)</f>
        <v>N</v>
      </c>
      <c r="G1923" s="42" t="str">
        <f>VLOOKUP(A1923,_Holidays!A1923:C4028,3)</f>
        <v>N</v>
      </c>
      <c r="H1923">
        <v>9.5</v>
      </c>
      <c r="I1923">
        <v>16.899999999999999</v>
      </c>
      <c r="J1923">
        <v>4.5</v>
      </c>
      <c r="K1923">
        <v>4.4000000000000004</v>
      </c>
      <c r="L1923" s="94">
        <v>105098.02499999999</v>
      </c>
      <c r="M1923" s="97">
        <v>23.78090796</v>
      </c>
      <c r="N1923" s="87">
        <f t="shared" si="153"/>
        <v>2499326.4593027788</v>
      </c>
    </row>
    <row r="1924" spans="1:14" x14ac:dyDescent="0.3">
      <c r="A1924" s="58">
        <v>43927</v>
      </c>
      <c r="B1924" s="61" t="str">
        <f t="shared" si="154"/>
        <v>Monday</v>
      </c>
      <c r="C1924" s="42" t="str">
        <f t="shared" si="150"/>
        <v>April</v>
      </c>
      <c r="D1924" s="42" t="str">
        <f t="shared" si="151"/>
        <v>2020</v>
      </c>
      <c r="E1924" s="42">
        <f t="shared" si="152"/>
        <v>15</v>
      </c>
      <c r="F1924" s="42" t="str">
        <f>VLOOKUP(A1924,_Holidays!A1923:C4029,2)</f>
        <v>N</v>
      </c>
      <c r="G1924" s="42" t="str">
        <f>VLOOKUP(A1924,_Holidays!A1924:C4029,3)</f>
        <v>N</v>
      </c>
      <c r="H1924">
        <v>10.7</v>
      </c>
      <c r="I1924">
        <v>16.5</v>
      </c>
      <c r="J1924">
        <v>11.5</v>
      </c>
      <c r="K1924">
        <v>6.2</v>
      </c>
      <c r="L1924" s="94">
        <v>118074.565</v>
      </c>
      <c r="M1924" s="97">
        <v>64.755851129999996</v>
      </c>
      <c r="N1924" s="87">
        <f t="shared" si="153"/>
        <v>7646018.9533795081</v>
      </c>
    </row>
    <row r="1925" spans="1:14" x14ac:dyDescent="0.3">
      <c r="A1925" s="58">
        <v>43928</v>
      </c>
      <c r="B1925" s="61" t="str">
        <f t="shared" si="154"/>
        <v>Tuesday</v>
      </c>
      <c r="C1925" s="42" t="str">
        <f t="shared" si="150"/>
        <v>April</v>
      </c>
      <c r="D1925" s="42" t="str">
        <f t="shared" si="151"/>
        <v>2020</v>
      </c>
      <c r="E1925" s="42">
        <f t="shared" si="152"/>
        <v>15</v>
      </c>
      <c r="F1925" s="42" t="str">
        <f>VLOOKUP(A1925,_Holidays!A1924:C4030,2)</f>
        <v>N</v>
      </c>
      <c r="G1925" s="42" t="str">
        <f>VLOOKUP(A1925,_Holidays!A1925:C4030,3)</f>
        <v>N</v>
      </c>
      <c r="H1925">
        <v>11.9</v>
      </c>
      <c r="I1925">
        <v>16.399999999999999</v>
      </c>
      <c r="J1925">
        <v>9.5</v>
      </c>
      <c r="K1925">
        <v>1.4</v>
      </c>
      <c r="L1925" s="94">
        <v>118404.455</v>
      </c>
      <c r="M1925" s="97">
        <v>55.234382369999999</v>
      </c>
      <c r="N1925" s="87">
        <f t="shared" si="153"/>
        <v>6539996.9417814584</v>
      </c>
    </row>
    <row r="1926" spans="1:14" x14ac:dyDescent="0.3">
      <c r="A1926" s="58">
        <v>43929</v>
      </c>
      <c r="B1926" s="61" t="str">
        <f t="shared" si="154"/>
        <v>Wednesday</v>
      </c>
      <c r="C1926" s="42" t="str">
        <f t="shared" si="150"/>
        <v>April</v>
      </c>
      <c r="D1926" s="42" t="str">
        <f t="shared" si="151"/>
        <v>2020</v>
      </c>
      <c r="E1926" s="42">
        <f t="shared" si="152"/>
        <v>15</v>
      </c>
      <c r="F1926" s="42" t="str">
        <f>VLOOKUP(A1926,_Holidays!A1925:C4031,2)</f>
        <v>N</v>
      </c>
      <c r="G1926" s="42" t="str">
        <f>VLOOKUP(A1926,_Holidays!A1926:C4031,3)</f>
        <v>N</v>
      </c>
      <c r="H1926">
        <v>11.7</v>
      </c>
      <c r="I1926">
        <v>18.600000000000001</v>
      </c>
      <c r="J1926">
        <v>10.7</v>
      </c>
      <c r="K1926">
        <v>1.2</v>
      </c>
      <c r="L1926" s="94">
        <v>108404.01</v>
      </c>
      <c r="M1926" s="97">
        <v>44.729397409999997</v>
      </c>
      <c r="N1926" s="87">
        <f t="shared" si="153"/>
        <v>4848846.0441276133</v>
      </c>
    </row>
    <row r="1927" spans="1:14" x14ac:dyDescent="0.3">
      <c r="A1927" s="58">
        <v>43930</v>
      </c>
      <c r="B1927" s="61" t="str">
        <f t="shared" si="154"/>
        <v>Thursday</v>
      </c>
      <c r="C1927" s="42" t="str">
        <f t="shared" si="150"/>
        <v>April</v>
      </c>
      <c r="D1927" s="42" t="str">
        <f t="shared" si="151"/>
        <v>2020</v>
      </c>
      <c r="E1927" s="42">
        <f t="shared" si="152"/>
        <v>15</v>
      </c>
      <c r="F1927" s="42" t="str">
        <f>VLOOKUP(A1927,_Holidays!A1926:C4032,2)</f>
        <v>N</v>
      </c>
      <c r="G1927" s="42" t="str">
        <f>VLOOKUP(A1927,_Holidays!A1927:C4032,3)</f>
        <v>N</v>
      </c>
      <c r="H1927">
        <v>8.9</v>
      </c>
      <c r="I1927">
        <v>21.2</v>
      </c>
      <c r="J1927">
        <v>15.8</v>
      </c>
      <c r="K1927">
        <v>0</v>
      </c>
      <c r="L1927" s="94">
        <v>108587.52</v>
      </c>
      <c r="M1927" s="97">
        <v>43.738044760000001</v>
      </c>
      <c r="N1927" s="87">
        <f t="shared" si="153"/>
        <v>4749405.8101373957</v>
      </c>
    </row>
    <row r="1928" spans="1:14" x14ac:dyDescent="0.3">
      <c r="A1928" s="58">
        <v>43931</v>
      </c>
      <c r="B1928" s="61" t="str">
        <f t="shared" si="154"/>
        <v>Friday</v>
      </c>
      <c r="C1928" s="42" t="str">
        <f t="shared" si="150"/>
        <v>April</v>
      </c>
      <c r="D1928" s="42" t="str">
        <f t="shared" si="151"/>
        <v>2020</v>
      </c>
      <c r="E1928" s="42">
        <f t="shared" si="152"/>
        <v>15</v>
      </c>
      <c r="F1928" s="42" t="str">
        <f>VLOOKUP(A1928,_Holidays!A1927:C4033,2)</f>
        <v>N</v>
      </c>
      <c r="G1928" s="42" t="str">
        <f>VLOOKUP(A1928,_Holidays!A1928:C4033,3)</f>
        <v>Y</v>
      </c>
      <c r="H1928">
        <v>12.7</v>
      </c>
      <c r="I1928">
        <v>22</v>
      </c>
      <c r="J1928">
        <v>9.5</v>
      </c>
      <c r="K1928">
        <v>0.2</v>
      </c>
      <c r="L1928" s="94">
        <v>94831.23</v>
      </c>
      <c r="M1928" s="97">
        <v>38.435506619999998</v>
      </c>
      <c r="N1928" s="87">
        <f t="shared" si="153"/>
        <v>3644886.3684477424</v>
      </c>
    </row>
    <row r="1929" spans="1:14" x14ac:dyDescent="0.3">
      <c r="A1929" s="58">
        <v>43932</v>
      </c>
      <c r="B1929" s="61" t="str">
        <f t="shared" si="154"/>
        <v>Saturday</v>
      </c>
      <c r="C1929" s="42" t="str">
        <f t="shared" si="150"/>
        <v>April</v>
      </c>
      <c r="D1929" s="42" t="str">
        <f t="shared" si="151"/>
        <v>2020</v>
      </c>
      <c r="E1929" s="42">
        <f t="shared" si="152"/>
        <v>15</v>
      </c>
      <c r="F1929" s="42" t="str">
        <f>VLOOKUP(A1929,_Holidays!A1928:C4034,2)</f>
        <v>N</v>
      </c>
      <c r="G1929" s="42" t="str">
        <f>VLOOKUP(A1929,_Holidays!A1929:C4034,3)</f>
        <v>Y</v>
      </c>
      <c r="H1929">
        <v>13</v>
      </c>
      <c r="I1929">
        <v>15.7</v>
      </c>
      <c r="J1929">
        <v>11.3</v>
      </c>
      <c r="K1929">
        <v>2.4</v>
      </c>
      <c r="L1929" s="94">
        <v>92097.07</v>
      </c>
      <c r="M1929" s="97">
        <v>19.934105580000001</v>
      </c>
      <c r="N1929" s="87">
        <f t="shared" si="153"/>
        <v>1835872.7169886508</v>
      </c>
    </row>
    <row r="1930" spans="1:14" x14ac:dyDescent="0.3">
      <c r="A1930" s="58">
        <v>43933</v>
      </c>
      <c r="B1930" s="61" t="str">
        <f t="shared" si="154"/>
        <v>Sunday</v>
      </c>
      <c r="C1930" s="42" t="str">
        <f t="shared" si="150"/>
        <v>April</v>
      </c>
      <c r="D1930" s="42" t="str">
        <f t="shared" si="151"/>
        <v>2020</v>
      </c>
      <c r="E1930" s="42">
        <f t="shared" si="152"/>
        <v>16</v>
      </c>
      <c r="F1930" s="42" t="str">
        <f>VLOOKUP(A1930,_Holidays!A1929:C4035,2)</f>
        <v>N</v>
      </c>
      <c r="G1930" s="42" t="str">
        <f>VLOOKUP(A1930,_Holidays!A1930:C4035,3)</f>
        <v>Y</v>
      </c>
      <c r="H1930">
        <v>11</v>
      </c>
      <c r="I1930">
        <v>15.3</v>
      </c>
      <c r="J1930">
        <v>7.7</v>
      </c>
      <c r="K1930">
        <v>2.4</v>
      </c>
      <c r="L1930" s="94">
        <v>101760.09</v>
      </c>
      <c r="M1930" s="97">
        <v>45.982052150000001</v>
      </c>
      <c r="N1930" s="87">
        <f t="shared" si="153"/>
        <v>4679137.7651686938</v>
      </c>
    </row>
    <row r="1931" spans="1:14" x14ac:dyDescent="0.3">
      <c r="A1931" s="58">
        <v>43934</v>
      </c>
      <c r="B1931" s="61" t="str">
        <f t="shared" si="154"/>
        <v>Monday</v>
      </c>
      <c r="C1931" s="42" t="str">
        <f t="shared" si="150"/>
        <v>April</v>
      </c>
      <c r="D1931" s="42" t="str">
        <f t="shared" si="151"/>
        <v>2020</v>
      </c>
      <c r="E1931" s="42">
        <f t="shared" si="152"/>
        <v>16</v>
      </c>
      <c r="F1931" s="42" t="str">
        <f>VLOOKUP(A1931,_Holidays!A1930:C4036,2)</f>
        <v>N</v>
      </c>
      <c r="G1931" s="42" t="str">
        <f>VLOOKUP(A1931,_Holidays!A1931:C4036,3)</f>
        <v>Y</v>
      </c>
      <c r="H1931">
        <v>12.2</v>
      </c>
      <c r="I1931">
        <v>18.3</v>
      </c>
      <c r="J1931">
        <v>14.3</v>
      </c>
      <c r="K1931">
        <v>0</v>
      </c>
      <c r="L1931" s="94">
        <v>100025.9</v>
      </c>
      <c r="M1931" s="97">
        <v>56.657417019999997</v>
      </c>
      <c r="N1931" s="87">
        <f t="shared" si="153"/>
        <v>5667209.1291008173</v>
      </c>
    </row>
    <row r="1932" spans="1:14" x14ac:dyDescent="0.3">
      <c r="A1932" s="58">
        <v>43935</v>
      </c>
      <c r="B1932" s="61" t="str">
        <f t="shared" si="154"/>
        <v>Tuesday</v>
      </c>
      <c r="C1932" s="42" t="str">
        <f t="shared" si="150"/>
        <v>April</v>
      </c>
      <c r="D1932" s="42" t="str">
        <f t="shared" si="151"/>
        <v>2020</v>
      </c>
      <c r="E1932" s="42">
        <f t="shared" si="152"/>
        <v>16</v>
      </c>
      <c r="F1932" s="42" t="str">
        <f>VLOOKUP(A1932,_Holidays!A1931:C4037,2)</f>
        <v>N</v>
      </c>
      <c r="G1932" s="42" t="str">
        <f>VLOOKUP(A1932,_Holidays!A1932:C4037,3)</f>
        <v>N</v>
      </c>
      <c r="H1932">
        <v>12.1</v>
      </c>
      <c r="I1932">
        <v>23.4</v>
      </c>
      <c r="J1932">
        <v>11.1</v>
      </c>
      <c r="K1932">
        <v>0.6</v>
      </c>
      <c r="L1932" s="94">
        <v>107849.83</v>
      </c>
      <c r="M1932" s="97">
        <v>40.838553589999997</v>
      </c>
      <c r="N1932" s="87">
        <f t="shared" si="153"/>
        <v>4404431.062127389</v>
      </c>
    </row>
    <row r="1933" spans="1:14" x14ac:dyDescent="0.3">
      <c r="A1933" s="58">
        <v>43936</v>
      </c>
      <c r="B1933" s="61" t="str">
        <f t="shared" si="154"/>
        <v>Wednesday</v>
      </c>
      <c r="C1933" s="42" t="str">
        <f t="shared" si="150"/>
        <v>April</v>
      </c>
      <c r="D1933" s="42" t="str">
        <f t="shared" si="151"/>
        <v>2020</v>
      </c>
      <c r="E1933" s="42">
        <f t="shared" si="152"/>
        <v>16</v>
      </c>
      <c r="F1933" s="42" t="str">
        <f>VLOOKUP(A1933,_Holidays!A1932:C4038,2)</f>
        <v>N</v>
      </c>
      <c r="G1933" s="42" t="str">
        <f>VLOOKUP(A1933,_Holidays!A1933:C4038,3)</f>
        <v>N</v>
      </c>
      <c r="H1933">
        <v>15.6</v>
      </c>
      <c r="I1933">
        <v>23.5</v>
      </c>
      <c r="J1933">
        <v>11.8</v>
      </c>
      <c r="K1933">
        <v>0</v>
      </c>
      <c r="L1933" s="94">
        <v>104547.34</v>
      </c>
      <c r="M1933" s="97">
        <v>27.705995810000001</v>
      </c>
      <c r="N1933" s="87">
        <f t="shared" si="153"/>
        <v>2896588.1639866456</v>
      </c>
    </row>
    <row r="1934" spans="1:14" x14ac:dyDescent="0.3">
      <c r="A1934" s="58">
        <v>43937</v>
      </c>
      <c r="B1934" s="61" t="str">
        <f t="shared" si="154"/>
        <v>Thursday</v>
      </c>
      <c r="C1934" s="42" t="str">
        <f t="shared" si="150"/>
        <v>April</v>
      </c>
      <c r="D1934" s="42" t="str">
        <f t="shared" si="151"/>
        <v>2020</v>
      </c>
      <c r="E1934" s="42">
        <f t="shared" si="152"/>
        <v>16</v>
      </c>
      <c r="F1934" s="42" t="str">
        <f>VLOOKUP(A1934,_Holidays!A1933:C4039,2)</f>
        <v>N</v>
      </c>
      <c r="G1934" s="42" t="str">
        <f>VLOOKUP(A1934,_Holidays!A1934:C4039,3)</f>
        <v>N</v>
      </c>
      <c r="H1934">
        <v>15.4</v>
      </c>
      <c r="I1934">
        <v>21.5</v>
      </c>
      <c r="J1934">
        <v>11.3</v>
      </c>
      <c r="K1934">
        <v>0.2</v>
      </c>
      <c r="L1934" s="94">
        <v>106527.94500000001</v>
      </c>
      <c r="M1934" s="97">
        <v>29.80144816</v>
      </c>
      <c r="N1934" s="87">
        <f t="shared" si="153"/>
        <v>3174687.0305088311</v>
      </c>
    </row>
    <row r="1935" spans="1:14" x14ac:dyDescent="0.3">
      <c r="A1935" s="58">
        <v>43938</v>
      </c>
      <c r="B1935" s="61" t="str">
        <f t="shared" si="154"/>
        <v>Friday</v>
      </c>
      <c r="C1935" s="42" t="str">
        <f t="shared" si="150"/>
        <v>April</v>
      </c>
      <c r="D1935" s="42" t="str">
        <f t="shared" si="151"/>
        <v>2020</v>
      </c>
      <c r="E1935" s="42">
        <f t="shared" si="152"/>
        <v>16</v>
      </c>
      <c r="F1935" s="42" t="str">
        <f>VLOOKUP(A1935,_Holidays!A1934:C4040,2)</f>
        <v>N</v>
      </c>
      <c r="G1935" s="42" t="str">
        <f>VLOOKUP(A1935,_Holidays!A1935:C4040,3)</f>
        <v>N</v>
      </c>
      <c r="H1935">
        <v>11.4</v>
      </c>
      <c r="I1935">
        <v>18.399999999999999</v>
      </c>
      <c r="J1935">
        <v>10.1</v>
      </c>
      <c r="K1935">
        <v>0</v>
      </c>
      <c r="L1935" s="94">
        <v>106943.49</v>
      </c>
      <c r="M1935" s="97">
        <v>30.782703059999999</v>
      </c>
      <c r="N1935" s="87">
        <f t="shared" si="153"/>
        <v>3292009.6968700793</v>
      </c>
    </row>
    <row r="1936" spans="1:14" x14ac:dyDescent="0.3">
      <c r="A1936" s="58">
        <v>43939</v>
      </c>
      <c r="B1936" s="61" t="str">
        <f t="shared" si="154"/>
        <v>Saturday</v>
      </c>
      <c r="C1936" s="42" t="str">
        <f t="shared" si="150"/>
        <v>April</v>
      </c>
      <c r="D1936" s="42" t="str">
        <f t="shared" si="151"/>
        <v>2020</v>
      </c>
      <c r="E1936" s="42">
        <f t="shared" si="152"/>
        <v>16</v>
      </c>
      <c r="F1936" s="42" t="str">
        <f>VLOOKUP(A1936,_Holidays!A1935:C4041,2)</f>
        <v>N</v>
      </c>
      <c r="G1936" s="42" t="str">
        <f>VLOOKUP(A1936,_Holidays!A1936:C4041,3)</f>
        <v>N</v>
      </c>
      <c r="H1936">
        <v>12.9</v>
      </c>
      <c r="I1936">
        <v>16.399999999999999</v>
      </c>
      <c r="J1936">
        <v>7.9</v>
      </c>
      <c r="K1936">
        <v>0</v>
      </c>
      <c r="L1936" s="94">
        <v>106888.545</v>
      </c>
      <c r="M1936" s="97">
        <v>42.660865000000001</v>
      </c>
      <c r="N1936" s="87">
        <f t="shared" si="153"/>
        <v>4559957.7882914254</v>
      </c>
    </row>
    <row r="1937" spans="1:14" x14ac:dyDescent="0.3">
      <c r="A1937" s="58">
        <v>43940</v>
      </c>
      <c r="B1937" s="61" t="str">
        <f t="shared" si="154"/>
        <v>Sunday</v>
      </c>
      <c r="C1937" s="42" t="str">
        <f t="shared" si="150"/>
        <v>April</v>
      </c>
      <c r="D1937" s="42" t="str">
        <f t="shared" si="151"/>
        <v>2020</v>
      </c>
      <c r="E1937" s="42">
        <f t="shared" si="152"/>
        <v>17</v>
      </c>
      <c r="F1937" s="42" t="str">
        <f>VLOOKUP(A1937,_Holidays!A1936:C4042,2)</f>
        <v>N</v>
      </c>
      <c r="G1937" s="42" t="str">
        <f>VLOOKUP(A1937,_Holidays!A1937:C4042,3)</f>
        <v>N</v>
      </c>
      <c r="H1937">
        <v>11.2</v>
      </c>
      <c r="I1937">
        <v>19.399999999999999</v>
      </c>
      <c r="J1937">
        <v>11.3</v>
      </c>
      <c r="K1937">
        <v>0</v>
      </c>
      <c r="L1937" s="94">
        <v>100737.83500000001</v>
      </c>
      <c r="M1937" s="97">
        <v>35.703490809999998</v>
      </c>
      <c r="N1937" s="87">
        <f t="shared" si="153"/>
        <v>3596692.3661417966</v>
      </c>
    </row>
    <row r="1938" spans="1:14" x14ac:dyDescent="0.3">
      <c r="A1938" s="58">
        <v>43941</v>
      </c>
      <c r="B1938" s="61" t="str">
        <f t="shared" si="154"/>
        <v>Monday</v>
      </c>
      <c r="C1938" s="42" t="str">
        <f t="shared" si="150"/>
        <v>April</v>
      </c>
      <c r="D1938" s="42" t="str">
        <f t="shared" si="151"/>
        <v>2020</v>
      </c>
      <c r="E1938" s="42">
        <f t="shared" si="152"/>
        <v>17</v>
      </c>
      <c r="F1938" s="42" t="str">
        <f>VLOOKUP(A1938,_Holidays!A1937:C4043,2)</f>
        <v>N</v>
      </c>
      <c r="G1938" s="42" t="str">
        <f>VLOOKUP(A1938,_Holidays!A1938:C4043,3)</f>
        <v>N</v>
      </c>
      <c r="H1938">
        <v>12</v>
      </c>
      <c r="I1938">
        <v>20.8</v>
      </c>
      <c r="J1938">
        <v>8.1</v>
      </c>
      <c r="K1938">
        <v>3.4</v>
      </c>
      <c r="L1938" s="94">
        <v>109168.595</v>
      </c>
      <c r="M1938" s="97">
        <v>25.61588931</v>
      </c>
      <c r="N1938" s="87">
        <f t="shared" si="153"/>
        <v>2796450.6456482196</v>
      </c>
    </row>
    <row r="1939" spans="1:14" x14ac:dyDescent="0.3">
      <c r="A1939" s="58">
        <v>43942</v>
      </c>
      <c r="B1939" s="61" t="str">
        <f t="shared" si="154"/>
        <v>Tuesday</v>
      </c>
      <c r="C1939" s="42" t="str">
        <f t="shared" si="150"/>
        <v>April</v>
      </c>
      <c r="D1939" s="42" t="str">
        <f t="shared" si="151"/>
        <v>2020</v>
      </c>
      <c r="E1939" s="42">
        <f t="shared" si="152"/>
        <v>17</v>
      </c>
      <c r="F1939" s="42" t="str">
        <f>VLOOKUP(A1939,_Holidays!A1938:C4044,2)</f>
        <v>N</v>
      </c>
      <c r="G1939" s="42" t="str">
        <f>VLOOKUP(A1939,_Holidays!A1939:C4044,3)</f>
        <v>N</v>
      </c>
      <c r="H1939">
        <v>8.5</v>
      </c>
      <c r="I1939">
        <v>19.600000000000001</v>
      </c>
      <c r="J1939">
        <v>9.8000000000000007</v>
      </c>
      <c r="K1939">
        <v>0</v>
      </c>
      <c r="L1939" s="94">
        <v>111417.63</v>
      </c>
      <c r="M1939" s="97">
        <v>33.035885159999999</v>
      </c>
      <c r="N1939" s="87">
        <f t="shared" si="153"/>
        <v>3680780.0294793709</v>
      </c>
    </row>
    <row r="1940" spans="1:14" x14ac:dyDescent="0.3">
      <c r="A1940" s="58">
        <v>43943</v>
      </c>
      <c r="B1940" s="61" t="str">
        <f t="shared" si="154"/>
        <v>Wednesday</v>
      </c>
      <c r="C1940" s="42" t="str">
        <f t="shared" si="150"/>
        <v>April</v>
      </c>
      <c r="D1940" s="42" t="str">
        <f t="shared" si="151"/>
        <v>2020</v>
      </c>
      <c r="E1940" s="42">
        <f t="shared" si="152"/>
        <v>17</v>
      </c>
      <c r="F1940" s="42" t="str">
        <f>VLOOKUP(A1940,_Holidays!A1939:C4045,2)</f>
        <v>N</v>
      </c>
      <c r="G1940" s="42" t="str">
        <f>VLOOKUP(A1940,_Holidays!A1940:C4045,3)</f>
        <v>N</v>
      </c>
      <c r="H1940">
        <v>12.8</v>
      </c>
      <c r="I1940">
        <v>18.2</v>
      </c>
      <c r="J1940">
        <v>8.8000000000000007</v>
      </c>
      <c r="K1940">
        <v>0</v>
      </c>
      <c r="L1940" s="94">
        <v>113506.01</v>
      </c>
      <c r="M1940" s="97">
        <v>37.881751569999999</v>
      </c>
      <c r="N1940" s="87">
        <f t="shared" si="153"/>
        <v>4299806.4725219356</v>
      </c>
    </row>
    <row r="1941" spans="1:14" x14ac:dyDescent="0.3">
      <c r="A1941" s="58">
        <v>43944</v>
      </c>
      <c r="B1941" s="61" t="str">
        <f t="shared" si="154"/>
        <v>Thursday</v>
      </c>
      <c r="C1941" s="42" t="str">
        <f t="shared" si="150"/>
        <v>April</v>
      </c>
      <c r="D1941" s="42" t="str">
        <f t="shared" si="151"/>
        <v>2020</v>
      </c>
      <c r="E1941" s="42">
        <f t="shared" si="152"/>
        <v>17</v>
      </c>
      <c r="F1941" s="42" t="str">
        <f>VLOOKUP(A1941,_Holidays!A1940:C4046,2)</f>
        <v>N</v>
      </c>
      <c r="G1941" s="42" t="str">
        <f>VLOOKUP(A1941,_Holidays!A1941:C4046,3)</f>
        <v>N</v>
      </c>
      <c r="H1941">
        <v>9.6</v>
      </c>
      <c r="I1941">
        <v>19.7</v>
      </c>
      <c r="J1941">
        <v>9.6999999999999993</v>
      </c>
      <c r="K1941">
        <v>0</v>
      </c>
      <c r="L1941" s="94">
        <v>112872.88</v>
      </c>
      <c r="M1941" s="97">
        <v>20.49660012</v>
      </c>
      <c r="N1941" s="87">
        <f t="shared" si="153"/>
        <v>2313510.2857527458</v>
      </c>
    </row>
    <row r="1942" spans="1:14" x14ac:dyDescent="0.3">
      <c r="A1942" s="58">
        <v>43945</v>
      </c>
      <c r="B1942" s="61" t="str">
        <f t="shared" si="154"/>
        <v>Friday</v>
      </c>
      <c r="C1942" s="42" t="str">
        <f t="shared" si="150"/>
        <v>April</v>
      </c>
      <c r="D1942" s="42" t="str">
        <f t="shared" si="151"/>
        <v>2020</v>
      </c>
      <c r="E1942" s="42">
        <f t="shared" si="152"/>
        <v>17</v>
      </c>
      <c r="F1942" s="42" t="str">
        <f>VLOOKUP(A1942,_Holidays!A1941:C4047,2)</f>
        <v>N</v>
      </c>
      <c r="G1942" s="42" t="str">
        <f>VLOOKUP(A1942,_Holidays!A1942:C4047,3)</f>
        <v>N</v>
      </c>
      <c r="H1942">
        <v>15.1</v>
      </c>
      <c r="I1942">
        <v>22.3</v>
      </c>
      <c r="J1942">
        <v>12.7</v>
      </c>
      <c r="K1942">
        <v>0.4</v>
      </c>
      <c r="L1942" s="94">
        <v>106565.295</v>
      </c>
      <c r="M1942" s="97">
        <v>26.641180070000001</v>
      </c>
      <c r="N1942" s="87">
        <f t="shared" si="153"/>
        <v>2839025.2133076708</v>
      </c>
    </row>
    <row r="1943" spans="1:14" x14ac:dyDescent="0.3">
      <c r="A1943" s="58">
        <v>43946</v>
      </c>
      <c r="B1943" s="61" t="str">
        <f t="shared" si="154"/>
        <v>Saturday</v>
      </c>
      <c r="C1943" s="42" t="str">
        <f t="shared" si="150"/>
        <v>April</v>
      </c>
      <c r="D1943" s="42" t="str">
        <f t="shared" si="151"/>
        <v>2020</v>
      </c>
      <c r="E1943" s="42">
        <f t="shared" si="152"/>
        <v>17</v>
      </c>
      <c r="F1943" s="42" t="str">
        <f>VLOOKUP(A1943,_Holidays!A1942:C4048,2)</f>
        <v>N</v>
      </c>
      <c r="G1943" s="42" t="str">
        <f>VLOOKUP(A1943,_Holidays!A1943:C4048,3)</f>
        <v>Y</v>
      </c>
      <c r="H1943">
        <v>10.5</v>
      </c>
      <c r="I1943">
        <v>21.7</v>
      </c>
      <c r="J1943">
        <v>10.4</v>
      </c>
      <c r="K1943">
        <v>0</v>
      </c>
      <c r="L1943" s="94">
        <v>96845.119999999995</v>
      </c>
      <c r="M1943" s="97">
        <v>17.640174080000001</v>
      </c>
      <c r="N1943" s="87">
        <f t="shared" si="153"/>
        <v>1708364.7755984897</v>
      </c>
    </row>
    <row r="1944" spans="1:14" x14ac:dyDescent="0.3">
      <c r="A1944" s="58">
        <v>43947</v>
      </c>
      <c r="B1944" s="61" t="str">
        <f t="shared" si="154"/>
        <v>Sunday</v>
      </c>
      <c r="C1944" s="42" t="str">
        <f t="shared" si="150"/>
        <v>April</v>
      </c>
      <c r="D1944" s="42" t="str">
        <f t="shared" si="151"/>
        <v>2020</v>
      </c>
      <c r="E1944" s="42">
        <f t="shared" si="152"/>
        <v>18</v>
      </c>
      <c r="F1944" s="42" t="str">
        <f>VLOOKUP(A1944,_Holidays!A1943:C4049,2)</f>
        <v>N</v>
      </c>
      <c r="G1944" s="42" t="str">
        <f>VLOOKUP(A1944,_Holidays!A1944:C4049,3)</f>
        <v>N</v>
      </c>
      <c r="H1944">
        <v>15.4</v>
      </c>
      <c r="I1944">
        <v>17.7</v>
      </c>
      <c r="J1944">
        <v>6.6</v>
      </c>
      <c r="K1944">
        <v>14</v>
      </c>
      <c r="L1944" s="94">
        <v>96572.934999999998</v>
      </c>
      <c r="M1944" s="97">
        <v>13.563055800000001</v>
      </c>
      <c r="N1944" s="87">
        <f t="shared" si="153"/>
        <v>1309824.1061747731</v>
      </c>
    </row>
    <row r="1945" spans="1:14" x14ac:dyDescent="0.3">
      <c r="A1945" s="58">
        <v>43948</v>
      </c>
      <c r="B1945" s="61" t="str">
        <f t="shared" si="154"/>
        <v>Monday</v>
      </c>
      <c r="C1945" s="42" t="str">
        <f t="shared" si="150"/>
        <v>April</v>
      </c>
      <c r="D1945" s="42" t="str">
        <f t="shared" si="151"/>
        <v>2020</v>
      </c>
      <c r="E1945" s="42">
        <f t="shared" si="152"/>
        <v>18</v>
      </c>
      <c r="F1945" s="42" t="str">
        <f>VLOOKUP(A1945,_Holidays!A1944:C4050,2)</f>
        <v>N</v>
      </c>
      <c r="G1945" s="42" t="str">
        <f>VLOOKUP(A1945,_Holidays!A1945:C4050,3)</f>
        <v>N</v>
      </c>
      <c r="H1945">
        <v>8.1</v>
      </c>
      <c r="I1945">
        <v>18.100000000000001</v>
      </c>
      <c r="J1945">
        <v>12.5</v>
      </c>
      <c r="K1945">
        <v>0.6</v>
      </c>
      <c r="L1945" s="94">
        <v>113471.83</v>
      </c>
      <c r="M1945" s="97">
        <v>33.031410970000003</v>
      </c>
      <c r="N1945" s="87">
        <f t="shared" si="153"/>
        <v>3748134.6502479757</v>
      </c>
    </row>
    <row r="1946" spans="1:14" x14ac:dyDescent="0.3">
      <c r="A1946" s="58">
        <v>43949</v>
      </c>
      <c r="B1946" s="61" t="str">
        <f t="shared" si="154"/>
        <v>Tuesday</v>
      </c>
      <c r="C1946" s="42" t="str">
        <f t="shared" si="150"/>
        <v>April</v>
      </c>
      <c r="D1946" s="42" t="str">
        <f t="shared" si="151"/>
        <v>2020</v>
      </c>
      <c r="E1946" s="42">
        <f t="shared" si="152"/>
        <v>18</v>
      </c>
      <c r="F1946" s="42" t="str">
        <f>VLOOKUP(A1946,_Holidays!A1945:C4051,2)</f>
        <v>N</v>
      </c>
      <c r="G1946" s="42" t="str">
        <f>VLOOKUP(A1946,_Holidays!A1946:C4051,3)</f>
        <v>N</v>
      </c>
      <c r="H1946">
        <v>7.1</v>
      </c>
      <c r="I1946">
        <v>18.899999999999999</v>
      </c>
      <c r="J1946">
        <v>10.4</v>
      </c>
      <c r="K1946">
        <v>0</v>
      </c>
      <c r="L1946" s="94">
        <v>112124.06</v>
      </c>
      <c r="M1946" s="97">
        <v>19.566687859999998</v>
      </c>
      <c r="N1946" s="87">
        <f t="shared" si="153"/>
        <v>2193896.4836159116</v>
      </c>
    </row>
    <row r="1947" spans="1:14" x14ac:dyDescent="0.3">
      <c r="A1947" s="58">
        <v>43950</v>
      </c>
      <c r="B1947" s="61" t="str">
        <f t="shared" si="154"/>
        <v>Wednesday</v>
      </c>
      <c r="C1947" s="42" t="str">
        <f t="shared" si="150"/>
        <v>April</v>
      </c>
      <c r="D1947" s="42" t="str">
        <f t="shared" si="151"/>
        <v>2020</v>
      </c>
      <c r="E1947" s="42">
        <f t="shared" si="152"/>
        <v>18</v>
      </c>
      <c r="F1947" s="42" t="str">
        <f>VLOOKUP(A1947,_Holidays!A1946:C4052,2)</f>
        <v>N</v>
      </c>
      <c r="G1947" s="42" t="str">
        <f>VLOOKUP(A1947,_Holidays!A1947:C4052,3)</f>
        <v>N</v>
      </c>
      <c r="H1947">
        <v>11.2</v>
      </c>
      <c r="I1947">
        <v>19.8</v>
      </c>
      <c r="J1947">
        <v>3.6</v>
      </c>
      <c r="K1947">
        <v>3.4</v>
      </c>
      <c r="L1947" s="94">
        <v>121307.84</v>
      </c>
      <c r="M1947" s="97">
        <v>32.265191100000003</v>
      </c>
      <c r="N1947" s="87">
        <f t="shared" si="153"/>
        <v>3914020.6395282242</v>
      </c>
    </row>
    <row r="1948" spans="1:14" x14ac:dyDescent="0.3">
      <c r="A1948" s="58">
        <v>43951</v>
      </c>
      <c r="B1948" s="61" t="str">
        <f t="shared" si="154"/>
        <v>Thursday</v>
      </c>
      <c r="C1948" s="42" t="str">
        <f t="shared" si="150"/>
        <v>April</v>
      </c>
      <c r="D1948" s="42" t="str">
        <f t="shared" si="151"/>
        <v>2020</v>
      </c>
      <c r="E1948" s="42">
        <f t="shared" si="152"/>
        <v>18</v>
      </c>
      <c r="F1948" s="42" t="str">
        <f>VLOOKUP(A1948,_Holidays!A1947:C4053,2)</f>
        <v>N</v>
      </c>
      <c r="G1948" s="42" t="str">
        <f>VLOOKUP(A1948,_Holidays!A1948:C4053,3)</f>
        <v>N</v>
      </c>
      <c r="H1948">
        <v>8.9</v>
      </c>
      <c r="I1948">
        <v>15.5</v>
      </c>
      <c r="J1948">
        <v>5.4</v>
      </c>
      <c r="K1948">
        <v>23.6</v>
      </c>
      <c r="L1948" s="94">
        <v>121353.33</v>
      </c>
      <c r="M1948" s="97">
        <v>30.41346278</v>
      </c>
      <c r="N1948" s="87">
        <f t="shared" si="153"/>
        <v>3690774.9851840576</v>
      </c>
    </row>
    <row r="1949" spans="1:14" x14ac:dyDescent="0.3">
      <c r="A1949" s="58">
        <v>43952</v>
      </c>
      <c r="B1949" s="61" t="str">
        <f t="shared" si="154"/>
        <v>Friday</v>
      </c>
      <c r="C1949" s="42" t="str">
        <f t="shared" si="150"/>
        <v>May</v>
      </c>
      <c r="D1949" s="42" t="str">
        <f t="shared" si="151"/>
        <v>2020</v>
      </c>
      <c r="E1949" s="42">
        <f t="shared" si="152"/>
        <v>18</v>
      </c>
      <c r="F1949" s="42" t="str">
        <f>VLOOKUP(A1949,_Holidays!A1948:C4054,2)</f>
        <v>N</v>
      </c>
      <c r="G1949" s="42" t="str">
        <f>VLOOKUP(A1949,_Holidays!A1949:C4054,3)</f>
        <v>N</v>
      </c>
      <c r="H1949">
        <v>7.6</v>
      </c>
      <c r="I1949">
        <v>13</v>
      </c>
      <c r="J1949">
        <v>5.0999999999999996</v>
      </c>
      <c r="K1949">
        <v>8</v>
      </c>
      <c r="L1949" s="94">
        <v>127238.875</v>
      </c>
      <c r="M1949" s="97">
        <v>24.122816870000001</v>
      </c>
      <c r="N1949" s="87">
        <f t="shared" si="153"/>
        <v>3069360.0803698213</v>
      </c>
    </row>
    <row r="1950" spans="1:14" x14ac:dyDescent="0.3">
      <c r="A1950" s="58">
        <v>43953</v>
      </c>
      <c r="B1950" s="61" t="str">
        <f t="shared" si="154"/>
        <v>Saturday</v>
      </c>
      <c r="C1950" s="42" t="str">
        <f t="shared" si="150"/>
        <v>May</v>
      </c>
      <c r="D1950" s="42" t="str">
        <f t="shared" si="151"/>
        <v>2020</v>
      </c>
      <c r="E1950" s="42">
        <f t="shared" si="152"/>
        <v>18</v>
      </c>
      <c r="F1950" s="42" t="str">
        <f>VLOOKUP(A1950,_Holidays!A1949:C4055,2)</f>
        <v>N</v>
      </c>
      <c r="G1950" s="42" t="str">
        <f>VLOOKUP(A1950,_Holidays!A1950:C4055,3)</f>
        <v>N</v>
      </c>
      <c r="H1950">
        <v>8.3000000000000007</v>
      </c>
      <c r="I1950">
        <v>14.2</v>
      </c>
      <c r="J1950">
        <v>6.2</v>
      </c>
      <c r="K1950">
        <v>1.4</v>
      </c>
      <c r="L1950" s="94">
        <v>111665.72500000001</v>
      </c>
      <c r="M1950" s="97">
        <v>22.875644019999999</v>
      </c>
      <c r="N1950" s="87">
        <f t="shared" si="153"/>
        <v>2554425.3743352145</v>
      </c>
    </row>
    <row r="1951" spans="1:14" x14ac:dyDescent="0.3">
      <c r="A1951" s="58">
        <v>43954</v>
      </c>
      <c r="B1951" s="61" t="str">
        <f t="shared" si="154"/>
        <v>Sunday</v>
      </c>
      <c r="C1951" s="42" t="str">
        <f t="shared" si="150"/>
        <v>May</v>
      </c>
      <c r="D1951" s="42" t="str">
        <f t="shared" si="151"/>
        <v>2020</v>
      </c>
      <c r="E1951" s="42">
        <f t="shared" si="152"/>
        <v>19</v>
      </c>
      <c r="F1951" s="42" t="str">
        <f>VLOOKUP(A1951,_Holidays!A1950:C4056,2)</f>
        <v>N</v>
      </c>
      <c r="G1951" s="42" t="str">
        <f>VLOOKUP(A1951,_Holidays!A1951:C4056,3)</f>
        <v>N</v>
      </c>
      <c r="H1951">
        <v>9.8000000000000007</v>
      </c>
      <c r="I1951">
        <v>15</v>
      </c>
      <c r="J1951">
        <v>8.3000000000000007</v>
      </c>
      <c r="K1951">
        <v>1.8</v>
      </c>
      <c r="L1951" s="94">
        <v>109669.355</v>
      </c>
      <c r="M1951" s="97">
        <v>36.488532380000002</v>
      </c>
      <c r="N1951" s="87">
        <f t="shared" si="153"/>
        <v>4001673.8110112152</v>
      </c>
    </row>
    <row r="1952" spans="1:14" x14ac:dyDescent="0.3">
      <c r="A1952" s="58">
        <v>43955</v>
      </c>
      <c r="B1952" s="61" t="str">
        <f t="shared" si="154"/>
        <v>Monday</v>
      </c>
      <c r="C1952" s="42" t="str">
        <f t="shared" si="150"/>
        <v>May</v>
      </c>
      <c r="D1952" s="42" t="str">
        <f t="shared" si="151"/>
        <v>2020</v>
      </c>
      <c r="E1952" s="42">
        <f t="shared" si="152"/>
        <v>19</v>
      </c>
      <c r="F1952" s="42" t="str">
        <f>VLOOKUP(A1952,_Holidays!A1951:C4057,2)</f>
        <v>N</v>
      </c>
      <c r="G1952" s="42" t="str">
        <f>VLOOKUP(A1952,_Holidays!A1952:C4057,3)</f>
        <v>N</v>
      </c>
      <c r="H1952">
        <v>9.4</v>
      </c>
      <c r="I1952">
        <v>14.8</v>
      </c>
      <c r="J1952">
        <v>7</v>
      </c>
      <c r="K1952">
        <v>0.2</v>
      </c>
      <c r="L1952" s="94">
        <v>126892.26</v>
      </c>
      <c r="M1952" s="97">
        <v>53.063440780000001</v>
      </c>
      <c r="N1952" s="87">
        <f t="shared" si="153"/>
        <v>6733339.923950363</v>
      </c>
    </row>
    <row r="1953" spans="1:14" x14ac:dyDescent="0.3">
      <c r="A1953" s="58">
        <v>43956</v>
      </c>
      <c r="B1953" s="61" t="str">
        <f t="shared" si="154"/>
        <v>Tuesday</v>
      </c>
      <c r="C1953" s="42" t="str">
        <f t="shared" si="150"/>
        <v>May</v>
      </c>
      <c r="D1953" s="42" t="str">
        <f t="shared" si="151"/>
        <v>2020</v>
      </c>
      <c r="E1953" s="42">
        <f t="shared" si="152"/>
        <v>19</v>
      </c>
      <c r="F1953" s="42" t="str">
        <f>VLOOKUP(A1953,_Holidays!A1952:C4058,2)</f>
        <v>N</v>
      </c>
      <c r="G1953" s="42" t="str">
        <f>VLOOKUP(A1953,_Holidays!A1953:C4058,3)</f>
        <v>N</v>
      </c>
      <c r="H1953">
        <v>8</v>
      </c>
      <c r="I1953">
        <v>19.5</v>
      </c>
      <c r="J1953">
        <v>11.6</v>
      </c>
      <c r="K1953">
        <v>0.4</v>
      </c>
      <c r="L1953" s="94">
        <v>118839.095</v>
      </c>
      <c r="M1953" s="97">
        <v>33.515699840000003</v>
      </c>
      <c r="N1953" s="87">
        <f t="shared" si="153"/>
        <v>3982975.4372772453</v>
      </c>
    </row>
    <row r="1954" spans="1:14" x14ac:dyDescent="0.3">
      <c r="A1954" s="58">
        <v>43957</v>
      </c>
      <c r="B1954" s="61" t="str">
        <f t="shared" si="154"/>
        <v>Wednesday</v>
      </c>
      <c r="C1954" s="42" t="str">
        <f t="shared" si="150"/>
        <v>May</v>
      </c>
      <c r="D1954" s="42" t="str">
        <f t="shared" si="151"/>
        <v>2020</v>
      </c>
      <c r="E1954" s="42">
        <f t="shared" si="152"/>
        <v>19</v>
      </c>
      <c r="F1954" s="42" t="str">
        <f>VLOOKUP(A1954,_Holidays!A1953:C4059,2)</f>
        <v>N</v>
      </c>
      <c r="G1954" s="42" t="str">
        <f>VLOOKUP(A1954,_Holidays!A1954:C4059,3)</f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 s="94">
        <v>113214.27</v>
      </c>
      <c r="M1954" s="97">
        <v>17.064877800000001</v>
      </c>
      <c r="N1954" s="87">
        <f t="shared" si="153"/>
        <v>1931987.6827662063</v>
      </c>
    </row>
    <row r="1955" spans="1:14" x14ac:dyDescent="0.3">
      <c r="A1955" s="58">
        <v>43958</v>
      </c>
      <c r="B1955" s="61" t="str">
        <f t="shared" si="154"/>
        <v>Thursday</v>
      </c>
      <c r="C1955" s="42" t="str">
        <f t="shared" si="150"/>
        <v>May</v>
      </c>
      <c r="D1955" s="42" t="str">
        <f t="shared" si="151"/>
        <v>2020</v>
      </c>
      <c r="E1955" s="42">
        <f t="shared" si="152"/>
        <v>19</v>
      </c>
      <c r="F1955" s="42" t="str">
        <f>VLOOKUP(A1955,_Holidays!A1954:C4060,2)</f>
        <v>N</v>
      </c>
      <c r="G1955" s="42" t="str">
        <f>VLOOKUP(A1955,_Holidays!A1955:C4060,3)</f>
        <v>N</v>
      </c>
      <c r="H1955">
        <v>15.1</v>
      </c>
      <c r="I1955">
        <v>21.1</v>
      </c>
      <c r="J1955">
        <v>6.2</v>
      </c>
      <c r="K1955">
        <v>0</v>
      </c>
      <c r="L1955" s="94">
        <v>109642.755</v>
      </c>
      <c r="M1955" s="97">
        <v>15.237901519999999</v>
      </c>
      <c r="N1955" s="87">
        <f t="shared" si="153"/>
        <v>1670725.5030714876</v>
      </c>
    </row>
    <row r="1956" spans="1:14" x14ac:dyDescent="0.3">
      <c r="A1956" s="58">
        <v>43959</v>
      </c>
      <c r="B1956" s="61" t="str">
        <f t="shared" si="154"/>
        <v>Friday</v>
      </c>
      <c r="C1956" s="42" t="str">
        <f t="shared" si="150"/>
        <v>May</v>
      </c>
      <c r="D1956" s="42" t="str">
        <f t="shared" si="151"/>
        <v>2020</v>
      </c>
      <c r="E1956" s="42">
        <f t="shared" si="152"/>
        <v>19</v>
      </c>
      <c r="F1956" s="42" t="str">
        <f>VLOOKUP(A1956,_Holidays!A1955:C4061,2)</f>
        <v>N</v>
      </c>
      <c r="G1956" s="42" t="str">
        <f>VLOOKUP(A1956,_Holidays!A1956:C4061,3)</f>
        <v>N</v>
      </c>
      <c r="H1956">
        <v>12.6</v>
      </c>
      <c r="I1956">
        <v>19.600000000000001</v>
      </c>
      <c r="J1956">
        <v>10.7</v>
      </c>
      <c r="K1956">
        <v>0</v>
      </c>
      <c r="L1956" s="94">
        <v>107914.05499999999</v>
      </c>
      <c r="M1956" s="97">
        <v>30.698219210000001</v>
      </c>
      <c r="N1956" s="87">
        <f t="shared" si="153"/>
        <v>3312769.3162299963</v>
      </c>
    </row>
    <row r="1957" spans="1:14" x14ac:dyDescent="0.3">
      <c r="A1957" s="58">
        <v>43960</v>
      </c>
      <c r="B1957" s="61" t="str">
        <f t="shared" si="154"/>
        <v>Saturday</v>
      </c>
      <c r="C1957" s="42" t="str">
        <f t="shared" si="150"/>
        <v>May</v>
      </c>
      <c r="D1957" s="42" t="str">
        <f t="shared" si="151"/>
        <v>2020</v>
      </c>
      <c r="E1957" s="42">
        <f t="shared" si="152"/>
        <v>19</v>
      </c>
      <c r="F1957" s="42" t="str">
        <f>VLOOKUP(A1957,_Holidays!A1956:C4062,2)</f>
        <v>N</v>
      </c>
      <c r="G1957" s="42" t="str">
        <f>VLOOKUP(A1957,_Holidays!A1957:C4062,3)</f>
        <v>N</v>
      </c>
      <c r="H1957">
        <v>12.6</v>
      </c>
      <c r="I1957">
        <v>14</v>
      </c>
      <c r="J1957">
        <v>5.4</v>
      </c>
      <c r="K1957">
        <v>0.6</v>
      </c>
      <c r="L1957" s="94">
        <v>107786.255</v>
      </c>
      <c r="M1957" s="97">
        <v>22.461551329999999</v>
      </c>
      <c r="N1957" s="87">
        <f t="shared" si="153"/>
        <v>2421046.4993509692</v>
      </c>
    </row>
    <row r="1958" spans="1:14" x14ac:dyDescent="0.3">
      <c r="A1958" s="58">
        <v>43961</v>
      </c>
      <c r="B1958" s="61" t="str">
        <f t="shared" si="154"/>
        <v>Sunday</v>
      </c>
      <c r="C1958" s="42" t="str">
        <f t="shared" si="150"/>
        <v>May</v>
      </c>
      <c r="D1958" s="42" t="str">
        <f t="shared" si="151"/>
        <v>2020</v>
      </c>
      <c r="E1958" s="42">
        <f t="shared" si="152"/>
        <v>20</v>
      </c>
      <c r="F1958" s="42" t="str">
        <f>VLOOKUP(A1958,_Holidays!A1957:C4063,2)</f>
        <v>N</v>
      </c>
      <c r="G1958" s="42" t="str">
        <f>VLOOKUP(A1958,_Holidays!A1958:C4063,3)</f>
        <v>N</v>
      </c>
      <c r="H1958">
        <v>7.2</v>
      </c>
      <c r="I1958">
        <v>14.5</v>
      </c>
      <c r="J1958">
        <v>9</v>
      </c>
      <c r="K1958">
        <v>7</v>
      </c>
      <c r="L1958" s="94">
        <v>107555.19</v>
      </c>
      <c r="M1958" s="97">
        <v>36.456396259999998</v>
      </c>
      <c r="N1958" s="87">
        <f t="shared" si="153"/>
        <v>3921074.6264595892</v>
      </c>
    </row>
    <row r="1959" spans="1:14" x14ac:dyDescent="0.3">
      <c r="A1959" s="58">
        <v>43962</v>
      </c>
      <c r="B1959" s="61" t="str">
        <f t="shared" si="154"/>
        <v>Monday</v>
      </c>
      <c r="C1959" s="42" t="str">
        <f t="shared" si="150"/>
        <v>May</v>
      </c>
      <c r="D1959" s="42" t="str">
        <f t="shared" si="151"/>
        <v>2020</v>
      </c>
      <c r="E1959" s="42">
        <f t="shared" si="152"/>
        <v>20</v>
      </c>
      <c r="F1959" s="42" t="str">
        <f>VLOOKUP(A1959,_Holidays!A1958:C4064,2)</f>
        <v>N</v>
      </c>
      <c r="G1959" s="42" t="str">
        <f>VLOOKUP(A1959,_Holidays!A1959:C4064,3)</f>
        <v>N</v>
      </c>
      <c r="H1959">
        <v>7.8</v>
      </c>
      <c r="I1959">
        <v>17.100000000000001</v>
      </c>
      <c r="J1959">
        <v>7.5</v>
      </c>
      <c r="K1959">
        <v>0.6</v>
      </c>
      <c r="L1959" s="94">
        <v>122550.94500000001</v>
      </c>
      <c r="M1959" s="97">
        <v>37.85789836</v>
      </c>
      <c r="N1959" s="87">
        <f t="shared" si="153"/>
        <v>4639521.2197319502</v>
      </c>
    </row>
    <row r="1960" spans="1:14" x14ac:dyDescent="0.3">
      <c r="A1960" s="58">
        <v>43963</v>
      </c>
      <c r="B1960" s="61" t="str">
        <f t="shared" si="154"/>
        <v>Tuesday</v>
      </c>
      <c r="C1960" s="42" t="str">
        <f t="shared" si="150"/>
        <v>May</v>
      </c>
      <c r="D1960" s="42" t="str">
        <f t="shared" si="151"/>
        <v>2020</v>
      </c>
      <c r="E1960" s="42">
        <f t="shared" si="152"/>
        <v>20</v>
      </c>
      <c r="F1960" s="42" t="str">
        <f>VLOOKUP(A1960,_Holidays!A1959:C4065,2)</f>
        <v>N</v>
      </c>
      <c r="G1960" s="42" t="str">
        <f>VLOOKUP(A1960,_Holidays!A1960:C4065,3)</f>
        <v>N</v>
      </c>
      <c r="H1960">
        <v>10.3</v>
      </c>
      <c r="I1960">
        <v>14.8</v>
      </c>
      <c r="J1960">
        <v>8.5</v>
      </c>
      <c r="K1960">
        <v>0.2</v>
      </c>
      <c r="L1960" s="94">
        <v>120767.795</v>
      </c>
      <c r="M1960" s="97">
        <v>29.433623390000001</v>
      </c>
      <c r="N1960" s="87">
        <f t="shared" si="153"/>
        <v>3554633.7956707249</v>
      </c>
    </row>
    <row r="1961" spans="1:14" x14ac:dyDescent="0.3">
      <c r="A1961" s="58">
        <v>43964</v>
      </c>
      <c r="B1961" s="61" t="str">
        <f t="shared" si="154"/>
        <v>Wednesday</v>
      </c>
      <c r="C1961" s="42" t="str">
        <f t="shared" si="150"/>
        <v>May</v>
      </c>
      <c r="D1961" s="42" t="str">
        <f t="shared" si="151"/>
        <v>2020</v>
      </c>
      <c r="E1961" s="42">
        <f t="shared" si="152"/>
        <v>20</v>
      </c>
      <c r="F1961" s="42" t="str">
        <f>VLOOKUP(A1961,_Holidays!A1960:C4066,2)</f>
        <v>N</v>
      </c>
      <c r="G1961" s="42" t="str">
        <f>VLOOKUP(A1961,_Holidays!A1961:C4066,3)</f>
        <v>N</v>
      </c>
      <c r="H1961">
        <v>10.4</v>
      </c>
      <c r="I1961">
        <v>14.5</v>
      </c>
      <c r="J1961">
        <v>8.9</v>
      </c>
      <c r="K1961">
        <v>1.4</v>
      </c>
      <c r="L1961" s="94">
        <v>127145.14</v>
      </c>
      <c r="M1961" s="97">
        <v>43.43886852</v>
      </c>
      <c r="N1961" s="87">
        <f t="shared" si="153"/>
        <v>5523041.0194169926</v>
      </c>
    </row>
    <row r="1962" spans="1:14" x14ac:dyDescent="0.3">
      <c r="A1962" s="58">
        <v>43965</v>
      </c>
      <c r="B1962" s="61" t="str">
        <f t="shared" si="154"/>
        <v>Thursday</v>
      </c>
      <c r="C1962" s="42" t="str">
        <f t="shared" si="150"/>
        <v>May</v>
      </c>
      <c r="D1962" s="42" t="str">
        <f t="shared" si="151"/>
        <v>2020</v>
      </c>
      <c r="E1962" s="42">
        <f t="shared" si="152"/>
        <v>20</v>
      </c>
      <c r="F1962" s="42" t="str">
        <f>VLOOKUP(A1962,_Holidays!A1961:C4067,2)</f>
        <v>N</v>
      </c>
      <c r="G1962" s="42" t="str">
        <f>VLOOKUP(A1962,_Holidays!A1962:C4067,3)</f>
        <v>N</v>
      </c>
      <c r="H1962">
        <v>6.6</v>
      </c>
      <c r="I1962">
        <v>14.7</v>
      </c>
      <c r="J1962">
        <v>9.8000000000000007</v>
      </c>
      <c r="K1962">
        <v>2.8</v>
      </c>
      <c r="L1962" s="94">
        <v>129285.09</v>
      </c>
      <c r="M1962" s="97">
        <v>48.118726070000001</v>
      </c>
      <c r="N1962" s="87">
        <f t="shared" si="153"/>
        <v>6221033.8306452967</v>
      </c>
    </row>
    <row r="1963" spans="1:14" x14ac:dyDescent="0.3">
      <c r="A1963" s="58">
        <v>43966</v>
      </c>
      <c r="B1963" s="61" t="str">
        <f t="shared" si="154"/>
        <v>Friday</v>
      </c>
      <c r="C1963" s="42" t="str">
        <f t="shared" si="150"/>
        <v>May</v>
      </c>
      <c r="D1963" s="42" t="str">
        <f t="shared" si="151"/>
        <v>2020</v>
      </c>
      <c r="E1963" s="42">
        <f t="shared" si="152"/>
        <v>20</v>
      </c>
      <c r="F1963" s="42" t="str">
        <f>VLOOKUP(A1963,_Holidays!A1962:C4068,2)</f>
        <v>N</v>
      </c>
      <c r="G1963" s="42" t="str">
        <f>VLOOKUP(A1963,_Holidays!A1963:C4068,3)</f>
        <v>N</v>
      </c>
      <c r="H1963">
        <v>4.5</v>
      </c>
      <c r="I1963">
        <v>15.3</v>
      </c>
      <c r="J1963">
        <v>10.8</v>
      </c>
      <c r="K1963">
        <v>0</v>
      </c>
      <c r="L1963" s="94">
        <v>129112.45</v>
      </c>
      <c r="M1963" s="97">
        <v>51.077775019999997</v>
      </c>
      <c r="N1963" s="87">
        <f t="shared" si="153"/>
        <v>6594776.6733809989</v>
      </c>
    </row>
    <row r="1964" spans="1:14" x14ac:dyDescent="0.3">
      <c r="A1964" s="58">
        <v>43967</v>
      </c>
      <c r="B1964" s="61" t="str">
        <f t="shared" si="154"/>
        <v>Saturday</v>
      </c>
      <c r="C1964" s="42" t="str">
        <f t="shared" si="150"/>
        <v>May</v>
      </c>
      <c r="D1964" s="42" t="str">
        <f t="shared" si="151"/>
        <v>2020</v>
      </c>
      <c r="E1964" s="42">
        <f t="shared" si="152"/>
        <v>20</v>
      </c>
      <c r="F1964" s="42" t="str">
        <f>VLOOKUP(A1964,_Holidays!A1963:C4069,2)</f>
        <v>N</v>
      </c>
      <c r="G1964" s="42" t="str">
        <f>VLOOKUP(A1964,_Holidays!A1964:C4069,3)</f>
        <v>N</v>
      </c>
      <c r="H1964">
        <v>4.5</v>
      </c>
      <c r="I1964">
        <v>18</v>
      </c>
      <c r="J1964">
        <v>10.7</v>
      </c>
      <c r="K1964">
        <v>0</v>
      </c>
      <c r="L1964" s="94">
        <v>110420.89</v>
      </c>
      <c r="M1964" s="97">
        <v>46.529095040000001</v>
      </c>
      <c r="N1964" s="87">
        <f t="shared" si="153"/>
        <v>5137784.085211386</v>
      </c>
    </row>
    <row r="1965" spans="1:14" x14ac:dyDescent="0.3">
      <c r="A1965" s="58">
        <v>43968</v>
      </c>
      <c r="B1965" s="61" t="str">
        <f t="shared" si="154"/>
        <v>Sunday</v>
      </c>
      <c r="C1965" s="42" t="str">
        <f t="shared" si="150"/>
        <v>May</v>
      </c>
      <c r="D1965" s="42" t="str">
        <f t="shared" si="151"/>
        <v>2020</v>
      </c>
      <c r="E1965" s="42">
        <f t="shared" si="152"/>
        <v>21</v>
      </c>
      <c r="F1965" s="42" t="str">
        <f>VLOOKUP(A1965,_Holidays!A1964:C4070,2)</f>
        <v>N</v>
      </c>
      <c r="G1965" s="42" t="str">
        <f>VLOOKUP(A1965,_Holidays!A1965:C4070,3)</f>
        <v>N</v>
      </c>
      <c r="H1965">
        <v>5.0999999999999996</v>
      </c>
      <c r="I1965">
        <v>18.5</v>
      </c>
      <c r="J1965">
        <v>10.6</v>
      </c>
      <c r="K1965">
        <v>0</v>
      </c>
      <c r="L1965" s="94">
        <v>109774.425</v>
      </c>
      <c r="M1965" s="97">
        <v>47.157281560000001</v>
      </c>
      <c r="N1965" s="87">
        <f t="shared" si="153"/>
        <v>5176663.4678121032</v>
      </c>
    </row>
    <row r="1966" spans="1:14" x14ac:dyDescent="0.3">
      <c r="A1966" s="58">
        <v>43969</v>
      </c>
      <c r="B1966" s="61" t="str">
        <f t="shared" si="154"/>
        <v>Monday</v>
      </c>
      <c r="C1966" s="42" t="str">
        <f t="shared" si="150"/>
        <v>May</v>
      </c>
      <c r="D1966" s="42" t="str">
        <f t="shared" si="151"/>
        <v>2020</v>
      </c>
      <c r="E1966" s="42">
        <f t="shared" si="152"/>
        <v>21</v>
      </c>
      <c r="F1966" s="42" t="str">
        <f>VLOOKUP(A1966,_Holidays!A1965:C4071,2)</f>
        <v>N</v>
      </c>
      <c r="G1966" s="42" t="str">
        <f>VLOOKUP(A1966,_Holidays!A1966:C4071,3)</f>
        <v>N</v>
      </c>
      <c r="H1966">
        <v>5.5</v>
      </c>
      <c r="I1966">
        <v>19.399999999999999</v>
      </c>
      <c r="J1966">
        <v>10.5</v>
      </c>
      <c r="K1966">
        <v>0</v>
      </c>
      <c r="L1966" s="94">
        <v>120076.645</v>
      </c>
      <c r="M1966" s="97">
        <v>44.491085740000003</v>
      </c>
      <c r="N1966" s="87">
        <f t="shared" si="153"/>
        <v>5342340.3080665432</v>
      </c>
    </row>
    <row r="1967" spans="1:14" x14ac:dyDescent="0.3">
      <c r="A1967" s="58">
        <v>43970</v>
      </c>
      <c r="B1967" s="61" t="str">
        <f t="shared" si="154"/>
        <v>Tuesday</v>
      </c>
      <c r="C1967" s="42" t="str">
        <f t="shared" si="150"/>
        <v>May</v>
      </c>
      <c r="D1967" s="42" t="str">
        <f t="shared" si="151"/>
        <v>2020</v>
      </c>
      <c r="E1967" s="42">
        <f t="shared" si="152"/>
        <v>21</v>
      </c>
      <c r="F1967" s="42" t="str">
        <f>VLOOKUP(A1967,_Holidays!A1966:C4072,2)</f>
        <v>N</v>
      </c>
      <c r="G1967" s="42" t="str">
        <f>VLOOKUP(A1967,_Holidays!A1967:C4072,3)</f>
        <v>N</v>
      </c>
      <c r="H1967">
        <v>8.1</v>
      </c>
      <c r="I1967">
        <v>17.7</v>
      </c>
      <c r="J1967">
        <v>4.9000000000000004</v>
      </c>
      <c r="K1967">
        <v>0</v>
      </c>
      <c r="L1967" s="94">
        <v>119789.97</v>
      </c>
      <c r="M1967" s="97">
        <v>44.374805960000003</v>
      </c>
      <c r="N1967" s="87">
        <f t="shared" si="153"/>
        <v>5315656.674704222</v>
      </c>
    </row>
    <row r="1968" spans="1:14" x14ac:dyDescent="0.3">
      <c r="A1968" s="58">
        <v>43971</v>
      </c>
      <c r="B1968" s="61" t="str">
        <f t="shared" si="154"/>
        <v>Wednesday</v>
      </c>
      <c r="C1968" s="42" t="str">
        <f t="shared" si="150"/>
        <v>May</v>
      </c>
      <c r="D1968" s="42" t="str">
        <f t="shared" si="151"/>
        <v>2020</v>
      </c>
      <c r="E1968" s="42">
        <f t="shared" si="152"/>
        <v>21</v>
      </c>
      <c r="F1968" s="42" t="str">
        <f>VLOOKUP(A1968,_Holidays!A1967:C4073,2)</f>
        <v>N</v>
      </c>
      <c r="G1968" s="42" t="str">
        <f>VLOOKUP(A1968,_Holidays!A1968:C4073,3)</f>
        <v>N</v>
      </c>
      <c r="H1968">
        <v>10.3</v>
      </c>
      <c r="I1968">
        <v>15.8</v>
      </c>
      <c r="J1968">
        <v>7.8</v>
      </c>
      <c r="K1968">
        <v>15.6</v>
      </c>
      <c r="L1968" s="94">
        <v>119803.985</v>
      </c>
      <c r="M1968" s="97">
        <v>40.056890670000001</v>
      </c>
      <c r="N1968" s="87">
        <f t="shared" si="153"/>
        <v>4798975.1289753197</v>
      </c>
    </row>
    <row r="1969" spans="1:14" x14ac:dyDescent="0.3">
      <c r="A1969" s="58">
        <v>43972</v>
      </c>
      <c r="B1969" s="61" t="str">
        <f t="shared" si="154"/>
        <v>Thursday</v>
      </c>
      <c r="C1969" s="42" t="str">
        <f t="shared" si="150"/>
        <v>May</v>
      </c>
      <c r="D1969" s="42" t="str">
        <f t="shared" si="151"/>
        <v>2020</v>
      </c>
      <c r="E1969" s="42">
        <f t="shared" si="152"/>
        <v>21</v>
      </c>
      <c r="F1969" s="42" t="str">
        <f>VLOOKUP(A1969,_Holidays!A1968:C4074,2)</f>
        <v>N</v>
      </c>
      <c r="G1969" s="42" t="str">
        <f>VLOOKUP(A1969,_Holidays!A1969:C4074,3)</f>
        <v>N</v>
      </c>
      <c r="H1969">
        <v>9.4</v>
      </c>
      <c r="I1969">
        <v>13.7</v>
      </c>
      <c r="J1969">
        <v>6.6</v>
      </c>
      <c r="K1969">
        <v>12.4</v>
      </c>
      <c r="L1969" s="94">
        <v>127563.61</v>
      </c>
      <c r="M1969" s="97">
        <v>58.074876109999998</v>
      </c>
      <c r="N1969" s="87">
        <f t="shared" si="153"/>
        <v>7408240.8468943574</v>
      </c>
    </row>
    <row r="1970" spans="1:14" x14ac:dyDescent="0.3">
      <c r="A1970" s="58">
        <v>43973</v>
      </c>
      <c r="B1970" s="61" t="str">
        <f t="shared" si="154"/>
        <v>Friday</v>
      </c>
      <c r="C1970" s="42" t="str">
        <f t="shared" si="150"/>
        <v>May</v>
      </c>
      <c r="D1970" s="42" t="str">
        <f t="shared" si="151"/>
        <v>2020</v>
      </c>
      <c r="E1970" s="42">
        <f t="shared" si="152"/>
        <v>21</v>
      </c>
      <c r="F1970" s="42" t="str">
        <f>VLOOKUP(A1970,_Holidays!A1969:C4075,2)</f>
        <v>N</v>
      </c>
      <c r="G1970" s="42" t="str">
        <f>VLOOKUP(A1970,_Holidays!A1970:C4075,3)</f>
        <v>N</v>
      </c>
      <c r="H1970">
        <v>9.1</v>
      </c>
      <c r="I1970">
        <v>13.6</v>
      </c>
      <c r="J1970">
        <v>7.8</v>
      </c>
      <c r="K1970">
        <v>11.4</v>
      </c>
      <c r="L1970" s="94">
        <v>130472.2</v>
      </c>
      <c r="M1970" s="97">
        <v>69.661220639999996</v>
      </c>
      <c r="N1970" s="87">
        <f t="shared" si="153"/>
        <v>9088852.7115862072</v>
      </c>
    </row>
    <row r="1971" spans="1:14" x14ac:dyDescent="0.3">
      <c r="A1971" s="58">
        <v>43974</v>
      </c>
      <c r="B1971" s="61" t="str">
        <f t="shared" si="154"/>
        <v>Saturday</v>
      </c>
      <c r="C1971" s="42" t="str">
        <f t="shared" si="150"/>
        <v>May</v>
      </c>
      <c r="D1971" s="42" t="str">
        <f t="shared" si="151"/>
        <v>2020</v>
      </c>
      <c r="E1971" s="42">
        <f t="shared" si="152"/>
        <v>21</v>
      </c>
      <c r="F1971" s="42" t="str">
        <f>VLOOKUP(A1971,_Holidays!A1970:C4076,2)</f>
        <v>N</v>
      </c>
      <c r="G1971" s="42" t="str">
        <f>VLOOKUP(A1971,_Holidays!A1971:C4076,3)</f>
        <v>N</v>
      </c>
      <c r="H1971">
        <v>9.4</v>
      </c>
      <c r="I1971">
        <v>13.5</v>
      </c>
      <c r="J1971">
        <v>5.8</v>
      </c>
      <c r="K1971">
        <v>0</v>
      </c>
      <c r="L1971" s="94">
        <v>115234.32</v>
      </c>
      <c r="M1971" s="97">
        <v>40.605164469999998</v>
      </c>
      <c r="N1971" s="87">
        <f t="shared" si="153"/>
        <v>4679108.5161886103</v>
      </c>
    </row>
    <row r="1972" spans="1:14" x14ac:dyDescent="0.3">
      <c r="A1972" s="58">
        <v>43975</v>
      </c>
      <c r="B1972" s="61" t="str">
        <f t="shared" si="154"/>
        <v>Sunday</v>
      </c>
      <c r="C1972" s="42" t="str">
        <f t="shared" si="150"/>
        <v>May</v>
      </c>
      <c r="D1972" s="42" t="str">
        <f t="shared" si="151"/>
        <v>2020</v>
      </c>
      <c r="E1972" s="42">
        <f t="shared" si="152"/>
        <v>22</v>
      </c>
      <c r="F1972" s="42" t="str">
        <f>VLOOKUP(A1972,_Holidays!A1971:C4077,2)</f>
        <v>N</v>
      </c>
      <c r="G1972" s="42" t="str">
        <f>VLOOKUP(A1972,_Holidays!A1972:C4077,3)</f>
        <v>N</v>
      </c>
      <c r="H1972">
        <v>10.9</v>
      </c>
      <c r="I1972">
        <v>13.8</v>
      </c>
      <c r="J1972">
        <v>7.9</v>
      </c>
      <c r="K1972">
        <v>3</v>
      </c>
      <c r="L1972" s="94">
        <v>109579.82</v>
      </c>
      <c r="M1972" s="97">
        <v>39.993102280000002</v>
      </c>
      <c r="N1972" s="87">
        <f t="shared" si="153"/>
        <v>4382436.9490839904</v>
      </c>
    </row>
    <row r="1973" spans="1:14" x14ac:dyDescent="0.3">
      <c r="A1973" s="58">
        <v>43976</v>
      </c>
      <c r="B1973" s="61" t="str">
        <f t="shared" si="154"/>
        <v>Monday</v>
      </c>
      <c r="C1973" s="42" t="str">
        <f t="shared" si="150"/>
        <v>May</v>
      </c>
      <c r="D1973" s="42" t="str">
        <f t="shared" si="151"/>
        <v>2020</v>
      </c>
      <c r="E1973" s="42">
        <f t="shared" si="152"/>
        <v>22</v>
      </c>
      <c r="F1973" s="42" t="str">
        <f>VLOOKUP(A1973,_Holidays!A1972:C4078,2)</f>
        <v>N</v>
      </c>
      <c r="G1973" s="42" t="str">
        <f>VLOOKUP(A1973,_Holidays!A1973:C4078,3)</f>
        <v>N</v>
      </c>
      <c r="H1973">
        <v>5.5</v>
      </c>
      <c r="I1973">
        <v>16</v>
      </c>
      <c r="J1973">
        <v>10</v>
      </c>
      <c r="K1973">
        <v>0</v>
      </c>
      <c r="L1973" s="94">
        <v>125532.575</v>
      </c>
      <c r="M1973" s="97">
        <v>46.784888840000001</v>
      </c>
      <c r="N1973" s="87">
        <f t="shared" si="153"/>
        <v>5873027.5671739634</v>
      </c>
    </row>
    <row r="1974" spans="1:14" x14ac:dyDescent="0.3">
      <c r="A1974" s="58">
        <v>43977</v>
      </c>
      <c r="B1974" s="61" t="str">
        <f t="shared" si="154"/>
        <v>Tuesday</v>
      </c>
      <c r="C1974" s="42" t="str">
        <f t="shared" si="150"/>
        <v>May</v>
      </c>
      <c r="D1974" s="42" t="str">
        <f t="shared" si="151"/>
        <v>2020</v>
      </c>
      <c r="E1974" s="42">
        <f t="shared" si="152"/>
        <v>22</v>
      </c>
      <c r="F1974" s="42" t="str">
        <f>VLOOKUP(A1974,_Holidays!A1973:C4079,2)</f>
        <v>N</v>
      </c>
      <c r="G1974" s="42" t="str">
        <f>VLOOKUP(A1974,_Holidays!A1974:C4079,3)</f>
        <v>N</v>
      </c>
      <c r="H1974">
        <v>5.4</v>
      </c>
      <c r="I1974">
        <v>18.5</v>
      </c>
      <c r="J1974">
        <v>9.4</v>
      </c>
      <c r="K1974">
        <v>0</v>
      </c>
      <c r="L1974" s="94">
        <v>126788.83500000001</v>
      </c>
      <c r="M1974" s="97">
        <v>46.707466500000002</v>
      </c>
      <c r="N1974" s="87">
        <f t="shared" si="153"/>
        <v>5921985.2633365281</v>
      </c>
    </row>
    <row r="1975" spans="1:14" x14ac:dyDescent="0.3">
      <c r="A1975" s="58">
        <v>43978</v>
      </c>
      <c r="B1975" s="61" t="str">
        <f t="shared" si="154"/>
        <v>Wednesday</v>
      </c>
      <c r="C1975" s="42" t="str">
        <f t="shared" si="150"/>
        <v>May</v>
      </c>
      <c r="D1975" s="42" t="str">
        <f t="shared" si="151"/>
        <v>2020</v>
      </c>
      <c r="E1975" s="42">
        <f t="shared" si="152"/>
        <v>22</v>
      </c>
      <c r="F1975" s="42" t="str">
        <f>VLOOKUP(A1975,_Holidays!A1974:C4080,2)</f>
        <v>Y</v>
      </c>
      <c r="G1975" s="42" t="str">
        <f>VLOOKUP(A1975,_Holidays!A1975:C4080,3)</f>
        <v>N</v>
      </c>
      <c r="H1975">
        <v>5.9</v>
      </c>
      <c r="I1975">
        <v>17.100000000000001</v>
      </c>
      <c r="J1975">
        <v>7.8</v>
      </c>
      <c r="K1975">
        <v>0</v>
      </c>
      <c r="L1975" s="94">
        <v>124189.8</v>
      </c>
      <c r="M1975" s="97">
        <v>50.44310686</v>
      </c>
      <c r="N1975" s="87">
        <f t="shared" si="153"/>
        <v>6264519.352322028</v>
      </c>
    </row>
    <row r="1976" spans="1:14" x14ac:dyDescent="0.3">
      <c r="A1976" s="58">
        <v>43979</v>
      </c>
      <c r="B1976" s="61" t="str">
        <f t="shared" si="154"/>
        <v>Thursday</v>
      </c>
      <c r="C1976" s="42" t="str">
        <f t="shared" si="150"/>
        <v>May</v>
      </c>
      <c r="D1976" s="42" t="str">
        <f t="shared" si="151"/>
        <v>2020</v>
      </c>
      <c r="E1976" s="42">
        <f t="shared" si="152"/>
        <v>22</v>
      </c>
      <c r="F1976" s="42" t="str">
        <f>VLOOKUP(A1976,_Holidays!A1975:C4081,2)</f>
        <v>Y</v>
      </c>
      <c r="G1976" s="42" t="str">
        <f>VLOOKUP(A1976,_Holidays!A1976:C4081,3)</f>
        <v>N</v>
      </c>
      <c r="H1976">
        <v>12.1</v>
      </c>
      <c r="I1976">
        <v>17.600000000000001</v>
      </c>
      <c r="J1976">
        <v>6.7</v>
      </c>
      <c r="K1976">
        <v>0</v>
      </c>
      <c r="L1976" s="94">
        <v>124062.485</v>
      </c>
      <c r="M1976" s="97">
        <v>65.360378650000001</v>
      </c>
      <c r="N1976" s="87">
        <f t="shared" si="153"/>
        <v>8108770.9958599452</v>
      </c>
    </row>
    <row r="1977" spans="1:14" x14ac:dyDescent="0.3">
      <c r="A1977" s="58">
        <v>43980</v>
      </c>
      <c r="B1977" s="61" t="str">
        <f t="shared" si="154"/>
        <v>Friday</v>
      </c>
      <c r="C1977" s="42" t="str">
        <f t="shared" si="150"/>
        <v>May</v>
      </c>
      <c r="D1977" s="42" t="str">
        <f t="shared" si="151"/>
        <v>2020</v>
      </c>
      <c r="E1977" s="42">
        <f t="shared" si="152"/>
        <v>22</v>
      </c>
      <c r="F1977" s="42" t="str">
        <f>VLOOKUP(A1977,_Holidays!A1976:C4082,2)</f>
        <v>Y</v>
      </c>
      <c r="G1977" s="42" t="str">
        <f>VLOOKUP(A1977,_Holidays!A1977:C4082,3)</f>
        <v>N</v>
      </c>
      <c r="H1977">
        <v>7.2</v>
      </c>
      <c r="I1977">
        <v>17.100000000000001</v>
      </c>
      <c r="J1977">
        <v>9.6</v>
      </c>
      <c r="K1977">
        <v>0</v>
      </c>
      <c r="L1977" s="94">
        <v>120072.09</v>
      </c>
      <c r="M1977" s="97">
        <v>50.142944370000002</v>
      </c>
      <c r="N1977" s="87">
        <f t="shared" si="153"/>
        <v>6020768.1292596338</v>
      </c>
    </row>
    <row r="1978" spans="1:14" x14ac:dyDescent="0.3">
      <c r="A1978" s="58">
        <v>43981</v>
      </c>
      <c r="B1978" s="61" t="str">
        <f t="shared" si="154"/>
        <v>Saturday</v>
      </c>
      <c r="C1978" s="42" t="str">
        <f t="shared" si="150"/>
        <v>May</v>
      </c>
      <c r="D1978" s="42" t="str">
        <f t="shared" si="151"/>
        <v>2020</v>
      </c>
      <c r="E1978" s="42">
        <f t="shared" si="152"/>
        <v>22</v>
      </c>
      <c r="F1978" s="42" t="str">
        <f>VLOOKUP(A1978,_Holidays!A1977:C4083,2)</f>
        <v>Y</v>
      </c>
      <c r="G1978" s="42" t="str">
        <f>VLOOKUP(A1978,_Holidays!A1978:C4083,3)</f>
        <v>N</v>
      </c>
      <c r="H1978">
        <v>8.1</v>
      </c>
      <c r="I1978">
        <v>17.100000000000001</v>
      </c>
      <c r="J1978">
        <v>9.3000000000000007</v>
      </c>
      <c r="K1978">
        <v>0</v>
      </c>
      <c r="L1978" s="94">
        <v>102231.77</v>
      </c>
      <c r="M1978" s="97">
        <v>21.75529586</v>
      </c>
      <c r="N1978" s="87">
        <f t="shared" si="153"/>
        <v>2224082.4026414724</v>
      </c>
    </row>
    <row r="1979" spans="1:14" x14ac:dyDescent="0.3">
      <c r="A1979" s="58">
        <v>43982</v>
      </c>
      <c r="B1979" s="61" t="str">
        <f t="shared" si="154"/>
        <v>Sunday</v>
      </c>
      <c r="C1979" s="42" t="str">
        <f t="shared" si="150"/>
        <v>May</v>
      </c>
      <c r="D1979" s="42" t="str">
        <f t="shared" si="151"/>
        <v>2020</v>
      </c>
      <c r="E1979" s="42">
        <f t="shared" si="152"/>
        <v>23</v>
      </c>
      <c r="F1979" s="42" t="str">
        <f>VLOOKUP(A1979,_Holidays!A1978:C4084,2)</f>
        <v>Y</v>
      </c>
      <c r="G1979" s="42" t="str">
        <f>VLOOKUP(A1979,_Holidays!A1979:C4084,3)</f>
        <v>N</v>
      </c>
      <c r="H1979">
        <v>12.4</v>
      </c>
      <c r="I1979">
        <v>17.8</v>
      </c>
      <c r="J1979">
        <v>8</v>
      </c>
      <c r="K1979">
        <v>0</v>
      </c>
      <c r="L1979" s="94">
        <v>102684.59</v>
      </c>
      <c r="M1979" s="97">
        <v>30.299929980000002</v>
      </c>
      <c r="N1979" s="87">
        <f t="shared" si="153"/>
        <v>3111335.8870250084</v>
      </c>
    </row>
    <row r="1980" spans="1:14" x14ac:dyDescent="0.3">
      <c r="A1980" s="58">
        <v>43983</v>
      </c>
      <c r="B1980" s="61" t="str">
        <f t="shared" si="154"/>
        <v>Monday</v>
      </c>
      <c r="C1980" s="42" t="str">
        <f t="shared" si="150"/>
        <v>June</v>
      </c>
      <c r="D1980" s="42" t="str">
        <f t="shared" si="151"/>
        <v>2020</v>
      </c>
      <c r="E1980" s="42">
        <f t="shared" si="152"/>
        <v>23</v>
      </c>
      <c r="F1980" s="42" t="str">
        <f>VLOOKUP(A1980,_Holidays!A1979:C4085,2)</f>
        <v>Y</v>
      </c>
      <c r="G1980" s="42" t="str">
        <f>VLOOKUP(A1980,_Holidays!A1980:C4085,3)</f>
        <v>N</v>
      </c>
      <c r="H1980">
        <v>9.3000000000000007</v>
      </c>
      <c r="I1980">
        <v>11.2</v>
      </c>
      <c r="J1980">
        <v>2.6</v>
      </c>
      <c r="K1980">
        <v>5</v>
      </c>
      <c r="L1980" s="94">
        <v>132039.70499999999</v>
      </c>
      <c r="M1980" s="97">
        <v>35.150957130000002</v>
      </c>
      <c r="N1980" s="87">
        <f t="shared" si="153"/>
        <v>4641322.0099128466</v>
      </c>
    </row>
    <row r="1981" spans="1:14" x14ac:dyDescent="0.3">
      <c r="A1981" s="58">
        <v>43984</v>
      </c>
      <c r="B1981" s="61" t="str">
        <f t="shared" si="154"/>
        <v>Tuesday</v>
      </c>
      <c r="C1981" s="42" t="str">
        <f t="shared" si="150"/>
        <v>June</v>
      </c>
      <c r="D1981" s="42" t="str">
        <f t="shared" si="151"/>
        <v>2020</v>
      </c>
      <c r="E1981" s="42">
        <f t="shared" si="152"/>
        <v>23</v>
      </c>
      <c r="F1981" s="42" t="str">
        <f>VLOOKUP(A1981,_Holidays!A1980:C4086,2)</f>
        <v>Y</v>
      </c>
      <c r="G1981" s="42" t="str">
        <f>VLOOKUP(A1981,_Holidays!A1981:C4086,3)</f>
        <v>N</v>
      </c>
      <c r="H1981">
        <v>8.4</v>
      </c>
      <c r="I1981">
        <v>15.6</v>
      </c>
      <c r="J1981">
        <v>4.9000000000000004</v>
      </c>
      <c r="K1981">
        <v>11.6</v>
      </c>
      <c r="L1981" s="94">
        <v>132710.35999999999</v>
      </c>
      <c r="M1981" s="97">
        <v>40.304546930000001</v>
      </c>
      <c r="N1981" s="87">
        <f t="shared" si="153"/>
        <v>5348830.9327171948</v>
      </c>
    </row>
    <row r="1982" spans="1:14" x14ac:dyDescent="0.3">
      <c r="A1982" s="58">
        <v>43985</v>
      </c>
      <c r="B1982" s="61" t="str">
        <f t="shared" si="154"/>
        <v>Wednesday</v>
      </c>
      <c r="C1982" s="42" t="str">
        <f t="shared" si="150"/>
        <v>June</v>
      </c>
      <c r="D1982" s="42" t="str">
        <f t="shared" si="151"/>
        <v>2020</v>
      </c>
      <c r="E1982" s="42">
        <f t="shared" si="152"/>
        <v>23</v>
      </c>
      <c r="F1982" s="42" t="str">
        <f>VLOOKUP(A1982,_Holidays!A1981:C4087,2)</f>
        <v>Y</v>
      </c>
      <c r="G1982" s="42" t="str">
        <f>VLOOKUP(A1982,_Holidays!A1982:C4087,3)</f>
        <v>N</v>
      </c>
      <c r="H1982">
        <v>10.5</v>
      </c>
      <c r="I1982">
        <v>14.1</v>
      </c>
      <c r="J1982">
        <v>7.3</v>
      </c>
      <c r="K1982">
        <v>0.6</v>
      </c>
      <c r="L1982" s="94">
        <v>130801.825</v>
      </c>
      <c r="M1982" s="97">
        <v>46.17833796</v>
      </c>
      <c r="N1982" s="87">
        <f t="shared" si="153"/>
        <v>6040210.8806347772</v>
      </c>
    </row>
    <row r="1983" spans="1:14" x14ac:dyDescent="0.3">
      <c r="A1983" s="58">
        <v>43986</v>
      </c>
      <c r="B1983" s="61" t="str">
        <f t="shared" si="154"/>
        <v>Thursday</v>
      </c>
      <c r="C1983" s="42" t="str">
        <f t="shared" si="150"/>
        <v>June</v>
      </c>
      <c r="D1983" s="42" t="str">
        <f t="shared" si="151"/>
        <v>2020</v>
      </c>
      <c r="E1983" s="42">
        <f t="shared" si="152"/>
        <v>23</v>
      </c>
      <c r="F1983" s="42" t="str">
        <f>VLOOKUP(A1983,_Holidays!A1982:C4088,2)</f>
        <v>Y</v>
      </c>
      <c r="G1983" s="42" t="str">
        <f>VLOOKUP(A1983,_Holidays!A1983:C4088,3)</f>
        <v>N</v>
      </c>
      <c r="H1983">
        <v>9.3000000000000007</v>
      </c>
      <c r="I1983">
        <v>13.8</v>
      </c>
      <c r="J1983">
        <v>9.3000000000000007</v>
      </c>
      <c r="K1983">
        <v>0</v>
      </c>
      <c r="L1983" s="94">
        <v>133322.02499999999</v>
      </c>
      <c r="M1983" s="97">
        <v>52.411741579999997</v>
      </c>
      <c r="N1983" s="87">
        <f t="shared" si="153"/>
        <v>6987639.521222299</v>
      </c>
    </row>
    <row r="1984" spans="1:14" x14ac:dyDescent="0.3">
      <c r="A1984" s="58">
        <v>43987</v>
      </c>
      <c r="B1984" s="61" t="str">
        <f t="shared" si="154"/>
        <v>Friday</v>
      </c>
      <c r="C1984" s="42" t="str">
        <f t="shared" si="150"/>
        <v>June</v>
      </c>
      <c r="D1984" s="42" t="str">
        <f t="shared" si="151"/>
        <v>2020</v>
      </c>
      <c r="E1984" s="42">
        <f t="shared" si="152"/>
        <v>23</v>
      </c>
      <c r="F1984" s="42" t="str">
        <f>VLOOKUP(A1984,_Holidays!A1983:C4089,2)</f>
        <v>Y</v>
      </c>
      <c r="G1984" s="42" t="str">
        <f>VLOOKUP(A1984,_Holidays!A1984:C4089,3)</f>
        <v>N</v>
      </c>
      <c r="H1984">
        <v>4.0999999999999996</v>
      </c>
      <c r="I1984">
        <v>14.6</v>
      </c>
      <c r="J1984">
        <v>9.4</v>
      </c>
      <c r="K1984">
        <v>0</v>
      </c>
      <c r="L1984" s="94">
        <v>137368.465</v>
      </c>
      <c r="M1984" s="97">
        <v>62.033443830000003</v>
      </c>
      <c r="N1984" s="87">
        <f t="shared" si="153"/>
        <v>8521438.9575908203</v>
      </c>
    </row>
    <row r="1985" spans="1:14" x14ac:dyDescent="0.3">
      <c r="A1985" s="58">
        <v>43988</v>
      </c>
      <c r="B1985" s="61" t="str">
        <f t="shared" si="154"/>
        <v>Saturday</v>
      </c>
      <c r="C1985" s="42" t="str">
        <f t="shared" si="150"/>
        <v>June</v>
      </c>
      <c r="D1985" s="42" t="str">
        <f t="shared" si="151"/>
        <v>2020</v>
      </c>
      <c r="E1985" s="42">
        <f t="shared" si="152"/>
        <v>23</v>
      </c>
      <c r="F1985" s="42" t="str">
        <f>VLOOKUP(A1985,_Holidays!A1984:C4090,2)</f>
        <v>Y</v>
      </c>
      <c r="G1985" s="42" t="str">
        <f>VLOOKUP(A1985,_Holidays!A1985:C4090,3)</f>
        <v>N</v>
      </c>
      <c r="H1985">
        <v>6</v>
      </c>
      <c r="I1985">
        <v>13.3</v>
      </c>
      <c r="J1985">
        <v>6.6</v>
      </c>
      <c r="K1985">
        <v>0</v>
      </c>
      <c r="L1985" s="94">
        <v>126427.92</v>
      </c>
      <c r="M1985" s="97">
        <v>51.805299679999997</v>
      </c>
      <c r="N1985" s="87">
        <f t="shared" si="153"/>
        <v>6549636.283519065</v>
      </c>
    </row>
    <row r="1986" spans="1:14" x14ac:dyDescent="0.3">
      <c r="A1986" s="58">
        <v>43989</v>
      </c>
      <c r="B1986" s="61" t="str">
        <f t="shared" si="154"/>
        <v>Sunday</v>
      </c>
      <c r="C1986" s="42" t="str">
        <f t="shared" ref="C1986:C2049" si="155">TEXT(A1986,"mmmm")</f>
        <v>June</v>
      </c>
      <c r="D1986" s="42" t="str">
        <f t="shared" ref="D1986:D2049" si="156">TEXT(A1986,"yyyy")</f>
        <v>2020</v>
      </c>
      <c r="E1986" s="42">
        <f t="shared" ref="E1986:E2049" si="157">WEEKNUM(A1986)</f>
        <v>24</v>
      </c>
      <c r="F1986" s="42" t="str">
        <f>VLOOKUP(A1986,_Holidays!A1985:C4091,2)</f>
        <v>Y</v>
      </c>
      <c r="G1986" s="42" t="str">
        <f>VLOOKUP(A1986,_Holidays!A1986:C4091,3)</f>
        <v>N</v>
      </c>
      <c r="H1986">
        <v>7.9</v>
      </c>
      <c r="I1986">
        <v>11.8</v>
      </c>
      <c r="J1986">
        <v>6.3</v>
      </c>
      <c r="K1986">
        <v>0</v>
      </c>
      <c r="L1986" s="94">
        <v>119524.41</v>
      </c>
      <c r="M1986" s="97">
        <v>52.567743700000001</v>
      </c>
      <c r="N1986" s="87">
        <f t="shared" ref="N1986:N2049" si="158">L1986*M1986</f>
        <v>6283128.5507737175</v>
      </c>
    </row>
    <row r="1987" spans="1:14" x14ac:dyDescent="0.3">
      <c r="A1987" s="58">
        <v>43990</v>
      </c>
      <c r="B1987" s="61" t="str">
        <f t="shared" ref="B1987:B2050" si="159">TEXT(A1987,"dddd")</f>
        <v>Monday</v>
      </c>
      <c r="C1987" s="42" t="str">
        <f t="shared" si="155"/>
        <v>June</v>
      </c>
      <c r="D1987" s="42" t="str">
        <f t="shared" si="156"/>
        <v>2020</v>
      </c>
      <c r="E1987" s="42">
        <f t="shared" si="157"/>
        <v>24</v>
      </c>
      <c r="F1987" s="42" t="str">
        <f>VLOOKUP(A1987,_Holidays!A1986:C4092,2)</f>
        <v>Y</v>
      </c>
      <c r="G1987" s="42" t="str">
        <f>VLOOKUP(A1987,_Holidays!A1987:C4092,3)</f>
        <v>Y</v>
      </c>
      <c r="H1987">
        <v>4.5</v>
      </c>
      <c r="I1987">
        <v>12.6</v>
      </c>
      <c r="J1987">
        <v>8.8000000000000007</v>
      </c>
      <c r="K1987">
        <v>0</v>
      </c>
      <c r="L1987" s="94">
        <v>124792.97500000001</v>
      </c>
      <c r="M1987" s="97">
        <v>64.935526899999999</v>
      </c>
      <c r="N1987" s="87">
        <f t="shared" si="158"/>
        <v>8103497.5850435281</v>
      </c>
    </row>
    <row r="1988" spans="1:14" x14ac:dyDescent="0.3">
      <c r="A1988" s="58">
        <v>43991</v>
      </c>
      <c r="B1988" s="61" t="str">
        <f t="shared" si="159"/>
        <v>Tuesday</v>
      </c>
      <c r="C1988" s="42" t="str">
        <f t="shared" si="155"/>
        <v>June</v>
      </c>
      <c r="D1988" s="42" t="str">
        <f t="shared" si="156"/>
        <v>2020</v>
      </c>
      <c r="E1988" s="42">
        <f t="shared" si="157"/>
        <v>24</v>
      </c>
      <c r="F1988" s="42" t="str">
        <f>VLOOKUP(A1988,_Holidays!A1987:C4093,2)</f>
        <v>Y</v>
      </c>
      <c r="G1988" s="42" t="str">
        <f>VLOOKUP(A1988,_Holidays!A1988:C4093,3)</f>
        <v>N</v>
      </c>
      <c r="H1988">
        <v>2</v>
      </c>
      <c r="I1988">
        <v>15.3</v>
      </c>
      <c r="J1988">
        <v>9.3000000000000007</v>
      </c>
      <c r="K1988">
        <v>0.2</v>
      </c>
      <c r="L1988" s="94">
        <v>141571.29500000001</v>
      </c>
      <c r="M1988" s="97">
        <v>134.74761480000001</v>
      </c>
      <c r="N1988" s="87">
        <f t="shared" si="158"/>
        <v>19076394.325397167</v>
      </c>
    </row>
    <row r="1989" spans="1:14" x14ac:dyDescent="0.3">
      <c r="A1989" s="58">
        <v>43992</v>
      </c>
      <c r="B1989" s="61" t="str">
        <f t="shared" si="159"/>
        <v>Wednesday</v>
      </c>
      <c r="C1989" s="42" t="str">
        <f t="shared" si="155"/>
        <v>June</v>
      </c>
      <c r="D1989" s="42" t="str">
        <f t="shared" si="156"/>
        <v>2020</v>
      </c>
      <c r="E1989" s="42">
        <f t="shared" si="157"/>
        <v>24</v>
      </c>
      <c r="F1989" s="42" t="str">
        <f>VLOOKUP(A1989,_Holidays!A1988:C4094,2)</f>
        <v>Y</v>
      </c>
      <c r="G1989" s="42" t="str">
        <f>VLOOKUP(A1989,_Holidays!A1989:C4094,3)</f>
        <v>N</v>
      </c>
      <c r="H1989">
        <v>3.9</v>
      </c>
      <c r="I1989">
        <v>16.7</v>
      </c>
      <c r="J1989">
        <v>8.8000000000000007</v>
      </c>
      <c r="K1989">
        <v>0</v>
      </c>
      <c r="L1989" s="94">
        <v>137795.79500000001</v>
      </c>
      <c r="M1989" s="97">
        <v>121.1776674</v>
      </c>
      <c r="N1989" s="87">
        <f t="shared" si="158"/>
        <v>16697773.015628586</v>
      </c>
    </row>
    <row r="1990" spans="1:14" x14ac:dyDescent="0.3">
      <c r="A1990" s="58">
        <v>43993</v>
      </c>
      <c r="B1990" s="61" t="str">
        <f t="shared" si="159"/>
        <v>Thursday</v>
      </c>
      <c r="C1990" s="42" t="str">
        <f t="shared" si="155"/>
        <v>June</v>
      </c>
      <c r="D1990" s="42" t="str">
        <f t="shared" si="156"/>
        <v>2020</v>
      </c>
      <c r="E1990" s="42">
        <f t="shared" si="157"/>
        <v>24</v>
      </c>
      <c r="F1990" s="42" t="str">
        <f>VLOOKUP(A1990,_Holidays!A1989:C4095,2)</f>
        <v>Y</v>
      </c>
      <c r="G1990" s="42" t="str">
        <f>VLOOKUP(A1990,_Holidays!A1990:C4095,3)</f>
        <v>N</v>
      </c>
      <c r="H1990">
        <v>4.5</v>
      </c>
      <c r="I1990">
        <v>16.899999999999999</v>
      </c>
      <c r="J1990">
        <v>9.1</v>
      </c>
      <c r="K1990">
        <v>0</v>
      </c>
      <c r="L1990" s="94">
        <v>141444.44500000001</v>
      </c>
      <c r="M1990" s="97">
        <v>99.91431747</v>
      </c>
      <c r="N1990" s="87">
        <f t="shared" si="158"/>
        <v>14132325.182097955</v>
      </c>
    </row>
    <row r="1991" spans="1:14" x14ac:dyDescent="0.3">
      <c r="A1991" s="58">
        <v>43994</v>
      </c>
      <c r="B1991" s="61" t="str">
        <f t="shared" si="159"/>
        <v>Friday</v>
      </c>
      <c r="C1991" s="42" t="str">
        <f t="shared" si="155"/>
        <v>June</v>
      </c>
      <c r="D1991" s="42" t="str">
        <f t="shared" si="156"/>
        <v>2020</v>
      </c>
      <c r="E1991" s="42">
        <f t="shared" si="157"/>
        <v>24</v>
      </c>
      <c r="F1991" s="42" t="str">
        <f>VLOOKUP(A1991,_Holidays!A1990:C4096,2)</f>
        <v>Y</v>
      </c>
      <c r="G1991" s="42" t="str">
        <f>VLOOKUP(A1991,_Holidays!A1991:C4096,3)</f>
        <v>N</v>
      </c>
      <c r="H1991">
        <v>4.2</v>
      </c>
      <c r="I1991">
        <v>15.3</v>
      </c>
      <c r="J1991">
        <v>9.1999999999999993</v>
      </c>
      <c r="K1991">
        <v>0</v>
      </c>
      <c r="L1991" s="94">
        <v>134684.58499999999</v>
      </c>
      <c r="M1991" s="97">
        <v>50.250574039999997</v>
      </c>
      <c r="N1991" s="87">
        <f t="shared" si="158"/>
        <v>6767977.7105891723</v>
      </c>
    </row>
    <row r="1992" spans="1:14" x14ac:dyDescent="0.3">
      <c r="A1992" s="58">
        <v>43995</v>
      </c>
      <c r="B1992" s="61" t="str">
        <f t="shared" si="159"/>
        <v>Saturday</v>
      </c>
      <c r="C1992" s="42" t="str">
        <f t="shared" si="155"/>
        <v>June</v>
      </c>
      <c r="D1992" s="42" t="str">
        <f t="shared" si="156"/>
        <v>2020</v>
      </c>
      <c r="E1992" s="42">
        <f t="shared" si="157"/>
        <v>24</v>
      </c>
      <c r="F1992" s="42" t="str">
        <f>VLOOKUP(A1992,_Holidays!A1991:C4097,2)</f>
        <v>Y</v>
      </c>
      <c r="G1992" s="42" t="str">
        <f>VLOOKUP(A1992,_Holidays!A1992:C4097,3)</f>
        <v>N</v>
      </c>
      <c r="H1992">
        <v>5.7</v>
      </c>
      <c r="I1992">
        <v>16.399999999999999</v>
      </c>
      <c r="J1992">
        <v>3.4</v>
      </c>
      <c r="K1992">
        <v>0</v>
      </c>
      <c r="L1992" s="94">
        <v>117394.455</v>
      </c>
      <c r="M1992" s="97">
        <v>31.448271609999999</v>
      </c>
      <c r="N1992" s="87">
        <f t="shared" si="158"/>
        <v>3691852.7063479223</v>
      </c>
    </row>
    <row r="1993" spans="1:14" x14ac:dyDescent="0.3">
      <c r="A1993" s="58">
        <v>43996</v>
      </c>
      <c r="B1993" s="61" t="str">
        <f t="shared" si="159"/>
        <v>Sunday</v>
      </c>
      <c r="C1993" s="42" t="str">
        <f t="shared" si="155"/>
        <v>June</v>
      </c>
      <c r="D1993" s="42" t="str">
        <f t="shared" si="156"/>
        <v>2020</v>
      </c>
      <c r="E1993" s="42">
        <f t="shared" si="157"/>
        <v>25</v>
      </c>
      <c r="F1993" s="42" t="str">
        <f>VLOOKUP(A1993,_Holidays!A1992:C4098,2)</f>
        <v>Y</v>
      </c>
      <c r="G1993" s="42" t="str">
        <f>VLOOKUP(A1993,_Holidays!A1993:C4098,3)</f>
        <v>N</v>
      </c>
      <c r="H1993">
        <v>10.4</v>
      </c>
      <c r="I1993">
        <v>15.2</v>
      </c>
      <c r="J1993">
        <v>8</v>
      </c>
      <c r="K1993">
        <v>5.8</v>
      </c>
      <c r="L1993" s="94">
        <v>107553.005</v>
      </c>
      <c r="M1993" s="97">
        <v>24.879646619999999</v>
      </c>
      <c r="N1993" s="87">
        <f t="shared" si="158"/>
        <v>2675880.7573190932</v>
      </c>
    </row>
    <row r="1994" spans="1:14" x14ac:dyDescent="0.3">
      <c r="A1994" s="58">
        <v>43997</v>
      </c>
      <c r="B1994" s="61" t="str">
        <f t="shared" si="159"/>
        <v>Monday</v>
      </c>
      <c r="C1994" s="42" t="str">
        <f t="shared" si="155"/>
        <v>June</v>
      </c>
      <c r="D1994" s="42" t="str">
        <f t="shared" si="156"/>
        <v>2020</v>
      </c>
      <c r="E1994" s="42">
        <f t="shared" si="157"/>
        <v>25</v>
      </c>
      <c r="F1994" s="42" t="str">
        <f>VLOOKUP(A1994,_Holidays!A1993:C4099,2)</f>
        <v>Y</v>
      </c>
      <c r="G1994" s="42" t="str">
        <f>VLOOKUP(A1994,_Holidays!A1994:C4099,3)</f>
        <v>N</v>
      </c>
      <c r="H1994">
        <v>11.6</v>
      </c>
      <c r="I1994">
        <v>18.399999999999999</v>
      </c>
      <c r="J1994">
        <v>8</v>
      </c>
      <c r="K1994">
        <v>0</v>
      </c>
      <c r="L1994" s="94">
        <v>121221.455</v>
      </c>
      <c r="M1994" s="97">
        <v>26.006880500000001</v>
      </c>
      <c r="N1994" s="87">
        <f t="shared" si="158"/>
        <v>3152591.8942211275</v>
      </c>
    </row>
    <row r="1995" spans="1:14" x14ac:dyDescent="0.3">
      <c r="A1995" s="58">
        <v>43998</v>
      </c>
      <c r="B1995" s="61" t="str">
        <f t="shared" si="159"/>
        <v>Tuesday</v>
      </c>
      <c r="C1995" s="42" t="str">
        <f t="shared" si="155"/>
        <v>June</v>
      </c>
      <c r="D1995" s="42" t="str">
        <f t="shared" si="156"/>
        <v>2020</v>
      </c>
      <c r="E1995" s="42">
        <f t="shared" si="157"/>
        <v>25</v>
      </c>
      <c r="F1995" s="42" t="str">
        <f>VLOOKUP(A1995,_Holidays!A1994:C4100,2)</f>
        <v>Y</v>
      </c>
      <c r="G1995" s="42" t="str">
        <f>VLOOKUP(A1995,_Holidays!A1995:C4100,3)</f>
        <v>N</v>
      </c>
      <c r="H1995">
        <v>13</v>
      </c>
      <c r="I1995">
        <v>17.899999999999999</v>
      </c>
      <c r="J1995">
        <v>6.7</v>
      </c>
      <c r="K1995">
        <v>0</v>
      </c>
      <c r="L1995" s="94">
        <v>124473.67</v>
      </c>
      <c r="M1995" s="97">
        <v>34.230911220000003</v>
      </c>
      <c r="N1995" s="87">
        <f t="shared" si="158"/>
        <v>4260847.1469975775</v>
      </c>
    </row>
    <row r="1996" spans="1:14" x14ac:dyDescent="0.3">
      <c r="A1996" s="58">
        <v>43999</v>
      </c>
      <c r="B1996" s="61" t="str">
        <f t="shared" si="159"/>
        <v>Wednesday</v>
      </c>
      <c r="C1996" s="42" t="str">
        <f t="shared" si="155"/>
        <v>June</v>
      </c>
      <c r="D1996" s="42" t="str">
        <f t="shared" si="156"/>
        <v>2020</v>
      </c>
      <c r="E1996" s="42">
        <f t="shared" si="157"/>
        <v>25</v>
      </c>
      <c r="F1996" s="42" t="str">
        <f>VLOOKUP(A1996,_Holidays!A1995:C4101,2)</f>
        <v>Y</v>
      </c>
      <c r="G1996" s="42" t="str">
        <f>VLOOKUP(A1996,_Holidays!A1996:C4101,3)</f>
        <v>N</v>
      </c>
      <c r="H1996">
        <v>10.199999999999999</v>
      </c>
      <c r="I1996">
        <v>14.6</v>
      </c>
      <c r="J1996">
        <v>8.5</v>
      </c>
      <c r="K1996">
        <v>0.4</v>
      </c>
      <c r="L1996" s="94">
        <v>133969.69</v>
      </c>
      <c r="M1996" s="97">
        <v>66.78362319</v>
      </c>
      <c r="N1996" s="87">
        <f t="shared" si="158"/>
        <v>8946981.2958411109</v>
      </c>
    </row>
    <row r="1997" spans="1:14" x14ac:dyDescent="0.3">
      <c r="A1997" s="58">
        <v>44000</v>
      </c>
      <c r="B1997" s="61" t="str">
        <f t="shared" si="159"/>
        <v>Thursday</v>
      </c>
      <c r="C1997" s="42" t="str">
        <f t="shared" si="155"/>
        <v>June</v>
      </c>
      <c r="D1997" s="42" t="str">
        <f t="shared" si="156"/>
        <v>2020</v>
      </c>
      <c r="E1997" s="42">
        <f t="shared" si="157"/>
        <v>25</v>
      </c>
      <c r="F1997" s="42" t="str">
        <f>VLOOKUP(A1997,_Holidays!A1996:C4102,2)</f>
        <v>Y</v>
      </c>
      <c r="G1997" s="42" t="str">
        <f>VLOOKUP(A1997,_Holidays!A1997:C4102,3)</f>
        <v>N</v>
      </c>
      <c r="H1997">
        <v>4.5999999999999996</v>
      </c>
      <c r="I1997">
        <v>16.899999999999999</v>
      </c>
      <c r="J1997">
        <v>9.1</v>
      </c>
      <c r="K1997">
        <v>0</v>
      </c>
      <c r="L1997" s="94">
        <v>130437.325</v>
      </c>
      <c r="M1997" s="97">
        <v>35.142928869999999</v>
      </c>
      <c r="N1997" s="87">
        <f t="shared" si="158"/>
        <v>4583949.6344680721</v>
      </c>
    </row>
    <row r="1998" spans="1:14" x14ac:dyDescent="0.3">
      <c r="A1998" s="58">
        <v>44001</v>
      </c>
      <c r="B1998" s="61" t="str">
        <f t="shared" si="159"/>
        <v>Friday</v>
      </c>
      <c r="C1998" s="42" t="str">
        <f t="shared" si="155"/>
        <v>June</v>
      </c>
      <c r="D1998" s="42" t="str">
        <f t="shared" si="156"/>
        <v>2020</v>
      </c>
      <c r="E1998" s="42">
        <f t="shared" si="157"/>
        <v>25</v>
      </c>
      <c r="F1998" s="42" t="str">
        <f>VLOOKUP(A1998,_Holidays!A1997:C4103,2)</f>
        <v>Y</v>
      </c>
      <c r="G1998" s="42" t="str">
        <f>VLOOKUP(A1998,_Holidays!A1998:C4103,3)</f>
        <v>N</v>
      </c>
      <c r="H1998">
        <v>6.4</v>
      </c>
      <c r="I1998">
        <v>17.8</v>
      </c>
      <c r="J1998">
        <v>8.6</v>
      </c>
      <c r="K1998">
        <v>0</v>
      </c>
      <c r="L1998" s="94">
        <v>120149.435</v>
      </c>
      <c r="M1998" s="97">
        <v>30.518706590000001</v>
      </c>
      <c r="N1998" s="87">
        <f t="shared" si="158"/>
        <v>3666805.3537192768</v>
      </c>
    </row>
    <row r="1999" spans="1:14" x14ac:dyDescent="0.3">
      <c r="A1999" s="58">
        <v>44002</v>
      </c>
      <c r="B1999" s="61" t="str">
        <f t="shared" si="159"/>
        <v>Saturday</v>
      </c>
      <c r="C1999" s="42" t="str">
        <f t="shared" si="155"/>
        <v>June</v>
      </c>
      <c r="D1999" s="42" t="str">
        <f t="shared" si="156"/>
        <v>2020</v>
      </c>
      <c r="E1999" s="42">
        <f t="shared" si="157"/>
        <v>25</v>
      </c>
      <c r="F1999" s="42" t="str">
        <f>VLOOKUP(A1999,_Holidays!A1998:C4104,2)</f>
        <v>Y</v>
      </c>
      <c r="G1999" s="42" t="str">
        <f>VLOOKUP(A1999,_Holidays!A1999:C4104,3)</f>
        <v>N</v>
      </c>
      <c r="H1999">
        <v>12.8</v>
      </c>
      <c r="I1999">
        <v>16.899999999999999</v>
      </c>
      <c r="J1999">
        <v>8.5</v>
      </c>
      <c r="K1999">
        <v>1.4</v>
      </c>
      <c r="L1999" s="94">
        <v>109644.69500000001</v>
      </c>
      <c r="M1999" s="97">
        <v>34.059332099999999</v>
      </c>
      <c r="N1999" s="87">
        <f t="shared" si="158"/>
        <v>3734425.0800082097</v>
      </c>
    </row>
    <row r="2000" spans="1:14" x14ac:dyDescent="0.3">
      <c r="A2000" s="58">
        <v>44003</v>
      </c>
      <c r="B2000" s="61" t="str">
        <f t="shared" si="159"/>
        <v>Sunday</v>
      </c>
      <c r="C2000" s="42" t="str">
        <f t="shared" si="155"/>
        <v>June</v>
      </c>
      <c r="D2000" s="42" t="str">
        <f t="shared" si="156"/>
        <v>2020</v>
      </c>
      <c r="E2000" s="42">
        <f t="shared" si="157"/>
        <v>26</v>
      </c>
      <c r="F2000" s="42" t="str">
        <f>VLOOKUP(A2000,_Holidays!A1999:C4105,2)</f>
        <v>Y</v>
      </c>
      <c r="G2000" s="42" t="str">
        <f>VLOOKUP(A2000,_Holidays!A2000:C4105,3)</f>
        <v>N</v>
      </c>
      <c r="H2000">
        <v>6.9</v>
      </c>
      <c r="I2000">
        <v>12</v>
      </c>
      <c r="J2000">
        <v>4.9000000000000004</v>
      </c>
      <c r="K2000">
        <v>0</v>
      </c>
      <c r="L2000" s="94">
        <v>121528.375</v>
      </c>
      <c r="M2000" s="97">
        <v>36.994378519999998</v>
      </c>
      <c r="N2000" s="87">
        <f t="shared" si="158"/>
        <v>4495866.7056705048</v>
      </c>
    </row>
    <row r="2001" spans="1:14" x14ac:dyDescent="0.3">
      <c r="A2001" s="58">
        <v>44004</v>
      </c>
      <c r="B2001" s="61" t="str">
        <f t="shared" si="159"/>
        <v>Monday</v>
      </c>
      <c r="C2001" s="42" t="str">
        <f t="shared" si="155"/>
        <v>June</v>
      </c>
      <c r="D2001" s="42" t="str">
        <f t="shared" si="156"/>
        <v>2020</v>
      </c>
      <c r="E2001" s="42">
        <f t="shared" si="157"/>
        <v>26</v>
      </c>
      <c r="F2001" s="42" t="str">
        <f>VLOOKUP(A2001,_Holidays!A2000:C4106,2)</f>
        <v>Y</v>
      </c>
      <c r="G2001" s="42" t="str">
        <f>VLOOKUP(A2001,_Holidays!A2001:C4106,3)</f>
        <v>N</v>
      </c>
      <c r="H2001">
        <v>8.1</v>
      </c>
      <c r="I2001">
        <v>13</v>
      </c>
      <c r="J2001">
        <v>5.5</v>
      </c>
      <c r="K2001">
        <v>0</v>
      </c>
      <c r="L2001" s="94">
        <v>136373.435</v>
      </c>
      <c r="M2001" s="97">
        <v>45.896190480000001</v>
      </c>
      <c r="N2001" s="87">
        <f t="shared" si="158"/>
        <v>6259021.1491718991</v>
      </c>
    </row>
    <row r="2002" spans="1:14" x14ac:dyDescent="0.3">
      <c r="A2002" s="58">
        <v>44005</v>
      </c>
      <c r="B2002" s="61" t="str">
        <f t="shared" si="159"/>
        <v>Tuesday</v>
      </c>
      <c r="C2002" s="42" t="str">
        <f t="shared" si="155"/>
        <v>June</v>
      </c>
      <c r="D2002" s="42" t="str">
        <f t="shared" si="156"/>
        <v>2020</v>
      </c>
      <c r="E2002" s="42">
        <f t="shared" si="157"/>
        <v>26</v>
      </c>
      <c r="F2002" s="42" t="str">
        <f>VLOOKUP(A2002,_Holidays!A2001:C4107,2)</f>
        <v>Y</v>
      </c>
      <c r="G2002" s="42" t="str">
        <f>VLOOKUP(A2002,_Holidays!A2002:C4107,3)</f>
        <v>N</v>
      </c>
      <c r="H2002">
        <v>9</v>
      </c>
      <c r="I2002">
        <v>14.4</v>
      </c>
      <c r="J2002">
        <v>8.4</v>
      </c>
      <c r="K2002">
        <v>2.2000000000000002</v>
      </c>
      <c r="L2002" s="94">
        <v>131904.745</v>
      </c>
      <c r="M2002" s="97">
        <v>48.986743169999997</v>
      </c>
      <c r="N2002" s="87">
        <f t="shared" si="158"/>
        <v>6461583.8662193408</v>
      </c>
    </row>
    <row r="2003" spans="1:14" x14ac:dyDescent="0.3">
      <c r="A2003" s="58">
        <v>44006</v>
      </c>
      <c r="B2003" s="61" t="str">
        <f t="shared" si="159"/>
        <v>Wednesday</v>
      </c>
      <c r="C2003" s="42" t="str">
        <f t="shared" si="155"/>
        <v>June</v>
      </c>
      <c r="D2003" s="42" t="str">
        <f t="shared" si="156"/>
        <v>2020</v>
      </c>
      <c r="E2003" s="42">
        <f t="shared" si="157"/>
        <v>26</v>
      </c>
      <c r="F2003" s="42" t="str">
        <f>VLOOKUP(A2003,_Holidays!A2002:C4108,2)</f>
        <v>Y</v>
      </c>
      <c r="G2003" s="42" t="str">
        <f>VLOOKUP(A2003,_Holidays!A2003:C4108,3)</f>
        <v>N</v>
      </c>
      <c r="H2003">
        <v>10.1</v>
      </c>
      <c r="I2003">
        <v>14.9</v>
      </c>
      <c r="J2003">
        <v>8</v>
      </c>
      <c r="K2003">
        <v>0.4</v>
      </c>
      <c r="L2003" s="94">
        <v>133100.905</v>
      </c>
      <c r="M2003" s="97">
        <v>56.721435829999997</v>
      </c>
      <c r="N2003" s="87">
        <f t="shared" si="158"/>
        <v>7549674.4418724254</v>
      </c>
    </row>
    <row r="2004" spans="1:14" x14ac:dyDescent="0.3">
      <c r="A2004" s="58">
        <v>44007</v>
      </c>
      <c r="B2004" s="61" t="str">
        <f t="shared" si="159"/>
        <v>Thursday</v>
      </c>
      <c r="C2004" s="42" t="str">
        <f t="shared" si="155"/>
        <v>June</v>
      </c>
      <c r="D2004" s="42" t="str">
        <f t="shared" si="156"/>
        <v>2020</v>
      </c>
      <c r="E2004" s="42">
        <f t="shared" si="157"/>
        <v>26</v>
      </c>
      <c r="F2004" s="42" t="str">
        <f>VLOOKUP(A2004,_Holidays!A2003:C4109,2)</f>
        <v>Y</v>
      </c>
      <c r="G2004" s="42" t="str">
        <f>VLOOKUP(A2004,_Holidays!A2004:C4109,3)</f>
        <v>N</v>
      </c>
      <c r="H2004">
        <v>10.199999999999999</v>
      </c>
      <c r="I2004">
        <v>15.9</v>
      </c>
      <c r="J2004">
        <v>5</v>
      </c>
      <c r="K2004">
        <v>0</v>
      </c>
      <c r="L2004" s="94">
        <v>131466.23999999999</v>
      </c>
      <c r="M2004" s="97">
        <v>39.910040360000004</v>
      </c>
      <c r="N2004" s="87">
        <f t="shared" si="158"/>
        <v>5246822.9443774465</v>
      </c>
    </row>
    <row r="2005" spans="1:14" x14ac:dyDescent="0.3">
      <c r="A2005" s="58">
        <v>44008</v>
      </c>
      <c r="B2005" s="61" t="str">
        <f t="shared" si="159"/>
        <v>Friday</v>
      </c>
      <c r="C2005" s="42" t="str">
        <f t="shared" si="155"/>
        <v>June</v>
      </c>
      <c r="D2005" s="42" t="str">
        <f t="shared" si="156"/>
        <v>2020</v>
      </c>
      <c r="E2005" s="42">
        <f t="shared" si="157"/>
        <v>26</v>
      </c>
      <c r="F2005" s="42" t="str">
        <f>VLOOKUP(A2005,_Holidays!A2004:C4110,2)</f>
        <v>N</v>
      </c>
      <c r="G2005" s="42" t="str">
        <f>VLOOKUP(A2005,_Holidays!A2005:C4110,3)</f>
        <v>N</v>
      </c>
      <c r="H2005">
        <v>7.9</v>
      </c>
      <c r="I2005">
        <v>13.8</v>
      </c>
      <c r="J2005">
        <v>8.8000000000000007</v>
      </c>
      <c r="K2005">
        <v>1.2</v>
      </c>
      <c r="L2005" s="94">
        <v>136872.56</v>
      </c>
      <c r="M2005" s="97">
        <v>55.536961150000003</v>
      </c>
      <c r="N2005" s="87">
        <f t="shared" si="158"/>
        <v>7601486.0472210441</v>
      </c>
    </row>
    <row r="2006" spans="1:14" x14ac:dyDescent="0.3">
      <c r="A2006" s="58">
        <v>44009</v>
      </c>
      <c r="B2006" s="61" t="str">
        <f t="shared" si="159"/>
        <v>Saturday</v>
      </c>
      <c r="C2006" s="42" t="str">
        <f t="shared" si="155"/>
        <v>June</v>
      </c>
      <c r="D2006" s="42" t="str">
        <f t="shared" si="156"/>
        <v>2020</v>
      </c>
      <c r="E2006" s="42">
        <f t="shared" si="157"/>
        <v>26</v>
      </c>
      <c r="F2006" s="42" t="str">
        <f>VLOOKUP(A2006,_Holidays!A2005:C4111,2)</f>
        <v>N</v>
      </c>
      <c r="G2006" s="42" t="str">
        <f>VLOOKUP(A2006,_Holidays!A2006:C4111,3)</f>
        <v>N</v>
      </c>
      <c r="H2006">
        <v>6.2</v>
      </c>
      <c r="I2006">
        <v>13.1</v>
      </c>
      <c r="J2006">
        <v>7.9</v>
      </c>
      <c r="K2006">
        <v>0</v>
      </c>
      <c r="L2006" s="94">
        <v>126938.54</v>
      </c>
      <c r="M2006" s="97">
        <v>48.303282799999998</v>
      </c>
      <c r="N2006" s="87">
        <f t="shared" si="158"/>
        <v>6131548.1958391117</v>
      </c>
    </row>
    <row r="2007" spans="1:14" x14ac:dyDescent="0.3">
      <c r="A2007" s="58">
        <v>44010</v>
      </c>
      <c r="B2007" s="61" t="str">
        <f t="shared" si="159"/>
        <v>Sunday</v>
      </c>
      <c r="C2007" s="42" t="str">
        <f t="shared" si="155"/>
        <v>June</v>
      </c>
      <c r="D2007" s="42" t="str">
        <f t="shared" si="156"/>
        <v>2020</v>
      </c>
      <c r="E2007" s="42">
        <f t="shared" si="157"/>
        <v>27</v>
      </c>
      <c r="F2007" s="42" t="str">
        <f>VLOOKUP(A2007,_Holidays!A2006:C4112,2)</f>
        <v>N</v>
      </c>
      <c r="G2007" s="42" t="str">
        <f>VLOOKUP(A2007,_Holidays!A2007:C4112,3)</f>
        <v>N</v>
      </c>
      <c r="H2007">
        <v>1.7</v>
      </c>
      <c r="I2007">
        <v>12.5</v>
      </c>
      <c r="J2007">
        <v>9.3000000000000007</v>
      </c>
      <c r="K2007">
        <v>0.2</v>
      </c>
      <c r="L2007" s="94">
        <v>125830.75</v>
      </c>
      <c r="M2007" s="97">
        <v>49.198760270000001</v>
      </c>
      <c r="N2007" s="87">
        <f t="shared" si="158"/>
        <v>6190716.9038443025</v>
      </c>
    </row>
    <row r="2008" spans="1:14" x14ac:dyDescent="0.3">
      <c r="A2008" s="58">
        <v>44011</v>
      </c>
      <c r="B2008" s="61" t="str">
        <f t="shared" si="159"/>
        <v>Monday</v>
      </c>
      <c r="C2008" s="42" t="str">
        <f t="shared" si="155"/>
        <v>June</v>
      </c>
      <c r="D2008" s="42" t="str">
        <f t="shared" si="156"/>
        <v>2020</v>
      </c>
      <c r="E2008" s="42">
        <f t="shared" si="157"/>
        <v>27</v>
      </c>
      <c r="F2008" s="42" t="str">
        <f>VLOOKUP(A2008,_Holidays!A2007:C4113,2)</f>
        <v>N</v>
      </c>
      <c r="G2008" s="42" t="str">
        <f>VLOOKUP(A2008,_Holidays!A2008:C4113,3)</f>
        <v>N</v>
      </c>
      <c r="H2008">
        <v>2.2000000000000002</v>
      </c>
      <c r="I2008">
        <v>15.4</v>
      </c>
      <c r="J2008">
        <v>9.3000000000000007</v>
      </c>
      <c r="K2008">
        <v>0</v>
      </c>
      <c r="L2008" s="94">
        <v>141431.99</v>
      </c>
      <c r="M2008" s="97">
        <v>42.724552449999997</v>
      </c>
      <c r="N2008" s="87">
        <f t="shared" si="158"/>
        <v>6042618.4748628745</v>
      </c>
    </row>
    <row r="2009" spans="1:14" x14ac:dyDescent="0.3">
      <c r="A2009" s="58">
        <v>44012</v>
      </c>
      <c r="B2009" s="61" t="str">
        <f t="shared" si="159"/>
        <v>Tuesday</v>
      </c>
      <c r="C2009" s="42" t="str">
        <f t="shared" si="155"/>
        <v>June</v>
      </c>
      <c r="D2009" s="42" t="str">
        <f t="shared" si="156"/>
        <v>2020</v>
      </c>
      <c r="E2009" s="42">
        <f t="shared" si="157"/>
        <v>27</v>
      </c>
      <c r="F2009" s="42" t="str">
        <f>VLOOKUP(A2009,_Holidays!A2008:C4114,2)</f>
        <v>N</v>
      </c>
      <c r="G2009" s="42" t="str">
        <f>VLOOKUP(A2009,_Holidays!A2009:C4114,3)</f>
        <v>N</v>
      </c>
      <c r="H2009">
        <v>3</v>
      </c>
      <c r="I2009">
        <v>15.2</v>
      </c>
      <c r="J2009">
        <v>7.7</v>
      </c>
      <c r="K2009">
        <v>0</v>
      </c>
      <c r="L2009" s="94">
        <v>137644.86499999999</v>
      </c>
      <c r="M2009" s="97">
        <v>32.463374850000001</v>
      </c>
      <c r="N2009" s="87">
        <f t="shared" si="158"/>
        <v>4468416.8486726452</v>
      </c>
    </row>
    <row r="2010" spans="1:14" x14ac:dyDescent="0.3">
      <c r="A2010" s="58">
        <v>44013</v>
      </c>
      <c r="B2010" s="61" t="str">
        <f t="shared" si="159"/>
        <v>Wednesday</v>
      </c>
      <c r="C2010" s="42" t="str">
        <f t="shared" si="155"/>
        <v>July</v>
      </c>
      <c r="D2010" s="42" t="str">
        <f t="shared" si="156"/>
        <v>2020</v>
      </c>
      <c r="E2010" s="42">
        <f t="shared" si="157"/>
        <v>27</v>
      </c>
      <c r="F2010" s="42" t="str">
        <f>VLOOKUP(A2010,_Holidays!A2009:C4115,2)</f>
        <v>N</v>
      </c>
      <c r="G2010" s="42" t="str">
        <f>VLOOKUP(A2010,_Holidays!A2010:C4115,3)</f>
        <v>N</v>
      </c>
      <c r="H2010">
        <v>9.8000000000000007</v>
      </c>
      <c r="I2010">
        <v>17.399999999999999</v>
      </c>
      <c r="J2010">
        <v>9.1</v>
      </c>
      <c r="K2010">
        <v>0</v>
      </c>
      <c r="L2010" s="94">
        <v>126614.72</v>
      </c>
      <c r="M2010" s="97">
        <v>33.15843237</v>
      </c>
      <c r="N2010" s="87">
        <f t="shared" si="158"/>
        <v>4198345.6301664868</v>
      </c>
    </row>
    <row r="2011" spans="1:14" x14ac:dyDescent="0.3">
      <c r="A2011" s="58">
        <v>44014</v>
      </c>
      <c r="B2011" s="61" t="str">
        <f t="shared" si="159"/>
        <v>Thursday</v>
      </c>
      <c r="C2011" s="42" t="str">
        <f t="shared" si="155"/>
        <v>July</v>
      </c>
      <c r="D2011" s="42" t="str">
        <f t="shared" si="156"/>
        <v>2020</v>
      </c>
      <c r="E2011" s="42">
        <f t="shared" si="157"/>
        <v>27</v>
      </c>
      <c r="F2011" s="42" t="str">
        <f>VLOOKUP(A2011,_Holidays!A2010:C4116,2)</f>
        <v>N</v>
      </c>
      <c r="G2011" s="42" t="str">
        <f>VLOOKUP(A2011,_Holidays!A2011:C4116,3)</f>
        <v>N</v>
      </c>
      <c r="H2011">
        <v>10.199999999999999</v>
      </c>
      <c r="I2011">
        <v>15.1</v>
      </c>
      <c r="J2011">
        <v>7.3</v>
      </c>
      <c r="K2011">
        <v>1.2</v>
      </c>
      <c r="L2011" s="94">
        <v>131372.71</v>
      </c>
      <c r="M2011" s="97">
        <v>37.366426310000001</v>
      </c>
      <c r="N2011" s="87">
        <f t="shared" si="158"/>
        <v>4908928.6873599999</v>
      </c>
    </row>
    <row r="2012" spans="1:14" x14ac:dyDescent="0.3">
      <c r="A2012" s="58">
        <v>44015</v>
      </c>
      <c r="B2012" s="61" t="str">
        <f t="shared" si="159"/>
        <v>Friday</v>
      </c>
      <c r="C2012" s="42" t="str">
        <f t="shared" si="155"/>
        <v>July</v>
      </c>
      <c r="D2012" s="42" t="str">
        <f t="shared" si="156"/>
        <v>2020</v>
      </c>
      <c r="E2012" s="42">
        <f t="shared" si="157"/>
        <v>27</v>
      </c>
      <c r="F2012" s="42" t="str">
        <f>VLOOKUP(A2012,_Holidays!A2011:C4117,2)</f>
        <v>N</v>
      </c>
      <c r="G2012" s="42" t="str">
        <f>VLOOKUP(A2012,_Holidays!A2012:C4117,3)</f>
        <v>N</v>
      </c>
      <c r="H2012">
        <v>7.7</v>
      </c>
      <c r="I2012">
        <v>10.3</v>
      </c>
      <c r="J2012">
        <v>4.0999999999999996</v>
      </c>
      <c r="K2012">
        <v>0</v>
      </c>
      <c r="L2012" s="94">
        <v>143010.26999999999</v>
      </c>
      <c r="M2012" s="97">
        <v>43.512020370000002</v>
      </c>
      <c r="N2012" s="87">
        <f t="shared" si="158"/>
        <v>6222665.7813591994</v>
      </c>
    </row>
    <row r="2013" spans="1:14" x14ac:dyDescent="0.3">
      <c r="A2013" s="58">
        <v>44016</v>
      </c>
      <c r="B2013" s="61" t="str">
        <f t="shared" si="159"/>
        <v>Saturday</v>
      </c>
      <c r="C2013" s="42" t="str">
        <f t="shared" si="155"/>
        <v>July</v>
      </c>
      <c r="D2013" s="42" t="str">
        <f t="shared" si="156"/>
        <v>2020</v>
      </c>
      <c r="E2013" s="42">
        <f t="shared" si="157"/>
        <v>27</v>
      </c>
      <c r="F2013" s="42" t="str">
        <f>VLOOKUP(A2013,_Holidays!A2012:C4118,2)</f>
        <v>N</v>
      </c>
      <c r="G2013" s="42" t="str">
        <f>VLOOKUP(A2013,_Holidays!A2013:C4118,3)</f>
        <v>N</v>
      </c>
      <c r="H2013">
        <v>6.5</v>
      </c>
      <c r="I2013">
        <v>14.5</v>
      </c>
      <c r="J2013">
        <v>5.7</v>
      </c>
      <c r="K2013">
        <v>7.8</v>
      </c>
      <c r="L2013" s="94">
        <v>125400.27</v>
      </c>
      <c r="M2013" s="97">
        <v>50.026100579999998</v>
      </c>
      <c r="N2013" s="87">
        <f t="shared" si="158"/>
        <v>6273286.5197791569</v>
      </c>
    </row>
    <row r="2014" spans="1:14" x14ac:dyDescent="0.3">
      <c r="A2014" s="58">
        <v>44017</v>
      </c>
      <c r="B2014" s="61" t="str">
        <f t="shared" si="159"/>
        <v>Sunday</v>
      </c>
      <c r="C2014" s="42" t="str">
        <f t="shared" si="155"/>
        <v>July</v>
      </c>
      <c r="D2014" s="42" t="str">
        <f t="shared" si="156"/>
        <v>2020</v>
      </c>
      <c r="E2014" s="42">
        <f t="shared" si="157"/>
        <v>28</v>
      </c>
      <c r="F2014" s="42" t="str">
        <f>VLOOKUP(A2014,_Holidays!A2013:C4119,2)</f>
        <v>N</v>
      </c>
      <c r="G2014" s="42" t="str">
        <f>VLOOKUP(A2014,_Holidays!A2014:C4119,3)</f>
        <v>N</v>
      </c>
      <c r="H2014">
        <v>8.9</v>
      </c>
      <c r="I2014">
        <v>12.5</v>
      </c>
      <c r="J2014">
        <v>6.5</v>
      </c>
      <c r="K2014">
        <v>4.5999999999999996</v>
      </c>
      <c r="L2014" s="94">
        <v>118507.76</v>
      </c>
      <c r="M2014" s="97">
        <v>50.787712599999999</v>
      </c>
      <c r="N2014" s="87">
        <f t="shared" si="158"/>
        <v>6018738.0557497758</v>
      </c>
    </row>
    <row r="2015" spans="1:14" x14ac:dyDescent="0.3">
      <c r="A2015" s="58">
        <v>44018</v>
      </c>
      <c r="B2015" s="61" t="str">
        <f t="shared" si="159"/>
        <v>Monday</v>
      </c>
      <c r="C2015" s="42" t="str">
        <f t="shared" si="155"/>
        <v>July</v>
      </c>
      <c r="D2015" s="42" t="str">
        <f t="shared" si="156"/>
        <v>2020</v>
      </c>
      <c r="E2015" s="42">
        <f t="shared" si="157"/>
        <v>28</v>
      </c>
      <c r="F2015" s="42" t="str">
        <f>VLOOKUP(A2015,_Holidays!A2014:C4120,2)</f>
        <v>N</v>
      </c>
      <c r="G2015" s="42" t="str">
        <f>VLOOKUP(A2015,_Holidays!A2015:C4120,3)</f>
        <v>N</v>
      </c>
      <c r="H2015">
        <v>8.1</v>
      </c>
      <c r="I2015">
        <v>13.1</v>
      </c>
      <c r="J2015">
        <v>5.8</v>
      </c>
      <c r="K2015">
        <v>1</v>
      </c>
      <c r="L2015" s="94">
        <v>136255.33499999999</v>
      </c>
      <c r="M2015" s="97">
        <v>75.960622720000003</v>
      </c>
      <c r="N2015" s="87">
        <f t="shared" si="158"/>
        <v>10350040.095522212</v>
      </c>
    </row>
    <row r="2016" spans="1:14" x14ac:dyDescent="0.3">
      <c r="A2016" s="58">
        <v>44019</v>
      </c>
      <c r="B2016" s="61" t="str">
        <f t="shared" si="159"/>
        <v>Tuesday</v>
      </c>
      <c r="C2016" s="42" t="str">
        <f t="shared" si="155"/>
        <v>July</v>
      </c>
      <c r="D2016" s="42" t="str">
        <f t="shared" si="156"/>
        <v>2020</v>
      </c>
      <c r="E2016" s="42">
        <f t="shared" si="157"/>
        <v>28</v>
      </c>
      <c r="F2016" s="42" t="str">
        <f>VLOOKUP(A2016,_Holidays!A2015:C4121,2)</f>
        <v>N</v>
      </c>
      <c r="G2016" s="42" t="str">
        <f>VLOOKUP(A2016,_Holidays!A2016:C4121,3)</f>
        <v>N</v>
      </c>
      <c r="H2016">
        <v>8.9</v>
      </c>
      <c r="I2016">
        <v>11.8</v>
      </c>
      <c r="J2016">
        <v>4.8</v>
      </c>
      <c r="K2016">
        <v>1.4</v>
      </c>
      <c r="L2016" s="94">
        <v>140264.51999999999</v>
      </c>
      <c r="M2016" s="97">
        <v>88.336242659999996</v>
      </c>
      <c r="N2016" s="87">
        <f t="shared" si="158"/>
        <v>12390440.675308421</v>
      </c>
    </row>
    <row r="2017" spans="1:14" x14ac:dyDescent="0.3">
      <c r="A2017" s="58">
        <v>44020</v>
      </c>
      <c r="B2017" s="61" t="str">
        <f t="shared" si="159"/>
        <v>Wednesday</v>
      </c>
      <c r="C2017" s="42" t="str">
        <f t="shared" si="155"/>
        <v>July</v>
      </c>
      <c r="D2017" s="42" t="str">
        <f t="shared" si="156"/>
        <v>2020</v>
      </c>
      <c r="E2017" s="42">
        <f t="shared" si="157"/>
        <v>28</v>
      </c>
      <c r="F2017" s="42" t="str">
        <f>VLOOKUP(A2017,_Holidays!A2016:C4122,2)</f>
        <v>N</v>
      </c>
      <c r="G2017" s="42" t="str">
        <f>VLOOKUP(A2017,_Holidays!A2017:C4122,3)</f>
        <v>N</v>
      </c>
      <c r="H2017">
        <v>4.9000000000000004</v>
      </c>
      <c r="I2017">
        <v>15.7</v>
      </c>
      <c r="J2017">
        <v>9.4</v>
      </c>
      <c r="K2017">
        <v>0</v>
      </c>
      <c r="L2017" s="94">
        <v>138627.10999999999</v>
      </c>
      <c r="M2017" s="97">
        <v>80.388196890000003</v>
      </c>
      <c r="N2017" s="87">
        <f t="shared" si="158"/>
        <v>11143983.412971687</v>
      </c>
    </row>
    <row r="2018" spans="1:14" x14ac:dyDescent="0.3">
      <c r="A2018" s="58">
        <v>44021</v>
      </c>
      <c r="B2018" s="61" t="str">
        <f t="shared" si="159"/>
        <v>Thursday</v>
      </c>
      <c r="C2018" s="42" t="str">
        <f t="shared" si="155"/>
        <v>July</v>
      </c>
      <c r="D2018" s="42" t="str">
        <f t="shared" si="156"/>
        <v>2020</v>
      </c>
      <c r="E2018" s="42">
        <f t="shared" si="157"/>
        <v>28</v>
      </c>
      <c r="F2018" s="42" t="str">
        <f>VLOOKUP(A2018,_Holidays!A2017:C4123,2)</f>
        <v>N</v>
      </c>
      <c r="G2018" s="42" t="str">
        <f>VLOOKUP(A2018,_Holidays!A2018:C4123,3)</f>
        <v>N</v>
      </c>
      <c r="H2018">
        <v>5.7</v>
      </c>
      <c r="I2018">
        <v>17.2</v>
      </c>
      <c r="J2018">
        <v>8.5</v>
      </c>
      <c r="K2018">
        <v>0</v>
      </c>
      <c r="L2018" s="94">
        <v>135266.16500000001</v>
      </c>
      <c r="M2018" s="97">
        <v>70.716279909999997</v>
      </c>
      <c r="N2018" s="87">
        <f t="shared" si="158"/>
        <v>9565519.9864922445</v>
      </c>
    </row>
    <row r="2019" spans="1:14" x14ac:dyDescent="0.3">
      <c r="A2019" s="58">
        <v>44022</v>
      </c>
      <c r="B2019" s="61" t="str">
        <f t="shared" si="159"/>
        <v>Friday</v>
      </c>
      <c r="C2019" s="42" t="str">
        <f t="shared" si="155"/>
        <v>July</v>
      </c>
      <c r="D2019" s="42" t="str">
        <f t="shared" si="156"/>
        <v>2020</v>
      </c>
      <c r="E2019" s="42">
        <f t="shared" si="157"/>
        <v>28</v>
      </c>
      <c r="F2019" s="42" t="str">
        <f>VLOOKUP(A2019,_Holidays!A2018:C4124,2)</f>
        <v>N</v>
      </c>
      <c r="G2019" s="42" t="str">
        <f>VLOOKUP(A2019,_Holidays!A2019:C4124,3)</f>
        <v>N</v>
      </c>
      <c r="H2019">
        <v>6.4</v>
      </c>
      <c r="I2019">
        <v>16.899999999999999</v>
      </c>
      <c r="J2019">
        <v>7.9</v>
      </c>
      <c r="K2019">
        <v>0</v>
      </c>
      <c r="L2019" s="94">
        <v>134041.23000000001</v>
      </c>
      <c r="M2019" s="97">
        <v>67.739880499999998</v>
      </c>
      <c r="N2019" s="87">
        <f t="shared" si="158"/>
        <v>9079936.9022730161</v>
      </c>
    </row>
    <row r="2020" spans="1:14" x14ac:dyDescent="0.3">
      <c r="A2020" s="58">
        <v>44023</v>
      </c>
      <c r="B2020" s="61" t="str">
        <f t="shared" si="159"/>
        <v>Saturday</v>
      </c>
      <c r="C2020" s="42" t="str">
        <f t="shared" si="155"/>
        <v>July</v>
      </c>
      <c r="D2020" s="42" t="str">
        <f t="shared" si="156"/>
        <v>2020</v>
      </c>
      <c r="E2020" s="42">
        <f t="shared" si="157"/>
        <v>28</v>
      </c>
      <c r="F2020" s="42" t="str">
        <f>VLOOKUP(A2020,_Holidays!A2019:C4125,2)</f>
        <v>N</v>
      </c>
      <c r="G2020" s="42" t="str">
        <f>VLOOKUP(A2020,_Holidays!A2020:C4125,3)</f>
        <v>N</v>
      </c>
      <c r="H2020">
        <v>7.3</v>
      </c>
      <c r="I2020">
        <v>11.4</v>
      </c>
      <c r="J2020">
        <v>3.3</v>
      </c>
      <c r="K2020">
        <v>0</v>
      </c>
      <c r="L2020" s="94">
        <v>130088.95</v>
      </c>
      <c r="M2020" s="97">
        <v>81.929884130000005</v>
      </c>
      <c r="N2020" s="87">
        <f t="shared" si="158"/>
        <v>10658172.600093365</v>
      </c>
    </row>
    <row r="2021" spans="1:14" x14ac:dyDescent="0.3">
      <c r="A2021" s="58">
        <v>44024</v>
      </c>
      <c r="B2021" s="61" t="str">
        <f t="shared" si="159"/>
        <v>Sunday</v>
      </c>
      <c r="C2021" s="42" t="str">
        <f t="shared" si="155"/>
        <v>July</v>
      </c>
      <c r="D2021" s="42" t="str">
        <f t="shared" si="156"/>
        <v>2020</v>
      </c>
      <c r="E2021" s="42">
        <f t="shared" si="157"/>
        <v>29</v>
      </c>
      <c r="F2021" s="42" t="str">
        <f>VLOOKUP(A2021,_Holidays!A2020:C4126,2)</f>
        <v>N</v>
      </c>
      <c r="G2021" s="42" t="str">
        <f>VLOOKUP(A2021,_Holidays!A2021:C4126,3)</f>
        <v>N</v>
      </c>
      <c r="H2021">
        <v>9</v>
      </c>
      <c r="I2021">
        <v>14.2</v>
      </c>
      <c r="J2021">
        <v>8.3000000000000007</v>
      </c>
      <c r="K2021">
        <v>6.8</v>
      </c>
      <c r="L2021" s="94">
        <v>118837.05</v>
      </c>
      <c r="M2021" s="97">
        <v>61.719482409999998</v>
      </c>
      <c r="N2021" s="87">
        <f t="shared" si="158"/>
        <v>7334561.2171312906</v>
      </c>
    </row>
    <row r="2022" spans="1:14" x14ac:dyDescent="0.3">
      <c r="A2022" s="58">
        <v>44025</v>
      </c>
      <c r="B2022" s="61" t="str">
        <f t="shared" si="159"/>
        <v>Monday</v>
      </c>
      <c r="C2022" s="42" t="str">
        <f t="shared" si="155"/>
        <v>July</v>
      </c>
      <c r="D2022" s="42" t="str">
        <f t="shared" si="156"/>
        <v>2020</v>
      </c>
      <c r="E2022" s="42">
        <f t="shared" si="157"/>
        <v>29</v>
      </c>
      <c r="F2022" s="42" t="str">
        <f>VLOOKUP(A2022,_Holidays!A2021:C4127,2)</f>
        <v>N</v>
      </c>
      <c r="G2022" s="42" t="str">
        <f>VLOOKUP(A2022,_Holidays!A2022:C4127,3)</f>
        <v>N</v>
      </c>
      <c r="H2022">
        <v>8.6999999999999993</v>
      </c>
      <c r="I2022">
        <v>15.1</v>
      </c>
      <c r="J2022">
        <v>7.4</v>
      </c>
      <c r="K2022">
        <v>3.4</v>
      </c>
      <c r="L2022" s="94">
        <v>130119.41</v>
      </c>
      <c r="M2022" s="97">
        <v>61.123170360000003</v>
      </c>
      <c r="N2022" s="87">
        <f t="shared" si="158"/>
        <v>7953310.864572688</v>
      </c>
    </row>
    <row r="2023" spans="1:14" x14ac:dyDescent="0.3">
      <c r="A2023" s="58">
        <v>44026</v>
      </c>
      <c r="B2023" s="61" t="str">
        <f t="shared" si="159"/>
        <v>Tuesday</v>
      </c>
      <c r="C2023" s="42" t="str">
        <f t="shared" si="155"/>
        <v>July</v>
      </c>
      <c r="D2023" s="42" t="str">
        <f t="shared" si="156"/>
        <v>2020</v>
      </c>
      <c r="E2023" s="42">
        <f t="shared" si="157"/>
        <v>29</v>
      </c>
      <c r="F2023" s="42" t="str">
        <f>VLOOKUP(A2023,_Holidays!A2022:C4128,2)</f>
        <v>Y</v>
      </c>
      <c r="G2023" s="42" t="str">
        <f>VLOOKUP(A2023,_Holidays!A2023:C4128,3)</f>
        <v>N</v>
      </c>
      <c r="H2023">
        <v>7.7</v>
      </c>
      <c r="I2023">
        <v>14.2</v>
      </c>
      <c r="J2023">
        <v>7.6</v>
      </c>
      <c r="K2023">
        <v>0</v>
      </c>
      <c r="L2023" s="94">
        <v>133668.935</v>
      </c>
      <c r="M2023" s="97">
        <v>61.112336169999999</v>
      </c>
      <c r="N2023" s="87">
        <f t="shared" si="158"/>
        <v>8168820.8912058789</v>
      </c>
    </row>
    <row r="2024" spans="1:14" x14ac:dyDescent="0.3">
      <c r="A2024" s="58">
        <v>44027</v>
      </c>
      <c r="B2024" s="61" t="str">
        <f t="shared" si="159"/>
        <v>Wednesday</v>
      </c>
      <c r="C2024" s="42" t="str">
        <f t="shared" si="155"/>
        <v>July</v>
      </c>
      <c r="D2024" s="42" t="str">
        <f t="shared" si="156"/>
        <v>2020</v>
      </c>
      <c r="E2024" s="42">
        <f t="shared" si="157"/>
        <v>29</v>
      </c>
      <c r="F2024" s="42" t="str">
        <f>VLOOKUP(A2024,_Holidays!A2023:C4129,2)</f>
        <v>Y</v>
      </c>
      <c r="G2024" s="42" t="str">
        <f>VLOOKUP(A2024,_Holidays!A2024:C4129,3)</f>
        <v>N</v>
      </c>
      <c r="H2024">
        <v>6.2</v>
      </c>
      <c r="I2024">
        <v>14.7</v>
      </c>
      <c r="J2024">
        <v>9.4</v>
      </c>
      <c r="K2024">
        <v>0.2</v>
      </c>
      <c r="L2024" s="94">
        <v>135296.79999999999</v>
      </c>
      <c r="M2024" s="97">
        <v>68.569810079999996</v>
      </c>
      <c r="N2024" s="87">
        <f t="shared" si="158"/>
        <v>9277275.8804317433</v>
      </c>
    </row>
    <row r="2025" spans="1:14" x14ac:dyDescent="0.3">
      <c r="A2025" s="58">
        <v>44028</v>
      </c>
      <c r="B2025" s="61" t="str">
        <f t="shared" si="159"/>
        <v>Thursday</v>
      </c>
      <c r="C2025" s="42" t="str">
        <f t="shared" si="155"/>
        <v>July</v>
      </c>
      <c r="D2025" s="42" t="str">
        <f t="shared" si="156"/>
        <v>2020</v>
      </c>
      <c r="E2025" s="42">
        <f t="shared" si="157"/>
        <v>29</v>
      </c>
      <c r="F2025" s="42" t="str">
        <f>VLOOKUP(A2025,_Holidays!A2024:C4130,2)</f>
        <v>Y</v>
      </c>
      <c r="G2025" s="42" t="str">
        <f>VLOOKUP(A2025,_Holidays!A2025:C4130,3)</f>
        <v>N</v>
      </c>
      <c r="H2025">
        <v>4.2</v>
      </c>
      <c r="I2025">
        <v>11.5</v>
      </c>
      <c r="J2025">
        <v>8.6999999999999993</v>
      </c>
      <c r="K2025">
        <v>0</v>
      </c>
      <c r="L2025" s="94">
        <v>143158.89000000001</v>
      </c>
      <c r="M2025" s="97">
        <v>86.658216449999998</v>
      </c>
      <c r="N2025" s="87">
        <f t="shared" si="158"/>
        <v>12405894.076361742</v>
      </c>
    </row>
    <row r="2026" spans="1:14" x14ac:dyDescent="0.3">
      <c r="A2026" s="58">
        <v>44029</v>
      </c>
      <c r="B2026" s="61" t="str">
        <f t="shared" si="159"/>
        <v>Friday</v>
      </c>
      <c r="C2026" s="42" t="str">
        <f t="shared" si="155"/>
        <v>July</v>
      </c>
      <c r="D2026" s="42" t="str">
        <f t="shared" si="156"/>
        <v>2020</v>
      </c>
      <c r="E2026" s="42">
        <f t="shared" si="157"/>
        <v>29</v>
      </c>
      <c r="F2026" s="42" t="str">
        <f>VLOOKUP(A2026,_Holidays!A2025:C4131,2)</f>
        <v>Y</v>
      </c>
      <c r="G2026" s="42" t="str">
        <f>VLOOKUP(A2026,_Holidays!A2026:C4131,3)</f>
        <v>N</v>
      </c>
      <c r="H2026">
        <v>3.1</v>
      </c>
      <c r="I2026">
        <v>12.8</v>
      </c>
      <c r="J2026">
        <v>7.4</v>
      </c>
      <c r="K2026">
        <v>0</v>
      </c>
      <c r="L2026" s="94">
        <v>143109.35500000001</v>
      </c>
      <c r="M2026" s="97">
        <v>73.815508410000007</v>
      </c>
      <c r="N2026" s="87">
        <f t="shared" si="158"/>
        <v>10563689.797552178</v>
      </c>
    </row>
    <row r="2027" spans="1:14" x14ac:dyDescent="0.3">
      <c r="A2027" s="58">
        <v>44030</v>
      </c>
      <c r="B2027" s="61" t="str">
        <f t="shared" si="159"/>
        <v>Saturday</v>
      </c>
      <c r="C2027" s="42" t="str">
        <f t="shared" si="155"/>
        <v>July</v>
      </c>
      <c r="D2027" s="42" t="str">
        <f t="shared" si="156"/>
        <v>2020</v>
      </c>
      <c r="E2027" s="42">
        <f t="shared" si="157"/>
        <v>29</v>
      </c>
      <c r="F2027" s="42" t="str">
        <f>VLOOKUP(A2027,_Holidays!A2026:C4132,2)</f>
        <v>Y</v>
      </c>
      <c r="G2027" s="42" t="str">
        <f>VLOOKUP(A2027,_Holidays!A2027:C4132,3)</f>
        <v>N</v>
      </c>
      <c r="H2027">
        <v>4</v>
      </c>
      <c r="I2027">
        <v>12.5</v>
      </c>
      <c r="J2027">
        <v>8.3000000000000007</v>
      </c>
      <c r="K2027">
        <v>0</v>
      </c>
      <c r="L2027" s="94">
        <v>125303.88499999999</v>
      </c>
      <c r="M2027" s="97">
        <v>43.53431853</v>
      </c>
      <c r="N2027" s="87">
        <f t="shared" si="158"/>
        <v>5455019.2426364888</v>
      </c>
    </row>
    <row r="2028" spans="1:14" x14ac:dyDescent="0.3">
      <c r="A2028" s="58">
        <v>44031</v>
      </c>
      <c r="B2028" s="61" t="str">
        <f t="shared" si="159"/>
        <v>Sunday</v>
      </c>
      <c r="C2028" s="42" t="str">
        <f t="shared" si="155"/>
        <v>July</v>
      </c>
      <c r="D2028" s="42" t="str">
        <f t="shared" si="156"/>
        <v>2020</v>
      </c>
      <c r="E2028" s="42">
        <f t="shared" si="157"/>
        <v>30</v>
      </c>
      <c r="F2028" s="42" t="str">
        <f>VLOOKUP(A2028,_Holidays!A2027:C4133,2)</f>
        <v>Y</v>
      </c>
      <c r="G2028" s="42" t="str">
        <f>VLOOKUP(A2028,_Holidays!A2028:C4133,3)</f>
        <v>N</v>
      </c>
      <c r="H2028">
        <v>8.1999999999999993</v>
      </c>
      <c r="I2028">
        <v>15.3</v>
      </c>
      <c r="J2028">
        <v>7.6</v>
      </c>
      <c r="K2028">
        <v>0</v>
      </c>
      <c r="L2028" s="94">
        <v>114065.32</v>
      </c>
      <c r="M2028" s="97">
        <v>31.208767980000001</v>
      </c>
      <c r="N2028" s="87">
        <f t="shared" si="158"/>
        <v>3559838.1064444538</v>
      </c>
    </row>
    <row r="2029" spans="1:14" x14ac:dyDescent="0.3">
      <c r="A2029" s="58">
        <v>44032</v>
      </c>
      <c r="B2029" s="61" t="str">
        <f t="shared" si="159"/>
        <v>Monday</v>
      </c>
      <c r="C2029" s="42" t="str">
        <f t="shared" si="155"/>
        <v>July</v>
      </c>
      <c r="D2029" s="42" t="str">
        <f t="shared" si="156"/>
        <v>2020</v>
      </c>
      <c r="E2029" s="42">
        <f t="shared" si="157"/>
        <v>30</v>
      </c>
      <c r="F2029" s="42" t="str">
        <f>VLOOKUP(A2029,_Holidays!A2028:C4134,2)</f>
        <v>Y</v>
      </c>
      <c r="G2029" s="42" t="str">
        <f>VLOOKUP(A2029,_Holidays!A2029:C4134,3)</f>
        <v>N</v>
      </c>
      <c r="H2029">
        <v>7.6</v>
      </c>
      <c r="I2029">
        <v>13.8</v>
      </c>
      <c r="J2029">
        <v>8.1999999999999993</v>
      </c>
      <c r="K2029">
        <v>0.6</v>
      </c>
      <c r="L2029" s="94">
        <v>132894.41</v>
      </c>
      <c r="M2029" s="97">
        <v>58.020119719999997</v>
      </c>
      <c r="N2029" s="87">
        <f t="shared" si="158"/>
        <v>7710549.5783187654</v>
      </c>
    </row>
    <row r="2030" spans="1:14" x14ac:dyDescent="0.3">
      <c r="A2030" s="58">
        <v>44033</v>
      </c>
      <c r="B2030" s="61" t="str">
        <f t="shared" si="159"/>
        <v>Tuesday</v>
      </c>
      <c r="C2030" s="42" t="str">
        <f t="shared" si="155"/>
        <v>July</v>
      </c>
      <c r="D2030" s="42" t="str">
        <f t="shared" si="156"/>
        <v>2020</v>
      </c>
      <c r="E2030" s="42">
        <f t="shared" si="157"/>
        <v>30</v>
      </c>
      <c r="F2030" s="42" t="str">
        <f>VLOOKUP(A2030,_Holidays!A2029:C4135,2)</f>
        <v>Y</v>
      </c>
      <c r="G2030" s="42" t="str">
        <f>VLOOKUP(A2030,_Holidays!A2030:C4135,3)</f>
        <v>N</v>
      </c>
      <c r="H2030">
        <v>7.2</v>
      </c>
      <c r="I2030">
        <v>12.9</v>
      </c>
      <c r="J2030">
        <v>8.1</v>
      </c>
      <c r="K2030">
        <v>0.4</v>
      </c>
      <c r="L2030" s="94">
        <v>140086.10500000001</v>
      </c>
      <c r="M2030" s="97">
        <v>95.137779660000007</v>
      </c>
      <c r="N2030" s="87">
        <f t="shared" si="158"/>
        <v>13327480.990917627</v>
      </c>
    </row>
    <row r="2031" spans="1:14" x14ac:dyDescent="0.3">
      <c r="A2031" s="58">
        <v>44034</v>
      </c>
      <c r="B2031" s="61" t="str">
        <f t="shared" si="159"/>
        <v>Wednesday</v>
      </c>
      <c r="C2031" s="42" t="str">
        <f t="shared" si="155"/>
        <v>July</v>
      </c>
      <c r="D2031" s="42" t="str">
        <f t="shared" si="156"/>
        <v>2020</v>
      </c>
      <c r="E2031" s="42">
        <f t="shared" si="157"/>
        <v>30</v>
      </c>
      <c r="F2031" s="42" t="str">
        <f>VLOOKUP(A2031,_Holidays!A2030:C4136,2)</f>
        <v>Y</v>
      </c>
      <c r="G2031" s="42" t="str">
        <f>VLOOKUP(A2031,_Holidays!A2031:C4136,3)</f>
        <v>N</v>
      </c>
      <c r="H2031">
        <v>8.1</v>
      </c>
      <c r="I2031">
        <v>13.3</v>
      </c>
      <c r="J2031">
        <v>8.4</v>
      </c>
      <c r="K2031">
        <v>0</v>
      </c>
      <c r="L2031" s="94">
        <v>138666.10500000001</v>
      </c>
      <c r="M2031" s="97">
        <v>93.875030289999998</v>
      </c>
      <c r="N2031" s="87">
        <f t="shared" si="158"/>
        <v>13017284.807071321</v>
      </c>
    </row>
    <row r="2032" spans="1:14" x14ac:dyDescent="0.3">
      <c r="A2032" s="58">
        <v>44035</v>
      </c>
      <c r="B2032" s="61" t="str">
        <f t="shared" si="159"/>
        <v>Thursday</v>
      </c>
      <c r="C2032" s="42" t="str">
        <f t="shared" si="155"/>
        <v>July</v>
      </c>
      <c r="D2032" s="42" t="str">
        <f t="shared" si="156"/>
        <v>2020</v>
      </c>
      <c r="E2032" s="42">
        <f t="shared" si="157"/>
        <v>30</v>
      </c>
      <c r="F2032" s="42" t="str">
        <f>VLOOKUP(A2032,_Holidays!A2031:C4137,2)</f>
        <v>Y</v>
      </c>
      <c r="G2032" s="42" t="str">
        <f>VLOOKUP(A2032,_Holidays!A2032:C4137,3)</f>
        <v>N</v>
      </c>
      <c r="H2032">
        <v>8.1</v>
      </c>
      <c r="I2032">
        <v>12</v>
      </c>
      <c r="J2032">
        <v>7.5</v>
      </c>
      <c r="K2032">
        <v>2.2000000000000002</v>
      </c>
      <c r="L2032" s="94">
        <v>142476.36499999999</v>
      </c>
      <c r="M2032" s="97">
        <v>103.9160215</v>
      </c>
      <c r="N2032" s="87">
        <f t="shared" si="158"/>
        <v>14805577.008581847</v>
      </c>
    </row>
    <row r="2033" spans="1:14" x14ac:dyDescent="0.3">
      <c r="A2033" s="58">
        <v>44036</v>
      </c>
      <c r="B2033" s="61" t="str">
        <f t="shared" si="159"/>
        <v>Friday</v>
      </c>
      <c r="C2033" s="42" t="str">
        <f t="shared" si="155"/>
        <v>July</v>
      </c>
      <c r="D2033" s="42" t="str">
        <f t="shared" si="156"/>
        <v>2020</v>
      </c>
      <c r="E2033" s="42">
        <f t="shared" si="157"/>
        <v>30</v>
      </c>
      <c r="F2033" s="42" t="str">
        <f>VLOOKUP(A2033,_Holidays!A2032:C4138,2)</f>
        <v>Y</v>
      </c>
      <c r="G2033" s="42" t="str">
        <f>VLOOKUP(A2033,_Holidays!A2033:C4138,3)</f>
        <v>N</v>
      </c>
      <c r="H2033">
        <v>6.1</v>
      </c>
      <c r="I2033">
        <v>13.5</v>
      </c>
      <c r="J2033">
        <v>10.5</v>
      </c>
      <c r="K2033">
        <v>0</v>
      </c>
      <c r="L2033" s="94">
        <v>133822.70000000001</v>
      </c>
      <c r="M2033" s="97">
        <v>61.449140040000003</v>
      </c>
      <c r="N2033" s="87">
        <f t="shared" si="158"/>
        <v>8223289.8328309087</v>
      </c>
    </row>
    <row r="2034" spans="1:14" x14ac:dyDescent="0.3">
      <c r="A2034" s="58">
        <v>44037</v>
      </c>
      <c r="B2034" s="61" t="str">
        <f t="shared" si="159"/>
        <v>Saturday</v>
      </c>
      <c r="C2034" s="42" t="str">
        <f t="shared" si="155"/>
        <v>July</v>
      </c>
      <c r="D2034" s="42" t="str">
        <f t="shared" si="156"/>
        <v>2020</v>
      </c>
      <c r="E2034" s="42">
        <f t="shared" si="157"/>
        <v>30</v>
      </c>
      <c r="F2034" s="42" t="str">
        <f>VLOOKUP(A2034,_Holidays!A2033:C4139,2)</f>
        <v>Y</v>
      </c>
      <c r="G2034" s="42" t="str">
        <f>VLOOKUP(A2034,_Holidays!A2034:C4139,3)</f>
        <v>N</v>
      </c>
      <c r="H2034">
        <v>4.3</v>
      </c>
      <c r="I2034">
        <v>12.2</v>
      </c>
      <c r="J2034">
        <v>9.6</v>
      </c>
      <c r="K2034">
        <v>0</v>
      </c>
      <c r="L2034" s="94">
        <v>128417.22</v>
      </c>
      <c r="M2034" s="97">
        <v>72.083011600000006</v>
      </c>
      <c r="N2034" s="87">
        <f t="shared" si="158"/>
        <v>9256699.9588997532</v>
      </c>
    </row>
    <row r="2035" spans="1:14" x14ac:dyDescent="0.3">
      <c r="A2035" s="58">
        <v>44038</v>
      </c>
      <c r="B2035" s="61" t="str">
        <f t="shared" si="159"/>
        <v>Sunday</v>
      </c>
      <c r="C2035" s="42" t="str">
        <f t="shared" si="155"/>
        <v>July</v>
      </c>
      <c r="D2035" s="42" t="str">
        <f t="shared" si="156"/>
        <v>2020</v>
      </c>
      <c r="E2035" s="42">
        <f t="shared" si="157"/>
        <v>31</v>
      </c>
      <c r="F2035" s="42" t="str">
        <f>VLOOKUP(A2035,_Holidays!A2034:C4140,2)</f>
        <v>Y</v>
      </c>
      <c r="G2035" s="42" t="str">
        <f>VLOOKUP(A2035,_Holidays!A2035:C4140,3)</f>
        <v>N</v>
      </c>
      <c r="H2035">
        <v>5</v>
      </c>
      <c r="I2035">
        <v>12.8</v>
      </c>
      <c r="J2035">
        <v>7.2</v>
      </c>
      <c r="K2035">
        <v>0</v>
      </c>
      <c r="L2035" s="94">
        <v>123014.55499999999</v>
      </c>
      <c r="M2035" s="97">
        <v>69.922829460000003</v>
      </c>
      <c r="N2035" s="87">
        <f t="shared" si="158"/>
        <v>8601525.7503627893</v>
      </c>
    </row>
    <row r="2036" spans="1:14" x14ac:dyDescent="0.3">
      <c r="A2036" s="58">
        <v>44039</v>
      </c>
      <c r="B2036" s="61" t="str">
        <f t="shared" si="159"/>
        <v>Monday</v>
      </c>
      <c r="C2036" s="42" t="str">
        <f t="shared" si="155"/>
        <v>July</v>
      </c>
      <c r="D2036" s="42" t="str">
        <f t="shared" si="156"/>
        <v>2020</v>
      </c>
      <c r="E2036" s="42">
        <f t="shared" si="157"/>
        <v>31</v>
      </c>
      <c r="F2036" s="42" t="str">
        <f>VLOOKUP(A2036,_Holidays!A2035:C4141,2)</f>
        <v>Y</v>
      </c>
      <c r="G2036" s="42" t="str">
        <f>VLOOKUP(A2036,_Holidays!A2036:C4141,3)</f>
        <v>N</v>
      </c>
      <c r="H2036">
        <v>7.4</v>
      </c>
      <c r="I2036">
        <v>13.5</v>
      </c>
      <c r="J2036">
        <v>7.3</v>
      </c>
      <c r="K2036">
        <v>0</v>
      </c>
      <c r="L2036" s="94">
        <v>132571.32999999999</v>
      </c>
      <c r="M2036" s="97">
        <v>59.486426420000001</v>
      </c>
      <c r="N2036" s="87">
        <f t="shared" si="158"/>
        <v>7886194.6674465379</v>
      </c>
    </row>
    <row r="2037" spans="1:14" x14ac:dyDescent="0.3">
      <c r="A2037" s="58">
        <v>44040</v>
      </c>
      <c r="B2037" s="61" t="str">
        <f t="shared" si="159"/>
        <v>Tuesday</v>
      </c>
      <c r="C2037" s="42" t="str">
        <f t="shared" si="155"/>
        <v>July</v>
      </c>
      <c r="D2037" s="42" t="str">
        <f t="shared" si="156"/>
        <v>2020</v>
      </c>
      <c r="E2037" s="42">
        <f t="shared" si="157"/>
        <v>31</v>
      </c>
      <c r="F2037" s="42" t="str">
        <f>VLOOKUP(A2037,_Holidays!A2036:C4142,2)</f>
        <v>Y</v>
      </c>
      <c r="G2037" s="42" t="str">
        <f>VLOOKUP(A2037,_Holidays!A2037:C4142,3)</f>
        <v>N</v>
      </c>
      <c r="H2037">
        <v>9.6</v>
      </c>
      <c r="I2037">
        <v>15.6</v>
      </c>
      <c r="J2037">
        <v>8</v>
      </c>
      <c r="K2037">
        <v>0.4</v>
      </c>
      <c r="L2037" s="94">
        <v>132720.39499999999</v>
      </c>
      <c r="M2037" s="97">
        <v>59.044778479999998</v>
      </c>
      <c r="N2037" s="87">
        <f t="shared" si="158"/>
        <v>7836446.3225530991</v>
      </c>
    </row>
    <row r="2038" spans="1:14" x14ac:dyDescent="0.3">
      <c r="A2038" s="58">
        <v>44041</v>
      </c>
      <c r="B2038" s="61" t="str">
        <f t="shared" si="159"/>
        <v>Wednesday</v>
      </c>
      <c r="C2038" s="42" t="str">
        <f t="shared" si="155"/>
        <v>July</v>
      </c>
      <c r="D2038" s="42" t="str">
        <f t="shared" si="156"/>
        <v>2020</v>
      </c>
      <c r="E2038" s="42">
        <f t="shared" si="157"/>
        <v>31</v>
      </c>
      <c r="F2038" s="42" t="str">
        <f>VLOOKUP(A2038,_Holidays!A2037:C4143,2)</f>
        <v>Y</v>
      </c>
      <c r="G2038" s="42" t="str">
        <f>VLOOKUP(A2038,_Holidays!A2038:C4143,3)</f>
        <v>N</v>
      </c>
      <c r="H2038">
        <v>8.6</v>
      </c>
      <c r="I2038">
        <v>16.3</v>
      </c>
      <c r="J2038">
        <v>9</v>
      </c>
      <c r="K2038">
        <v>0</v>
      </c>
      <c r="L2038" s="94">
        <v>130547.735</v>
      </c>
      <c r="M2038" s="97">
        <v>67.529831630000004</v>
      </c>
      <c r="N2038" s="87">
        <f t="shared" si="158"/>
        <v>8815866.5642278586</v>
      </c>
    </row>
    <row r="2039" spans="1:14" x14ac:dyDescent="0.3">
      <c r="A2039" s="58">
        <v>44042</v>
      </c>
      <c r="B2039" s="61" t="str">
        <f t="shared" si="159"/>
        <v>Thursday</v>
      </c>
      <c r="C2039" s="42" t="str">
        <f t="shared" si="155"/>
        <v>July</v>
      </c>
      <c r="D2039" s="42" t="str">
        <f t="shared" si="156"/>
        <v>2020</v>
      </c>
      <c r="E2039" s="42">
        <f t="shared" si="157"/>
        <v>31</v>
      </c>
      <c r="F2039" s="42" t="str">
        <f>VLOOKUP(A2039,_Holidays!A2038:C4144,2)</f>
        <v>Y</v>
      </c>
      <c r="G2039" s="42" t="str">
        <f>VLOOKUP(A2039,_Holidays!A2039:C4144,3)</f>
        <v>N</v>
      </c>
      <c r="H2039">
        <v>8</v>
      </c>
      <c r="I2039">
        <v>14.2</v>
      </c>
      <c r="J2039">
        <v>11.3</v>
      </c>
      <c r="K2039">
        <v>0</v>
      </c>
      <c r="L2039" s="94">
        <v>132583.64000000001</v>
      </c>
      <c r="M2039" s="97">
        <v>63.223218019999997</v>
      </c>
      <c r="N2039" s="87">
        <f t="shared" si="158"/>
        <v>8382364.3776051933</v>
      </c>
    </row>
    <row r="2040" spans="1:14" x14ac:dyDescent="0.3">
      <c r="A2040" s="58">
        <v>44043</v>
      </c>
      <c r="B2040" s="61" t="str">
        <f t="shared" si="159"/>
        <v>Friday</v>
      </c>
      <c r="C2040" s="42" t="str">
        <f t="shared" si="155"/>
        <v>July</v>
      </c>
      <c r="D2040" s="42" t="str">
        <f t="shared" si="156"/>
        <v>2020</v>
      </c>
      <c r="E2040" s="42">
        <f t="shared" si="157"/>
        <v>31</v>
      </c>
      <c r="F2040" s="42" t="str">
        <f>VLOOKUP(A2040,_Holidays!A2039:C4145,2)</f>
        <v>Y</v>
      </c>
      <c r="G2040" s="42" t="str">
        <f>VLOOKUP(A2040,_Holidays!A2040:C4145,3)</f>
        <v>N</v>
      </c>
      <c r="H2040">
        <v>3.4</v>
      </c>
      <c r="I2040">
        <v>17.100000000000001</v>
      </c>
      <c r="J2040">
        <v>11.3</v>
      </c>
      <c r="K2040">
        <v>0</v>
      </c>
      <c r="L2040" s="94">
        <v>132105.75</v>
      </c>
      <c r="M2040" s="97">
        <v>73.082276160000006</v>
      </c>
      <c r="N2040" s="87">
        <f t="shared" si="158"/>
        <v>9654588.9038239215</v>
      </c>
    </row>
    <row r="2041" spans="1:14" x14ac:dyDescent="0.3">
      <c r="A2041" s="58">
        <v>44044</v>
      </c>
      <c r="B2041" s="61" t="str">
        <f t="shared" si="159"/>
        <v>Saturday</v>
      </c>
      <c r="C2041" s="42" t="str">
        <f t="shared" si="155"/>
        <v>August</v>
      </c>
      <c r="D2041" s="42" t="str">
        <f t="shared" si="156"/>
        <v>2020</v>
      </c>
      <c r="E2041" s="42">
        <f t="shared" si="157"/>
        <v>31</v>
      </c>
      <c r="F2041" s="42" t="str">
        <f>VLOOKUP(A2041,_Holidays!A2040:C4146,2)</f>
        <v>Y</v>
      </c>
      <c r="G2041" s="42" t="str">
        <f>VLOOKUP(A2041,_Holidays!A2041:C4146,3)</f>
        <v>N</v>
      </c>
      <c r="H2041">
        <v>5.7</v>
      </c>
      <c r="I2041">
        <v>16.399999999999999</v>
      </c>
      <c r="J2041">
        <v>11.1</v>
      </c>
      <c r="K2041">
        <v>0</v>
      </c>
      <c r="L2041" s="94">
        <v>111590.65</v>
      </c>
      <c r="M2041" s="97">
        <v>47.91589475</v>
      </c>
      <c r="N2041" s="87">
        <f t="shared" si="158"/>
        <v>5346965.8404840874</v>
      </c>
    </row>
    <row r="2042" spans="1:14" x14ac:dyDescent="0.3">
      <c r="A2042" s="58">
        <v>44045</v>
      </c>
      <c r="B2042" s="61" t="str">
        <f t="shared" si="159"/>
        <v>Sunday</v>
      </c>
      <c r="C2042" s="42" t="str">
        <f t="shared" si="155"/>
        <v>August</v>
      </c>
      <c r="D2042" s="42" t="str">
        <f t="shared" si="156"/>
        <v>2020</v>
      </c>
      <c r="E2042" s="42">
        <f t="shared" si="157"/>
        <v>32</v>
      </c>
      <c r="F2042" s="42" t="str">
        <f>VLOOKUP(A2042,_Holidays!A2041:C4147,2)</f>
        <v>Y</v>
      </c>
      <c r="G2042" s="42" t="str">
        <f>VLOOKUP(A2042,_Holidays!A2042:C4147,3)</f>
        <v>N</v>
      </c>
      <c r="H2042">
        <v>9</v>
      </c>
      <c r="I2042">
        <v>18.2</v>
      </c>
      <c r="J2042">
        <v>11.7</v>
      </c>
      <c r="K2042">
        <v>0</v>
      </c>
      <c r="L2042" s="94">
        <v>109935.33500000001</v>
      </c>
      <c r="M2042" s="97">
        <v>50.247956979999998</v>
      </c>
      <c r="N2042" s="87">
        <f t="shared" si="158"/>
        <v>5524025.9836618882</v>
      </c>
    </row>
    <row r="2043" spans="1:14" x14ac:dyDescent="0.3">
      <c r="A2043" s="58">
        <v>44046</v>
      </c>
      <c r="B2043" s="61" t="str">
        <f t="shared" si="159"/>
        <v>Monday</v>
      </c>
      <c r="C2043" s="42" t="str">
        <f t="shared" si="155"/>
        <v>August</v>
      </c>
      <c r="D2043" s="42" t="str">
        <f t="shared" si="156"/>
        <v>2020</v>
      </c>
      <c r="E2043" s="42">
        <f t="shared" si="157"/>
        <v>32</v>
      </c>
      <c r="F2043" s="42" t="str">
        <f>VLOOKUP(A2043,_Holidays!A2042:C4148,2)</f>
        <v>Y</v>
      </c>
      <c r="G2043" s="42" t="str">
        <f>VLOOKUP(A2043,_Holidays!A2043:C4148,3)</f>
        <v>N</v>
      </c>
      <c r="H2043">
        <v>7.5</v>
      </c>
      <c r="I2043">
        <v>16</v>
      </c>
      <c r="J2043">
        <v>10.199999999999999</v>
      </c>
      <c r="K2043">
        <v>0</v>
      </c>
      <c r="L2043" s="94">
        <v>127930.355</v>
      </c>
      <c r="M2043" s="97">
        <v>47.688971700000003</v>
      </c>
      <c r="N2043" s="87">
        <f t="shared" si="158"/>
        <v>6100867.0791659541</v>
      </c>
    </row>
    <row r="2044" spans="1:14" x14ac:dyDescent="0.3">
      <c r="A2044" s="58">
        <v>44047</v>
      </c>
      <c r="B2044" s="61" t="str">
        <f t="shared" si="159"/>
        <v>Tuesday</v>
      </c>
      <c r="C2044" s="42" t="str">
        <f t="shared" si="155"/>
        <v>August</v>
      </c>
      <c r="D2044" s="42" t="str">
        <f t="shared" si="156"/>
        <v>2020</v>
      </c>
      <c r="E2044" s="42">
        <f t="shared" si="157"/>
        <v>32</v>
      </c>
      <c r="F2044" s="42" t="str">
        <f>VLOOKUP(A2044,_Holidays!A2043:C4149,2)</f>
        <v>N</v>
      </c>
      <c r="G2044" s="42" t="str">
        <f>VLOOKUP(A2044,_Holidays!A2044:C4149,3)</f>
        <v>N</v>
      </c>
      <c r="H2044">
        <v>5.0999999999999996</v>
      </c>
      <c r="I2044">
        <v>10.5</v>
      </c>
      <c r="J2044">
        <v>10</v>
      </c>
      <c r="K2044">
        <v>1.2</v>
      </c>
      <c r="L2044" s="94">
        <v>140042.14499999999</v>
      </c>
      <c r="M2044" s="97">
        <v>49.18959504</v>
      </c>
      <c r="N2044" s="87">
        <f t="shared" si="158"/>
        <v>6888616.40108296</v>
      </c>
    </row>
    <row r="2045" spans="1:14" x14ac:dyDescent="0.3">
      <c r="A2045" s="58">
        <v>44048</v>
      </c>
      <c r="B2045" s="61" t="str">
        <f t="shared" si="159"/>
        <v>Wednesday</v>
      </c>
      <c r="C2045" s="42" t="str">
        <f t="shared" si="155"/>
        <v>August</v>
      </c>
      <c r="D2045" s="42" t="str">
        <f t="shared" si="156"/>
        <v>2020</v>
      </c>
      <c r="E2045" s="42">
        <f t="shared" si="157"/>
        <v>32</v>
      </c>
      <c r="F2045" s="42" t="str">
        <f>VLOOKUP(A2045,_Holidays!A2044:C4150,2)</f>
        <v>N</v>
      </c>
      <c r="G2045" s="42" t="str">
        <f>VLOOKUP(A2045,_Holidays!A2045:C4150,3)</f>
        <v>N</v>
      </c>
      <c r="H2045">
        <v>4.7</v>
      </c>
      <c r="I2045">
        <v>11.3</v>
      </c>
      <c r="J2045">
        <v>9.6</v>
      </c>
      <c r="K2045">
        <v>5.8</v>
      </c>
      <c r="L2045" s="94">
        <v>140205.29500000001</v>
      </c>
      <c r="M2045" s="97">
        <v>55.464714379999997</v>
      </c>
      <c r="N2045" s="87">
        <f t="shared" si="158"/>
        <v>7776446.641738642</v>
      </c>
    </row>
    <row r="2046" spans="1:14" x14ac:dyDescent="0.3">
      <c r="A2046" s="58">
        <v>44049</v>
      </c>
      <c r="B2046" s="61" t="str">
        <f t="shared" si="159"/>
        <v>Thursday</v>
      </c>
      <c r="C2046" s="42" t="str">
        <f t="shared" si="155"/>
        <v>August</v>
      </c>
      <c r="D2046" s="42" t="str">
        <f t="shared" si="156"/>
        <v>2020</v>
      </c>
      <c r="E2046" s="42">
        <f t="shared" si="157"/>
        <v>32</v>
      </c>
      <c r="F2046" s="42" t="str">
        <f>VLOOKUP(A2046,_Holidays!A2045:C4151,2)</f>
        <v>N</v>
      </c>
      <c r="G2046" s="42" t="str">
        <f>VLOOKUP(A2046,_Holidays!A2046:C4151,3)</f>
        <v>N</v>
      </c>
      <c r="H2046">
        <v>5.5</v>
      </c>
      <c r="I2046">
        <v>12.8</v>
      </c>
      <c r="J2046">
        <v>10.8</v>
      </c>
      <c r="K2046">
        <v>0.8</v>
      </c>
      <c r="L2046" s="94">
        <v>140835.17499999999</v>
      </c>
      <c r="M2046" s="97">
        <v>69.433709239999999</v>
      </c>
      <c r="N2046" s="87">
        <f t="shared" si="158"/>
        <v>9778708.5917145163</v>
      </c>
    </row>
    <row r="2047" spans="1:14" x14ac:dyDescent="0.3">
      <c r="A2047" s="58">
        <v>44050</v>
      </c>
      <c r="B2047" s="61" t="str">
        <f t="shared" si="159"/>
        <v>Friday</v>
      </c>
      <c r="C2047" s="42" t="str">
        <f t="shared" si="155"/>
        <v>August</v>
      </c>
      <c r="D2047" s="42" t="str">
        <f t="shared" si="156"/>
        <v>2020</v>
      </c>
      <c r="E2047" s="42">
        <f t="shared" si="157"/>
        <v>32</v>
      </c>
      <c r="F2047" s="42" t="str">
        <f>VLOOKUP(A2047,_Holidays!A2046:C4152,2)</f>
        <v>N</v>
      </c>
      <c r="G2047" s="42" t="str">
        <f>VLOOKUP(A2047,_Holidays!A2047:C4152,3)</f>
        <v>N</v>
      </c>
      <c r="H2047">
        <v>3.3</v>
      </c>
      <c r="I2047">
        <v>12.7</v>
      </c>
      <c r="J2047">
        <v>5.8</v>
      </c>
      <c r="K2047">
        <v>0</v>
      </c>
      <c r="L2047" s="94">
        <v>144062.60999999999</v>
      </c>
      <c r="M2047" s="97">
        <v>60.119431980000002</v>
      </c>
      <c r="N2047" s="87">
        <f t="shared" si="158"/>
        <v>8660962.2827562671</v>
      </c>
    </row>
    <row r="2048" spans="1:14" x14ac:dyDescent="0.3">
      <c r="A2048" s="58">
        <v>44051</v>
      </c>
      <c r="B2048" s="61" t="str">
        <f t="shared" si="159"/>
        <v>Saturday</v>
      </c>
      <c r="C2048" s="42" t="str">
        <f t="shared" si="155"/>
        <v>August</v>
      </c>
      <c r="D2048" s="42" t="str">
        <f t="shared" si="156"/>
        <v>2020</v>
      </c>
      <c r="E2048" s="42">
        <f t="shared" si="157"/>
        <v>32</v>
      </c>
      <c r="F2048" s="42" t="str">
        <f>VLOOKUP(A2048,_Holidays!A2047:C4153,2)</f>
        <v>N</v>
      </c>
      <c r="G2048" s="42" t="str">
        <f>VLOOKUP(A2048,_Holidays!A2048:C4153,3)</f>
        <v>N</v>
      </c>
      <c r="H2048">
        <v>4.7</v>
      </c>
      <c r="I2048">
        <v>14.9</v>
      </c>
      <c r="J2048">
        <v>7.2</v>
      </c>
      <c r="K2048">
        <v>6.8</v>
      </c>
      <c r="L2048" s="94">
        <v>121119.265</v>
      </c>
      <c r="M2048" s="97">
        <v>53.518660969999999</v>
      </c>
      <c r="N2048" s="87">
        <f t="shared" si="158"/>
        <v>6482140.8804705869</v>
      </c>
    </row>
    <row r="2049" spans="1:14" x14ac:dyDescent="0.3">
      <c r="A2049" s="58">
        <v>44052</v>
      </c>
      <c r="B2049" s="61" t="str">
        <f t="shared" si="159"/>
        <v>Sunday</v>
      </c>
      <c r="C2049" s="42" t="str">
        <f t="shared" si="155"/>
        <v>August</v>
      </c>
      <c r="D2049" s="42" t="str">
        <f t="shared" si="156"/>
        <v>2020</v>
      </c>
      <c r="E2049" s="42">
        <f t="shared" si="157"/>
        <v>33</v>
      </c>
      <c r="F2049" s="42" t="str">
        <f>VLOOKUP(A2049,_Holidays!A2048:C4154,2)</f>
        <v>N</v>
      </c>
      <c r="G2049" s="42" t="str">
        <f>VLOOKUP(A2049,_Holidays!A2049:C4154,3)</f>
        <v>N</v>
      </c>
      <c r="H2049">
        <v>8.9</v>
      </c>
      <c r="I2049">
        <v>15.8</v>
      </c>
      <c r="J2049">
        <v>10.199999999999999</v>
      </c>
      <c r="K2049">
        <v>0.2</v>
      </c>
      <c r="L2049" s="94">
        <v>111165.955</v>
      </c>
      <c r="M2049" s="97">
        <v>45.522171190000002</v>
      </c>
      <c r="N2049" s="87">
        <f t="shared" si="158"/>
        <v>5060515.6340098372</v>
      </c>
    </row>
    <row r="2050" spans="1:14" x14ac:dyDescent="0.3">
      <c r="A2050" s="58">
        <v>44053</v>
      </c>
      <c r="B2050" s="61" t="str">
        <f t="shared" si="159"/>
        <v>Monday</v>
      </c>
      <c r="C2050" s="42" t="str">
        <f t="shared" ref="C2050:C2107" si="160">TEXT(A2050,"mmmm")</f>
        <v>August</v>
      </c>
      <c r="D2050" s="42" t="str">
        <f t="shared" ref="D2050:D2107" si="161">TEXT(A2050,"yyyy")</f>
        <v>2020</v>
      </c>
      <c r="E2050" s="42">
        <f t="shared" ref="E2050:E2107" si="162">WEEKNUM(A2050)</f>
        <v>33</v>
      </c>
      <c r="F2050" s="42" t="str">
        <f>VLOOKUP(A2050,_Holidays!A2049:C4155,2)</f>
        <v>N</v>
      </c>
      <c r="G2050" s="42" t="str">
        <f>VLOOKUP(A2050,_Holidays!A2050:C4155,3)</f>
        <v>N</v>
      </c>
      <c r="H2050">
        <v>5.7</v>
      </c>
      <c r="I2050">
        <v>14.8</v>
      </c>
      <c r="J2050">
        <v>12.7</v>
      </c>
      <c r="K2050">
        <v>0</v>
      </c>
      <c r="L2050" s="94">
        <v>125959.75</v>
      </c>
      <c r="M2050" s="97">
        <v>53.420434520000001</v>
      </c>
      <c r="N2050" s="87">
        <f t="shared" ref="N2050:N2107" si="163">L2050*M2050</f>
        <v>6728824.5770305702</v>
      </c>
    </row>
    <row r="2051" spans="1:14" x14ac:dyDescent="0.3">
      <c r="A2051" s="58">
        <v>44054</v>
      </c>
      <c r="B2051" s="61" t="str">
        <f t="shared" ref="B2051:B2107" si="164">TEXT(A2051,"dddd")</f>
        <v>Tuesday</v>
      </c>
      <c r="C2051" s="42" t="str">
        <f t="shared" si="160"/>
        <v>August</v>
      </c>
      <c r="D2051" s="42" t="str">
        <f t="shared" si="161"/>
        <v>2020</v>
      </c>
      <c r="E2051" s="42">
        <f t="shared" si="162"/>
        <v>33</v>
      </c>
      <c r="F2051" s="42" t="str">
        <f>VLOOKUP(A2051,_Holidays!A2050:C4156,2)</f>
        <v>N</v>
      </c>
      <c r="G2051" s="42" t="str">
        <f>VLOOKUP(A2051,_Holidays!A2051:C4156,3)</f>
        <v>N</v>
      </c>
      <c r="H2051">
        <v>4.3</v>
      </c>
      <c r="I2051">
        <v>15.8</v>
      </c>
      <c r="J2051">
        <v>10.3</v>
      </c>
      <c r="K2051">
        <v>0</v>
      </c>
      <c r="L2051" s="94">
        <v>130141.22500000001</v>
      </c>
      <c r="M2051" s="97">
        <v>42.328651729999997</v>
      </c>
      <c r="N2051" s="87">
        <f t="shared" si="163"/>
        <v>5508702.5887405695</v>
      </c>
    </row>
    <row r="2052" spans="1:14" x14ac:dyDescent="0.3">
      <c r="A2052" s="58">
        <v>44055</v>
      </c>
      <c r="B2052" s="61" t="str">
        <f t="shared" si="164"/>
        <v>Wednesday</v>
      </c>
      <c r="C2052" s="42" t="str">
        <f t="shared" si="160"/>
        <v>August</v>
      </c>
      <c r="D2052" s="42" t="str">
        <f t="shared" si="161"/>
        <v>2020</v>
      </c>
      <c r="E2052" s="42">
        <f t="shared" si="162"/>
        <v>33</v>
      </c>
      <c r="F2052" s="42" t="str">
        <f>VLOOKUP(A2052,_Holidays!A2051:C4157,2)</f>
        <v>N</v>
      </c>
      <c r="G2052" s="42" t="str">
        <f>VLOOKUP(A2052,_Holidays!A2052:C4157,3)</f>
        <v>N</v>
      </c>
      <c r="H2052">
        <v>9.4</v>
      </c>
      <c r="I2052">
        <v>15.9</v>
      </c>
      <c r="J2052">
        <v>10</v>
      </c>
      <c r="K2052">
        <v>0.8</v>
      </c>
      <c r="L2052" s="94">
        <v>127945.31</v>
      </c>
      <c r="M2052" s="97">
        <v>58.629007379999997</v>
      </c>
      <c r="N2052" s="87">
        <f t="shared" si="163"/>
        <v>7501306.524226387</v>
      </c>
    </row>
    <row r="2053" spans="1:14" x14ac:dyDescent="0.3">
      <c r="A2053" s="58">
        <v>44056</v>
      </c>
      <c r="B2053" s="61" t="str">
        <f t="shared" si="164"/>
        <v>Thursday</v>
      </c>
      <c r="C2053" s="42" t="str">
        <f t="shared" si="160"/>
        <v>August</v>
      </c>
      <c r="D2053" s="42" t="str">
        <f t="shared" si="161"/>
        <v>2020</v>
      </c>
      <c r="E2053" s="42">
        <f t="shared" si="162"/>
        <v>33</v>
      </c>
      <c r="F2053" s="42" t="str">
        <f>VLOOKUP(A2053,_Holidays!A2052:C4158,2)</f>
        <v>N</v>
      </c>
      <c r="G2053" s="42" t="str">
        <f>VLOOKUP(A2053,_Holidays!A2053:C4158,3)</f>
        <v>N</v>
      </c>
      <c r="H2053">
        <v>11.4</v>
      </c>
      <c r="I2053">
        <v>18.100000000000001</v>
      </c>
      <c r="J2053">
        <v>11</v>
      </c>
      <c r="K2053">
        <v>1.2</v>
      </c>
      <c r="L2053" s="94">
        <v>121914.44</v>
      </c>
      <c r="M2053" s="97">
        <v>52.320157879999996</v>
      </c>
      <c r="N2053" s="87">
        <f t="shared" si="163"/>
        <v>6378582.7486517867</v>
      </c>
    </row>
    <row r="2054" spans="1:14" x14ac:dyDescent="0.3">
      <c r="A2054" s="58">
        <v>44057</v>
      </c>
      <c r="B2054" s="61" t="str">
        <f t="shared" si="164"/>
        <v>Friday</v>
      </c>
      <c r="C2054" s="42" t="str">
        <f t="shared" si="160"/>
        <v>August</v>
      </c>
      <c r="D2054" s="42" t="str">
        <f t="shared" si="161"/>
        <v>2020</v>
      </c>
      <c r="E2054" s="42">
        <f t="shared" si="162"/>
        <v>33</v>
      </c>
      <c r="F2054" s="42" t="str">
        <f>VLOOKUP(A2054,_Holidays!A2053:C4159,2)</f>
        <v>N</v>
      </c>
      <c r="G2054" s="42" t="str">
        <f>VLOOKUP(A2054,_Holidays!A2054:C4159,3)</f>
        <v>N</v>
      </c>
      <c r="H2054">
        <v>10.7</v>
      </c>
      <c r="I2054">
        <v>18.100000000000001</v>
      </c>
      <c r="J2054">
        <v>7</v>
      </c>
      <c r="K2054">
        <v>0.8</v>
      </c>
      <c r="L2054" s="94">
        <v>124640.09</v>
      </c>
      <c r="M2054" s="97">
        <v>69.84183616</v>
      </c>
      <c r="N2054" s="87">
        <f t="shared" si="163"/>
        <v>8705092.7447476536</v>
      </c>
    </row>
    <row r="2055" spans="1:14" x14ac:dyDescent="0.3">
      <c r="A2055" s="58">
        <v>44058</v>
      </c>
      <c r="B2055" s="61" t="str">
        <f t="shared" si="164"/>
        <v>Saturday</v>
      </c>
      <c r="C2055" s="42" t="str">
        <f t="shared" si="160"/>
        <v>August</v>
      </c>
      <c r="D2055" s="42" t="str">
        <f t="shared" si="161"/>
        <v>2020</v>
      </c>
      <c r="E2055" s="42">
        <f t="shared" si="162"/>
        <v>33</v>
      </c>
      <c r="F2055" s="42" t="str">
        <f>VLOOKUP(A2055,_Holidays!A2054:C4160,2)</f>
        <v>N</v>
      </c>
      <c r="G2055" s="42" t="str">
        <f>VLOOKUP(A2055,_Holidays!A2055:C4160,3)</f>
        <v>N</v>
      </c>
      <c r="H2055">
        <v>7.4</v>
      </c>
      <c r="I2055">
        <v>14.9</v>
      </c>
      <c r="J2055">
        <v>13</v>
      </c>
      <c r="K2055">
        <v>2.8</v>
      </c>
      <c r="L2055" s="94">
        <v>113755.18</v>
      </c>
      <c r="M2055" s="97">
        <v>52.515043290000001</v>
      </c>
      <c r="N2055" s="87">
        <f t="shared" si="163"/>
        <v>5973858.2021617424</v>
      </c>
    </row>
    <row r="2056" spans="1:14" x14ac:dyDescent="0.3">
      <c r="A2056" s="58">
        <v>44059</v>
      </c>
      <c r="B2056" s="61" t="str">
        <f t="shared" si="164"/>
        <v>Sunday</v>
      </c>
      <c r="C2056" s="42" t="str">
        <f t="shared" si="160"/>
        <v>August</v>
      </c>
      <c r="D2056" s="42" t="str">
        <f t="shared" si="161"/>
        <v>2020</v>
      </c>
      <c r="E2056" s="42">
        <f t="shared" si="162"/>
        <v>34</v>
      </c>
      <c r="F2056" s="42" t="str">
        <f>VLOOKUP(A2056,_Holidays!A2055:C4161,2)</f>
        <v>N</v>
      </c>
      <c r="G2056" s="42" t="str">
        <f>VLOOKUP(A2056,_Holidays!A2056:C4161,3)</f>
        <v>N</v>
      </c>
      <c r="H2056">
        <v>10.7</v>
      </c>
      <c r="I2056">
        <v>15</v>
      </c>
      <c r="J2056">
        <v>9.9</v>
      </c>
      <c r="K2056">
        <v>0.4</v>
      </c>
      <c r="L2056" s="94">
        <v>111034.745</v>
      </c>
      <c r="M2056" s="97">
        <v>58.425198999999999</v>
      </c>
      <c r="N2056" s="87">
        <f t="shared" si="163"/>
        <v>6487227.072539255</v>
      </c>
    </row>
    <row r="2057" spans="1:14" x14ac:dyDescent="0.3">
      <c r="A2057" s="58">
        <v>44060</v>
      </c>
      <c r="B2057" s="61" t="str">
        <f t="shared" si="164"/>
        <v>Monday</v>
      </c>
      <c r="C2057" s="42" t="str">
        <f t="shared" si="160"/>
        <v>August</v>
      </c>
      <c r="D2057" s="42" t="str">
        <f t="shared" si="161"/>
        <v>2020</v>
      </c>
      <c r="E2057" s="42">
        <f t="shared" si="162"/>
        <v>34</v>
      </c>
      <c r="F2057" s="42" t="str">
        <f>VLOOKUP(A2057,_Holidays!A2056:C4162,2)</f>
        <v>N</v>
      </c>
      <c r="G2057" s="42" t="str">
        <f>VLOOKUP(A2057,_Holidays!A2057:C4162,3)</f>
        <v>N</v>
      </c>
      <c r="H2057">
        <v>9.5</v>
      </c>
      <c r="I2057">
        <v>16.3</v>
      </c>
      <c r="J2057">
        <v>10.4</v>
      </c>
      <c r="K2057">
        <v>0</v>
      </c>
      <c r="L2057" s="94">
        <v>121520.57</v>
      </c>
      <c r="M2057" s="97">
        <v>60.710572059999997</v>
      </c>
      <c r="N2057" s="87">
        <f t="shared" si="163"/>
        <v>7377583.3217572747</v>
      </c>
    </row>
    <row r="2058" spans="1:14" x14ac:dyDescent="0.3">
      <c r="A2058" s="58">
        <v>44061</v>
      </c>
      <c r="B2058" s="61" t="str">
        <f t="shared" si="164"/>
        <v>Tuesday</v>
      </c>
      <c r="C2058" s="42" t="str">
        <f t="shared" si="160"/>
        <v>August</v>
      </c>
      <c r="D2058" s="42" t="str">
        <f t="shared" si="161"/>
        <v>2020</v>
      </c>
      <c r="E2058" s="42">
        <f t="shared" si="162"/>
        <v>34</v>
      </c>
      <c r="F2058" s="42" t="str">
        <f>VLOOKUP(A2058,_Holidays!A2057:C4163,2)</f>
        <v>N</v>
      </c>
      <c r="G2058" s="42" t="str">
        <f>VLOOKUP(A2058,_Holidays!A2058:C4163,3)</f>
        <v>N</v>
      </c>
      <c r="H2058">
        <v>10</v>
      </c>
      <c r="I2058">
        <v>17.2</v>
      </c>
      <c r="J2058">
        <v>11.2</v>
      </c>
      <c r="K2058">
        <v>0.2</v>
      </c>
      <c r="L2058" s="94">
        <v>119321.855</v>
      </c>
      <c r="M2058" s="97">
        <v>44.024165019999998</v>
      </c>
      <c r="N2058" s="87">
        <f t="shared" si="163"/>
        <v>5253045.0350125115</v>
      </c>
    </row>
    <row r="2059" spans="1:14" x14ac:dyDescent="0.3">
      <c r="A2059" s="58">
        <v>44062</v>
      </c>
      <c r="B2059" s="61" t="str">
        <f t="shared" si="164"/>
        <v>Wednesday</v>
      </c>
      <c r="C2059" s="42" t="str">
        <f t="shared" si="160"/>
        <v>August</v>
      </c>
      <c r="D2059" s="42" t="str">
        <f t="shared" si="161"/>
        <v>2020</v>
      </c>
      <c r="E2059" s="42">
        <f t="shared" si="162"/>
        <v>34</v>
      </c>
      <c r="F2059" s="42" t="str">
        <f>VLOOKUP(A2059,_Holidays!A2058:C4164,2)</f>
        <v>N</v>
      </c>
      <c r="G2059" s="42" t="str">
        <f>VLOOKUP(A2059,_Holidays!A2059:C4164,3)</f>
        <v>N</v>
      </c>
      <c r="H2059">
        <v>9.6999999999999993</v>
      </c>
      <c r="I2059">
        <v>12.7</v>
      </c>
      <c r="J2059">
        <v>7.9</v>
      </c>
      <c r="K2059">
        <v>1.2</v>
      </c>
      <c r="L2059" s="94">
        <v>129884.75</v>
      </c>
      <c r="M2059" s="97">
        <v>62.123207630000003</v>
      </c>
      <c r="N2059" s="87">
        <f t="shared" si="163"/>
        <v>8068857.2922206428</v>
      </c>
    </row>
    <row r="2060" spans="1:14" x14ac:dyDescent="0.3">
      <c r="A2060" s="58">
        <v>44063</v>
      </c>
      <c r="B2060" s="61" t="str">
        <f t="shared" si="164"/>
        <v>Thursday</v>
      </c>
      <c r="C2060" s="42" t="str">
        <f t="shared" si="160"/>
        <v>August</v>
      </c>
      <c r="D2060" s="42" t="str">
        <f t="shared" si="161"/>
        <v>2020</v>
      </c>
      <c r="E2060" s="42">
        <f t="shared" si="162"/>
        <v>34</v>
      </c>
      <c r="F2060" s="42" t="str">
        <f>VLOOKUP(A2060,_Holidays!A2059:C4165,2)</f>
        <v>N</v>
      </c>
      <c r="G2060" s="42" t="str">
        <f>VLOOKUP(A2060,_Holidays!A2060:C4165,3)</f>
        <v>N</v>
      </c>
      <c r="H2060">
        <v>9.6</v>
      </c>
      <c r="I2060">
        <v>15.7</v>
      </c>
      <c r="J2060">
        <v>9.6</v>
      </c>
      <c r="K2060">
        <v>3.8</v>
      </c>
      <c r="L2060" s="94">
        <v>123490.855</v>
      </c>
      <c r="M2060" s="97">
        <v>54.113552679999998</v>
      </c>
      <c r="N2060" s="87">
        <f t="shared" si="163"/>
        <v>6682528.8875407409</v>
      </c>
    </row>
    <row r="2061" spans="1:14" x14ac:dyDescent="0.3">
      <c r="A2061" s="58">
        <v>44064</v>
      </c>
      <c r="B2061" s="61" t="str">
        <f t="shared" si="164"/>
        <v>Friday</v>
      </c>
      <c r="C2061" s="42" t="str">
        <f t="shared" si="160"/>
        <v>August</v>
      </c>
      <c r="D2061" s="42" t="str">
        <f t="shared" si="161"/>
        <v>2020</v>
      </c>
      <c r="E2061" s="42">
        <f t="shared" si="162"/>
        <v>34</v>
      </c>
      <c r="F2061" s="42" t="str">
        <f>VLOOKUP(A2061,_Holidays!A2060:C4166,2)</f>
        <v>N</v>
      </c>
      <c r="G2061" s="42" t="str">
        <f>VLOOKUP(A2061,_Holidays!A2061:C4166,3)</f>
        <v>N</v>
      </c>
      <c r="H2061">
        <v>8.5</v>
      </c>
      <c r="I2061">
        <v>14.1</v>
      </c>
      <c r="J2061">
        <v>12.2</v>
      </c>
      <c r="K2061">
        <v>0.4</v>
      </c>
      <c r="L2061" s="94">
        <v>125707.04</v>
      </c>
      <c r="M2061" s="97">
        <v>48.508304879999997</v>
      </c>
      <c r="N2061" s="87">
        <f t="shared" si="163"/>
        <v>6097835.4218823547</v>
      </c>
    </row>
    <row r="2062" spans="1:14" x14ac:dyDescent="0.3">
      <c r="A2062" s="58">
        <v>44065</v>
      </c>
      <c r="B2062" s="61" t="str">
        <f t="shared" si="164"/>
        <v>Saturday</v>
      </c>
      <c r="C2062" s="42" t="str">
        <f t="shared" si="160"/>
        <v>August</v>
      </c>
      <c r="D2062" s="42" t="str">
        <f t="shared" si="161"/>
        <v>2020</v>
      </c>
      <c r="E2062" s="42">
        <f t="shared" si="162"/>
        <v>34</v>
      </c>
      <c r="F2062" s="42" t="str">
        <f>VLOOKUP(A2062,_Holidays!A2061:C4167,2)</f>
        <v>N</v>
      </c>
      <c r="G2062" s="42" t="str">
        <f>VLOOKUP(A2062,_Holidays!A2062:C4167,3)</f>
        <v>N</v>
      </c>
      <c r="H2062">
        <v>5.8</v>
      </c>
      <c r="I2062">
        <v>11.1</v>
      </c>
      <c r="J2062">
        <v>3.8</v>
      </c>
      <c r="K2062">
        <v>4.4000000000000004</v>
      </c>
      <c r="L2062" s="94">
        <v>127131.37</v>
      </c>
      <c r="M2062" s="97">
        <v>56.065490250000003</v>
      </c>
      <c r="N2062" s="87">
        <f t="shared" si="163"/>
        <v>7127682.5852041431</v>
      </c>
    </row>
    <row r="2063" spans="1:14" x14ac:dyDescent="0.3">
      <c r="A2063" s="58">
        <v>44066</v>
      </c>
      <c r="B2063" s="61" t="str">
        <f t="shared" si="164"/>
        <v>Sunday</v>
      </c>
      <c r="C2063" s="42" t="str">
        <f t="shared" si="160"/>
        <v>August</v>
      </c>
      <c r="D2063" s="42" t="str">
        <f t="shared" si="161"/>
        <v>2020</v>
      </c>
      <c r="E2063" s="42">
        <f t="shared" si="162"/>
        <v>35</v>
      </c>
      <c r="F2063" s="42" t="str">
        <f>VLOOKUP(A2063,_Holidays!A2062:C4168,2)</f>
        <v>N</v>
      </c>
      <c r="G2063" s="42" t="str">
        <f>VLOOKUP(A2063,_Holidays!A2063:C4168,3)</f>
        <v>N</v>
      </c>
      <c r="H2063">
        <v>6.8</v>
      </c>
      <c r="I2063">
        <v>11.5</v>
      </c>
      <c r="J2063">
        <v>8.6</v>
      </c>
      <c r="K2063">
        <v>25.6</v>
      </c>
      <c r="L2063" s="94">
        <v>117125.065</v>
      </c>
      <c r="M2063" s="97">
        <v>53.937950839999999</v>
      </c>
      <c r="N2063" s="87">
        <f t="shared" si="163"/>
        <v>6317485.9981018044</v>
      </c>
    </row>
    <row r="2064" spans="1:14" x14ac:dyDescent="0.3">
      <c r="A2064" s="58">
        <v>44067</v>
      </c>
      <c r="B2064" s="61" t="str">
        <f t="shared" si="164"/>
        <v>Monday</v>
      </c>
      <c r="C2064" s="42" t="str">
        <f t="shared" si="160"/>
        <v>August</v>
      </c>
      <c r="D2064" s="42" t="str">
        <f t="shared" si="161"/>
        <v>2020</v>
      </c>
      <c r="E2064" s="42">
        <f t="shared" si="162"/>
        <v>35</v>
      </c>
      <c r="F2064" s="42" t="str">
        <f>VLOOKUP(A2064,_Holidays!A2063:C4169,2)</f>
        <v>N</v>
      </c>
      <c r="G2064" s="42" t="str">
        <f>VLOOKUP(A2064,_Holidays!A2064:C4169,3)</f>
        <v>N</v>
      </c>
      <c r="H2064">
        <v>6.3</v>
      </c>
      <c r="I2064">
        <v>12.4</v>
      </c>
      <c r="J2064">
        <v>12.8</v>
      </c>
      <c r="K2064">
        <v>2.8</v>
      </c>
      <c r="L2064" s="94">
        <v>134984.79</v>
      </c>
      <c r="M2064" s="97">
        <v>134.48842210000001</v>
      </c>
      <c r="N2064" s="87">
        <f t="shared" si="163"/>
        <v>18153891.414599862</v>
      </c>
    </row>
    <row r="2065" spans="1:14" x14ac:dyDescent="0.3">
      <c r="A2065" s="58">
        <v>44068</v>
      </c>
      <c r="B2065" s="61" t="str">
        <f t="shared" si="164"/>
        <v>Tuesday</v>
      </c>
      <c r="C2065" s="42" t="str">
        <f t="shared" si="160"/>
        <v>August</v>
      </c>
      <c r="D2065" s="42" t="str">
        <f t="shared" si="161"/>
        <v>2020</v>
      </c>
      <c r="E2065" s="42">
        <f t="shared" si="162"/>
        <v>35</v>
      </c>
      <c r="F2065" s="42" t="str">
        <f>VLOOKUP(A2065,_Holidays!A2064:C4170,2)</f>
        <v>N</v>
      </c>
      <c r="G2065" s="42" t="str">
        <f>VLOOKUP(A2065,_Holidays!A2065:C4170,3)</f>
        <v>N</v>
      </c>
      <c r="H2065">
        <v>3.6</v>
      </c>
      <c r="I2065">
        <v>13</v>
      </c>
      <c r="J2065">
        <v>11.2</v>
      </c>
      <c r="K2065">
        <v>0</v>
      </c>
      <c r="L2065" s="94">
        <v>138437.85500000001</v>
      </c>
      <c r="M2065" s="97">
        <v>82.744212959999999</v>
      </c>
      <c r="N2065" s="87">
        <f t="shared" si="163"/>
        <v>11454931.355845602</v>
      </c>
    </row>
    <row r="2066" spans="1:14" x14ac:dyDescent="0.3">
      <c r="A2066" s="58">
        <v>44069</v>
      </c>
      <c r="B2066" s="61" t="str">
        <f t="shared" si="164"/>
        <v>Wednesday</v>
      </c>
      <c r="C2066" s="42" t="str">
        <f t="shared" si="160"/>
        <v>August</v>
      </c>
      <c r="D2066" s="42" t="str">
        <f t="shared" si="161"/>
        <v>2020</v>
      </c>
      <c r="E2066" s="42">
        <f t="shared" si="162"/>
        <v>35</v>
      </c>
      <c r="F2066" s="42" t="str">
        <f>VLOOKUP(A2066,_Holidays!A2065:C4171,2)</f>
        <v>N</v>
      </c>
      <c r="G2066" s="42" t="str">
        <f>VLOOKUP(A2066,_Holidays!A2066:C4171,3)</f>
        <v>N</v>
      </c>
      <c r="H2066">
        <v>6.1</v>
      </c>
      <c r="I2066">
        <v>14.5</v>
      </c>
      <c r="J2066">
        <v>12.8</v>
      </c>
      <c r="K2066">
        <v>0</v>
      </c>
      <c r="L2066" s="94">
        <v>129322.31</v>
      </c>
      <c r="M2066" s="97">
        <v>90.666887799999998</v>
      </c>
      <c r="N2066" s="87">
        <f t="shared" si="163"/>
        <v>11725251.370806817</v>
      </c>
    </row>
    <row r="2067" spans="1:14" x14ac:dyDescent="0.3">
      <c r="A2067" s="58">
        <v>44070</v>
      </c>
      <c r="B2067" s="61" t="str">
        <f t="shared" si="164"/>
        <v>Thursday</v>
      </c>
      <c r="C2067" s="42" t="str">
        <f t="shared" si="160"/>
        <v>August</v>
      </c>
      <c r="D2067" s="42" t="str">
        <f t="shared" si="161"/>
        <v>2020</v>
      </c>
      <c r="E2067" s="42">
        <f t="shared" si="162"/>
        <v>35</v>
      </c>
      <c r="F2067" s="42" t="str">
        <f>VLOOKUP(A2067,_Holidays!A2066:C4172,2)</f>
        <v>N</v>
      </c>
      <c r="G2067" s="42" t="str">
        <f>VLOOKUP(A2067,_Holidays!A2067:C4172,3)</f>
        <v>N</v>
      </c>
      <c r="H2067">
        <v>8.8000000000000007</v>
      </c>
      <c r="I2067">
        <v>20.7</v>
      </c>
      <c r="J2067">
        <v>13.1</v>
      </c>
      <c r="K2067">
        <v>0</v>
      </c>
      <c r="L2067" s="94">
        <v>119044.425</v>
      </c>
      <c r="M2067" s="97">
        <v>45.564373940000003</v>
      </c>
      <c r="N2067" s="87">
        <f t="shared" si="163"/>
        <v>5424184.6961722849</v>
      </c>
    </row>
    <row r="2068" spans="1:14" x14ac:dyDescent="0.3">
      <c r="A2068" s="58">
        <v>44071</v>
      </c>
      <c r="B2068" s="61" t="str">
        <f t="shared" si="164"/>
        <v>Friday</v>
      </c>
      <c r="C2068" s="42" t="str">
        <f t="shared" si="160"/>
        <v>August</v>
      </c>
      <c r="D2068" s="42" t="str">
        <f t="shared" si="161"/>
        <v>2020</v>
      </c>
      <c r="E2068" s="42">
        <f t="shared" si="162"/>
        <v>35</v>
      </c>
      <c r="F2068" s="42" t="str">
        <f>VLOOKUP(A2068,_Holidays!A2067:C4173,2)</f>
        <v>N</v>
      </c>
      <c r="G2068" s="42" t="str">
        <f>VLOOKUP(A2068,_Holidays!A2068:C4173,3)</f>
        <v>N</v>
      </c>
      <c r="H2068">
        <v>8.5</v>
      </c>
      <c r="I2068">
        <v>17.600000000000001</v>
      </c>
      <c r="J2068">
        <v>15.1</v>
      </c>
      <c r="K2068">
        <v>1.4</v>
      </c>
      <c r="L2068" s="94">
        <v>118809.08</v>
      </c>
      <c r="M2068" s="97">
        <v>61.608847650000001</v>
      </c>
      <c r="N2068" s="87">
        <f t="shared" si="163"/>
        <v>7319690.509156662</v>
      </c>
    </row>
    <row r="2069" spans="1:14" x14ac:dyDescent="0.3">
      <c r="A2069" s="58">
        <v>44072</v>
      </c>
      <c r="B2069" s="61" t="str">
        <f t="shared" si="164"/>
        <v>Saturday</v>
      </c>
      <c r="C2069" s="42" t="str">
        <f t="shared" si="160"/>
        <v>August</v>
      </c>
      <c r="D2069" s="42" t="str">
        <f t="shared" si="161"/>
        <v>2020</v>
      </c>
      <c r="E2069" s="42">
        <f t="shared" si="162"/>
        <v>35</v>
      </c>
      <c r="F2069" s="42" t="str">
        <f>VLOOKUP(A2069,_Holidays!A2068:C4174,2)</f>
        <v>N</v>
      </c>
      <c r="G2069" s="42" t="str">
        <f>VLOOKUP(A2069,_Holidays!A2069:C4174,3)</f>
        <v>N</v>
      </c>
      <c r="H2069">
        <v>9.1999999999999993</v>
      </c>
      <c r="I2069">
        <v>19.3</v>
      </c>
      <c r="J2069">
        <v>15.6</v>
      </c>
      <c r="K2069">
        <v>0</v>
      </c>
      <c r="L2069" s="94">
        <v>100166.88499999999</v>
      </c>
      <c r="M2069" s="97">
        <v>15.292241880000001</v>
      </c>
      <c r="N2069" s="87">
        <f t="shared" si="163"/>
        <v>1531776.2337861438</v>
      </c>
    </row>
    <row r="2070" spans="1:14" x14ac:dyDescent="0.3">
      <c r="A2070" s="58">
        <v>44073</v>
      </c>
      <c r="B2070" s="61" t="str">
        <f t="shared" si="164"/>
        <v>Sunday</v>
      </c>
      <c r="C2070" s="42" t="str">
        <f t="shared" si="160"/>
        <v>August</v>
      </c>
      <c r="D2070" s="42" t="str">
        <f t="shared" si="161"/>
        <v>2020</v>
      </c>
      <c r="E2070" s="42">
        <f t="shared" si="162"/>
        <v>36</v>
      </c>
      <c r="F2070" s="42" t="str">
        <f>VLOOKUP(A2070,_Holidays!A2069:C4175,2)</f>
        <v>N</v>
      </c>
      <c r="G2070" s="42" t="str">
        <f>VLOOKUP(A2070,_Holidays!A2070:C4175,3)</f>
        <v>N</v>
      </c>
      <c r="H2070">
        <v>12</v>
      </c>
      <c r="I2070">
        <v>19.8</v>
      </c>
      <c r="J2070">
        <v>9</v>
      </c>
      <c r="K2070">
        <v>0</v>
      </c>
      <c r="L2070" s="94">
        <v>98917.175000000003</v>
      </c>
      <c r="M2070" s="97">
        <v>9.4210185309999996</v>
      </c>
      <c r="N2070" s="87">
        <f t="shared" si="163"/>
        <v>931900.53870916995</v>
      </c>
    </row>
    <row r="2071" spans="1:14" x14ac:dyDescent="0.3">
      <c r="A2071" s="58">
        <v>44074</v>
      </c>
      <c r="B2071" s="61" t="str">
        <f t="shared" si="164"/>
        <v>Monday</v>
      </c>
      <c r="C2071" s="42" t="str">
        <f t="shared" si="160"/>
        <v>August</v>
      </c>
      <c r="D2071" s="42" t="str">
        <f t="shared" si="161"/>
        <v>2020</v>
      </c>
      <c r="E2071" s="42">
        <f t="shared" si="162"/>
        <v>36</v>
      </c>
      <c r="F2071" s="42" t="str">
        <f>VLOOKUP(A2071,_Holidays!A2070:C4176,2)</f>
        <v>N</v>
      </c>
      <c r="G2071" s="42" t="str">
        <f>VLOOKUP(A2071,_Holidays!A2071:C4176,3)</f>
        <v>N</v>
      </c>
      <c r="H2071">
        <v>6.9</v>
      </c>
      <c r="I2071">
        <v>12.5</v>
      </c>
      <c r="J2071">
        <v>13.5</v>
      </c>
      <c r="K2071">
        <v>1</v>
      </c>
      <c r="L2071" s="94">
        <v>121605.395</v>
      </c>
      <c r="M2071" s="97">
        <v>58.552628499999997</v>
      </c>
      <c r="N2071" s="87">
        <f t="shared" si="163"/>
        <v>7120315.5170307579</v>
      </c>
    </row>
    <row r="2072" spans="1:14" x14ac:dyDescent="0.3">
      <c r="A2072" s="58">
        <v>44075</v>
      </c>
      <c r="B2072" s="61" t="str">
        <f t="shared" si="164"/>
        <v>Tuesday</v>
      </c>
      <c r="C2072" s="42" t="str">
        <f t="shared" si="160"/>
        <v>September</v>
      </c>
      <c r="D2072" s="42" t="str">
        <f t="shared" si="161"/>
        <v>2020</v>
      </c>
      <c r="E2072" s="42">
        <f t="shared" si="162"/>
        <v>36</v>
      </c>
      <c r="F2072" s="42" t="str">
        <f>VLOOKUP(A2072,_Holidays!A2071:C4177,2)</f>
        <v>N</v>
      </c>
      <c r="G2072" s="42" t="str">
        <f>VLOOKUP(A2072,_Holidays!A2072:C4177,3)</f>
        <v>N</v>
      </c>
      <c r="H2072">
        <v>6.6</v>
      </c>
      <c r="I2072">
        <v>15.7</v>
      </c>
      <c r="J2072">
        <v>15.9</v>
      </c>
      <c r="K2072">
        <v>0</v>
      </c>
      <c r="L2072" s="94">
        <v>119645.18</v>
      </c>
      <c r="M2072" s="97">
        <v>52.281624639999997</v>
      </c>
      <c r="N2072" s="87">
        <f t="shared" si="163"/>
        <v>6255244.3907452347</v>
      </c>
    </row>
    <row r="2073" spans="1:14" x14ac:dyDescent="0.3">
      <c r="A2073" s="58">
        <v>44076</v>
      </c>
      <c r="B2073" s="61" t="str">
        <f t="shared" si="164"/>
        <v>Wednesday</v>
      </c>
      <c r="C2073" s="42" t="str">
        <f t="shared" si="160"/>
        <v>September</v>
      </c>
      <c r="D2073" s="42" t="str">
        <f t="shared" si="161"/>
        <v>2020</v>
      </c>
      <c r="E2073" s="42">
        <f t="shared" si="162"/>
        <v>36</v>
      </c>
      <c r="F2073" s="42" t="str">
        <f>VLOOKUP(A2073,_Holidays!A2072:C4178,2)</f>
        <v>N</v>
      </c>
      <c r="G2073" s="42" t="str">
        <f>VLOOKUP(A2073,_Holidays!A2073:C4178,3)</f>
        <v>N</v>
      </c>
      <c r="H2073">
        <v>8.6</v>
      </c>
      <c r="I2073">
        <v>22</v>
      </c>
      <c r="J2073">
        <v>12.1</v>
      </c>
      <c r="K2073">
        <v>0</v>
      </c>
      <c r="L2073" s="94">
        <v>113547.67</v>
      </c>
      <c r="M2073" s="97">
        <v>31.7696948</v>
      </c>
      <c r="N2073" s="87">
        <f t="shared" si="163"/>
        <v>3607374.8211511159</v>
      </c>
    </row>
    <row r="2074" spans="1:14" x14ac:dyDescent="0.3">
      <c r="A2074" s="58">
        <v>44077</v>
      </c>
      <c r="B2074" s="61" t="str">
        <f t="shared" si="164"/>
        <v>Thursday</v>
      </c>
      <c r="C2074" s="42" t="str">
        <f t="shared" si="160"/>
        <v>September</v>
      </c>
      <c r="D2074" s="42" t="str">
        <f t="shared" si="161"/>
        <v>2020</v>
      </c>
      <c r="E2074" s="42">
        <f t="shared" si="162"/>
        <v>36</v>
      </c>
      <c r="F2074" s="42" t="str">
        <f>VLOOKUP(A2074,_Holidays!A2073:C4179,2)</f>
        <v>N</v>
      </c>
      <c r="G2074" s="42" t="str">
        <f>VLOOKUP(A2074,_Holidays!A2074:C4179,3)</f>
        <v>N</v>
      </c>
      <c r="H2074">
        <v>12.9</v>
      </c>
      <c r="I2074">
        <v>19.899999999999999</v>
      </c>
      <c r="J2074">
        <v>13.5</v>
      </c>
      <c r="K2074">
        <v>0</v>
      </c>
      <c r="L2074" s="94">
        <v>109327.46</v>
      </c>
      <c r="M2074" s="97">
        <v>25.567114289999999</v>
      </c>
      <c r="N2074" s="87">
        <f t="shared" si="163"/>
        <v>2795187.6648554034</v>
      </c>
    </row>
    <row r="2075" spans="1:14" x14ac:dyDescent="0.3">
      <c r="A2075" s="58">
        <v>44078</v>
      </c>
      <c r="B2075" s="61" t="str">
        <f t="shared" si="164"/>
        <v>Friday</v>
      </c>
      <c r="C2075" s="42" t="str">
        <f t="shared" si="160"/>
        <v>September</v>
      </c>
      <c r="D2075" s="42" t="str">
        <f t="shared" si="161"/>
        <v>2020</v>
      </c>
      <c r="E2075" s="42">
        <f t="shared" si="162"/>
        <v>36</v>
      </c>
      <c r="F2075" s="42" t="str">
        <f>VLOOKUP(A2075,_Holidays!A2074:C4180,2)</f>
        <v>N</v>
      </c>
      <c r="G2075" s="42" t="str">
        <f>VLOOKUP(A2075,_Holidays!A2075:C4180,3)</f>
        <v>N</v>
      </c>
      <c r="H2075">
        <v>9</v>
      </c>
      <c r="I2075">
        <v>17.3</v>
      </c>
      <c r="J2075">
        <v>12.7</v>
      </c>
      <c r="K2075">
        <v>0</v>
      </c>
      <c r="L2075" s="94">
        <v>114865.645</v>
      </c>
      <c r="M2075" s="97">
        <v>37.042569159999999</v>
      </c>
      <c r="N2075" s="87">
        <f t="shared" si="163"/>
        <v>4254918.5990205081</v>
      </c>
    </row>
    <row r="2076" spans="1:14" x14ac:dyDescent="0.3">
      <c r="A2076" s="58">
        <v>44079</v>
      </c>
      <c r="B2076" s="61" t="str">
        <f t="shared" si="164"/>
        <v>Saturday</v>
      </c>
      <c r="C2076" s="42" t="str">
        <f t="shared" si="160"/>
        <v>September</v>
      </c>
      <c r="D2076" s="42" t="str">
        <f t="shared" si="161"/>
        <v>2020</v>
      </c>
      <c r="E2076" s="42">
        <f t="shared" si="162"/>
        <v>36</v>
      </c>
      <c r="F2076" s="42" t="str">
        <f>VLOOKUP(A2076,_Holidays!A2075:C4181,2)</f>
        <v>N</v>
      </c>
      <c r="G2076" s="42" t="str">
        <f>VLOOKUP(A2076,_Holidays!A2076:C4181,3)</f>
        <v>N</v>
      </c>
      <c r="H2076">
        <v>9.6999999999999993</v>
      </c>
      <c r="I2076">
        <v>16.600000000000001</v>
      </c>
      <c r="J2076">
        <v>15</v>
      </c>
      <c r="K2076">
        <v>0.2</v>
      </c>
      <c r="L2076" s="94">
        <v>105534.01</v>
      </c>
      <c r="M2076" s="97">
        <v>49.738453800000002</v>
      </c>
      <c r="N2076" s="87">
        <f t="shared" si="163"/>
        <v>5249098.4807137381</v>
      </c>
    </row>
    <row r="2077" spans="1:14" x14ac:dyDescent="0.3">
      <c r="A2077" s="58">
        <v>44080</v>
      </c>
      <c r="B2077" s="61" t="str">
        <f t="shared" si="164"/>
        <v>Sunday</v>
      </c>
      <c r="C2077" s="42" t="str">
        <f t="shared" si="160"/>
        <v>September</v>
      </c>
      <c r="D2077" s="42" t="str">
        <f t="shared" si="161"/>
        <v>2020</v>
      </c>
      <c r="E2077" s="42">
        <f t="shared" si="162"/>
        <v>37</v>
      </c>
      <c r="F2077" s="42" t="str">
        <f>VLOOKUP(A2077,_Holidays!A2076:C4182,2)</f>
        <v>N</v>
      </c>
      <c r="G2077" s="42" t="str">
        <f>VLOOKUP(A2077,_Holidays!A2077:C4182,3)</f>
        <v>N</v>
      </c>
      <c r="H2077">
        <v>6.9</v>
      </c>
      <c r="I2077">
        <v>19.2</v>
      </c>
      <c r="J2077">
        <v>16.899999999999999</v>
      </c>
      <c r="K2077">
        <v>0.2</v>
      </c>
      <c r="L2077" s="94">
        <v>95865.14</v>
      </c>
      <c r="M2077" s="97">
        <v>26.51715961</v>
      </c>
      <c r="N2077" s="87">
        <f t="shared" si="163"/>
        <v>2542071.2184149954</v>
      </c>
    </row>
    <row r="2078" spans="1:14" x14ac:dyDescent="0.3">
      <c r="A2078" s="58">
        <v>44081</v>
      </c>
      <c r="B2078" s="61" t="str">
        <f t="shared" si="164"/>
        <v>Monday</v>
      </c>
      <c r="C2078" s="42" t="str">
        <f t="shared" si="160"/>
        <v>September</v>
      </c>
      <c r="D2078" s="42" t="str">
        <f t="shared" si="161"/>
        <v>2020</v>
      </c>
      <c r="E2078" s="42">
        <f t="shared" si="162"/>
        <v>37</v>
      </c>
      <c r="F2078" s="42" t="str">
        <f>VLOOKUP(A2078,_Holidays!A2077:C4183,2)</f>
        <v>N</v>
      </c>
      <c r="G2078" s="42" t="str">
        <f>VLOOKUP(A2078,_Holidays!A2078:C4183,3)</f>
        <v>N</v>
      </c>
      <c r="H2078">
        <v>8.8000000000000007</v>
      </c>
      <c r="I2078">
        <v>22.9</v>
      </c>
      <c r="J2078">
        <v>17.100000000000001</v>
      </c>
      <c r="K2078">
        <v>0</v>
      </c>
      <c r="L2078" s="94">
        <v>99778.2</v>
      </c>
      <c r="M2078" s="97">
        <v>18.907524120000001</v>
      </c>
      <c r="N2078" s="87">
        <f t="shared" si="163"/>
        <v>1886558.7231501841</v>
      </c>
    </row>
    <row r="2079" spans="1:14" x14ac:dyDescent="0.3">
      <c r="A2079" s="58">
        <v>44082</v>
      </c>
      <c r="B2079" s="61" t="str">
        <f t="shared" si="164"/>
        <v>Tuesday</v>
      </c>
      <c r="C2079" s="42" t="str">
        <f t="shared" si="160"/>
        <v>September</v>
      </c>
      <c r="D2079" s="42" t="str">
        <f t="shared" si="161"/>
        <v>2020</v>
      </c>
      <c r="E2079" s="42">
        <f t="shared" si="162"/>
        <v>37</v>
      </c>
      <c r="F2079" s="42" t="str">
        <f>VLOOKUP(A2079,_Holidays!A2078:C4184,2)</f>
        <v>N</v>
      </c>
      <c r="G2079" s="42" t="str">
        <f>VLOOKUP(A2079,_Holidays!A2079:C4184,3)</f>
        <v>N</v>
      </c>
      <c r="H2079">
        <v>16.600000000000001</v>
      </c>
      <c r="I2079">
        <v>19.899999999999999</v>
      </c>
      <c r="J2079">
        <v>4.8</v>
      </c>
      <c r="K2079">
        <v>0</v>
      </c>
      <c r="L2079" s="94">
        <v>112421.09</v>
      </c>
      <c r="M2079" s="97">
        <v>35.901955559999998</v>
      </c>
      <c r="N2079" s="87">
        <f t="shared" si="163"/>
        <v>4036136.9771867599</v>
      </c>
    </row>
    <row r="2080" spans="1:14" x14ac:dyDescent="0.3">
      <c r="A2080" s="58">
        <v>44083</v>
      </c>
      <c r="B2080" s="61" t="str">
        <f t="shared" si="164"/>
        <v>Wednesday</v>
      </c>
      <c r="C2080" s="42" t="str">
        <f t="shared" si="160"/>
        <v>September</v>
      </c>
      <c r="D2080" s="42" t="str">
        <f t="shared" si="161"/>
        <v>2020</v>
      </c>
      <c r="E2080" s="42">
        <f t="shared" si="162"/>
        <v>37</v>
      </c>
      <c r="F2080" s="42" t="str">
        <f>VLOOKUP(A2080,_Holidays!A2079:C4185,2)</f>
        <v>N</v>
      </c>
      <c r="G2080" s="42" t="str">
        <f>VLOOKUP(A2080,_Holidays!A2080:C4185,3)</f>
        <v>N</v>
      </c>
      <c r="H2080">
        <v>8.1</v>
      </c>
      <c r="I2080">
        <v>15.6</v>
      </c>
      <c r="J2080">
        <v>14.8</v>
      </c>
      <c r="K2080">
        <v>1</v>
      </c>
      <c r="L2080" s="94">
        <v>112140.47</v>
      </c>
      <c r="M2080" s="97">
        <v>37.015433659999999</v>
      </c>
      <c r="N2080" s="87">
        <f t="shared" si="163"/>
        <v>4150928.1278862203</v>
      </c>
    </row>
    <row r="2081" spans="1:14" x14ac:dyDescent="0.3">
      <c r="A2081" s="58">
        <v>44084</v>
      </c>
      <c r="B2081" s="61" t="str">
        <f t="shared" si="164"/>
        <v>Thursday</v>
      </c>
      <c r="C2081" s="42" t="str">
        <f t="shared" si="160"/>
        <v>September</v>
      </c>
      <c r="D2081" s="42" t="str">
        <f t="shared" si="161"/>
        <v>2020</v>
      </c>
      <c r="E2081" s="42">
        <f t="shared" si="162"/>
        <v>37</v>
      </c>
      <c r="F2081" s="42" t="str">
        <f>VLOOKUP(A2081,_Holidays!A2080:C4186,2)</f>
        <v>N</v>
      </c>
      <c r="G2081" s="42" t="str">
        <f>VLOOKUP(A2081,_Holidays!A2081:C4186,3)</f>
        <v>N</v>
      </c>
      <c r="H2081">
        <v>5.4</v>
      </c>
      <c r="I2081">
        <v>21.4</v>
      </c>
      <c r="J2081">
        <v>17.5</v>
      </c>
      <c r="K2081">
        <v>0</v>
      </c>
      <c r="L2081" s="94">
        <v>109328.33500000001</v>
      </c>
      <c r="M2081" s="97">
        <v>31.152816170000001</v>
      </c>
      <c r="N2081" s="87">
        <f t="shared" si="163"/>
        <v>3405885.5224271771</v>
      </c>
    </row>
    <row r="2082" spans="1:14" x14ac:dyDescent="0.3">
      <c r="A2082" s="58">
        <v>44085</v>
      </c>
      <c r="B2082" s="61" t="str">
        <f t="shared" si="164"/>
        <v>Friday</v>
      </c>
      <c r="C2082" s="42" t="str">
        <f t="shared" si="160"/>
        <v>September</v>
      </c>
      <c r="D2082" s="42" t="str">
        <f t="shared" si="161"/>
        <v>2020</v>
      </c>
      <c r="E2082" s="42">
        <f t="shared" si="162"/>
        <v>37</v>
      </c>
      <c r="F2082" s="42" t="str">
        <f>VLOOKUP(A2082,_Holidays!A2081:C4187,2)</f>
        <v>N</v>
      </c>
      <c r="G2082" s="42" t="str">
        <f>VLOOKUP(A2082,_Holidays!A2082:C4187,3)</f>
        <v>N</v>
      </c>
      <c r="H2082">
        <v>10.4</v>
      </c>
      <c r="I2082">
        <v>19.399999999999999</v>
      </c>
      <c r="J2082">
        <v>13.4</v>
      </c>
      <c r="K2082">
        <v>0</v>
      </c>
      <c r="L2082" s="94">
        <v>106643.05</v>
      </c>
      <c r="M2082" s="97">
        <v>22.38646877</v>
      </c>
      <c r="N2082" s="87">
        <f t="shared" si="163"/>
        <v>2387361.3083625487</v>
      </c>
    </row>
    <row r="2083" spans="1:14" x14ac:dyDescent="0.3">
      <c r="A2083" s="58">
        <v>44086</v>
      </c>
      <c r="B2083" s="61" t="str">
        <f t="shared" si="164"/>
        <v>Saturday</v>
      </c>
      <c r="C2083" s="42" t="str">
        <f t="shared" si="160"/>
        <v>September</v>
      </c>
      <c r="D2083" s="42" t="str">
        <f t="shared" si="161"/>
        <v>2020</v>
      </c>
      <c r="E2083" s="42">
        <f t="shared" si="162"/>
        <v>37</v>
      </c>
      <c r="F2083" s="42" t="str">
        <f>VLOOKUP(A2083,_Holidays!A2082:C4188,2)</f>
        <v>N</v>
      </c>
      <c r="G2083" s="42" t="str">
        <f>VLOOKUP(A2083,_Holidays!A2083:C4188,3)</f>
        <v>N</v>
      </c>
      <c r="H2083">
        <v>13.3</v>
      </c>
      <c r="I2083">
        <v>16</v>
      </c>
      <c r="J2083">
        <v>4</v>
      </c>
      <c r="K2083">
        <v>1.6</v>
      </c>
      <c r="L2083" s="94">
        <v>111644.6</v>
      </c>
      <c r="M2083" s="97">
        <v>34.264167829999998</v>
      </c>
      <c r="N2083" s="87">
        <f t="shared" si="163"/>
        <v>3825409.3117132178</v>
      </c>
    </row>
    <row r="2084" spans="1:14" x14ac:dyDescent="0.3">
      <c r="A2084" s="58">
        <v>44087</v>
      </c>
      <c r="B2084" s="61" t="str">
        <f t="shared" si="164"/>
        <v>Sunday</v>
      </c>
      <c r="C2084" s="42" t="str">
        <f t="shared" si="160"/>
        <v>September</v>
      </c>
      <c r="D2084" s="42" t="str">
        <f t="shared" si="161"/>
        <v>2020</v>
      </c>
      <c r="E2084" s="42">
        <f t="shared" si="162"/>
        <v>38</v>
      </c>
      <c r="F2084" s="42" t="str">
        <f>VLOOKUP(A2084,_Holidays!A2083:C4189,2)</f>
        <v>N</v>
      </c>
      <c r="G2084" s="42" t="str">
        <f>VLOOKUP(A2084,_Holidays!A2084:C4189,3)</f>
        <v>N</v>
      </c>
      <c r="H2084">
        <v>11.9</v>
      </c>
      <c r="I2084">
        <v>17.2</v>
      </c>
      <c r="J2084">
        <v>16.5</v>
      </c>
      <c r="K2084">
        <v>11.8</v>
      </c>
      <c r="L2084" s="94">
        <v>96225.91</v>
      </c>
      <c r="M2084" s="97">
        <v>28.327690329999999</v>
      </c>
      <c r="N2084" s="87">
        <f t="shared" si="163"/>
        <v>2725857.7802024502</v>
      </c>
    </row>
    <row r="2085" spans="1:14" x14ac:dyDescent="0.3">
      <c r="A2085" s="58">
        <v>44088</v>
      </c>
      <c r="B2085" s="61" t="str">
        <f t="shared" si="164"/>
        <v>Monday</v>
      </c>
      <c r="C2085" s="42" t="str">
        <f t="shared" si="160"/>
        <v>September</v>
      </c>
      <c r="D2085" s="42" t="str">
        <f t="shared" si="161"/>
        <v>2020</v>
      </c>
      <c r="E2085" s="42">
        <f t="shared" si="162"/>
        <v>38</v>
      </c>
      <c r="F2085" s="42" t="str">
        <f>VLOOKUP(A2085,_Holidays!A2084:C4190,2)</f>
        <v>N</v>
      </c>
      <c r="G2085" s="42" t="str">
        <f>VLOOKUP(A2085,_Holidays!A2085:C4190,3)</f>
        <v>N</v>
      </c>
      <c r="H2085">
        <v>11.1</v>
      </c>
      <c r="I2085">
        <v>16.600000000000001</v>
      </c>
      <c r="J2085">
        <v>18.100000000000001</v>
      </c>
      <c r="K2085">
        <v>0</v>
      </c>
      <c r="L2085" s="94">
        <v>107196.61</v>
      </c>
      <c r="M2085" s="97">
        <v>41.852128030000003</v>
      </c>
      <c r="N2085" s="87">
        <f t="shared" si="163"/>
        <v>4486406.2461019782</v>
      </c>
    </row>
    <row r="2086" spans="1:14" x14ac:dyDescent="0.3">
      <c r="A2086" s="58">
        <v>44089</v>
      </c>
      <c r="B2086" s="61" t="str">
        <f t="shared" si="164"/>
        <v>Tuesday</v>
      </c>
      <c r="C2086" s="42" t="str">
        <f t="shared" si="160"/>
        <v>September</v>
      </c>
      <c r="D2086" s="42" t="str">
        <f t="shared" si="161"/>
        <v>2020</v>
      </c>
      <c r="E2086" s="42">
        <f t="shared" si="162"/>
        <v>38</v>
      </c>
      <c r="F2086" s="42" t="str">
        <f>VLOOKUP(A2086,_Holidays!A2085:C4191,2)</f>
        <v>N</v>
      </c>
      <c r="G2086" s="42" t="str">
        <f>VLOOKUP(A2086,_Holidays!A2086:C4191,3)</f>
        <v>N</v>
      </c>
      <c r="H2086">
        <v>7.4</v>
      </c>
      <c r="I2086">
        <v>15.8</v>
      </c>
      <c r="J2086">
        <v>18.3</v>
      </c>
      <c r="K2086">
        <v>0</v>
      </c>
      <c r="L2086" s="94">
        <v>113008.77</v>
      </c>
      <c r="M2086" s="97">
        <v>44.305358050000002</v>
      </c>
      <c r="N2086" s="87">
        <f t="shared" si="163"/>
        <v>5006894.0176400989</v>
      </c>
    </row>
    <row r="2087" spans="1:14" x14ac:dyDescent="0.3">
      <c r="A2087" s="58">
        <v>44090</v>
      </c>
      <c r="B2087" s="61" t="str">
        <f t="shared" si="164"/>
        <v>Wednesday</v>
      </c>
      <c r="C2087" s="42" t="str">
        <f t="shared" si="160"/>
        <v>September</v>
      </c>
      <c r="D2087" s="42" t="str">
        <f t="shared" si="161"/>
        <v>2020</v>
      </c>
      <c r="E2087" s="42">
        <f t="shared" si="162"/>
        <v>38</v>
      </c>
      <c r="F2087" s="42" t="str">
        <f>VLOOKUP(A2087,_Holidays!A2086:C4192,2)</f>
        <v>N</v>
      </c>
      <c r="G2087" s="42" t="str">
        <f>VLOOKUP(A2087,_Holidays!A2087:C4192,3)</f>
        <v>N</v>
      </c>
      <c r="H2087">
        <v>7.1</v>
      </c>
      <c r="I2087">
        <v>22.8</v>
      </c>
      <c r="J2087">
        <v>17.399999999999999</v>
      </c>
      <c r="K2087">
        <v>0</v>
      </c>
      <c r="L2087" s="94">
        <v>110807.72</v>
      </c>
      <c r="M2087" s="97">
        <v>34.968412190000002</v>
      </c>
      <c r="N2087" s="87">
        <f t="shared" si="163"/>
        <v>3874770.0267941072</v>
      </c>
    </row>
    <row r="2088" spans="1:14" x14ac:dyDescent="0.3">
      <c r="A2088" s="58">
        <v>44091</v>
      </c>
      <c r="B2088" s="61" t="str">
        <f t="shared" si="164"/>
        <v>Thursday</v>
      </c>
      <c r="C2088" s="42" t="str">
        <f t="shared" si="160"/>
        <v>September</v>
      </c>
      <c r="D2088" s="42" t="str">
        <f t="shared" si="161"/>
        <v>2020</v>
      </c>
      <c r="E2088" s="42">
        <f t="shared" si="162"/>
        <v>38</v>
      </c>
      <c r="F2088" s="42" t="str">
        <f>VLOOKUP(A2088,_Holidays!A2087:C4193,2)</f>
        <v>N</v>
      </c>
      <c r="G2088" s="42" t="str">
        <f>VLOOKUP(A2088,_Holidays!A2088:C4193,3)</f>
        <v>N</v>
      </c>
      <c r="H2088">
        <v>11.8</v>
      </c>
      <c r="I2088">
        <v>15.5</v>
      </c>
      <c r="J2088">
        <v>9.4</v>
      </c>
      <c r="K2088">
        <v>0.8</v>
      </c>
      <c r="L2088" s="94">
        <v>115643.44</v>
      </c>
      <c r="M2088" s="97">
        <v>34.696676500000002</v>
      </c>
      <c r="N2088" s="87">
        <f t="shared" si="163"/>
        <v>4012443.0270271604</v>
      </c>
    </row>
    <row r="2089" spans="1:14" x14ac:dyDescent="0.3">
      <c r="A2089" s="58">
        <v>44092</v>
      </c>
      <c r="B2089" s="61" t="str">
        <f t="shared" si="164"/>
        <v>Friday</v>
      </c>
      <c r="C2089" s="42" t="str">
        <f t="shared" si="160"/>
        <v>September</v>
      </c>
      <c r="D2089" s="42" t="str">
        <f t="shared" si="161"/>
        <v>2020</v>
      </c>
      <c r="E2089" s="42">
        <f t="shared" si="162"/>
        <v>38</v>
      </c>
      <c r="F2089" s="42" t="str">
        <f>VLOOKUP(A2089,_Holidays!A2088:C4194,2)</f>
        <v>N</v>
      </c>
      <c r="G2089" s="42" t="str">
        <f>VLOOKUP(A2089,_Holidays!A2089:C4194,3)</f>
        <v>N</v>
      </c>
      <c r="H2089">
        <v>8.4</v>
      </c>
      <c r="I2089">
        <v>18.7</v>
      </c>
      <c r="J2089">
        <v>13.6</v>
      </c>
      <c r="K2089">
        <v>0</v>
      </c>
      <c r="L2089" s="94">
        <v>112335.7</v>
      </c>
      <c r="M2089" s="97">
        <v>40.837043459999997</v>
      </c>
      <c r="N2089" s="87">
        <f t="shared" si="163"/>
        <v>4587457.8630095217</v>
      </c>
    </row>
    <row r="2090" spans="1:14" x14ac:dyDescent="0.3">
      <c r="A2090" s="58">
        <v>44093</v>
      </c>
      <c r="B2090" s="61" t="str">
        <f t="shared" si="164"/>
        <v>Saturday</v>
      </c>
      <c r="C2090" s="42" t="str">
        <f t="shared" si="160"/>
        <v>September</v>
      </c>
      <c r="D2090" s="42" t="str">
        <f t="shared" si="161"/>
        <v>2020</v>
      </c>
      <c r="E2090" s="42">
        <f t="shared" si="162"/>
        <v>38</v>
      </c>
      <c r="F2090" s="42" t="str">
        <f>VLOOKUP(A2090,_Holidays!A2089:C4195,2)</f>
        <v>N</v>
      </c>
      <c r="G2090" s="42" t="str">
        <f>VLOOKUP(A2090,_Holidays!A2090:C4195,3)</f>
        <v>N</v>
      </c>
      <c r="H2090">
        <v>11.3</v>
      </c>
      <c r="I2090">
        <v>26.3</v>
      </c>
      <c r="J2090">
        <v>17.100000000000001</v>
      </c>
      <c r="K2090">
        <v>0</v>
      </c>
      <c r="L2090" s="94">
        <v>93384</v>
      </c>
      <c r="M2090" s="97">
        <v>24.265307830000001</v>
      </c>
      <c r="N2090" s="87">
        <f t="shared" si="163"/>
        <v>2265991.5063967202</v>
      </c>
    </row>
    <row r="2091" spans="1:14" x14ac:dyDescent="0.3">
      <c r="A2091" s="58">
        <v>44094</v>
      </c>
      <c r="B2091" s="61" t="str">
        <f t="shared" si="164"/>
        <v>Sunday</v>
      </c>
      <c r="C2091" s="42" t="str">
        <f t="shared" si="160"/>
        <v>September</v>
      </c>
      <c r="D2091" s="42" t="str">
        <f t="shared" si="161"/>
        <v>2020</v>
      </c>
      <c r="E2091" s="42">
        <f t="shared" si="162"/>
        <v>39</v>
      </c>
      <c r="F2091" s="42" t="str">
        <f>VLOOKUP(A2091,_Holidays!A2090:C4196,2)</f>
        <v>N</v>
      </c>
      <c r="G2091" s="42" t="str">
        <f>VLOOKUP(A2091,_Holidays!A2091:C4196,3)</f>
        <v>N</v>
      </c>
      <c r="H2091">
        <v>17.100000000000001</v>
      </c>
      <c r="I2091">
        <v>22</v>
      </c>
      <c r="J2091">
        <v>16.7</v>
      </c>
      <c r="K2091">
        <v>0</v>
      </c>
      <c r="L2091" s="94">
        <v>86891.23</v>
      </c>
      <c r="M2091" s="97">
        <v>23.051334789999999</v>
      </c>
      <c r="N2091" s="87">
        <f t="shared" si="163"/>
        <v>2002958.8330448915</v>
      </c>
    </row>
    <row r="2092" spans="1:14" x14ac:dyDescent="0.3">
      <c r="A2092" s="58">
        <v>44095</v>
      </c>
      <c r="B2092" s="61" t="str">
        <f t="shared" si="164"/>
        <v>Monday</v>
      </c>
      <c r="C2092" s="42" t="str">
        <f t="shared" si="160"/>
        <v>September</v>
      </c>
      <c r="D2092" s="42" t="str">
        <f t="shared" si="161"/>
        <v>2020</v>
      </c>
      <c r="E2092" s="42">
        <f t="shared" si="162"/>
        <v>39</v>
      </c>
      <c r="F2092" s="42" t="str">
        <f>VLOOKUP(A2092,_Holidays!A2091:C4197,2)</f>
        <v>N</v>
      </c>
      <c r="G2092" s="42" t="str">
        <f>VLOOKUP(A2092,_Holidays!A2092:C4197,3)</f>
        <v>N</v>
      </c>
      <c r="H2092">
        <v>16.600000000000001</v>
      </c>
      <c r="I2092">
        <v>19.8</v>
      </c>
      <c r="J2092">
        <v>13</v>
      </c>
      <c r="K2092">
        <v>0</v>
      </c>
      <c r="L2092" s="94">
        <v>100977.95</v>
      </c>
      <c r="M2092" s="97">
        <v>34.25364192</v>
      </c>
      <c r="N2092" s="87">
        <f t="shared" si="163"/>
        <v>3458862.5411156639</v>
      </c>
    </row>
    <row r="2093" spans="1:14" x14ac:dyDescent="0.3">
      <c r="A2093" s="58">
        <v>44096</v>
      </c>
      <c r="B2093" s="61" t="str">
        <f t="shared" si="164"/>
        <v>Tuesday</v>
      </c>
      <c r="C2093" s="42" t="str">
        <f t="shared" si="160"/>
        <v>September</v>
      </c>
      <c r="D2093" s="42" t="str">
        <f t="shared" si="161"/>
        <v>2020</v>
      </c>
      <c r="E2093" s="42">
        <f t="shared" si="162"/>
        <v>39</v>
      </c>
      <c r="F2093" s="42" t="str">
        <f>VLOOKUP(A2093,_Holidays!A2092:C4198,2)</f>
        <v>N</v>
      </c>
      <c r="G2093" s="42" t="str">
        <f>VLOOKUP(A2093,_Holidays!A2093:C4198,3)</f>
        <v>N</v>
      </c>
      <c r="H2093">
        <v>12.3</v>
      </c>
      <c r="I2093">
        <v>18.899999999999999</v>
      </c>
      <c r="J2093">
        <v>16.8</v>
      </c>
      <c r="K2093">
        <v>0</v>
      </c>
      <c r="L2093" s="94">
        <v>103200.64</v>
      </c>
      <c r="M2093" s="97">
        <v>25.925322789999999</v>
      </c>
      <c r="N2093" s="87">
        <f t="shared" si="163"/>
        <v>2675509.9041345855</v>
      </c>
    </row>
    <row r="2094" spans="1:14" x14ac:dyDescent="0.3">
      <c r="A2094" s="58">
        <v>44097</v>
      </c>
      <c r="B2094" s="61" t="str">
        <f t="shared" si="164"/>
        <v>Wednesday</v>
      </c>
      <c r="C2094" s="42" t="str">
        <f t="shared" si="160"/>
        <v>September</v>
      </c>
      <c r="D2094" s="42" t="str">
        <f t="shared" si="161"/>
        <v>2020</v>
      </c>
      <c r="E2094" s="42">
        <f t="shared" si="162"/>
        <v>39</v>
      </c>
      <c r="F2094" s="42" t="str">
        <f>VLOOKUP(A2094,_Holidays!A2093:C4199,2)</f>
        <v>N</v>
      </c>
      <c r="G2094" s="42" t="str">
        <f>VLOOKUP(A2094,_Holidays!A2094:C4199,3)</f>
        <v>N</v>
      </c>
      <c r="H2094">
        <v>10.6</v>
      </c>
      <c r="I2094">
        <v>15.1</v>
      </c>
      <c r="J2094">
        <v>12.3</v>
      </c>
      <c r="K2094">
        <v>0.2</v>
      </c>
      <c r="L2094" s="94">
        <v>112412.44500000001</v>
      </c>
      <c r="M2094" s="97">
        <v>34.211794570000002</v>
      </c>
      <c r="N2094" s="87">
        <f t="shared" si="163"/>
        <v>3845831.4754514243</v>
      </c>
    </row>
    <row r="2095" spans="1:14" x14ac:dyDescent="0.3">
      <c r="A2095" s="58">
        <v>44098</v>
      </c>
      <c r="B2095" s="61" t="str">
        <f t="shared" si="164"/>
        <v>Thursday</v>
      </c>
      <c r="C2095" s="42" t="str">
        <f t="shared" si="160"/>
        <v>September</v>
      </c>
      <c r="D2095" s="42" t="str">
        <f t="shared" si="161"/>
        <v>2020</v>
      </c>
      <c r="E2095" s="42">
        <f t="shared" si="162"/>
        <v>39</v>
      </c>
      <c r="F2095" s="42" t="str">
        <f>VLOOKUP(A2095,_Holidays!A2094:C4200,2)</f>
        <v>N</v>
      </c>
      <c r="G2095" s="42" t="str">
        <f>VLOOKUP(A2095,_Holidays!A2095:C4200,3)</f>
        <v>N</v>
      </c>
      <c r="H2095">
        <v>8.1999999999999993</v>
      </c>
      <c r="I2095">
        <v>15</v>
      </c>
      <c r="J2095">
        <v>13.9</v>
      </c>
      <c r="K2095">
        <v>1.6</v>
      </c>
      <c r="L2095" s="94">
        <v>117535.715</v>
      </c>
      <c r="M2095" s="97">
        <v>51.779356100000001</v>
      </c>
      <c r="N2095" s="87">
        <f t="shared" si="163"/>
        <v>6085923.6414531115</v>
      </c>
    </row>
    <row r="2096" spans="1:14" x14ac:dyDescent="0.3">
      <c r="A2096" s="58">
        <v>44099</v>
      </c>
      <c r="B2096" s="61" t="str">
        <f t="shared" si="164"/>
        <v>Friday</v>
      </c>
      <c r="C2096" s="42" t="str">
        <f t="shared" si="160"/>
        <v>September</v>
      </c>
      <c r="D2096" s="42" t="str">
        <f t="shared" si="161"/>
        <v>2020</v>
      </c>
      <c r="E2096" s="42">
        <f t="shared" si="162"/>
        <v>39</v>
      </c>
      <c r="F2096" s="42" t="str">
        <f>VLOOKUP(A2096,_Holidays!A2095:C4201,2)</f>
        <v>N</v>
      </c>
      <c r="G2096" s="42" t="str">
        <f>VLOOKUP(A2096,_Holidays!A2096:C4201,3)</f>
        <v>N</v>
      </c>
      <c r="H2096">
        <v>7.2</v>
      </c>
      <c r="I2096">
        <v>11.9</v>
      </c>
      <c r="J2096">
        <v>7.2</v>
      </c>
      <c r="K2096">
        <v>3.2</v>
      </c>
      <c r="L2096" s="94">
        <v>126354.68</v>
      </c>
      <c r="M2096" s="97">
        <v>53.429209659999998</v>
      </c>
      <c r="N2096" s="87">
        <f t="shared" si="163"/>
        <v>6751030.6892422084</v>
      </c>
    </row>
    <row r="2097" spans="1:14" x14ac:dyDescent="0.3">
      <c r="A2097" s="58">
        <v>44100</v>
      </c>
      <c r="B2097" s="61" t="str">
        <f t="shared" si="164"/>
        <v>Saturday</v>
      </c>
      <c r="C2097" s="42" t="str">
        <f t="shared" si="160"/>
        <v>September</v>
      </c>
      <c r="D2097" s="42" t="str">
        <f t="shared" si="161"/>
        <v>2020</v>
      </c>
      <c r="E2097" s="42">
        <f t="shared" si="162"/>
        <v>39</v>
      </c>
      <c r="F2097" s="42" t="str">
        <f>VLOOKUP(A2097,_Holidays!A2096:C4202,2)</f>
        <v>N</v>
      </c>
      <c r="G2097" s="42" t="str">
        <f>VLOOKUP(A2097,_Holidays!A2097:C4202,3)</f>
        <v>N</v>
      </c>
      <c r="H2097">
        <v>6.2</v>
      </c>
      <c r="I2097">
        <v>13.4</v>
      </c>
      <c r="J2097">
        <v>15</v>
      </c>
      <c r="K2097">
        <v>9.4</v>
      </c>
      <c r="L2097" s="94">
        <v>106694.965</v>
      </c>
      <c r="M2097" s="97">
        <v>33.444710110000003</v>
      </c>
      <c r="N2097" s="87">
        <f t="shared" si="163"/>
        <v>3568382.1746215965</v>
      </c>
    </row>
    <row r="2098" spans="1:14" x14ac:dyDescent="0.3">
      <c r="A2098" s="58">
        <v>44101</v>
      </c>
      <c r="B2098" s="61" t="str">
        <f t="shared" si="164"/>
        <v>Sunday</v>
      </c>
      <c r="C2098" s="42" t="str">
        <f t="shared" si="160"/>
        <v>September</v>
      </c>
      <c r="D2098" s="42" t="str">
        <f t="shared" si="161"/>
        <v>2020</v>
      </c>
      <c r="E2098" s="42">
        <f t="shared" si="162"/>
        <v>40</v>
      </c>
      <c r="F2098" s="42" t="str">
        <f>VLOOKUP(A2098,_Holidays!A2097:C4203,2)</f>
        <v>N</v>
      </c>
      <c r="G2098" s="42" t="str">
        <f>VLOOKUP(A2098,_Holidays!A2098:C4203,3)</f>
        <v>N</v>
      </c>
      <c r="H2098">
        <v>8.8000000000000007</v>
      </c>
      <c r="I2098">
        <v>13.4</v>
      </c>
      <c r="J2098">
        <v>20.9</v>
      </c>
      <c r="K2098">
        <v>3</v>
      </c>
      <c r="L2098" s="94">
        <v>101703.49</v>
      </c>
      <c r="M2098" s="97">
        <v>57.920028760000001</v>
      </c>
      <c r="N2098" s="87">
        <f t="shared" si="163"/>
        <v>5890669.0657923725</v>
      </c>
    </row>
    <row r="2099" spans="1:14" x14ac:dyDescent="0.3">
      <c r="A2099" s="58">
        <v>44102</v>
      </c>
      <c r="B2099" s="61" t="str">
        <f t="shared" si="164"/>
        <v>Monday</v>
      </c>
      <c r="C2099" s="42" t="str">
        <f t="shared" si="160"/>
        <v>September</v>
      </c>
      <c r="D2099" s="42" t="str">
        <f t="shared" si="161"/>
        <v>2020</v>
      </c>
      <c r="E2099" s="42">
        <f t="shared" si="162"/>
        <v>40</v>
      </c>
      <c r="F2099" s="42" t="str">
        <f>VLOOKUP(A2099,_Holidays!A2098:C4204,2)</f>
        <v>N</v>
      </c>
      <c r="G2099" s="42" t="str">
        <f>VLOOKUP(A2099,_Holidays!A2099:C4204,3)</f>
        <v>N</v>
      </c>
      <c r="H2099">
        <v>6.5</v>
      </c>
      <c r="I2099">
        <v>13.6</v>
      </c>
      <c r="J2099">
        <v>18.3</v>
      </c>
      <c r="K2099">
        <v>0</v>
      </c>
      <c r="L2099" s="94">
        <v>114651.14</v>
      </c>
      <c r="M2099" s="97">
        <v>59.74605347</v>
      </c>
      <c r="N2099" s="87">
        <f t="shared" si="163"/>
        <v>6849953.1408364559</v>
      </c>
    </row>
    <row r="2100" spans="1:14" x14ac:dyDescent="0.3">
      <c r="A2100" s="58">
        <v>44103</v>
      </c>
      <c r="B2100" s="61" t="str">
        <f t="shared" si="164"/>
        <v>Tuesday</v>
      </c>
      <c r="C2100" s="42" t="str">
        <f t="shared" si="160"/>
        <v>September</v>
      </c>
      <c r="D2100" s="42" t="str">
        <f t="shared" si="161"/>
        <v>2020</v>
      </c>
      <c r="E2100" s="42">
        <f t="shared" si="162"/>
        <v>40</v>
      </c>
      <c r="F2100" s="42" t="str">
        <f>VLOOKUP(A2100,_Holidays!A2099:C4205,2)</f>
        <v>N</v>
      </c>
      <c r="G2100" s="42" t="str">
        <f>VLOOKUP(A2100,_Holidays!A2100:C4205,3)</f>
        <v>N</v>
      </c>
      <c r="H2100">
        <v>4.3</v>
      </c>
      <c r="I2100">
        <v>21</v>
      </c>
      <c r="J2100">
        <v>18.399999999999999</v>
      </c>
      <c r="K2100">
        <v>0</v>
      </c>
      <c r="L2100" s="94">
        <v>112076.46</v>
      </c>
      <c r="M2100" s="97">
        <v>42.120177509999998</v>
      </c>
      <c r="N2100" s="87">
        <f t="shared" si="163"/>
        <v>4720680.3898924142</v>
      </c>
    </row>
    <row r="2101" spans="1:14" x14ac:dyDescent="0.3">
      <c r="A2101" s="58">
        <v>44104</v>
      </c>
      <c r="B2101" s="61" t="str">
        <f t="shared" si="164"/>
        <v>Wednesday</v>
      </c>
      <c r="C2101" s="42" t="str">
        <f t="shared" si="160"/>
        <v>September</v>
      </c>
      <c r="D2101" s="42" t="str">
        <f t="shared" si="161"/>
        <v>2020</v>
      </c>
      <c r="E2101" s="42">
        <f t="shared" si="162"/>
        <v>40</v>
      </c>
      <c r="F2101" s="42" t="str">
        <f>VLOOKUP(A2101,_Holidays!A2100:C4206,2)</f>
        <v>N</v>
      </c>
      <c r="G2101" s="42" t="str">
        <f>VLOOKUP(A2101,_Holidays!A2101:C4206,3)</f>
        <v>N</v>
      </c>
      <c r="H2101">
        <v>10.7</v>
      </c>
      <c r="I2101">
        <v>19.399999999999999</v>
      </c>
      <c r="J2101">
        <v>13</v>
      </c>
      <c r="K2101">
        <v>0.6</v>
      </c>
      <c r="L2101" s="94">
        <v>113620.21</v>
      </c>
      <c r="M2101" s="97">
        <v>38.05764052</v>
      </c>
      <c r="N2101" s="87">
        <f t="shared" si="163"/>
        <v>4324117.1079869093</v>
      </c>
    </row>
    <row r="2102" spans="1:14" x14ac:dyDescent="0.3">
      <c r="A2102" s="58">
        <v>44105</v>
      </c>
      <c r="B2102" s="61" t="str">
        <f t="shared" si="164"/>
        <v>Thursday</v>
      </c>
      <c r="C2102" s="42" t="str">
        <f t="shared" si="160"/>
        <v>October</v>
      </c>
      <c r="D2102" s="42" t="str">
        <f t="shared" si="161"/>
        <v>2020</v>
      </c>
      <c r="E2102" s="42">
        <f t="shared" si="162"/>
        <v>40</v>
      </c>
      <c r="F2102" s="42" t="str">
        <f>VLOOKUP(A2102,_Holidays!A2101:C4207,2)</f>
        <v>N</v>
      </c>
      <c r="G2102" s="42" t="str">
        <f>VLOOKUP(A2102,_Holidays!A2102:C4207,3)</f>
        <v>N</v>
      </c>
      <c r="H2102">
        <v>9.4</v>
      </c>
      <c r="I2102">
        <v>19.5</v>
      </c>
      <c r="J2102">
        <v>21.2</v>
      </c>
      <c r="K2102">
        <v>1.8</v>
      </c>
      <c r="L2102" s="94">
        <v>106641.79</v>
      </c>
      <c r="M2102" s="97">
        <v>34.65467056</v>
      </c>
      <c r="N2102" s="87">
        <f t="shared" si="163"/>
        <v>3695636.1003787019</v>
      </c>
    </row>
    <row r="2103" spans="1:14" x14ac:dyDescent="0.3">
      <c r="A2103" s="58">
        <v>44106</v>
      </c>
      <c r="B2103" s="61" t="str">
        <f t="shared" si="164"/>
        <v>Friday</v>
      </c>
      <c r="C2103" s="42" t="str">
        <f t="shared" si="160"/>
        <v>October</v>
      </c>
      <c r="D2103" s="42" t="str">
        <f t="shared" si="161"/>
        <v>2020</v>
      </c>
      <c r="E2103" s="42">
        <f t="shared" si="162"/>
        <v>40</v>
      </c>
      <c r="F2103" s="42" t="str">
        <f>VLOOKUP(A2103,_Holidays!A2102:C4208,2)</f>
        <v>N</v>
      </c>
      <c r="G2103" s="42" t="str">
        <f>VLOOKUP(A2103,_Holidays!A2103:C4208,3)</f>
        <v>N</v>
      </c>
      <c r="H2103">
        <v>12.8</v>
      </c>
      <c r="I2103">
        <v>26</v>
      </c>
      <c r="J2103">
        <v>22</v>
      </c>
      <c r="K2103">
        <v>0</v>
      </c>
      <c r="L2103" s="94">
        <v>99585.835000000006</v>
      </c>
      <c r="M2103" s="97">
        <v>-6.0760283690000003</v>
      </c>
      <c r="N2103" s="87">
        <f t="shared" si="163"/>
        <v>-605086.3586105532</v>
      </c>
    </row>
    <row r="2104" spans="1:14" x14ac:dyDescent="0.3">
      <c r="A2104" s="58">
        <v>44107</v>
      </c>
      <c r="B2104" s="61" t="str">
        <f t="shared" si="164"/>
        <v>Saturday</v>
      </c>
      <c r="C2104" s="42" t="str">
        <f t="shared" si="160"/>
        <v>October</v>
      </c>
      <c r="D2104" s="42" t="str">
        <f t="shared" si="161"/>
        <v>2020</v>
      </c>
      <c r="E2104" s="42">
        <f t="shared" si="162"/>
        <v>40</v>
      </c>
      <c r="F2104" s="42" t="str">
        <f>VLOOKUP(A2104,_Holidays!A2103:C4209,2)</f>
        <v>N</v>
      </c>
      <c r="G2104" s="42" t="str">
        <f>VLOOKUP(A2104,_Holidays!A2104:C4209,3)</f>
        <v>N</v>
      </c>
      <c r="H2104">
        <v>17.399999999999999</v>
      </c>
      <c r="I2104">
        <v>29.4</v>
      </c>
      <c r="J2104">
        <v>19.8</v>
      </c>
      <c r="K2104">
        <v>0</v>
      </c>
      <c r="L2104" s="94">
        <v>92277.024999999994</v>
      </c>
      <c r="M2104" s="97">
        <v>-1.983470633</v>
      </c>
      <c r="N2104" s="87">
        <f t="shared" si="163"/>
        <v>-183028.76918810682</v>
      </c>
    </row>
    <row r="2105" spans="1:14" x14ac:dyDescent="0.3">
      <c r="A2105" s="58">
        <v>44108</v>
      </c>
      <c r="B2105" s="61" t="str">
        <f t="shared" si="164"/>
        <v>Sunday</v>
      </c>
      <c r="C2105" s="42" t="str">
        <f t="shared" si="160"/>
        <v>October</v>
      </c>
      <c r="D2105" s="42" t="str">
        <f t="shared" si="161"/>
        <v>2020</v>
      </c>
      <c r="E2105" s="42">
        <f t="shared" si="162"/>
        <v>41</v>
      </c>
      <c r="F2105" s="42" t="str">
        <f>VLOOKUP(A2105,_Holidays!A2104:C4210,2)</f>
        <v>N</v>
      </c>
      <c r="G2105" s="42" t="str">
        <f>VLOOKUP(A2105,_Holidays!A2105:C4210,3)</f>
        <v>N</v>
      </c>
      <c r="H2105">
        <v>13.5</v>
      </c>
      <c r="I2105">
        <v>29.5</v>
      </c>
      <c r="J2105">
        <v>8.4</v>
      </c>
      <c r="K2105">
        <v>0</v>
      </c>
      <c r="L2105" s="94">
        <v>94081.565000000002</v>
      </c>
      <c r="M2105" s="97">
        <v>25.0086136</v>
      </c>
      <c r="N2105" s="87">
        <f t="shared" si="163"/>
        <v>2352849.5059682839</v>
      </c>
    </row>
    <row r="2106" spans="1:14" x14ac:dyDescent="0.3">
      <c r="A2106" s="58">
        <v>44109</v>
      </c>
      <c r="B2106" s="61" t="str">
        <f t="shared" si="164"/>
        <v>Monday</v>
      </c>
      <c r="C2106" s="42" t="str">
        <f t="shared" si="160"/>
        <v>October</v>
      </c>
      <c r="D2106" s="42" t="str">
        <f t="shared" si="161"/>
        <v>2020</v>
      </c>
      <c r="E2106" s="42">
        <f t="shared" si="162"/>
        <v>41</v>
      </c>
      <c r="F2106" s="42" t="str">
        <f>VLOOKUP(A2106,_Holidays!A2105:C4211,2)</f>
        <v>N</v>
      </c>
      <c r="G2106" s="42" t="str">
        <f>VLOOKUP(A2106,_Holidays!A2106:C4211,3)</f>
        <v>N</v>
      </c>
      <c r="H2106">
        <v>9.1</v>
      </c>
      <c r="I2106">
        <v>12.7</v>
      </c>
      <c r="J2106">
        <v>7.3</v>
      </c>
      <c r="K2106">
        <v>12.8</v>
      </c>
      <c r="L2106" s="94">
        <v>113610.03</v>
      </c>
      <c r="M2106" s="97">
        <v>36.764700519999998</v>
      </c>
      <c r="N2106" s="87">
        <f t="shared" si="163"/>
        <v>4176838.7290182156</v>
      </c>
    </row>
    <row r="2107" spans="1:14" x14ac:dyDescent="0.3">
      <c r="A2107" s="58">
        <v>44110</v>
      </c>
      <c r="B2107" s="61" t="str">
        <f t="shared" si="164"/>
        <v>Tuesday</v>
      </c>
      <c r="C2107" s="42" t="str">
        <f t="shared" si="160"/>
        <v>October</v>
      </c>
      <c r="D2107" s="42" t="str">
        <f t="shared" si="161"/>
        <v>2020</v>
      </c>
      <c r="E2107" s="42">
        <f t="shared" si="162"/>
        <v>41</v>
      </c>
      <c r="F2107" s="42" t="str">
        <f>VLOOKUP(A2107,_Holidays!A2106:C4212,2)</f>
        <v>N</v>
      </c>
      <c r="G2107" s="42" t="str">
        <f>VLOOKUP(A2107,_Holidays!A2107:C4212,3)</f>
        <v>N</v>
      </c>
      <c r="H2107">
        <v>8.9</v>
      </c>
      <c r="I2107">
        <v>12.6</v>
      </c>
      <c r="J2107">
        <v>5.8</v>
      </c>
      <c r="K2107">
        <v>1</v>
      </c>
      <c r="L2107" s="94">
        <v>122607.56</v>
      </c>
      <c r="M2107" s="97">
        <v>75.771059010000002</v>
      </c>
      <c r="N2107" s="87">
        <f t="shared" si="163"/>
        <v>9290104.663832115</v>
      </c>
    </row>
  </sheetData>
  <autoFilter ref="A1:N2107">
    <filterColumn colId="12">
      <colorFilter dxfId="22"/>
    </filterColumn>
    <sortState ref="A2:N2107">
      <sortCondition ref="A1:A2107"/>
    </sortState>
  </autoFilter>
  <sortState ref="A2:A2108">
    <sortCondition ref="A2:A2108"/>
  </sortState>
  <conditionalFormatting sqref="H1:H1048576">
    <cfRule type="dataBar" priority="12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{67367614-214F-4DC7-B067-DB46405BD7DF}</x14:id>
        </ext>
      </extLst>
    </cfRule>
    <cfRule type="dataBar" priority="16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{A507A01D-375B-4939-A11B-18724ADD560D}</x14:id>
        </ext>
      </extLst>
    </cfRule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{00A874C1-9E66-4B4D-BFD1-E1945060865E}</x14:id>
        </ext>
      </extLst>
    </cfRule>
  </conditionalFormatting>
  <conditionalFormatting sqref="I1:I1048576">
    <cfRule type="dataBar" priority="13">
      <dataBar>
        <cfvo type="min"/>
        <cfvo type="max"/>
        <color rgb="FFFEBEBE"/>
      </dataBar>
      <extLst>
        <ext xmlns:x14="http://schemas.microsoft.com/office/spreadsheetml/2009/9/main" uri="{B025F937-C7B1-47D3-B67F-A62EFF666E3E}">
          <x14:id>{D2096112-A30E-46CB-B685-484AA54A1DBF}</x14:id>
        </ext>
      </extLst>
    </cfRule>
    <cfRule type="dataBar" priority="14">
      <dataBar>
        <cfvo type="min"/>
        <cfvo type="max"/>
        <color rgb="FFFA729C"/>
      </dataBar>
      <extLst>
        <ext xmlns:x14="http://schemas.microsoft.com/office/spreadsheetml/2009/9/main" uri="{B025F937-C7B1-47D3-B67F-A62EFF666E3E}">
          <x14:id>{12B72880-A299-4343-8FB7-4A3C36EAA933}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{E61CC5F3-BBB1-4783-9B8D-D3444862D48D}</x14:id>
        </ext>
      </extLst>
    </cfRule>
  </conditionalFormatting>
  <conditionalFormatting sqref="J1:J1048576">
    <cfRule type="dataBar" priority="10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{F5552525-8FCE-4C85-B141-C89AEE51BCC6}</x14:id>
        </ext>
      </extLst>
    </cfRule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{1146627D-E227-423E-A798-6F704129CDAE}</x14:id>
        </ext>
      </extLst>
    </cfRule>
  </conditionalFormatting>
  <conditionalFormatting sqref="K1:K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{77ABD6FC-6F1B-4F12-B8C4-1B89B15785CC}</x14:id>
        </ext>
      </extLst>
    </cfRule>
  </conditionalFormatting>
  <conditionalFormatting sqref="L1:L104857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:M1048576">
    <cfRule type="cellIs" dxfId="21" priority="7" operator="lessThan">
      <formula>30</formula>
    </cfRule>
  </conditionalFormatting>
  <conditionalFormatting sqref="N1:N1048576">
    <cfRule type="cellIs" dxfId="20" priority="6" operator="lessThan">
      <formula>3000000</formula>
    </cfRule>
  </conditionalFormatting>
  <conditionalFormatting sqref="M2">
    <cfRule type="cellIs" dxfId="19" priority="5" operator="greaterThan">
      <formula>200</formula>
    </cfRule>
  </conditionalFormatting>
  <conditionalFormatting sqref="M2:M2107">
    <cfRule type="cellIs" dxfId="18" priority="4" operator="greaterThan">
      <formula>200</formula>
    </cfRule>
  </conditionalFormatting>
  <conditionalFormatting sqref="N2:N2107">
    <cfRule type="cellIs" dxfId="17" priority="3" operator="greaterThan">
      <formula>10000000</formula>
    </cfRule>
    <cfRule type="cellIs" dxfId="16" priority="2" operator="lessThan">
      <formula>1000000</formula>
    </cfRule>
    <cfRule type="cellIs" dxfId="15" priority="1" operator="lessThan">
      <formula>1000000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367614-214F-4DC7-B067-DB46405BD7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507A01D-375B-4939-A11B-18724ADD56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0A874C1-9E66-4B4D-BFD1-E194506086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2096112-A30E-46CB-B685-484AA54A1D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2B72880-A299-4343-8FB7-4A3C36EAA9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61CC5F3-BBB1-4783-9B8D-D3444862D4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F5552525-8FCE-4C85-B141-C89AEE51BC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46627D-E227-423E-A798-6F704129CD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77ABD6FC-6F1B-4F12-B8C4-1B89B15785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showGridLines="0" zoomScale="130" zoomScaleNormal="130" workbookViewId="0">
      <selection activeCell="B10" sqref="B10"/>
    </sheetView>
  </sheetViews>
  <sheetFormatPr defaultRowHeight="14.4" x14ac:dyDescent="0.3"/>
  <cols>
    <col min="1" max="1" width="12.77734375" customWidth="1"/>
    <col min="2" max="2" width="8.109375" style="1" bestFit="1" customWidth="1"/>
    <col min="3" max="3" width="11.88671875" bestFit="1" customWidth="1"/>
    <col min="4" max="4" width="13.33203125" style="1" bestFit="1" customWidth="1"/>
    <col min="5" max="5" width="12.21875" bestFit="1" customWidth="1"/>
  </cols>
  <sheetData>
    <row r="1" spans="1:5" x14ac:dyDescent="0.3">
      <c r="A1" s="79" t="s">
        <v>32</v>
      </c>
      <c r="B1" s="80"/>
      <c r="C1" s="81"/>
      <c r="D1" s="80"/>
      <c r="E1" s="82"/>
    </row>
    <row r="2" spans="1:5" ht="15" thickBot="1" x14ac:dyDescent="0.35">
      <c r="A2" s="28"/>
      <c r="B2" s="67"/>
      <c r="C2" s="66"/>
      <c r="D2" s="67"/>
      <c r="E2" s="83"/>
    </row>
    <row r="3" spans="1:5" ht="15" thickBot="1" x14ac:dyDescent="0.35">
      <c r="A3" s="42"/>
      <c r="B3" s="84" t="s">
        <v>1</v>
      </c>
      <c r="C3" s="78" t="s">
        <v>0</v>
      </c>
      <c r="D3" s="77" t="s">
        <v>18</v>
      </c>
      <c r="E3" s="78" t="s">
        <v>0</v>
      </c>
    </row>
    <row r="4" spans="1:5" x14ac:dyDescent="0.3">
      <c r="A4" s="85" t="s">
        <v>33</v>
      </c>
      <c r="B4" s="73">
        <f>MIN('Energy Demands'!L2:'Energy Demands'!L2107)</f>
        <v>85094.375</v>
      </c>
      <c r="C4" s="25">
        <f>INDEX('Energy Demands'!$A$2:$A$2107,MATCH(Summary!B4,'Energy Demands'!$L$2:$L$2107,0))</f>
        <v>43094</v>
      </c>
      <c r="D4" s="71">
        <f>MIN('Energy Demands'!N2:'Energy Demands'!N2107)</f>
        <v>-605086.3586105532</v>
      </c>
      <c r="E4" s="25">
        <f>INDEX('Energy Demands'!A2:$A$2107,MATCH(Summary!D4,'Energy Demands'!N2:N2107,0))</f>
        <v>44106</v>
      </c>
    </row>
    <row r="5" spans="1:5" x14ac:dyDescent="0.3">
      <c r="A5" s="30" t="s">
        <v>34</v>
      </c>
      <c r="B5" s="32">
        <f>MAX('Energy Demands'!L2107:'Energy Demands'!L2)</f>
        <v>170653.84</v>
      </c>
      <c r="C5" s="25">
        <f>INDEX('Energy Demands'!$A$2:$A$2107,MATCH(Summary!B5,'Energy Demands'!L2:L2107,0))</f>
        <v>43861</v>
      </c>
      <c r="D5" s="34">
        <f>MAX('Energy Demands'!N2:N2107)</f>
        <v>709250294.69111621</v>
      </c>
      <c r="E5" s="25">
        <f>INDEX('Energy Demands'!A3:$A$2107,MATCH(Summary!D5,'Energy Demands'!N3:N2108,0))</f>
        <v>43489</v>
      </c>
    </row>
    <row r="6" spans="1:5" ht="15" thickBot="1" x14ac:dyDescent="0.35">
      <c r="A6" s="31" t="s">
        <v>35</v>
      </c>
      <c r="B6" s="33">
        <f>AVERAGE('Energy Demands'!L2107:'Energy Demands'!L2)</f>
        <v>120035.47650284915</v>
      </c>
      <c r="C6" s="25">
        <f>INDEX('Energy Demands'!A2:A2107,MATCH(Summary!B6,'Energy Demands'!L2:L2107))</f>
        <v>43961</v>
      </c>
      <c r="D6" s="35">
        <f>AVERAGE('Energy Demands'!N2:'Energy Demands'!N2107)</f>
        <v>9521591.4845048822</v>
      </c>
      <c r="E6" s="25">
        <f>INDEX('Energy Demands'!A4:A2107,MATCH(Summary!D6,'Energy Demands'!N4:N2109))</f>
        <v>42779</v>
      </c>
    </row>
    <row r="8" spans="1:5" ht="15" thickBot="1" x14ac:dyDescent="0.35"/>
    <row r="9" spans="1:5" ht="15" thickBot="1" x14ac:dyDescent="0.35">
      <c r="A9" s="42"/>
      <c r="B9" s="72" t="s">
        <v>1</v>
      </c>
      <c r="C9" s="70" t="s">
        <v>0</v>
      </c>
    </row>
    <row r="10" spans="1:5" x14ac:dyDescent="0.3">
      <c r="A10" s="75" t="s">
        <v>36</v>
      </c>
      <c r="B10" s="7">
        <f>_xlfn.MAXIFS('Energy Demands'!L:L,'Energy Demands'!B:B,"Saturday")</f>
        <v>154924.89000000001</v>
      </c>
      <c r="C10" s="74">
        <f>INDEX('Energy Demands'!A:A,MATCH(Summary!B10,'Energy Demands'!L:L,0))</f>
        <v>42357</v>
      </c>
    </row>
    <row r="11" spans="1:5" ht="15" thickBot="1" x14ac:dyDescent="0.35">
      <c r="A11" s="37" t="s">
        <v>37</v>
      </c>
      <c r="B11" s="7">
        <f>_xlfn.MAXIFS('Energy Demands'!L:L,'Energy Demands'!B:B,"Sunday")</f>
        <v>159436.69</v>
      </c>
      <c r="C11" s="74">
        <f>INDEX('Energy Demands'!A:A,MATCH(Summary!B11,'Energy Demands'!L:L,0))</f>
        <v>43128</v>
      </c>
    </row>
  </sheetData>
  <conditionalFormatting sqref="B10:B1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showGridLines="0" workbookViewId="0">
      <selection activeCell="L27" sqref="L27:L45"/>
    </sheetView>
  </sheetViews>
  <sheetFormatPr defaultRowHeight="14.4" x14ac:dyDescent="0.3"/>
  <cols>
    <col min="1" max="1" width="11.6640625" bestFit="1" customWidth="1"/>
    <col min="2" max="2" width="12.88671875" bestFit="1" customWidth="1"/>
    <col min="6" max="6" width="11.21875" bestFit="1" customWidth="1"/>
    <col min="8" max="8" width="18.109375" bestFit="1" customWidth="1"/>
    <col min="9" max="9" width="18.44140625" bestFit="1" customWidth="1"/>
    <col min="10" max="10" width="17" bestFit="1" customWidth="1"/>
    <col min="13" max="13" width="8.5546875" bestFit="1" customWidth="1"/>
    <col min="14" max="14" width="14.5546875" bestFit="1" customWidth="1"/>
  </cols>
  <sheetData>
    <row r="1" spans="1:14" ht="18" x14ac:dyDescent="0.35">
      <c r="A1" s="39" t="s">
        <v>38</v>
      </c>
      <c r="B1" s="39"/>
    </row>
    <row r="2" spans="1:14" ht="15" thickBot="1" x14ac:dyDescent="0.35"/>
    <row r="3" spans="1:14" s="38" customFormat="1" ht="15.6" x14ac:dyDescent="0.3">
      <c r="A3" s="53" t="s">
        <v>0</v>
      </c>
      <c r="B3" s="55" t="s">
        <v>12</v>
      </c>
      <c r="C3" s="55" t="s">
        <v>13</v>
      </c>
      <c r="D3" s="55" t="s">
        <v>14</v>
      </c>
      <c r="E3" s="55" t="s">
        <v>15</v>
      </c>
      <c r="F3" s="55" t="s">
        <v>16</v>
      </c>
      <c r="G3" s="55" t="s">
        <v>17</v>
      </c>
      <c r="H3" s="55" t="s">
        <v>3</v>
      </c>
      <c r="I3" s="55" t="s">
        <v>4</v>
      </c>
      <c r="J3" s="55" t="s">
        <v>19</v>
      </c>
      <c r="K3" s="55" t="s">
        <v>6</v>
      </c>
      <c r="L3" s="56" t="s">
        <v>1</v>
      </c>
      <c r="M3" s="59" t="s">
        <v>2</v>
      </c>
      <c r="N3" s="60" t="s">
        <v>18</v>
      </c>
    </row>
    <row r="4" spans="1:14" x14ac:dyDescent="0.3">
      <c r="A4" s="58">
        <v>43861</v>
      </c>
      <c r="B4" s="61">
        <f t="shared" ref="B4:B22" si="0">A4</f>
        <v>43861</v>
      </c>
      <c r="C4" s="42" t="s">
        <v>20</v>
      </c>
      <c r="D4" s="42">
        <v>2020</v>
      </c>
      <c r="E4" s="42">
        <f t="shared" ref="E4:E22" si="1">WEEKNUM(A4)</f>
        <v>5</v>
      </c>
      <c r="F4" s="42" t="s">
        <v>11</v>
      </c>
      <c r="G4" s="42" t="s">
        <v>10</v>
      </c>
      <c r="H4" s="42">
        <v>21.5</v>
      </c>
      <c r="I4" s="42">
        <v>42.9</v>
      </c>
      <c r="J4" s="42">
        <v>18.3</v>
      </c>
      <c r="K4" s="42">
        <v>0</v>
      </c>
      <c r="L4">
        <v>170653.84</v>
      </c>
      <c r="M4" s="62">
        <v>2809.437516</v>
      </c>
      <c r="N4" s="63">
        <f t="shared" ref="N4:N22" si="2">L4*M4</f>
        <v>479441300.34546143</v>
      </c>
    </row>
    <row r="5" spans="1:14" x14ac:dyDescent="0.3">
      <c r="A5" s="58">
        <v>43490</v>
      </c>
      <c r="B5" s="61">
        <f t="shared" si="0"/>
        <v>43490</v>
      </c>
      <c r="C5" s="42" t="s">
        <v>20</v>
      </c>
      <c r="D5" s="42">
        <v>2019</v>
      </c>
      <c r="E5" s="42">
        <f t="shared" si="1"/>
        <v>4</v>
      </c>
      <c r="F5" s="42" t="s">
        <v>10</v>
      </c>
      <c r="G5" s="42" t="s">
        <v>10</v>
      </c>
      <c r="H5" s="42">
        <v>21.1</v>
      </c>
      <c r="I5" s="42">
        <v>42.8</v>
      </c>
      <c r="J5" s="42">
        <v>25.3</v>
      </c>
      <c r="K5" s="42">
        <v>0</v>
      </c>
      <c r="L5">
        <v>168894.845</v>
      </c>
      <c r="M5" s="62">
        <v>906.43723230000001</v>
      </c>
      <c r="N5" s="63">
        <f t="shared" si="2"/>
        <v>153092575.8515375</v>
      </c>
    </row>
    <row r="6" spans="1:14" x14ac:dyDescent="0.3">
      <c r="A6" s="58">
        <v>43119</v>
      </c>
      <c r="B6" s="61">
        <f t="shared" si="0"/>
        <v>43119</v>
      </c>
      <c r="C6" s="42" t="s">
        <v>20</v>
      </c>
      <c r="D6" s="42">
        <v>2018</v>
      </c>
      <c r="E6" s="42">
        <f t="shared" si="1"/>
        <v>3</v>
      </c>
      <c r="F6" s="42" t="s">
        <v>10</v>
      </c>
      <c r="G6" s="42" t="s">
        <v>10</v>
      </c>
      <c r="H6" s="42">
        <v>22.5</v>
      </c>
      <c r="I6" s="42">
        <v>40.299999999999997</v>
      </c>
      <c r="J6" s="42">
        <v>30.6</v>
      </c>
      <c r="K6" s="42">
        <v>0</v>
      </c>
      <c r="L6">
        <v>165070.595</v>
      </c>
      <c r="M6" s="62">
        <v>647.57416339999997</v>
      </c>
      <c r="N6" s="63">
        <f t="shared" si="2"/>
        <v>106895452.45906521</v>
      </c>
    </row>
    <row r="7" spans="1:14" x14ac:dyDescent="0.3">
      <c r="A7" s="58">
        <v>43525</v>
      </c>
      <c r="B7" s="61">
        <f t="shared" si="0"/>
        <v>43525</v>
      </c>
      <c r="C7" s="42" t="s">
        <v>22</v>
      </c>
      <c r="D7" s="42">
        <v>2019</v>
      </c>
      <c r="E7" s="42">
        <f t="shared" si="1"/>
        <v>9</v>
      </c>
      <c r="F7" s="42" t="s">
        <v>11</v>
      </c>
      <c r="G7" s="42" t="s">
        <v>10</v>
      </c>
      <c r="H7" s="42">
        <v>22.6</v>
      </c>
      <c r="I7" s="42">
        <v>38.1</v>
      </c>
      <c r="J7" s="42">
        <v>22.3</v>
      </c>
      <c r="K7" s="42">
        <v>0</v>
      </c>
      <c r="L7">
        <v>163682.04</v>
      </c>
      <c r="M7" s="62">
        <v>1284.799876</v>
      </c>
      <c r="N7" s="63">
        <f t="shared" si="2"/>
        <v>210298664.69542706</v>
      </c>
    </row>
    <row r="8" spans="1:14" x14ac:dyDescent="0.3">
      <c r="A8" s="58">
        <v>43129</v>
      </c>
      <c r="B8" s="61">
        <f t="shared" si="0"/>
        <v>43129</v>
      </c>
      <c r="C8" s="42" t="s">
        <v>20</v>
      </c>
      <c r="D8" s="42">
        <v>2018</v>
      </c>
      <c r="E8" s="42">
        <f t="shared" si="1"/>
        <v>5</v>
      </c>
      <c r="F8" s="42" t="s">
        <v>10</v>
      </c>
      <c r="G8" s="42" t="s">
        <v>10</v>
      </c>
      <c r="H8" s="42">
        <v>27.8</v>
      </c>
      <c r="I8" s="42">
        <v>33.5</v>
      </c>
      <c r="J8" s="42">
        <v>7.3</v>
      </c>
      <c r="K8" s="42">
        <v>0</v>
      </c>
      <c r="L8">
        <v>160437.565</v>
      </c>
      <c r="M8" s="62">
        <v>107.6574249</v>
      </c>
      <c r="N8" s="63">
        <f t="shared" si="2"/>
        <v>17272295.10512637</v>
      </c>
    </row>
    <row r="9" spans="1:14" x14ac:dyDescent="0.3">
      <c r="A9" s="58">
        <v>42437</v>
      </c>
      <c r="B9" s="61">
        <f t="shared" si="0"/>
        <v>42437</v>
      </c>
      <c r="C9" s="42" t="s">
        <v>22</v>
      </c>
      <c r="D9" s="42">
        <v>2016</v>
      </c>
      <c r="E9" s="42">
        <f t="shared" si="1"/>
        <v>11</v>
      </c>
      <c r="F9" s="42" t="s">
        <v>11</v>
      </c>
      <c r="G9" s="42" t="s">
        <v>10</v>
      </c>
      <c r="H9" s="42">
        <v>19.899999999999999</v>
      </c>
      <c r="I9" s="42">
        <v>38.9</v>
      </c>
      <c r="J9" s="42">
        <v>20.8</v>
      </c>
      <c r="K9" s="42">
        <v>0.6</v>
      </c>
      <c r="L9">
        <v>160285.01500000001</v>
      </c>
      <c r="M9" s="62">
        <v>253.0320323</v>
      </c>
      <c r="N9" s="63">
        <f t="shared" si="2"/>
        <v>40557243.09268599</v>
      </c>
    </row>
    <row r="10" spans="1:14" x14ac:dyDescent="0.3">
      <c r="A10" s="58">
        <v>42382</v>
      </c>
      <c r="B10" s="61">
        <f t="shared" si="0"/>
        <v>42382</v>
      </c>
      <c r="C10" s="42" t="s">
        <v>20</v>
      </c>
      <c r="D10" s="42">
        <v>2016</v>
      </c>
      <c r="E10" s="42">
        <f t="shared" si="1"/>
        <v>3</v>
      </c>
      <c r="F10" s="42" t="s">
        <v>10</v>
      </c>
      <c r="G10" s="42" t="s">
        <v>10</v>
      </c>
      <c r="H10" s="42">
        <v>16.8</v>
      </c>
      <c r="I10" s="42">
        <v>42.2</v>
      </c>
      <c r="J10" s="42">
        <v>25</v>
      </c>
      <c r="K10" s="42">
        <v>0.2</v>
      </c>
      <c r="L10">
        <v>160011.07500000001</v>
      </c>
      <c r="M10" s="62">
        <v>545.73781959999997</v>
      </c>
      <c r="N10" s="63">
        <f t="shared" si="2"/>
        <v>87324095.182352066</v>
      </c>
    </row>
    <row r="11" spans="1:14" x14ac:dyDescent="0.3">
      <c r="A11" s="58">
        <v>43128</v>
      </c>
      <c r="B11" s="61">
        <f t="shared" si="0"/>
        <v>43128</v>
      </c>
      <c r="C11" s="42" t="s">
        <v>20</v>
      </c>
      <c r="D11" s="42">
        <v>2018</v>
      </c>
      <c r="E11" s="42">
        <f t="shared" si="1"/>
        <v>5</v>
      </c>
      <c r="F11" s="42" t="s">
        <v>10</v>
      </c>
      <c r="G11" s="42" t="s">
        <v>10</v>
      </c>
      <c r="H11" s="42">
        <v>22.7</v>
      </c>
      <c r="I11" s="42">
        <v>38.1</v>
      </c>
      <c r="J11" s="42">
        <v>28.5</v>
      </c>
      <c r="K11" s="42">
        <v>0</v>
      </c>
      <c r="L11">
        <v>159436.69</v>
      </c>
      <c r="M11" s="62">
        <v>290.41964400000001</v>
      </c>
      <c r="N11" s="63">
        <f t="shared" si="2"/>
        <v>46303546.750338361</v>
      </c>
    </row>
    <row r="12" spans="1:14" x14ac:dyDescent="0.3">
      <c r="A12" s="58">
        <v>43138</v>
      </c>
      <c r="B12" s="61">
        <f t="shared" si="0"/>
        <v>43138</v>
      </c>
      <c r="C12" s="42" t="s">
        <v>21</v>
      </c>
      <c r="D12" s="42">
        <v>2018</v>
      </c>
      <c r="E12" s="42">
        <f t="shared" si="1"/>
        <v>6</v>
      </c>
      <c r="F12" s="42" t="s">
        <v>11</v>
      </c>
      <c r="G12" s="42" t="s">
        <v>10</v>
      </c>
      <c r="H12" s="42">
        <v>18.7</v>
      </c>
      <c r="I12" s="42">
        <v>37.4</v>
      </c>
      <c r="J12" s="42">
        <v>27.1</v>
      </c>
      <c r="K12" s="42">
        <v>0</v>
      </c>
      <c r="L12">
        <v>159307.315</v>
      </c>
      <c r="M12" s="62">
        <v>624.26093430000003</v>
      </c>
      <c r="N12" s="63">
        <f t="shared" si="2"/>
        <v>99449333.302724406</v>
      </c>
    </row>
    <row r="13" spans="1:14" x14ac:dyDescent="0.3">
      <c r="A13" s="58">
        <v>42356</v>
      </c>
      <c r="B13" s="61">
        <f t="shared" si="0"/>
        <v>42356</v>
      </c>
      <c r="C13" s="42" t="s">
        <v>31</v>
      </c>
      <c r="D13" s="42">
        <v>2015</v>
      </c>
      <c r="E13" s="42">
        <f t="shared" si="1"/>
        <v>51</v>
      </c>
      <c r="F13" s="42" t="s">
        <v>10</v>
      </c>
      <c r="G13" s="42" t="s">
        <v>10</v>
      </c>
      <c r="H13" s="42">
        <v>19.399999999999999</v>
      </c>
      <c r="I13" s="42">
        <v>35.4</v>
      </c>
      <c r="J13" s="42">
        <v>31.2</v>
      </c>
      <c r="K13" s="42">
        <v>0</v>
      </c>
      <c r="L13">
        <v>158052.89000000001</v>
      </c>
      <c r="M13" s="62">
        <v>81.192486250000002</v>
      </c>
      <c r="N13" s="63">
        <f t="shared" si="2"/>
        <v>12832707.098097764</v>
      </c>
    </row>
    <row r="14" spans="1:14" x14ac:dyDescent="0.3">
      <c r="A14" s="58">
        <v>42423</v>
      </c>
      <c r="B14" s="61">
        <f t="shared" si="0"/>
        <v>42423</v>
      </c>
      <c r="C14" s="42" t="s">
        <v>21</v>
      </c>
      <c r="D14" s="42">
        <v>2016</v>
      </c>
      <c r="E14" s="42">
        <f t="shared" si="1"/>
        <v>9</v>
      </c>
      <c r="F14" s="42" t="s">
        <v>11</v>
      </c>
      <c r="G14" s="42" t="s">
        <v>10</v>
      </c>
      <c r="H14" s="42">
        <v>18.100000000000001</v>
      </c>
      <c r="I14" s="42">
        <v>39.4</v>
      </c>
      <c r="J14" s="42">
        <v>19.399999999999999</v>
      </c>
      <c r="K14" s="42">
        <v>0</v>
      </c>
      <c r="L14">
        <v>156924.82999999999</v>
      </c>
      <c r="M14" s="62">
        <v>66.960656470000004</v>
      </c>
      <c r="N14" s="63">
        <f t="shared" si="2"/>
        <v>10507789.633243149</v>
      </c>
    </row>
    <row r="15" spans="1:14" x14ac:dyDescent="0.3">
      <c r="A15" s="58">
        <v>43441</v>
      </c>
      <c r="B15" s="61">
        <f t="shared" si="0"/>
        <v>43441</v>
      </c>
      <c r="C15" s="42" t="s">
        <v>31</v>
      </c>
      <c r="D15" s="42">
        <v>2018</v>
      </c>
      <c r="E15" s="42">
        <f t="shared" si="1"/>
        <v>49</v>
      </c>
      <c r="F15" s="42" t="s">
        <v>11</v>
      </c>
      <c r="G15" s="42" t="s">
        <v>10</v>
      </c>
      <c r="H15" s="42">
        <v>25.1</v>
      </c>
      <c r="I15" s="42">
        <v>38</v>
      </c>
      <c r="J15" s="42">
        <v>27.1</v>
      </c>
      <c r="K15" s="42">
        <v>0</v>
      </c>
      <c r="L15">
        <v>156648.405</v>
      </c>
      <c r="M15" s="62">
        <v>177.86181680000001</v>
      </c>
      <c r="N15" s="63">
        <f t="shared" si="2"/>
        <v>27861769.912122205</v>
      </c>
    </row>
    <row r="16" spans="1:14" x14ac:dyDescent="0.3">
      <c r="A16" s="58">
        <v>43489</v>
      </c>
      <c r="B16" s="61">
        <f t="shared" si="0"/>
        <v>43489</v>
      </c>
      <c r="C16" s="42" t="s">
        <v>20</v>
      </c>
      <c r="D16" s="42">
        <v>2019</v>
      </c>
      <c r="E16" s="42">
        <f t="shared" si="1"/>
        <v>4</v>
      </c>
      <c r="F16" s="42" t="s">
        <v>10</v>
      </c>
      <c r="G16" s="42" t="s">
        <v>10</v>
      </c>
      <c r="H16" s="42">
        <v>17.3</v>
      </c>
      <c r="I16" s="42">
        <v>40.799999999999997</v>
      </c>
      <c r="J16" s="42">
        <v>30</v>
      </c>
      <c r="K16" s="42">
        <v>0</v>
      </c>
      <c r="L16">
        <v>155891.345</v>
      </c>
      <c r="M16" s="62">
        <v>4549.6451049999996</v>
      </c>
      <c r="N16" s="63">
        <f t="shared" si="2"/>
        <v>709250294.69111621</v>
      </c>
    </row>
    <row r="17" spans="1:14" x14ac:dyDescent="0.3">
      <c r="A17" s="58">
        <v>42775</v>
      </c>
      <c r="B17" s="61">
        <f t="shared" si="0"/>
        <v>42775</v>
      </c>
      <c r="C17" s="42" t="s">
        <v>21</v>
      </c>
      <c r="D17" s="42">
        <v>2017</v>
      </c>
      <c r="E17" s="42">
        <f t="shared" si="1"/>
        <v>6</v>
      </c>
      <c r="F17" s="42" t="s">
        <v>11</v>
      </c>
      <c r="G17" s="42" t="s">
        <v>10</v>
      </c>
      <c r="H17" s="42">
        <v>20.3</v>
      </c>
      <c r="I17" s="42">
        <v>36</v>
      </c>
      <c r="J17" s="42">
        <v>24.4</v>
      </c>
      <c r="K17" s="42">
        <v>0</v>
      </c>
      <c r="L17">
        <v>155060.60999999999</v>
      </c>
      <c r="M17" s="62">
        <v>156.69956149999999</v>
      </c>
      <c r="N17" s="63">
        <f t="shared" si="2"/>
        <v>24297929.592922512</v>
      </c>
    </row>
    <row r="18" spans="1:14" x14ac:dyDescent="0.3">
      <c r="A18" s="58">
        <v>42357</v>
      </c>
      <c r="B18" s="61">
        <f t="shared" si="0"/>
        <v>42357</v>
      </c>
      <c r="C18" s="42" t="s">
        <v>31</v>
      </c>
      <c r="D18" s="42">
        <v>2015</v>
      </c>
      <c r="E18" s="42">
        <f t="shared" si="1"/>
        <v>51</v>
      </c>
      <c r="F18" s="42" t="s">
        <v>10</v>
      </c>
      <c r="G18" s="42" t="s">
        <v>10</v>
      </c>
      <c r="H18" s="42">
        <v>19.2</v>
      </c>
      <c r="I18" s="42">
        <v>41.2</v>
      </c>
      <c r="J18" s="42">
        <v>20.5</v>
      </c>
      <c r="K18" s="42">
        <v>0</v>
      </c>
      <c r="L18">
        <v>154924.89000000001</v>
      </c>
      <c r="M18" s="62">
        <v>69.328820820000004</v>
      </c>
      <c r="N18" s="63">
        <f t="shared" si="2"/>
        <v>10740759.939368211</v>
      </c>
    </row>
    <row r="19" spans="1:14" x14ac:dyDescent="0.3">
      <c r="A19" s="58">
        <v>43860</v>
      </c>
      <c r="B19" s="61">
        <f t="shared" si="0"/>
        <v>43860</v>
      </c>
      <c r="C19" s="42" t="s">
        <v>20</v>
      </c>
      <c r="D19" s="42">
        <v>2020</v>
      </c>
      <c r="E19" s="42">
        <f t="shared" si="1"/>
        <v>5</v>
      </c>
      <c r="F19" s="42" t="s">
        <v>11</v>
      </c>
      <c r="G19" s="42" t="s">
        <v>10</v>
      </c>
      <c r="H19" s="42">
        <v>16.399999999999999</v>
      </c>
      <c r="I19" s="42">
        <v>39.4</v>
      </c>
      <c r="J19" s="42">
        <v>29.3</v>
      </c>
      <c r="K19" s="42">
        <v>0</v>
      </c>
      <c r="L19">
        <v>154816.49</v>
      </c>
      <c r="M19" s="62">
        <v>1044.4473029999999</v>
      </c>
      <c r="N19" s="63">
        <f t="shared" si="2"/>
        <v>161697665.44042644</v>
      </c>
    </row>
    <row r="20" spans="1:14" x14ac:dyDescent="0.3">
      <c r="A20" s="58">
        <v>43118</v>
      </c>
      <c r="B20" s="61">
        <f t="shared" si="0"/>
        <v>43118</v>
      </c>
      <c r="C20" s="42" t="s">
        <v>20</v>
      </c>
      <c r="D20" s="42">
        <v>2018</v>
      </c>
      <c r="E20" s="42">
        <f t="shared" si="1"/>
        <v>3</v>
      </c>
      <c r="F20" s="42" t="s">
        <v>10</v>
      </c>
      <c r="G20" s="42" t="s">
        <v>10</v>
      </c>
      <c r="H20" s="42">
        <v>16.600000000000001</v>
      </c>
      <c r="I20" s="42">
        <v>40</v>
      </c>
      <c r="J20" s="42">
        <v>30.8</v>
      </c>
      <c r="K20" s="42">
        <v>0</v>
      </c>
      <c r="L20">
        <v>154648.065</v>
      </c>
      <c r="M20" s="62">
        <v>1210.1379199999999</v>
      </c>
      <c r="N20" s="63">
        <f t="shared" si="2"/>
        <v>187145487.71112478</v>
      </c>
    </row>
    <row r="21" spans="1:14" x14ac:dyDescent="0.3">
      <c r="A21" s="58">
        <v>43069</v>
      </c>
      <c r="B21" s="61">
        <f t="shared" si="0"/>
        <v>43069</v>
      </c>
      <c r="C21" s="42" t="s">
        <v>30</v>
      </c>
      <c r="D21" s="42">
        <v>2017</v>
      </c>
      <c r="E21" s="42">
        <f t="shared" si="1"/>
        <v>48</v>
      </c>
      <c r="F21" s="42" t="s">
        <v>11</v>
      </c>
      <c r="G21" s="42" t="s">
        <v>10</v>
      </c>
      <c r="H21" s="42">
        <v>22.5</v>
      </c>
      <c r="I21" s="42">
        <v>34.9</v>
      </c>
      <c r="J21" s="42">
        <v>23.1</v>
      </c>
      <c r="K21" s="42">
        <v>0</v>
      </c>
      <c r="L21">
        <v>154632.33499999999</v>
      </c>
      <c r="M21" s="62">
        <v>131.4914339</v>
      </c>
      <c r="N21" s="63">
        <f t="shared" si="2"/>
        <v>20332827.456455156</v>
      </c>
    </row>
    <row r="22" spans="1:14" ht="15" thickBot="1" x14ac:dyDescent="0.35">
      <c r="A22" s="64">
        <v>42011</v>
      </c>
      <c r="B22" s="65">
        <f t="shared" si="0"/>
        <v>42011</v>
      </c>
      <c r="C22" s="66" t="s">
        <v>20</v>
      </c>
      <c r="D22" s="66">
        <v>2015</v>
      </c>
      <c r="E22" s="66">
        <f t="shared" si="1"/>
        <v>2</v>
      </c>
      <c r="F22" s="66" t="s">
        <v>10</v>
      </c>
      <c r="G22" s="66" t="s">
        <v>10</v>
      </c>
      <c r="H22" s="66">
        <v>18.899999999999999</v>
      </c>
      <c r="I22" s="66">
        <v>37.4</v>
      </c>
      <c r="J22" s="66">
        <v>20.7</v>
      </c>
      <c r="K22" s="66">
        <v>0</v>
      </c>
      <c r="L22">
        <v>153514.82</v>
      </c>
      <c r="M22" s="68">
        <v>48.312309380000002</v>
      </c>
      <c r="N22" s="69">
        <f t="shared" si="2"/>
        <v>7416655.4782550121</v>
      </c>
    </row>
    <row r="24" spans="1:14" ht="18" x14ac:dyDescent="0.35">
      <c r="A24" s="39" t="s">
        <v>39</v>
      </c>
      <c r="B24" s="39"/>
    </row>
    <row r="25" spans="1:14" ht="15" thickBot="1" x14ac:dyDescent="0.35"/>
    <row r="26" spans="1:14" ht="15.6" x14ac:dyDescent="0.3">
      <c r="A26" s="53" t="s">
        <v>0</v>
      </c>
      <c r="B26" s="55" t="s">
        <v>12</v>
      </c>
      <c r="C26" s="55" t="s">
        <v>13</v>
      </c>
      <c r="D26" s="55" t="s">
        <v>14</v>
      </c>
      <c r="E26" s="55" t="s">
        <v>15</v>
      </c>
      <c r="F26" s="55" t="s">
        <v>16</v>
      </c>
      <c r="G26" s="55" t="s">
        <v>17</v>
      </c>
      <c r="H26" s="55" t="s">
        <v>3</v>
      </c>
      <c r="I26" s="55" t="s">
        <v>4</v>
      </c>
      <c r="J26" s="55" t="s">
        <v>19</v>
      </c>
      <c r="K26" s="55" t="s">
        <v>6</v>
      </c>
      <c r="L26" s="56" t="s">
        <v>1</v>
      </c>
      <c r="M26" s="59" t="s">
        <v>2</v>
      </c>
      <c r="N26" s="60" t="s">
        <v>18</v>
      </c>
    </row>
    <row r="27" spans="1:14" x14ac:dyDescent="0.3">
      <c r="A27" s="58">
        <v>43094</v>
      </c>
      <c r="B27" s="61">
        <f t="shared" ref="B27:B45" si="3">A27</f>
        <v>43094</v>
      </c>
      <c r="C27" s="42" t="s">
        <v>31</v>
      </c>
      <c r="D27" s="42">
        <v>2017</v>
      </c>
      <c r="E27" s="42">
        <f t="shared" ref="E27:E45" si="4">WEEKNUM(A27)</f>
        <v>52</v>
      </c>
      <c r="F27" s="42" t="s">
        <v>10</v>
      </c>
      <c r="G27" s="42" t="s">
        <v>11</v>
      </c>
      <c r="H27" s="42">
        <v>15.1</v>
      </c>
      <c r="I27" s="42">
        <v>21.4</v>
      </c>
      <c r="J27" s="42">
        <v>29</v>
      </c>
      <c r="K27" s="42">
        <v>0</v>
      </c>
      <c r="L27">
        <v>85094.375</v>
      </c>
      <c r="M27" s="62">
        <v>44.900300629999997</v>
      </c>
      <c r="N27" s="63">
        <f t="shared" ref="N27:N45" si="5">L27*M27</f>
        <v>3820763.019421956</v>
      </c>
    </row>
    <row r="28" spans="1:14" x14ac:dyDescent="0.3">
      <c r="A28" s="58">
        <v>42737</v>
      </c>
      <c r="B28" s="61">
        <f t="shared" si="3"/>
        <v>42737</v>
      </c>
      <c r="C28" s="42" t="s">
        <v>20</v>
      </c>
      <c r="D28" s="42">
        <v>2017</v>
      </c>
      <c r="E28" s="42">
        <f t="shared" si="4"/>
        <v>1</v>
      </c>
      <c r="F28" s="42" t="s">
        <v>10</v>
      </c>
      <c r="G28" s="42" t="s">
        <v>11</v>
      </c>
      <c r="H28" s="42">
        <v>14.8</v>
      </c>
      <c r="I28" s="42">
        <v>17.8</v>
      </c>
      <c r="J28" s="42">
        <v>7.8</v>
      </c>
      <c r="K28" s="42">
        <v>0.4</v>
      </c>
      <c r="L28">
        <v>86507.47</v>
      </c>
      <c r="M28" s="62">
        <v>30.618702880000001</v>
      </c>
      <c r="N28" s="63">
        <f t="shared" si="5"/>
        <v>2648746.5208305139</v>
      </c>
    </row>
    <row r="29" spans="1:14" x14ac:dyDescent="0.3">
      <c r="A29" s="58">
        <v>44094</v>
      </c>
      <c r="B29" s="61">
        <f t="shared" si="3"/>
        <v>44094</v>
      </c>
      <c r="C29" s="42" t="s">
        <v>28</v>
      </c>
      <c r="D29" s="42">
        <v>2020</v>
      </c>
      <c r="E29" s="42">
        <f t="shared" si="4"/>
        <v>39</v>
      </c>
      <c r="F29" s="42" t="s">
        <v>10</v>
      </c>
      <c r="G29" s="42" t="s">
        <v>10</v>
      </c>
      <c r="H29" s="42">
        <v>17.100000000000001</v>
      </c>
      <c r="I29" s="42">
        <v>22</v>
      </c>
      <c r="J29" s="42">
        <v>16.7</v>
      </c>
      <c r="K29" s="42">
        <v>0</v>
      </c>
      <c r="L29">
        <v>86891.23</v>
      </c>
      <c r="M29" s="62">
        <v>23.051334789999999</v>
      </c>
      <c r="N29" s="63">
        <f t="shared" si="5"/>
        <v>2002958.8330448915</v>
      </c>
    </row>
    <row r="30" spans="1:14" x14ac:dyDescent="0.3">
      <c r="A30" s="58">
        <v>43436</v>
      </c>
      <c r="B30" s="61">
        <f t="shared" si="3"/>
        <v>43436</v>
      </c>
      <c r="C30" s="42" t="s">
        <v>31</v>
      </c>
      <c r="D30" s="42">
        <v>2018</v>
      </c>
      <c r="E30" s="42">
        <f t="shared" si="4"/>
        <v>49</v>
      </c>
      <c r="F30" s="42" t="s">
        <v>11</v>
      </c>
      <c r="G30" s="42" t="s">
        <v>10</v>
      </c>
      <c r="H30" s="42">
        <v>12.2</v>
      </c>
      <c r="I30" s="42">
        <v>19.5</v>
      </c>
      <c r="J30" s="42">
        <v>18.899999999999999</v>
      </c>
      <c r="K30" s="42">
        <v>10.4</v>
      </c>
      <c r="L30">
        <v>88903.065000000002</v>
      </c>
      <c r="M30" s="62">
        <v>24.455382029999999</v>
      </c>
      <c r="N30" s="63">
        <f t="shared" si="5"/>
        <v>2174158.4182129218</v>
      </c>
    </row>
    <row r="31" spans="1:14" x14ac:dyDescent="0.3">
      <c r="A31" s="58">
        <v>42749</v>
      </c>
      <c r="B31" s="61">
        <f t="shared" si="3"/>
        <v>42749</v>
      </c>
      <c r="C31" s="42" t="s">
        <v>20</v>
      </c>
      <c r="D31" s="42">
        <v>2017</v>
      </c>
      <c r="E31" s="42">
        <f t="shared" si="4"/>
        <v>2</v>
      </c>
      <c r="F31" s="42" t="s">
        <v>10</v>
      </c>
      <c r="G31" s="42" t="s">
        <v>10</v>
      </c>
      <c r="H31" s="42">
        <v>15.2</v>
      </c>
      <c r="I31" s="42">
        <v>23.5</v>
      </c>
      <c r="J31" s="42">
        <v>16.5</v>
      </c>
      <c r="K31" s="42">
        <v>2.6</v>
      </c>
      <c r="L31">
        <v>88996.625</v>
      </c>
      <c r="M31" s="62">
        <v>42.294834850000001</v>
      </c>
      <c r="N31" s="63">
        <f t="shared" si="5"/>
        <v>3764097.5565823815</v>
      </c>
    </row>
    <row r="32" spans="1:14" x14ac:dyDescent="0.3">
      <c r="A32" s="58">
        <v>42778</v>
      </c>
      <c r="B32" s="61">
        <f t="shared" si="3"/>
        <v>42778</v>
      </c>
      <c r="C32" s="42" t="s">
        <v>21</v>
      </c>
      <c r="D32" s="42">
        <v>2017</v>
      </c>
      <c r="E32" s="42">
        <f t="shared" si="4"/>
        <v>7</v>
      </c>
      <c r="F32" s="42" t="s">
        <v>11</v>
      </c>
      <c r="G32" s="42" t="s">
        <v>10</v>
      </c>
      <c r="H32" s="42">
        <v>15.1</v>
      </c>
      <c r="I32" s="42">
        <v>19.899999999999999</v>
      </c>
      <c r="J32" s="42">
        <v>12.6</v>
      </c>
      <c r="K32" s="42">
        <v>2</v>
      </c>
      <c r="L32">
        <v>89003.15</v>
      </c>
      <c r="M32" s="62">
        <v>19.865113940000001</v>
      </c>
      <c r="N32" s="63">
        <f t="shared" si="5"/>
        <v>1768057.7157689109</v>
      </c>
    </row>
    <row r="33" spans="1:14" x14ac:dyDescent="0.3">
      <c r="A33" s="58">
        <v>43831</v>
      </c>
      <c r="B33" s="61">
        <f t="shared" si="3"/>
        <v>43831</v>
      </c>
      <c r="C33" s="42" t="s">
        <v>20</v>
      </c>
      <c r="D33" s="42">
        <v>2020</v>
      </c>
      <c r="E33" s="42">
        <f t="shared" si="4"/>
        <v>1</v>
      </c>
      <c r="F33" s="42" t="s">
        <v>10</v>
      </c>
      <c r="G33" s="42" t="s">
        <v>11</v>
      </c>
      <c r="H33" s="42">
        <v>11.8</v>
      </c>
      <c r="I33" s="42">
        <v>24.9</v>
      </c>
      <c r="J33" s="42">
        <v>31.6</v>
      </c>
      <c r="K33" s="42">
        <v>0</v>
      </c>
      <c r="L33">
        <v>89077.854999999996</v>
      </c>
      <c r="M33" s="62">
        <v>50.921802759999999</v>
      </c>
      <c r="N33" s="63">
        <f t="shared" si="5"/>
        <v>4536004.9625938796</v>
      </c>
    </row>
    <row r="34" spans="1:14" x14ac:dyDescent="0.3">
      <c r="A34" s="58">
        <v>42736</v>
      </c>
      <c r="B34" s="61">
        <f t="shared" si="3"/>
        <v>42736</v>
      </c>
      <c r="C34" s="42" t="s">
        <v>20</v>
      </c>
      <c r="D34" s="42">
        <v>2017</v>
      </c>
      <c r="E34" s="42">
        <f t="shared" si="4"/>
        <v>1</v>
      </c>
      <c r="F34" s="42" t="s">
        <v>10</v>
      </c>
      <c r="G34" s="42" t="s">
        <v>11</v>
      </c>
      <c r="H34" s="42">
        <v>16.8</v>
      </c>
      <c r="I34" s="42">
        <v>21.1</v>
      </c>
      <c r="J34" s="42">
        <v>8.5</v>
      </c>
      <c r="K34" s="42">
        <v>0</v>
      </c>
      <c r="L34">
        <v>89403.145000000004</v>
      </c>
      <c r="M34" s="62">
        <v>25.846761099999998</v>
      </c>
      <c r="N34" s="63">
        <f t="shared" si="5"/>
        <v>2310781.7304036594</v>
      </c>
    </row>
    <row r="35" spans="1:14" x14ac:dyDescent="0.3">
      <c r="A35" s="58">
        <v>43821</v>
      </c>
      <c r="B35" s="61">
        <f t="shared" si="3"/>
        <v>43821</v>
      </c>
      <c r="C35" s="42" t="s">
        <v>31</v>
      </c>
      <c r="D35" s="42">
        <v>2019</v>
      </c>
      <c r="E35" s="42">
        <f t="shared" si="4"/>
        <v>52</v>
      </c>
      <c r="F35" s="42" t="s">
        <v>10</v>
      </c>
      <c r="G35" s="42" t="s">
        <v>10</v>
      </c>
      <c r="H35" s="42">
        <v>13.1</v>
      </c>
      <c r="I35" s="42">
        <v>19.600000000000001</v>
      </c>
      <c r="J35" s="42">
        <v>31.5</v>
      </c>
      <c r="K35" s="42">
        <v>0</v>
      </c>
      <c r="L35">
        <v>90145.615000000005</v>
      </c>
      <c r="M35" s="62">
        <v>34.678705909999998</v>
      </c>
      <c r="N35" s="63">
        <f t="shared" si="5"/>
        <v>3126133.2716610846</v>
      </c>
    </row>
    <row r="36" spans="1:14" x14ac:dyDescent="0.3">
      <c r="A36" s="58">
        <v>42721</v>
      </c>
      <c r="B36" s="61">
        <f t="shared" si="3"/>
        <v>42721</v>
      </c>
      <c r="C36" s="42" t="s">
        <v>31</v>
      </c>
      <c r="D36" s="42">
        <v>2016</v>
      </c>
      <c r="E36" s="42">
        <f t="shared" si="4"/>
        <v>51</v>
      </c>
      <c r="F36" s="42" t="s">
        <v>11</v>
      </c>
      <c r="G36" s="42" t="s">
        <v>10</v>
      </c>
      <c r="H36" s="42">
        <v>15.1</v>
      </c>
      <c r="I36" s="42">
        <v>20.9</v>
      </c>
      <c r="J36" s="42">
        <v>22.5</v>
      </c>
      <c r="K36" s="42">
        <v>0</v>
      </c>
      <c r="L36">
        <v>90227.48</v>
      </c>
      <c r="M36" s="62">
        <v>23.576231230000001</v>
      </c>
      <c r="N36" s="63">
        <f t="shared" si="5"/>
        <v>2127223.9317802005</v>
      </c>
    </row>
    <row r="37" spans="1:14" x14ac:dyDescent="0.3">
      <c r="A37" s="58">
        <v>42750</v>
      </c>
      <c r="B37" s="61">
        <f t="shared" si="3"/>
        <v>42750</v>
      </c>
      <c r="C37" s="42" t="s">
        <v>20</v>
      </c>
      <c r="D37" s="42">
        <v>2017</v>
      </c>
      <c r="E37" s="42">
        <f t="shared" si="4"/>
        <v>3</v>
      </c>
      <c r="F37" s="42" t="s">
        <v>10</v>
      </c>
      <c r="G37" s="42" t="s">
        <v>10</v>
      </c>
      <c r="H37" s="42">
        <v>15.2</v>
      </c>
      <c r="I37" s="42">
        <v>21.5</v>
      </c>
      <c r="J37" s="42">
        <v>22.7</v>
      </c>
      <c r="K37" s="42">
        <v>0</v>
      </c>
      <c r="L37">
        <v>90294</v>
      </c>
      <c r="M37" s="62">
        <v>55.444296340000001</v>
      </c>
      <c r="N37" s="63">
        <f t="shared" si="5"/>
        <v>5006287.2937239604</v>
      </c>
    </row>
    <row r="38" spans="1:14" x14ac:dyDescent="0.3">
      <c r="A38" s="58">
        <v>43421</v>
      </c>
      <c r="B38" s="61">
        <f t="shared" si="3"/>
        <v>43421</v>
      </c>
      <c r="C38" s="42" t="s">
        <v>30</v>
      </c>
      <c r="D38" s="42">
        <v>2018</v>
      </c>
      <c r="E38" s="42">
        <f t="shared" si="4"/>
        <v>46</v>
      </c>
      <c r="F38" s="42" t="s">
        <v>11</v>
      </c>
      <c r="G38" s="42" t="s">
        <v>10</v>
      </c>
      <c r="H38" s="42">
        <v>9.6</v>
      </c>
      <c r="I38" s="42">
        <v>18.100000000000001</v>
      </c>
      <c r="J38" s="42">
        <v>29.9</v>
      </c>
      <c r="K38" s="42">
        <v>0</v>
      </c>
      <c r="L38">
        <v>90498.92</v>
      </c>
      <c r="M38" s="62">
        <v>83.267081379999993</v>
      </c>
      <c r="N38" s="63">
        <f t="shared" si="5"/>
        <v>7535580.9364421088</v>
      </c>
    </row>
    <row r="39" spans="1:14" x14ac:dyDescent="0.3">
      <c r="A39" s="58">
        <v>42722</v>
      </c>
      <c r="B39" s="61">
        <f t="shared" si="3"/>
        <v>42722</v>
      </c>
      <c r="C39" s="42" t="s">
        <v>31</v>
      </c>
      <c r="D39" s="42">
        <v>2016</v>
      </c>
      <c r="E39" s="42">
        <f t="shared" si="4"/>
        <v>52</v>
      </c>
      <c r="F39" s="42" t="s">
        <v>11</v>
      </c>
      <c r="G39" s="42" t="s">
        <v>10</v>
      </c>
      <c r="H39" s="42">
        <v>10</v>
      </c>
      <c r="I39" s="42">
        <v>17.5</v>
      </c>
      <c r="J39" s="42">
        <v>30.3</v>
      </c>
      <c r="K39" s="42">
        <v>0</v>
      </c>
      <c r="L39">
        <v>90911.085000000006</v>
      </c>
      <c r="M39" s="62">
        <v>26.49359939</v>
      </c>
      <c r="N39" s="63">
        <f t="shared" si="5"/>
        <v>2408561.8661002382</v>
      </c>
    </row>
    <row r="40" spans="1:14" x14ac:dyDescent="0.3">
      <c r="A40" s="58">
        <v>43387</v>
      </c>
      <c r="B40" s="61">
        <f t="shared" si="3"/>
        <v>43387</v>
      </c>
      <c r="C40" s="42" t="s">
        <v>29</v>
      </c>
      <c r="D40" s="42">
        <v>2018</v>
      </c>
      <c r="E40" s="42">
        <f t="shared" si="4"/>
        <v>42</v>
      </c>
      <c r="F40" s="42" t="s">
        <v>11</v>
      </c>
      <c r="G40" s="42" t="s">
        <v>10</v>
      </c>
      <c r="H40" s="42">
        <v>12.4</v>
      </c>
      <c r="I40" s="42">
        <v>27.3</v>
      </c>
      <c r="J40" s="42">
        <v>22.1</v>
      </c>
      <c r="K40" s="42">
        <v>0</v>
      </c>
      <c r="L40">
        <v>90918.615000000005</v>
      </c>
      <c r="M40" s="62">
        <v>56.864164340000002</v>
      </c>
      <c r="N40" s="63">
        <f t="shared" si="5"/>
        <v>5170011.0649251891</v>
      </c>
    </row>
    <row r="41" spans="1:14" x14ac:dyDescent="0.3">
      <c r="A41" s="58">
        <v>42785</v>
      </c>
      <c r="B41" s="61">
        <f t="shared" si="3"/>
        <v>42785</v>
      </c>
      <c r="C41" s="42" t="s">
        <v>21</v>
      </c>
      <c r="D41" s="42">
        <v>2017</v>
      </c>
      <c r="E41" s="42">
        <f t="shared" si="4"/>
        <v>8</v>
      </c>
      <c r="F41" s="42" t="s">
        <v>11</v>
      </c>
      <c r="G41" s="42" t="s">
        <v>10</v>
      </c>
      <c r="H41" s="42">
        <v>11.7</v>
      </c>
      <c r="I41" s="42">
        <v>17.3</v>
      </c>
      <c r="J41" s="42">
        <v>9.9</v>
      </c>
      <c r="K41" s="42">
        <v>0</v>
      </c>
      <c r="L41">
        <v>91280.024999999994</v>
      </c>
      <c r="M41" s="62">
        <v>53.12020553</v>
      </c>
      <c r="N41" s="63">
        <f t="shared" si="5"/>
        <v>4848813.6887835376</v>
      </c>
    </row>
    <row r="42" spans="1:14" x14ac:dyDescent="0.3">
      <c r="A42" s="58">
        <v>43842</v>
      </c>
      <c r="B42" s="61">
        <f t="shared" si="3"/>
        <v>43842</v>
      </c>
      <c r="C42" s="42" t="s">
        <v>20</v>
      </c>
      <c r="D42" s="42">
        <v>2020</v>
      </c>
      <c r="E42" s="42">
        <f t="shared" si="4"/>
        <v>3</v>
      </c>
      <c r="F42" s="42" t="s">
        <v>10</v>
      </c>
      <c r="G42" s="42" t="s">
        <v>10</v>
      </c>
      <c r="H42" s="42">
        <v>14.2</v>
      </c>
      <c r="I42" s="42">
        <v>19.899999999999999</v>
      </c>
      <c r="J42" s="42">
        <v>21.9</v>
      </c>
      <c r="K42" s="42">
        <v>0</v>
      </c>
      <c r="L42">
        <v>91797.595000000001</v>
      </c>
      <c r="M42" s="62">
        <v>45.627913079999999</v>
      </c>
      <c r="N42" s="63">
        <f t="shared" si="5"/>
        <v>4188532.6856130427</v>
      </c>
    </row>
    <row r="43" spans="1:14" x14ac:dyDescent="0.3">
      <c r="A43" s="58">
        <v>43841</v>
      </c>
      <c r="B43" s="61">
        <f t="shared" si="3"/>
        <v>43841</v>
      </c>
      <c r="C43" s="42" t="s">
        <v>20</v>
      </c>
      <c r="D43" s="42">
        <v>2020</v>
      </c>
      <c r="E43" s="42">
        <f t="shared" si="4"/>
        <v>2</v>
      </c>
      <c r="F43" s="42" t="s">
        <v>10</v>
      </c>
      <c r="G43" s="42" t="s">
        <v>10</v>
      </c>
      <c r="H43" s="42">
        <v>13.5</v>
      </c>
      <c r="I43" s="42">
        <v>19.3</v>
      </c>
      <c r="J43" s="42">
        <v>18.2</v>
      </c>
      <c r="K43" s="42">
        <v>15.6</v>
      </c>
      <c r="L43">
        <v>91886.604999999996</v>
      </c>
      <c r="M43" s="62">
        <v>22.78453983</v>
      </c>
      <c r="N43" s="63">
        <f t="shared" si="5"/>
        <v>2093594.0114659769</v>
      </c>
    </row>
    <row r="44" spans="1:14" x14ac:dyDescent="0.3">
      <c r="A44" s="58">
        <v>43114</v>
      </c>
      <c r="B44" s="61">
        <f t="shared" si="3"/>
        <v>43114</v>
      </c>
      <c r="C44" s="42" t="s">
        <v>20</v>
      </c>
      <c r="D44" s="42">
        <v>2018</v>
      </c>
      <c r="E44" s="42">
        <f t="shared" si="4"/>
        <v>3</v>
      </c>
      <c r="F44" s="42" t="s">
        <v>10</v>
      </c>
      <c r="G44" s="42" t="s">
        <v>10</v>
      </c>
      <c r="H44" s="42">
        <v>12.7</v>
      </c>
      <c r="I44" s="42">
        <v>19.5</v>
      </c>
      <c r="J44" s="42">
        <v>27.5</v>
      </c>
      <c r="K44" s="42">
        <v>15</v>
      </c>
      <c r="L44">
        <v>92021.68</v>
      </c>
      <c r="M44" s="62">
        <v>66.65958191</v>
      </c>
      <c r="N44" s="63">
        <f t="shared" si="5"/>
        <v>6134126.7154558087</v>
      </c>
    </row>
    <row r="45" spans="1:14" ht="15" thickBot="1" x14ac:dyDescent="0.35">
      <c r="A45" s="64">
        <v>43422</v>
      </c>
      <c r="B45" s="65">
        <f t="shared" si="3"/>
        <v>43422</v>
      </c>
      <c r="C45" s="66" t="s">
        <v>30</v>
      </c>
      <c r="D45" s="66">
        <v>2018</v>
      </c>
      <c r="E45" s="66">
        <f t="shared" si="4"/>
        <v>47</v>
      </c>
      <c r="F45" s="66" t="s">
        <v>11</v>
      </c>
      <c r="G45" s="66" t="s">
        <v>10</v>
      </c>
      <c r="H45" s="66">
        <v>9.8000000000000007</v>
      </c>
      <c r="I45" s="66">
        <v>26.6</v>
      </c>
      <c r="J45" s="66">
        <v>30.1</v>
      </c>
      <c r="K45" s="66">
        <v>0</v>
      </c>
      <c r="L45">
        <v>92043.13</v>
      </c>
      <c r="M45" s="68">
        <v>89.24819359</v>
      </c>
      <c r="N45" s="69">
        <f t="shared" si="5"/>
        <v>8214683.0848695375</v>
      </c>
    </row>
  </sheetData>
  <conditionalFormatting sqref="H4:H22">
    <cfRule type="dataBar" priority="3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{2E90DE32-C010-4039-8CAC-C5A9B29FB7C7}</x14:id>
        </ext>
      </extLst>
    </cfRule>
    <cfRule type="dataBar" priority="3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{0F31F3F4-D535-4C86-BEF7-92F4D244E09E}</x14:id>
        </ext>
      </extLst>
    </cfRule>
    <cfRule type="dataBar" priority="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{3E30A3DC-B493-4308-8F12-C3E94846420F}</x14:id>
        </ext>
      </extLst>
    </cfRule>
  </conditionalFormatting>
  <conditionalFormatting sqref="I4:I22">
    <cfRule type="dataBar" priority="34">
      <dataBar>
        <cfvo type="min"/>
        <cfvo type="max"/>
        <color rgb="FFFEBEBE"/>
      </dataBar>
      <extLst>
        <ext xmlns:x14="http://schemas.microsoft.com/office/spreadsheetml/2009/9/main" uri="{B025F937-C7B1-47D3-B67F-A62EFF666E3E}">
          <x14:id>{5D42FC64-15FE-4923-A839-C2685F86F68A}</x14:id>
        </ext>
      </extLst>
    </cfRule>
    <cfRule type="dataBar" priority="35">
      <dataBar>
        <cfvo type="min"/>
        <cfvo type="max"/>
        <color rgb="FFFA729C"/>
      </dataBar>
      <extLst>
        <ext xmlns:x14="http://schemas.microsoft.com/office/spreadsheetml/2009/9/main" uri="{B025F937-C7B1-47D3-B67F-A62EFF666E3E}">
          <x14:id>{515AE576-CB6D-4956-B5AE-EAE73B275414}</x14:id>
        </ext>
      </extLst>
    </cfRule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{CDFFB068-D329-41F0-8EE6-4400D980ED27}</x14:id>
        </ext>
      </extLst>
    </cfRule>
  </conditionalFormatting>
  <conditionalFormatting sqref="J4:J22">
    <cfRule type="dataBar" priority="31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{855A7180-5297-4901-BB76-C25D7E2E1FA0}</x14:id>
        </ext>
      </extLst>
    </cfRule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{36800744-BA36-42B6-A282-D2C8381259DB}</x14:id>
        </ext>
      </extLst>
    </cfRule>
  </conditionalFormatting>
  <conditionalFormatting sqref="K4:K22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{98DF1904-83CF-4306-8948-5E294A03C8FB}</x14:id>
        </ext>
      </extLst>
    </cfRule>
  </conditionalFormatting>
  <conditionalFormatting sqref="M4:M22">
    <cfRule type="cellIs" dxfId="14" priority="28" operator="lessThan">
      <formula>30</formula>
    </cfRule>
  </conditionalFormatting>
  <conditionalFormatting sqref="N4:N22">
    <cfRule type="cellIs" dxfId="13" priority="27" operator="lessThan">
      <formula>3000000</formula>
    </cfRule>
  </conditionalFormatting>
  <conditionalFormatting sqref="H3">
    <cfRule type="dataBar" priority="21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{CE3AEC78-7E6A-4CD5-9572-7B8F29AD5D05}</x14:id>
        </ext>
      </extLst>
    </cfRule>
    <cfRule type="dataBar" priority="25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{4B120041-611D-45D0-A5C3-055ADE698867}</x14:id>
        </ext>
      </extLst>
    </cfRule>
    <cfRule type="dataBar" priority="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{3A1297FE-E839-4E98-A0A9-EA199B2FC56B}</x14:id>
        </ext>
      </extLst>
    </cfRule>
  </conditionalFormatting>
  <conditionalFormatting sqref="I3">
    <cfRule type="dataBar" priority="22">
      <dataBar>
        <cfvo type="min"/>
        <cfvo type="max"/>
        <color rgb="FFFEBEBE"/>
      </dataBar>
      <extLst>
        <ext xmlns:x14="http://schemas.microsoft.com/office/spreadsheetml/2009/9/main" uri="{B025F937-C7B1-47D3-B67F-A62EFF666E3E}">
          <x14:id>{F8138897-B93A-4F7B-B795-5D23F83AE8C3}</x14:id>
        </ext>
      </extLst>
    </cfRule>
    <cfRule type="dataBar" priority="23">
      <dataBar>
        <cfvo type="min"/>
        <cfvo type="max"/>
        <color rgb="FFFA729C"/>
      </dataBar>
      <extLst>
        <ext xmlns:x14="http://schemas.microsoft.com/office/spreadsheetml/2009/9/main" uri="{B025F937-C7B1-47D3-B67F-A62EFF666E3E}">
          <x14:id>{9253608C-76F3-4AD3-A306-F11881E7AC49}</x14:id>
        </ext>
      </extLst>
    </cfRule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{AD738342-328F-40A6-9DF7-DBD4E509EE32}</x14:id>
        </ext>
      </extLst>
    </cfRule>
  </conditionalFormatting>
  <conditionalFormatting sqref="J3">
    <cfRule type="dataBar" priority="19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{CE40A3C9-5EF4-422B-BAEB-26D3C7DFADFE}</x14:id>
        </ext>
      </extLst>
    </cfRule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{1DB9AA83-C8B3-44A9-A5C3-54031E1B7752}</x14:id>
        </ext>
      </extLst>
    </cfRule>
  </conditionalFormatting>
  <conditionalFormatting sqref="K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{416AD0AD-471F-4277-B32A-DDFD3F399360}</x14:id>
        </ext>
      </extLst>
    </cfRule>
  </conditionalFormatting>
  <conditionalFormatting sqref="L3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">
    <cfRule type="cellIs" dxfId="12" priority="16" operator="lessThan">
      <formula>30</formula>
    </cfRule>
  </conditionalFormatting>
  <conditionalFormatting sqref="N3">
    <cfRule type="cellIs" dxfId="11" priority="15" operator="lessThan">
      <formula>3000000</formula>
    </cfRule>
  </conditionalFormatting>
  <conditionalFormatting sqref="H26:H45">
    <cfRule type="dataBar" priority="9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{E7C9BD9C-05A8-4129-A829-8C18D287AF64}</x14:id>
        </ext>
      </extLst>
    </cfRule>
    <cfRule type="dataBar" priority="13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{5C4D1410-61B9-404B-A994-B4974015F284}</x14:id>
        </ext>
      </extLst>
    </cfRule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{E0401D32-2065-400E-90D3-A684FFB705A0}</x14:id>
        </ext>
      </extLst>
    </cfRule>
  </conditionalFormatting>
  <conditionalFormatting sqref="I26:I45">
    <cfRule type="dataBar" priority="10">
      <dataBar>
        <cfvo type="min"/>
        <cfvo type="max"/>
        <color rgb="FFFEBEBE"/>
      </dataBar>
      <extLst>
        <ext xmlns:x14="http://schemas.microsoft.com/office/spreadsheetml/2009/9/main" uri="{B025F937-C7B1-47D3-B67F-A62EFF666E3E}">
          <x14:id>{1F41D254-79BA-46B9-9B1D-10DEEF5B8ACB}</x14:id>
        </ext>
      </extLst>
    </cfRule>
    <cfRule type="dataBar" priority="11">
      <dataBar>
        <cfvo type="min"/>
        <cfvo type="max"/>
        <color rgb="FFFA729C"/>
      </dataBar>
      <extLst>
        <ext xmlns:x14="http://schemas.microsoft.com/office/spreadsheetml/2009/9/main" uri="{B025F937-C7B1-47D3-B67F-A62EFF666E3E}">
          <x14:id>{8F565561-3FE7-422D-98D1-E06CE9281C03}</x14:id>
        </ext>
      </extLst>
    </cfRule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{9DE78AD4-4541-4060-AD8F-705AF3A8F0CB}</x14:id>
        </ext>
      </extLst>
    </cfRule>
  </conditionalFormatting>
  <conditionalFormatting sqref="J26:J45">
    <cfRule type="dataBar" priority="7">
      <dataBar>
        <cfvo type="min"/>
        <cfvo type="max"/>
        <color theme="7" tint="0.59999389629810485"/>
      </dataBar>
      <extLst>
        <ext xmlns:x14="http://schemas.microsoft.com/office/spreadsheetml/2009/9/main" uri="{B025F937-C7B1-47D3-B67F-A62EFF666E3E}">
          <x14:id>{4FE6858C-EE47-4B76-815F-AC89ED82835E}</x14:id>
        </ext>
      </extLst>
    </cfRule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{345B3A31-7BEF-4958-BF5F-C49D53D1C868}</x14:id>
        </ext>
      </extLst>
    </cfRule>
  </conditionalFormatting>
  <conditionalFormatting sqref="K26:K4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{5F9D3106-E41C-4C8F-951D-B6F5D1D6ADAE}</x14:id>
        </ext>
      </extLst>
    </cfRule>
  </conditionalFormatting>
  <conditionalFormatting sqref="L2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6:M45">
    <cfRule type="cellIs" dxfId="10" priority="4" operator="lessThan">
      <formula>30</formula>
    </cfRule>
  </conditionalFormatting>
  <conditionalFormatting sqref="N26:N45">
    <cfRule type="cellIs" dxfId="9" priority="3" operator="lessThan">
      <formula>3000000</formula>
    </cfRule>
  </conditionalFormatting>
  <conditionalFormatting sqref="L4:L22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7:L4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90DE32-C010-4039-8CAC-C5A9B29FB7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F31F3F4-D535-4C86-BEF7-92F4D244E0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E30A3DC-B493-4308-8F12-C3E9484642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H4:H22</xm:sqref>
        </x14:conditionalFormatting>
        <x14:conditionalFormatting xmlns:xm="http://schemas.microsoft.com/office/excel/2006/main">
          <x14:cfRule type="dataBar" id="{5D42FC64-15FE-4923-A839-C2685F86F6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5AE576-CB6D-4956-B5AE-EAE73B2754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DFFB068-D329-41F0-8EE6-4400D980ED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I4:I22</xm:sqref>
        </x14:conditionalFormatting>
        <x14:conditionalFormatting xmlns:xm="http://schemas.microsoft.com/office/excel/2006/main">
          <x14:cfRule type="dataBar" id="{855A7180-5297-4901-BB76-C25D7E2E1F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6800744-BA36-42B6-A282-D2C8381259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J4:J22</xm:sqref>
        </x14:conditionalFormatting>
        <x14:conditionalFormatting xmlns:xm="http://schemas.microsoft.com/office/excel/2006/main">
          <x14:cfRule type="dataBar" id="{98DF1904-83CF-4306-8948-5E294A03C8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K4:K22</xm:sqref>
        </x14:conditionalFormatting>
        <x14:conditionalFormatting xmlns:xm="http://schemas.microsoft.com/office/excel/2006/main">
          <x14:cfRule type="dataBar" id="{CE3AEC78-7E6A-4CD5-9572-7B8F29AD5D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B120041-611D-45D0-A5C3-055ADE698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A1297FE-E839-4E98-A0A9-EA199B2FC5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</xm:sqref>
        </x14:conditionalFormatting>
        <x14:conditionalFormatting xmlns:xm="http://schemas.microsoft.com/office/excel/2006/main">
          <x14:cfRule type="dataBar" id="{F8138897-B93A-4F7B-B795-5D23F83AE8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253608C-76F3-4AD3-A306-F11881E7AC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D738342-328F-40A6-9DF7-DBD4E509EE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</xm:sqref>
        </x14:conditionalFormatting>
        <x14:conditionalFormatting xmlns:xm="http://schemas.microsoft.com/office/excel/2006/main">
          <x14:cfRule type="dataBar" id="{CE40A3C9-5EF4-422B-BAEB-26D3C7DFAD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DB9AA83-C8B3-44A9-A5C3-54031E1B775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</xm:sqref>
        </x14:conditionalFormatting>
        <x14:conditionalFormatting xmlns:xm="http://schemas.microsoft.com/office/excel/2006/main">
          <x14:cfRule type="dataBar" id="{416AD0AD-471F-4277-B32A-DDFD3F3993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</xm:sqref>
        </x14:conditionalFormatting>
        <x14:conditionalFormatting xmlns:xm="http://schemas.microsoft.com/office/excel/2006/main">
          <x14:cfRule type="dataBar" id="{E7C9BD9C-05A8-4129-A829-8C18D287A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C4D1410-61B9-404B-A994-B4974015F2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0401D32-2065-400E-90D3-A684FFB705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H26:H45</xm:sqref>
        </x14:conditionalFormatting>
        <x14:conditionalFormatting xmlns:xm="http://schemas.microsoft.com/office/excel/2006/main">
          <x14:cfRule type="dataBar" id="{1F41D254-79BA-46B9-9B1D-10DEEF5B8A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F565561-3FE7-422D-98D1-E06CE9281C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DE78AD4-4541-4060-AD8F-705AF3A8F0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I26:I45</xm:sqref>
        </x14:conditionalFormatting>
        <x14:conditionalFormatting xmlns:xm="http://schemas.microsoft.com/office/excel/2006/main">
          <x14:cfRule type="dataBar" id="{4FE6858C-EE47-4B76-815F-AC89ED8283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45B3A31-7BEF-4958-BF5F-C49D53D1C8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J26:J45</xm:sqref>
        </x14:conditionalFormatting>
        <x14:conditionalFormatting xmlns:xm="http://schemas.microsoft.com/office/excel/2006/main">
          <x14:cfRule type="dataBar" id="{5F9D3106-E41C-4C8F-951D-B6F5D1D6AD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K26:K45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7"/>
  <sheetViews>
    <sheetView showGridLines="0" zoomScale="103" workbookViewId="0">
      <pane ySplit="1" topLeftCell="A2" activePane="bottomLeft" state="frozen"/>
      <selection pane="bottomLeft" activeCell="C4" sqref="C4"/>
    </sheetView>
  </sheetViews>
  <sheetFormatPr defaultRowHeight="14.4" x14ac:dyDescent="0.3"/>
  <cols>
    <col min="1" max="1" width="12.21875" style="92" bestFit="1" customWidth="1"/>
    <col min="2" max="2" width="11.109375" style="43" bestFit="1" customWidth="1"/>
    <col min="3" max="3" width="8.88671875" style="26"/>
    <col min="4" max="4" width="14.5546875" style="27" bestFit="1" customWidth="1"/>
  </cols>
  <sheetData>
    <row r="1" spans="1:6" s="38" customFormat="1" ht="16.2" thickBot="1" x14ac:dyDescent="0.35">
      <c r="A1" s="90" t="s">
        <v>0</v>
      </c>
      <c r="B1" s="91" t="s">
        <v>1</v>
      </c>
      <c r="C1" s="40"/>
      <c r="D1" s="41"/>
    </row>
    <row r="2" spans="1:6" x14ac:dyDescent="0.3">
      <c r="A2" s="89">
        <v>42005</v>
      </c>
      <c r="B2" s="82">
        <v>99635.03</v>
      </c>
      <c r="F2" s="36"/>
    </row>
    <row r="3" spans="1:6" x14ac:dyDescent="0.3">
      <c r="A3" s="58">
        <v>42006</v>
      </c>
      <c r="B3" s="29">
        <v>129606.01</v>
      </c>
      <c r="F3" s="36"/>
    </row>
    <row r="4" spans="1:6" x14ac:dyDescent="0.3">
      <c r="A4" s="58">
        <v>42007</v>
      </c>
      <c r="B4" s="29">
        <v>142300.54</v>
      </c>
      <c r="F4" s="36"/>
    </row>
    <row r="5" spans="1:6" x14ac:dyDescent="0.3">
      <c r="A5" s="58">
        <v>42008</v>
      </c>
      <c r="B5" s="29">
        <v>104330.715</v>
      </c>
    </row>
    <row r="6" spans="1:6" x14ac:dyDescent="0.3">
      <c r="A6" s="58">
        <v>42009</v>
      </c>
      <c r="B6" s="29">
        <v>118132.2</v>
      </c>
    </row>
    <row r="7" spans="1:6" x14ac:dyDescent="0.3">
      <c r="A7" s="58">
        <v>42010</v>
      </c>
      <c r="B7" s="29">
        <v>130672.485</v>
      </c>
    </row>
    <row r="8" spans="1:6" x14ac:dyDescent="0.3">
      <c r="A8" s="58">
        <v>42011</v>
      </c>
      <c r="B8" s="29">
        <v>153514.82</v>
      </c>
    </row>
    <row r="9" spans="1:6" x14ac:dyDescent="0.3">
      <c r="A9" s="58">
        <v>42012</v>
      </c>
      <c r="B9" s="29">
        <v>142015.655</v>
      </c>
    </row>
    <row r="10" spans="1:6" x14ac:dyDescent="0.3">
      <c r="A10" s="58">
        <v>42013</v>
      </c>
      <c r="B10" s="29">
        <v>121801.155</v>
      </c>
    </row>
    <row r="11" spans="1:6" x14ac:dyDescent="0.3">
      <c r="A11" s="58">
        <v>42014</v>
      </c>
      <c r="B11" s="29">
        <v>103043.66</v>
      </c>
    </row>
    <row r="12" spans="1:6" x14ac:dyDescent="0.3">
      <c r="A12" s="58">
        <v>42015</v>
      </c>
      <c r="B12" s="29">
        <v>99865.755000000005</v>
      </c>
    </row>
    <row r="13" spans="1:6" x14ac:dyDescent="0.3">
      <c r="A13" s="58">
        <v>42016</v>
      </c>
      <c r="B13" s="29">
        <v>131261.125</v>
      </c>
    </row>
    <row r="14" spans="1:6" x14ac:dyDescent="0.3">
      <c r="A14" s="58">
        <v>42017</v>
      </c>
      <c r="B14" s="29">
        <v>126527.36</v>
      </c>
    </row>
    <row r="15" spans="1:6" x14ac:dyDescent="0.3">
      <c r="A15" s="58">
        <v>42018</v>
      </c>
      <c r="B15" s="29">
        <v>119741.62</v>
      </c>
    </row>
    <row r="16" spans="1:6" x14ac:dyDescent="0.3">
      <c r="A16" s="58">
        <v>42019</v>
      </c>
      <c r="B16" s="29">
        <v>118411.22</v>
      </c>
    </row>
    <row r="17" spans="1:4" x14ac:dyDescent="0.3">
      <c r="A17" s="58">
        <v>42020</v>
      </c>
      <c r="B17" s="29">
        <v>116690.765</v>
      </c>
    </row>
    <row r="18" spans="1:4" x14ac:dyDescent="0.3">
      <c r="A18" s="58">
        <v>42021</v>
      </c>
      <c r="B18" s="29">
        <v>99371.31</v>
      </c>
    </row>
    <row r="19" spans="1:4" x14ac:dyDescent="0.3">
      <c r="A19" s="58">
        <v>42022</v>
      </c>
      <c r="B19" s="29">
        <v>97728.75</v>
      </c>
    </row>
    <row r="20" spans="1:4" x14ac:dyDescent="0.3">
      <c r="A20" s="58">
        <v>42023</v>
      </c>
      <c r="B20" s="29">
        <v>116883.15</v>
      </c>
    </row>
    <row r="21" spans="1:4" x14ac:dyDescent="0.3">
      <c r="A21" s="58">
        <v>42024</v>
      </c>
      <c r="B21" s="29">
        <v>128968.125</v>
      </c>
    </row>
    <row r="22" spans="1:4" x14ac:dyDescent="0.3">
      <c r="A22" s="58">
        <v>42025</v>
      </c>
      <c r="B22" s="29">
        <v>148702.505</v>
      </c>
    </row>
    <row r="23" spans="1:4" x14ac:dyDescent="0.3">
      <c r="A23" s="58">
        <v>42026</v>
      </c>
      <c r="B23" s="29">
        <v>153232.1</v>
      </c>
    </row>
    <row r="24" spans="1:4" x14ac:dyDescent="0.3">
      <c r="A24" s="58">
        <v>42027</v>
      </c>
      <c r="B24" s="29">
        <v>138095.20000000001</v>
      </c>
    </row>
    <row r="25" spans="1:4" x14ac:dyDescent="0.3">
      <c r="A25" s="58">
        <v>42028</v>
      </c>
      <c r="B25" s="29">
        <v>116310.59</v>
      </c>
    </row>
    <row r="26" spans="1:4" x14ac:dyDescent="0.3">
      <c r="A26" s="58">
        <v>42029</v>
      </c>
      <c r="B26" s="29">
        <v>97959.46</v>
      </c>
    </row>
    <row r="27" spans="1:4" x14ac:dyDescent="0.3">
      <c r="A27" s="58">
        <v>42030</v>
      </c>
      <c r="B27" s="29">
        <v>103769.48</v>
      </c>
      <c r="D27" s="52"/>
    </row>
    <row r="28" spans="1:4" x14ac:dyDescent="0.3">
      <c r="A28" s="58">
        <v>42031</v>
      </c>
      <c r="B28" s="29">
        <v>118393.31</v>
      </c>
      <c r="D28" s="52"/>
    </row>
    <row r="29" spans="1:4" x14ac:dyDescent="0.3">
      <c r="A29" s="58">
        <v>42032</v>
      </c>
      <c r="B29" s="29">
        <v>116763.72500000001</v>
      </c>
      <c r="D29" s="52"/>
    </row>
    <row r="30" spans="1:4" x14ac:dyDescent="0.3">
      <c r="A30" s="58">
        <v>42033</v>
      </c>
      <c r="B30" s="29">
        <v>119313.73</v>
      </c>
      <c r="D30" s="52"/>
    </row>
    <row r="31" spans="1:4" x14ac:dyDescent="0.3">
      <c r="A31" s="58">
        <v>42034</v>
      </c>
      <c r="B31" s="29">
        <v>121018.15</v>
      </c>
    </row>
    <row r="32" spans="1:4" x14ac:dyDescent="0.3">
      <c r="A32" s="58">
        <v>42035</v>
      </c>
      <c r="B32" s="29">
        <v>103822.97</v>
      </c>
    </row>
    <row r="33" spans="1:2" x14ac:dyDescent="0.3">
      <c r="A33" s="58">
        <v>42036</v>
      </c>
      <c r="B33" s="29">
        <v>100178.84</v>
      </c>
    </row>
    <row r="34" spans="1:2" x14ac:dyDescent="0.3">
      <c r="A34" s="58">
        <v>42037</v>
      </c>
      <c r="B34" s="29">
        <v>118694.16</v>
      </c>
    </row>
    <row r="35" spans="1:2" x14ac:dyDescent="0.3">
      <c r="A35" s="58">
        <v>42038</v>
      </c>
      <c r="B35" s="29">
        <v>122880.13</v>
      </c>
    </row>
    <row r="36" spans="1:2" x14ac:dyDescent="0.3">
      <c r="A36" s="58">
        <v>42039</v>
      </c>
      <c r="B36" s="29">
        <v>117398.03</v>
      </c>
    </row>
    <row r="37" spans="1:2" x14ac:dyDescent="0.3">
      <c r="A37" s="58">
        <v>42040</v>
      </c>
      <c r="B37" s="29">
        <v>122279.425</v>
      </c>
    </row>
    <row r="38" spans="1:2" x14ac:dyDescent="0.3">
      <c r="A38" s="58">
        <v>42041</v>
      </c>
      <c r="B38" s="29">
        <v>141837.005</v>
      </c>
    </row>
    <row r="39" spans="1:2" x14ac:dyDescent="0.3">
      <c r="A39" s="58">
        <v>42042</v>
      </c>
      <c r="B39" s="29">
        <v>132138.36499999999</v>
      </c>
    </row>
    <row r="40" spans="1:2" x14ac:dyDescent="0.3">
      <c r="A40" s="58">
        <v>42043</v>
      </c>
      <c r="B40" s="29">
        <v>112108.215</v>
      </c>
    </row>
    <row r="41" spans="1:2" x14ac:dyDescent="0.3">
      <c r="A41" s="58">
        <v>42044</v>
      </c>
      <c r="B41" s="29">
        <v>126813.075</v>
      </c>
    </row>
    <row r="42" spans="1:2" x14ac:dyDescent="0.3">
      <c r="A42" s="58">
        <v>42045</v>
      </c>
      <c r="B42" s="29">
        <v>145948.565</v>
      </c>
    </row>
    <row r="43" spans="1:2" x14ac:dyDescent="0.3">
      <c r="A43" s="58">
        <v>42046</v>
      </c>
      <c r="B43" s="29">
        <v>149322.85</v>
      </c>
    </row>
    <row r="44" spans="1:2" x14ac:dyDescent="0.3">
      <c r="A44" s="58">
        <v>42047</v>
      </c>
      <c r="B44" s="29">
        <v>131376.78</v>
      </c>
    </row>
    <row r="45" spans="1:2" x14ac:dyDescent="0.3">
      <c r="A45" s="58">
        <v>42048</v>
      </c>
      <c r="B45" s="29">
        <v>136070.62</v>
      </c>
    </row>
    <row r="46" spans="1:2" x14ac:dyDescent="0.3">
      <c r="A46" s="58">
        <v>42049</v>
      </c>
      <c r="B46" s="29">
        <v>119692.02499999999</v>
      </c>
    </row>
    <row r="47" spans="1:2" x14ac:dyDescent="0.3">
      <c r="A47" s="58">
        <v>42050</v>
      </c>
      <c r="B47" s="29">
        <v>125287.71</v>
      </c>
    </row>
    <row r="48" spans="1:2" x14ac:dyDescent="0.3">
      <c r="A48" s="58">
        <v>42051</v>
      </c>
      <c r="B48" s="29">
        <v>131832.63</v>
      </c>
    </row>
    <row r="49" spans="1:2" x14ac:dyDescent="0.3">
      <c r="A49" s="58">
        <v>42052</v>
      </c>
      <c r="B49" s="29">
        <v>127666.01</v>
      </c>
    </row>
    <row r="50" spans="1:2" x14ac:dyDescent="0.3">
      <c r="A50" s="58">
        <v>42053</v>
      </c>
      <c r="B50" s="29">
        <v>125972.765</v>
      </c>
    </row>
    <row r="51" spans="1:2" x14ac:dyDescent="0.3">
      <c r="A51" s="58">
        <v>42054</v>
      </c>
      <c r="B51" s="29">
        <v>139399.69</v>
      </c>
    </row>
    <row r="52" spans="1:2" x14ac:dyDescent="0.3">
      <c r="A52" s="58">
        <v>42055</v>
      </c>
      <c r="B52" s="29">
        <v>139465.67499999999</v>
      </c>
    </row>
    <row r="53" spans="1:2" x14ac:dyDescent="0.3">
      <c r="A53" s="58">
        <v>42056</v>
      </c>
      <c r="B53" s="29">
        <v>136283.03</v>
      </c>
    </row>
    <row r="54" spans="1:2" x14ac:dyDescent="0.3">
      <c r="A54" s="58">
        <v>42057</v>
      </c>
      <c r="B54" s="29">
        <v>138016.35</v>
      </c>
    </row>
    <row r="55" spans="1:2" x14ac:dyDescent="0.3">
      <c r="A55" s="58">
        <v>42058</v>
      </c>
      <c r="B55" s="29">
        <v>135255.815</v>
      </c>
    </row>
    <row r="56" spans="1:2" x14ac:dyDescent="0.3">
      <c r="A56" s="58">
        <v>42059</v>
      </c>
      <c r="B56" s="29">
        <v>120263.515</v>
      </c>
    </row>
    <row r="57" spans="1:2" x14ac:dyDescent="0.3">
      <c r="A57" s="58">
        <v>42060</v>
      </c>
      <c r="B57" s="29">
        <v>130062.755</v>
      </c>
    </row>
    <row r="58" spans="1:2" x14ac:dyDescent="0.3">
      <c r="A58" s="58">
        <v>42061</v>
      </c>
      <c r="B58" s="29">
        <v>131525.85500000001</v>
      </c>
    </row>
    <row r="59" spans="1:2" x14ac:dyDescent="0.3">
      <c r="A59" s="58">
        <v>42062</v>
      </c>
      <c r="B59" s="29">
        <v>131069.4</v>
      </c>
    </row>
    <row r="60" spans="1:2" x14ac:dyDescent="0.3">
      <c r="A60" s="58">
        <v>42063</v>
      </c>
      <c r="B60" s="29">
        <v>116275.73</v>
      </c>
    </row>
    <row r="61" spans="1:2" x14ac:dyDescent="0.3">
      <c r="A61" s="58">
        <v>42064</v>
      </c>
      <c r="B61" s="29">
        <v>103462.78</v>
      </c>
    </row>
    <row r="62" spans="1:2" x14ac:dyDescent="0.3">
      <c r="A62" s="58">
        <v>42065</v>
      </c>
      <c r="B62" s="29">
        <v>123301.83500000001</v>
      </c>
    </row>
    <row r="63" spans="1:2" x14ac:dyDescent="0.3">
      <c r="A63" s="58">
        <v>42066</v>
      </c>
      <c r="B63" s="29">
        <v>126750.29</v>
      </c>
    </row>
    <row r="64" spans="1:2" x14ac:dyDescent="0.3">
      <c r="A64" s="58">
        <v>42067</v>
      </c>
      <c r="B64" s="29">
        <v>120764.185</v>
      </c>
    </row>
    <row r="65" spans="1:2" x14ac:dyDescent="0.3">
      <c r="A65" s="58">
        <v>42068</v>
      </c>
      <c r="B65" s="29">
        <v>114967.345</v>
      </c>
    </row>
    <row r="66" spans="1:2" x14ac:dyDescent="0.3">
      <c r="A66" s="58">
        <v>42069</v>
      </c>
      <c r="B66" s="29">
        <v>117053.75</v>
      </c>
    </row>
    <row r="67" spans="1:2" x14ac:dyDescent="0.3">
      <c r="A67" s="58">
        <v>42070</v>
      </c>
      <c r="B67" s="29">
        <v>108344.575</v>
      </c>
    </row>
    <row r="68" spans="1:2" x14ac:dyDescent="0.3">
      <c r="A68" s="58">
        <v>42071</v>
      </c>
      <c r="B68" s="29">
        <v>106348.78</v>
      </c>
    </row>
    <row r="69" spans="1:2" x14ac:dyDescent="0.3">
      <c r="A69" s="58">
        <v>42072</v>
      </c>
      <c r="B69" s="29">
        <v>108282.48</v>
      </c>
    </row>
    <row r="70" spans="1:2" x14ac:dyDescent="0.3">
      <c r="A70" s="58">
        <v>42073</v>
      </c>
      <c r="B70" s="29">
        <v>125828.53</v>
      </c>
    </row>
    <row r="71" spans="1:2" x14ac:dyDescent="0.3">
      <c r="A71" s="58">
        <v>42074</v>
      </c>
      <c r="B71" s="29">
        <v>124418.41499999999</v>
      </c>
    </row>
    <row r="72" spans="1:2" x14ac:dyDescent="0.3">
      <c r="A72" s="58">
        <v>42075</v>
      </c>
      <c r="B72" s="29">
        <v>121683.65</v>
      </c>
    </row>
    <row r="73" spans="1:2" x14ac:dyDescent="0.3">
      <c r="A73" s="58">
        <v>42076</v>
      </c>
      <c r="B73" s="29">
        <v>120929.815</v>
      </c>
    </row>
    <row r="74" spans="1:2" x14ac:dyDescent="0.3">
      <c r="A74" s="58">
        <v>42077</v>
      </c>
      <c r="B74" s="29">
        <v>108738.82</v>
      </c>
    </row>
    <row r="75" spans="1:2" x14ac:dyDescent="0.3">
      <c r="A75" s="58">
        <v>42078</v>
      </c>
      <c r="B75" s="29">
        <v>100170.295</v>
      </c>
    </row>
    <row r="76" spans="1:2" x14ac:dyDescent="0.3">
      <c r="A76" s="58">
        <v>42079</v>
      </c>
      <c r="B76" s="29">
        <v>123787.075</v>
      </c>
    </row>
    <row r="77" spans="1:2" x14ac:dyDescent="0.3">
      <c r="A77" s="58">
        <v>42080</v>
      </c>
      <c r="B77" s="29">
        <v>125600.86</v>
      </c>
    </row>
    <row r="78" spans="1:2" x14ac:dyDescent="0.3">
      <c r="A78" s="58">
        <v>42081</v>
      </c>
      <c r="B78" s="29">
        <v>127975.815</v>
      </c>
    </row>
    <row r="79" spans="1:2" x14ac:dyDescent="0.3">
      <c r="A79" s="58">
        <v>42082</v>
      </c>
      <c r="B79" s="29">
        <v>128319.45</v>
      </c>
    </row>
    <row r="80" spans="1:2" x14ac:dyDescent="0.3">
      <c r="A80" s="58">
        <v>42083</v>
      </c>
      <c r="B80" s="29">
        <v>119491.32</v>
      </c>
    </row>
    <row r="81" spans="1:2" x14ac:dyDescent="0.3">
      <c r="A81" s="58">
        <v>42084</v>
      </c>
      <c r="B81" s="29">
        <v>106754.8</v>
      </c>
    </row>
    <row r="82" spans="1:2" x14ac:dyDescent="0.3">
      <c r="A82" s="58">
        <v>42085</v>
      </c>
      <c r="B82" s="29">
        <v>106555.03</v>
      </c>
    </row>
    <row r="83" spans="1:2" x14ac:dyDescent="0.3">
      <c r="A83" s="58">
        <v>42086</v>
      </c>
      <c r="B83" s="29">
        <v>122810.05</v>
      </c>
    </row>
    <row r="84" spans="1:2" x14ac:dyDescent="0.3">
      <c r="A84" s="58">
        <v>42087</v>
      </c>
      <c r="B84" s="29">
        <v>123234.935</v>
      </c>
    </row>
    <row r="85" spans="1:2" x14ac:dyDescent="0.3">
      <c r="A85" s="58">
        <v>42088</v>
      </c>
      <c r="B85" s="29">
        <v>122268.86</v>
      </c>
    </row>
    <row r="86" spans="1:2" x14ac:dyDescent="0.3">
      <c r="A86" s="58">
        <v>42089</v>
      </c>
      <c r="B86" s="29">
        <v>121998.2</v>
      </c>
    </row>
    <row r="87" spans="1:2" x14ac:dyDescent="0.3">
      <c r="A87" s="58">
        <v>42090</v>
      </c>
      <c r="B87" s="29">
        <v>122346.33500000001</v>
      </c>
    </row>
    <row r="88" spans="1:2" x14ac:dyDescent="0.3">
      <c r="A88" s="58">
        <v>42091</v>
      </c>
      <c r="B88" s="29">
        <v>112187.715</v>
      </c>
    </row>
    <row r="89" spans="1:2" x14ac:dyDescent="0.3">
      <c r="A89" s="58">
        <v>42092</v>
      </c>
      <c r="B89" s="29">
        <v>106418.66499999999</v>
      </c>
    </row>
    <row r="90" spans="1:2" x14ac:dyDescent="0.3">
      <c r="A90" s="58">
        <v>42093</v>
      </c>
      <c r="B90" s="29">
        <v>123061.87</v>
      </c>
    </row>
    <row r="91" spans="1:2" x14ac:dyDescent="0.3">
      <c r="A91" s="58">
        <v>42094</v>
      </c>
      <c r="B91" s="29">
        <v>125795.325</v>
      </c>
    </row>
    <row r="92" spans="1:2" x14ac:dyDescent="0.3">
      <c r="A92" s="58">
        <v>42095</v>
      </c>
      <c r="B92" s="29">
        <v>122042.265</v>
      </c>
    </row>
    <row r="93" spans="1:2" x14ac:dyDescent="0.3">
      <c r="A93" s="58">
        <v>42096</v>
      </c>
      <c r="B93" s="29">
        <v>113838.41</v>
      </c>
    </row>
    <row r="94" spans="1:2" x14ac:dyDescent="0.3">
      <c r="A94" s="58">
        <v>42097</v>
      </c>
      <c r="B94" s="29">
        <v>98891.06</v>
      </c>
    </row>
    <row r="95" spans="1:2" x14ac:dyDescent="0.3">
      <c r="A95" s="58">
        <v>42098</v>
      </c>
      <c r="B95" s="29">
        <v>103999.17</v>
      </c>
    </row>
    <row r="96" spans="1:2" x14ac:dyDescent="0.3">
      <c r="A96" s="58">
        <v>42099</v>
      </c>
      <c r="B96" s="29">
        <v>103685.45</v>
      </c>
    </row>
    <row r="97" spans="1:2" x14ac:dyDescent="0.3">
      <c r="A97" s="58">
        <v>42100</v>
      </c>
      <c r="B97" s="29">
        <v>107383.37</v>
      </c>
    </row>
    <row r="98" spans="1:2" x14ac:dyDescent="0.3">
      <c r="A98" s="58">
        <v>42101</v>
      </c>
      <c r="B98" s="29">
        <v>120235.505</v>
      </c>
    </row>
    <row r="99" spans="1:2" x14ac:dyDescent="0.3">
      <c r="A99" s="58">
        <v>42102</v>
      </c>
      <c r="B99" s="29">
        <v>122129.77499999999</v>
      </c>
    </row>
    <row r="100" spans="1:2" x14ac:dyDescent="0.3">
      <c r="A100" s="58">
        <v>42103</v>
      </c>
      <c r="B100" s="29">
        <v>123990.76</v>
      </c>
    </row>
    <row r="101" spans="1:2" x14ac:dyDescent="0.3">
      <c r="A101" s="58">
        <v>42104</v>
      </c>
      <c r="B101" s="29">
        <v>121753.11500000001</v>
      </c>
    </row>
    <row r="102" spans="1:2" x14ac:dyDescent="0.3">
      <c r="A102" s="58">
        <v>42105</v>
      </c>
      <c r="B102" s="29">
        <v>110034.16499999999</v>
      </c>
    </row>
    <row r="103" spans="1:2" x14ac:dyDescent="0.3">
      <c r="A103" s="58">
        <v>42106</v>
      </c>
      <c r="B103" s="29">
        <v>103760.22500000001</v>
      </c>
    </row>
    <row r="104" spans="1:2" x14ac:dyDescent="0.3">
      <c r="A104" s="58">
        <v>42107</v>
      </c>
      <c r="B104" s="29">
        <v>125107.78</v>
      </c>
    </row>
    <row r="105" spans="1:2" x14ac:dyDescent="0.3">
      <c r="A105" s="58">
        <v>42108</v>
      </c>
      <c r="B105" s="29">
        <v>127793.38</v>
      </c>
    </row>
    <row r="106" spans="1:2" x14ac:dyDescent="0.3">
      <c r="A106" s="58">
        <v>42109</v>
      </c>
      <c r="B106" s="29">
        <v>126673.935</v>
      </c>
    </row>
    <row r="107" spans="1:2" x14ac:dyDescent="0.3">
      <c r="A107" s="58">
        <v>42110</v>
      </c>
      <c r="B107" s="29">
        <v>126937.94</v>
      </c>
    </row>
    <row r="108" spans="1:2" x14ac:dyDescent="0.3">
      <c r="A108" s="58">
        <v>42111</v>
      </c>
      <c r="B108" s="29">
        <v>131031.41499999999</v>
      </c>
    </row>
    <row r="109" spans="1:2" x14ac:dyDescent="0.3">
      <c r="A109" s="58">
        <v>42112</v>
      </c>
      <c r="B109" s="29">
        <v>109763.985</v>
      </c>
    </row>
    <row r="110" spans="1:2" x14ac:dyDescent="0.3">
      <c r="A110" s="58">
        <v>42113</v>
      </c>
      <c r="B110" s="29">
        <v>107160.54</v>
      </c>
    </row>
    <row r="111" spans="1:2" x14ac:dyDescent="0.3">
      <c r="A111" s="58">
        <v>42114</v>
      </c>
      <c r="B111" s="29">
        <v>126696.19</v>
      </c>
    </row>
    <row r="112" spans="1:2" x14ac:dyDescent="0.3">
      <c r="A112" s="58">
        <v>42115</v>
      </c>
      <c r="B112" s="29">
        <v>127973.58500000001</v>
      </c>
    </row>
    <row r="113" spans="1:2" x14ac:dyDescent="0.3">
      <c r="A113" s="58">
        <v>42116</v>
      </c>
      <c r="B113" s="29">
        <v>128598.495</v>
      </c>
    </row>
    <row r="114" spans="1:2" x14ac:dyDescent="0.3">
      <c r="A114" s="58">
        <v>42117</v>
      </c>
      <c r="B114" s="29">
        <v>126483.80499999999</v>
      </c>
    </row>
    <row r="115" spans="1:2" x14ac:dyDescent="0.3">
      <c r="A115" s="58">
        <v>42118</v>
      </c>
      <c r="B115" s="29">
        <v>126230.785</v>
      </c>
    </row>
    <row r="116" spans="1:2" x14ac:dyDescent="0.3">
      <c r="A116" s="58">
        <v>42119</v>
      </c>
      <c r="B116" s="29">
        <v>111803.625</v>
      </c>
    </row>
    <row r="117" spans="1:2" x14ac:dyDescent="0.3">
      <c r="A117" s="58">
        <v>42120</v>
      </c>
      <c r="B117" s="29">
        <v>108217.82</v>
      </c>
    </row>
    <row r="118" spans="1:2" x14ac:dyDescent="0.3">
      <c r="A118" s="58">
        <v>42121</v>
      </c>
      <c r="B118" s="29">
        <v>127855.22</v>
      </c>
    </row>
    <row r="119" spans="1:2" x14ac:dyDescent="0.3">
      <c r="A119" s="58">
        <v>42122</v>
      </c>
      <c r="B119" s="29">
        <v>132642.14000000001</v>
      </c>
    </row>
    <row r="120" spans="1:2" x14ac:dyDescent="0.3">
      <c r="A120" s="58">
        <v>42123</v>
      </c>
      <c r="B120" s="29">
        <v>132814.61499999999</v>
      </c>
    </row>
    <row r="121" spans="1:2" x14ac:dyDescent="0.3">
      <c r="A121" s="58">
        <v>42124</v>
      </c>
      <c r="B121" s="29">
        <v>132669.57999999999</v>
      </c>
    </row>
    <row r="122" spans="1:2" x14ac:dyDescent="0.3">
      <c r="A122" s="58">
        <v>42125</v>
      </c>
      <c r="B122" s="29">
        <v>126304.44500000001</v>
      </c>
    </row>
    <row r="123" spans="1:2" x14ac:dyDescent="0.3">
      <c r="A123" s="58">
        <v>42126</v>
      </c>
      <c r="B123" s="29">
        <v>108487.97500000001</v>
      </c>
    </row>
    <row r="124" spans="1:2" x14ac:dyDescent="0.3">
      <c r="A124" s="58">
        <v>42127</v>
      </c>
      <c r="B124" s="29">
        <v>109233.34</v>
      </c>
    </row>
    <row r="125" spans="1:2" x14ac:dyDescent="0.3">
      <c r="A125" s="58">
        <v>42128</v>
      </c>
      <c r="B125" s="29">
        <v>122375.47</v>
      </c>
    </row>
    <row r="126" spans="1:2" x14ac:dyDescent="0.3">
      <c r="A126" s="58">
        <v>42129</v>
      </c>
      <c r="B126" s="29">
        <v>123734.86500000001</v>
      </c>
    </row>
    <row r="127" spans="1:2" x14ac:dyDescent="0.3">
      <c r="A127" s="58">
        <v>42130</v>
      </c>
      <c r="B127" s="29">
        <v>129121.86</v>
      </c>
    </row>
    <row r="128" spans="1:2" x14ac:dyDescent="0.3">
      <c r="A128" s="58">
        <v>42131</v>
      </c>
      <c r="B128" s="29">
        <v>131237.185</v>
      </c>
    </row>
    <row r="129" spans="1:2" x14ac:dyDescent="0.3">
      <c r="A129" s="58">
        <v>42132</v>
      </c>
      <c r="B129" s="29">
        <v>131138.73000000001</v>
      </c>
    </row>
    <row r="130" spans="1:2" x14ac:dyDescent="0.3">
      <c r="A130" s="58">
        <v>42133</v>
      </c>
      <c r="B130" s="29">
        <v>108377.05</v>
      </c>
    </row>
    <row r="131" spans="1:2" x14ac:dyDescent="0.3">
      <c r="A131" s="58">
        <v>42134</v>
      </c>
      <c r="B131" s="29">
        <v>103811.28</v>
      </c>
    </row>
    <row r="132" spans="1:2" x14ac:dyDescent="0.3">
      <c r="A132" s="58">
        <v>42135</v>
      </c>
      <c r="B132" s="29">
        <v>123740.245</v>
      </c>
    </row>
    <row r="133" spans="1:2" x14ac:dyDescent="0.3">
      <c r="A133" s="58">
        <v>42136</v>
      </c>
      <c r="B133" s="29">
        <v>129312.58</v>
      </c>
    </row>
    <row r="134" spans="1:2" x14ac:dyDescent="0.3">
      <c r="A134" s="58">
        <v>42137</v>
      </c>
      <c r="B134" s="29">
        <v>136903.26999999999</v>
      </c>
    </row>
    <row r="135" spans="1:2" x14ac:dyDescent="0.3">
      <c r="A135" s="58">
        <v>42138</v>
      </c>
      <c r="B135" s="29">
        <v>135217.65</v>
      </c>
    </row>
    <row r="136" spans="1:2" x14ac:dyDescent="0.3">
      <c r="A136" s="58">
        <v>42139</v>
      </c>
      <c r="B136" s="29">
        <v>135172.41</v>
      </c>
    </row>
    <row r="137" spans="1:2" x14ac:dyDescent="0.3">
      <c r="A137" s="58">
        <v>42140</v>
      </c>
      <c r="B137" s="29">
        <v>117136.63</v>
      </c>
    </row>
    <row r="138" spans="1:2" x14ac:dyDescent="0.3">
      <c r="A138" s="58">
        <v>42141</v>
      </c>
      <c r="B138" s="29">
        <v>111897.08500000001</v>
      </c>
    </row>
    <row r="139" spans="1:2" x14ac:dyDescent="0.3">
      <c r="A139" s="58">
        <v>42142</v>
      </c>
      <c r="B139" s="29">
        <v>127524.8</v>
      </c>
    </row>
    <row r="140" spans="1:2" x14ac:dyDescent="0.3">
      <c r="A140" s="58">
        <v>42143</v>
      </c>
      <c r="B140" s="29">
        <v>133235.48000000001</v>
      </c>
    </row>
    <row r="141" spans="1:2" x14ac:dyDescent="0.3">
      <c r="A141" s="58">
        <v>42144</v>
      </c>
      <c r="B141" s="29">
        <v>127522.71</v>
      </c>
    </row>
    <row r="142" spans="1:2" x14ac:dyDescent="0.3">
      <c r="A142" s="58">
        <v>42145</v>
      </c>
      <c r="B142" s="29">
        <v>135361.19500000001</v>
      </c>
    </row>
    <row r="143" spans="1:2" x14ac:dyDescent="0.3">
      <c r="A143" s="58">
        <v>42146</v>
      </c>
      <c r="B143" s="29">
        <v>133422.46</v>
      </c>
    </row>
    <row r="144" spans="1:2" x14ac:dyDescent="0.3">
      <c r="A144" s="58">
        <v>42147</v>
      </c>
      <c r="B144" s="29">
        <v>119331.85</v>
      </c>
    </row>
    <row r="145" spans="1:2" x14ac:dyDescent="0.3">
      <c r="A145" s="58">
        <v>42148</v>
      </c>
      <c r="B145" s="29">
        <v>118783.08500000001</v>
      </c>
    </row>
    <row r="146" spans="1:2" x14ac:dyDescent="0.3">
      <c r="A146" s="58">
        <v>42149</v>
      </c>
      <c r="B146" s="29">
        <v>136690.92000000001</v>
      </c>
    </row>
    <row r="147" spans="1:2" x14ac:dyDescent="0.3">
      <c r="A147" s="58">
        <v>42150</v>
      </c>
      <c r="B147" s="29">
        <v>140886.995</v>
      </c>
    </row>
    <row r="148" spans="1:2" x14ac:dyDescent="0.3">
      <c r="A148" s="58">
        <v>42151</v>
      </c>
      <c r="B148" s="29">
        <v>133103.37</v>
      </c>
    </row>
    <row r="149" spans="1:2" x14ac:dyDescent="0.3">
      <c r="A149" s="58">
        <v>42152</v>
      </c>
      <c r="B149" s="29">
        <v>127900.235</v>
      </c>
    </row>
    <row r="150" spans="1:2" x14ac:dyDescent="0.3">
      <c r="A150" s="58">
        <v>42153</v>
      </c>
      <c r="B150" s="29">
        <v>132338.94</v>
      </c>
    </row>
    <row r="151" spans="1:2" x14ac:dyDescent="0.3">
      <c r="A151" s="58">
        <v>42154</v>
      </c>
      <c r="B151" s="29">
        <v>114669.79</v>
      </c>
    </row>
    <row r="152" spans="1:2" x14ac:dyDescent="0.3">
      <c r="A152" s="58">
        <v>42155</v>
      </c>
      <c r="B152" s="29">
        <v>113261.26</v>
      </c>
    </row>
    <row r="153" spans="1:2" x14ac:dyDescent="0.3">
      <c r="A153" s="58">
        <v>42156</v>
      </c>
      <c r="B153" s="29">
        <v>140919.995</v>
      </c>
    </row>
    <row r="154" spans="1:2" x14ac:dyDescent="0.3">
      <c r="A154" s="58">
        <v>42157</v>
      </c>
      <c r="B154" s="29">
        <v>148534.505</v>
      </c>
    </row>
    <row r="155" spans="1:2" x14ac:dyDescent="0.3">
      <c r="A155" s="58">
        <v>42158</v>
      </c>
      <c r="B155" s="29">
        <v>146902.95000000001</v>
      </c>
    </row>
    <row r="156" spans="1:2" x14ac:dyDescent="0.3">
      <c r="A156" s="58">
        <v>42159</v>
      </c>
      <c r="B156" s="29">
        <v>147155.26500000001</v>
      </c>
    </row>
    <row r="157" spans="1:2" x14ac:dyDescent="0.3">
      <c r="A157" s="58">
        <v>42160</v>
      </c>
      <c r="B157" s="29">
        <v>142625.035</v>
      </c>
    </row>
    <row r="158" spans="1:2" x14ac:dyDescent="0.3">
      <c r="A158" s="58">
        <v>42161</v>
      </c>
      <c r="B158" s="29">
        <v>120128.295</v>
      </c>
    </row>
    <row r="159" spans="1:2" x14ac:dyDescent="0.3">
      <c r="A159" s="58">
        <v>42162</v>
      </c>
      <c r="B159" s="29">
        <v>109609.685</v>
      </c>
    </row>
    <row r="160" spans="1:2" x14ac:dyDescent="0.3">
      <c r="A160" s="58">
        <v>42163</v>
      </c>
      <c r="B160" s="29">
        <v>110715.815</v>
      </c>
    </row>
    <row r="161" spans="1:2" x14ac:dyDescent="0.3">
      <c r="A161" s="58">
        <v>42164</v>
      </c>
      <c r="B161" s="29">
        <v>132854.13500000001</v>
      </c>
    </row>
    <row r="162" spans="1:2" x14ac:dyDescent="0.3">
      <c r="A162" s="58">
        <v>42165</v>
      </c>
      <c r="B162" s="29">
        <v>144125.52499999999</v>
      </c>
    </row>
    <row r="163" spans="1:2" x14ac:dyDescent="0.3">
      <c r="A163" s="58">
        <v>42166</v>
      </c>
      <c r="B163" s="29">
        <v>143465.44500000001</v>
      </c>
    </row>
    <row r="164" spans="1:2" x14ac:dyDescent="0.3">
      <c r="A164" s="58">
        <v>42167</v>
      </c>
      <c r="B164" s="29">
        <v>145005.62</v>
      </c>
    </row>
    <row r="165" spans="1:2" x14ac:dyDescent="0.3">
      <c r="A165" s="58">
        <v>42168</v>
      </c>
      <c r="B165" s="29">
        <v>123754.55</v>
      </c>
    </row>
    <row r="166" spans="1:2" x14ac:dyDescent="0.3">
      <c r="A166" s="58">
        <v>42169</v>
      </c>
      <c r="B166" s="29">
        <v>119125.62</v>
      </c>
    </row>
    <row r="167" spans="1:2" x14ac:dyDescent="0.3">
      <c r="A167" s="58">
        <v>42170</v>
      </c>
      <c r="B167" s="29">
        <v>136054.14499999999</v>
      </c>
    </row>
    <row r="168" spans="1:2" x14ac:dyDescent="0.3">
      <c r="A168" s="58">
        <v>42171</v>
      </c>
      <c r="B168" s="29">
        <v>139073.785</v>
      </c>
    </row>
    <row r="169" spans="1:2" x14ac:dyDescent="0.3">
      <c r="A169" s="58">
        <v>42172</v>
      </c>
      <c r="B169" s="29">
        <v>134290.46</v>
      </c>
    </row>
    <row r="170" spans="1:2" x14ac:dyDescent="0.3">
      <c r="A170" s="58">
        <v>42173</v>
      </c>
      <c r="B170" s="29">
        <v>137073.77499999999</v>
      </c>
    </row>
    <row r="171" spans="1:2" x14ac:dyDescent="0.3">
      <c r="A171" s="58">
        <v>42174</v>
      </c>
      <c r="B171" s="29">
        <v>139781.245</v>
      </c>
    </row>
    <row r="172" spans="1:2" x14ac:dyDescent="0.3">
      <c r="A172" s="58">
        <v>42175</v>
      </c>
      <c r="B172" s="29">
        <v>129576.36</v>
      </c>
    </row>
    <row r="173" spans="1:2" x14ac:dyDescent="0.3">
      <c r="A173" s="58">
        <v>42176</v>
      </c>
      <c r="B173" s="29">
        <v>124910.57</v>
      </c>
    </row>
    <row r="174" spans="1:2" x14ac:dyDescent="0.3">
      <c r="A174" s="58">
        <v>42177</v>
      </c>
      <c r="B174" s="29">
        <v>140431.35999999999</v>
      </c>
    </row>
    <row r="175" spans="1:2" x14ac:dyDescent="0.3">
      <c r="A175" s="58">
        <v>42178</v>
      </c>
      <c r="B175" s="29">
        <v>133171.4</v>
      </c>
    </row>
    <row r="176" spans="1:2" x14ac:dyDescent="0.3">
      <c r="A176" s="58">
        <v>42179</v>
      </c>
      <c r="B176" s="29">
        <v>135407.57</v>
      </c>
    </row>
    <row r="177" spans="1:2" x14ac:dyDescent="0.3">
      <c r="A177" s="58">
        <v>42180</v>
      </c>
      <c r="B177" s="29">
        <v>137379.23000000001</v>
      </c>
    </row>
    <row r="178" spans="1:2" x14ac:dyDescent="0.3">
      <c r="A178" s="58">
        <v>42181</v>
      </c>
      <c r="B178" s="29">
        <v>135562.07500000001</v>
      </c>
    </row>
    <row r="179" spans="1:2" x14ac:dyDescent="0.3">
      <c r="A179" s="58">
        <v>42182</v>
      </c>
      <c r="B179" s="29">
        <v>124587.43</v>
      </c>
    </row>
    <row r="180" spans="1:2" x14ac:dyDescent="0.3">
      <c r="A180" s="58">
        <v>42183</v>
      </c>
      <c r="B180" s="29">
        <v>119277.48</v>
      </c>
    </row>
    <row r="181" spans="1:2" x14ac:dyDescent="0.3">
      <c r="A181" s="58">
        <v>42184</v>
      </c>
      <c r="B181" s="29">
        <v>139468.155</v>
      </c>
    </row>
    <row r="182" spans="1:2" x14ac:dyDescent="0.3">
      <c r="A182" s="58">
        <v>42185</v>
      </c>
      <c r="B182" s="29">
        <v>143170.05499999999</v>
      </c>
    </row>
    <row r="183" spans="1:2" x14ac:dyDescent="0.3">
      <c r="A183" s="58">
        <v>42186</v>
      </c>
      <c r="B183" s="29">
        <v>138931</v>
      </c>
    </row>
    <row r="184" spans="1:2" x14ac:dyDescent="0.3">
      <c r="A184" s="58">
        <v>42187</v>
      </c>
      <c r="B184" s="29">
        <v>138972.42499999999</v>
      </c>
    </row>
    <row r="185" spans="1:2" x14ac:dyDescent="0.3">
      <c r="A185" s="58">
        <v>42188</v>
      </c>
      <c r="B185" s="29">
        <v>145713.81</v>
      </c>
    </row>
    <row r="186" spans="1:2" x14ac:dyDescent="0.3">
      <c r="A186" s="58">
        <v>42189</v>
      </c>
      <c r="B186" s="29">
        <v>130073.27</v>
      </c>
    </row>
    <row r="187" spans="1:2" x14ac:dyDescent="0.3">
      <c r="A187" s="58">
        <v>42190</v>
      </c>
      <c r="B187" s="29">
        <v>117312.925</v>
      </c>
    </row>
    <row r="188" spans="1:2" x14ac:dyDescent="0.3">
      <c r="A188" s="58">
        <v>42191</v>
      </c>
      <c r="B188" s="29">
        <v>143176.33499999999</v>
      </c>
    </row>
    <row r="189" spans="1:2" x14ac:dyDescent="0.3">
      <c r="A189" s="58">
        <v>42192</v>
      </c>
      <c r="B189" s="29">
        <v>143984.39000000001</v>
      </c>
    </row>
    <row r="190" spans="1:2" x14ac:dyDescent="0.3">
      <c r="A190" s="58">
        <v>42193</v>
      </c>
      <c r="B190" s="29">
        <v>141696.29500000001</v>
      </c>
    </row>
    <row r="191" spans="1:2" x14ac:dyDescent="0.3">
      <c r="A191" s="58">
        <v>42194</v>
      </c>
      <c r="B191" s="29">
        <v>141994.375</v>
      </c>
    </row>
    <row r="192" spans="1:2" x14ac:dyDescent="0.3">
      <c r="A192" s="58">
        <v>42195</v>
      </c>
      <c r="B192" s="29">
        <v>136884.095</v>
      </c>
    </row>
    <row r="193" spans="1:2" x14ac:dyDescent="0.3">
      <c r="A193" s="58">
        <v>42196</v>
      </c>
      <c r="B193" s="29">
        <v>123971.705</v>
      </c>
    </row>
    <row r="194" spans="1:2" x14ac:dyDescent="0.3">
      <c r="A194" s="58">
        <v>42197</v>
      </c>
      <c r="B194" s="29">
        <v>124790.69500000001</v>
      </c>
    </row>
    <row r="195" spans="1:2" x14ac:dyDescent="0.3">
      <c r="A195" s="58">
        <v>42198</v>
      </c>
      <c r="B195" s="29">
        <v>138680.33499999999</v>
      </c>
    </row>
    <row r="196" spans="1:2" x14ac:dyDescent="0.3">
      <c r="A196" s="58">
        <v>42199</v>
      </c>
      <c r="B196" s="29">
        <v>150671.10500000001</v>
      </c>
    </row>
    <row r="197" spans="1:2" x14ac:dyDescent="0.3">
      <c r="A197" s="58">
        <v>42200</v>
      </c>
      <c r="B197" s="29">
        <v>151270.54</v>
      </c>
    </row>
    <row r="198" spans="1:2" x14ac:dyDescent="0.3">
      <c r="A198" s="58">
        <v>42201</v>
      </c>
      <c r="B198" s="29">
        <v>144797.98000000001</v>
      </c>
    </row>
    <row r="199" spans="1:2" x14ac:dyDescent="0.3">
      <c r="A199" s="58">
        <v>42202</v>
      </c>
      <c r="B199" s="29">
        <v>142965.48000000001</v>
      </c>
    </row>
    <row r="200" spans="1:2" x14ac:dyDescent="0.3">
      <c r="A200" s="58">
        <v>42203</v>
      </c>
      <c r="B200" s="29">
        <v>130187.44500000001</v>
      </c>
    </row>
    <row r="201" spans="1:2" x14ac:dyDescent="0.3">
      <c r="A201" s="58">
        <v>42204</v>
      </c>
      <c r="B201" s="29">
        <v>131141.35500000001</v>
      </c>
    </row>
    <row r="202" spans="1:2" x14ac:dyDescent="0.3">
      <c r="A202" s="58">
        <v>42205</v>
      </c>
      <c r="B202" s="29">
        <v>146154.37</v>
      </c>
    </row>
    <row r="203" spans="1:2" x14ac:dyDescent="0.3">
      <c r="A203" s="58">
        <v>42206</v>
      </c>
      <c r="B203" s="29">
        <v>138931.81</v>
      </c>
    </row>
    <row r="204" spans="1:2" x14ac:dyDescent="0.3">
      <c r="A204" s="58">
        <v>42207</v>
      </c>
      <c r="B204" s="29">
        <v>138418.83499999999</v>
      </c>
    </row>
    <row r="205" spans="1:2" x14ac:dyDescent="0.3">
      <c r="A205" s="58">
        <v>42208</v>
      </c>
      <c r="B205" s="29">
        <v>142316.29500000001</v>
      </c>
    </row>
    <row r="206" spans="1:2" x14ac:dyDescent="0.3">
      <c r="A206" s="58">
        <v>42209</v>
      </c>
      <c r="B206" s="29">
        <v>136837.155</v>
      </c>
    </row>
    <row r="207" spans="1:2" x14ac:dyDescent="0.3">
      <c r="A207" s="58">
        <v>42210</v>
      </c>
      <c r="B207" s="29">
        <v>121021.425</v>
      </c>
    </row>
    <row r="208" spans="1:2" x14ac:dyDescent="0.3">
      <c r="A208" s="58">
        <v>42211</v>
      </c>
      <c r="B208" s="29">
        <v>120396.735</v>
      </c>
    </row>
    <row r="209" spans="1:2" x14ac:dyDescent="0.3">
      <c r="A209" s="58">
        <v>42212</v>
      </c>
      <c r="B209" s="29">
        <v>142470.43</v>
      </c>
    </row>
    <row r="210" spans="1:2" x14ac:dyDescent="0.3">
      <c r="A210" s="58">
        <v>42213</v>
      </c>
      <c r="B210" s="29">
        <v>144008.37</v>
      </c>
    </row>
    <row r="211" spans="1:2" x14ac:dyDescent="0.3">
      <c r="A211" s="58">
        <v>42214</v>
      </c>
      <c r="B211" s="29">
        <v>142637.76000000001</v>
      </c>
    </row>
    <row r="212" spans="1:2" x14ac:dyDescent="0.3">
      <c r="A212" s="58">
        <v>42215</v>
      </c>
      <c r="B212" s="29">
        <v>143544.10999999999</v>
      </c>
    </row>
    <row r="213" spans="1:2" x14ac:dyDescent="0.3">
      <c r="A213" s="58">
        <v>42216</v>
      </c>
      <c r="B213" s="29">
        <v>139584.95499999999</v>
      </c>
    </row>
    <row r="214" spans="1:2" x14ac:dyDescent="0.3">
      <c r="A214" s="58">
        <v>42217</v>
      </c>
      <c r="B214" s="29">
        <v>125032.57</v>
      </c>
    </row>
    <row r="215" spans="1:2" x14ac:dyDescent="0.3">
      <c r="A215" s="58">
        <v>42218</v>
      </c>
      <c r="B215" s="29">
        <v>117638.065</v>
      </c>
    </row>
    <row r="216" spans="1:2" x14ac:dyDescent="0.3">
      <c r="A216" s="58">
        <v>42219</v>
      </c>
      <c r="B216" s="29">
        <v>141451.72500000001</v>
      </c>
    </row>
    <row r="217" spans="1:2" x14ac:dyDescent="0.3">
      <c r="A217" s="58">
        <v>42220</v>
      </c>
      <c r="B217" s="29">
        <v>147550.185</v>
      </c>
    </row>
    <row r="218" spans="1:2" x14ac:dyDescent="0.3">
      <c r="A218" s="58">
        <v>42221</v>
      </c>
      <c r="B218" s="29">
        <v>142325.99</v>
      </c>
    </row>
    <row r="219" spans="1:2" x14ac:dyDescent="0.3">
      <c r="A219" s="58">
        <v>42222</v>
      </c>
      <c r="B219" s="29">
        <v>143642.35500000001</v>
      </c>
    </row>
    <row r="220" spans="1:2" x14ac:dyDescent="0.3">
      <c r="A220" s="58">
        <v>42223</v>
      </c>
      <c r="B220" s="29">
        <v>143060.32999999999</v>
      </c>
    </row>
    <row r="221" spans="1:2" x14ac:dyDescent="0.3">
      <c r="A221" s="58">
        <v>42224</v>
      </c>
      <c r="B221" s="29">
        <v>125830.535</v>
      </c>
    </row>
    <row r="222" spans="1:2" x14ac:dyDescent="0.3">
      <c r="A222" s="58">
        <v>42225</v>
      </c>
      <c r="B222" s="29">
        <v>120008.455</v>
      </c>
    </row>
    <row r="223" spans="1:2" x14ac:dyDescent="0.3">
      <c r="A223" s="58">
        <v>42226</v>
      </c>
      <c r="B223" s="29">
        <v>130978.095</v>
      </c>
    </row>
    <row r="224" spans="1:2" x14ac:dyDescent="0.3">
      <c r="A224" s="58">
        <v>42227</v>
      </c>
      <c r="B224" s="29">
        <v>135616.125</v>
      </c>
    </row>
    <row r="225" spans="1:2" x14ac:dyDescent="0.3">
      <c r="A225" s="58">
        <v>42228</v>
      </c>
      <c r="B225" s="29">
        <v>138900.5</v>
      </c>
    </row>
    <row r="226" spans="1:2" x14ac:dyDescent="0.3">
      <c r="A226" s="58">
        <v>42229</v>
      </c>
      <c r="B226" s="29">
        <v>140905.85</v>
      </c>
    </row>
    <row r="227" spans="1:2" x14ac:dyDescent="0.3">
      <c r="A227" s="58">
        <v>42230</v>
      </c>
      <c r="B227" s="29">
        <v>137838.92499999999</v>
      </c>
    </row>
    <row r="228" spans="1:2" x14ac:dyDescent="0.3">
      <c r="A228" s="58">
        <v>42231</v>
      </c>
      <c r="B228" s="29">
        <v>122088.76</v>
      </c>
    </row>
    <row r="229" spans="1:2" x14ac:dyDescent="0.3">
      <c r="A229" s="58">
        <v>42232</v>
      </c>
      <c r="B229" s="29">
        <v>116648.77</v>
      </c>
    </row>
    <row r="230" spans="1:2" x14ac:dyDescent="0.3">
      <c r="A230" s="58">
        <v>42233</v>
      </c>
      <c r="B230" s="29">
        <v>137008.71</v>
      </c>
    </row>
    <row r="231" spans="1:2" x14ac:dyDescent="0.3">
      <c r="A231" s="58">
        <v>42234</v>
      </c>
      <c r="B231" s="29">
        <v>148093.96</v>
      </c>
    </row>
    <row r="232" spans="1:2" x14ac:dyDescent="0.3">
      <c r="A232" s="58">
        <v>42235</v>
      </c>
      <c r="B232" s="29">
        <v>144024.66</v>
      </c>
    </row>
    <row r="233" spans="1:2" x14ac:dyDescent="0.3">
      <c r="A233" s="58">
        <v>42236</v>
      </c>
      <c r="B233" s="29">
        <v>131575.79</v>
      </c>
    </row>
    <row r="234" spans="1:2" x14ac:dyDescent="0.3">
      <c r="A234" s="58">
        <v>42237</v>
      </c>
      <c r="B234" s="29">
        <v>126570.47</v>
      </c>
    </row>
    <row r="235" spans="1:2" x14ac:dyDescent="0.3">
      <c r="A235" s="58">
        <v>42238</v>
      </c>
      <c r="B235" s="29">
        <v>112275.15</v>
      </c>
    </row>
    <row r="236" spans="1:2" x14ac:dyDescent="0.3">
      <c r="A236" s="58">
        <v>42239</v>
      </c>
      <c r="B236" s="29">
        <v>111793.015</v>
      </c>
    </row>
    <row r="237" spans="1:2" x14ac:dyDescent="0.3">
      <c r="A237" s="58">
        <v>42240</v>
      </c>
      <c r="B237" s="29">
        <v>128868.255</v>
      </c>
    </row>
    <row r="238" spans="1:2" x14ac:dyDescent="0.3">
      <c r="A238" s="58">
        <v>42241</v>
      </c>
      <c r="B238" s="29">
        <v>135051.54500000001</v>
      </c>
    </row>
    <row r="239" spans="1:2" x14ac:dyDescent="0.3">
      <c r="A239" s="58">
        <v>42242</v>
      </c>
      <c r="B239" s="29">
        <v>135914.68</v>
      </c>
    </row>
    <row r="240" spans="1:2" x14ac:dyDescent="0.3">
      <c r="A240" s="58">
        <v>42243</v>
      </c>
      <c r="B240" s="29">
        <v>141159.76999999999</v>
      </c>
    </row>
    <row r="241" spans="1:2" x14ac:dyDescent="0.3">
      <c r="A241" s="58">
        <v>42244</v>
      </c>
      <c r="B241" s="29">
        <v>134755.505</v>
      </c>
    </row>
    <row r="242" spans="1:2" x14ac:dyDescent="0.3">
      <c r="A242" s="58">
        <v>42245</v>
      </c>
      <c r="B242" s="29">
        <v>124448.5</v>
      </c>
    </row>
    <row r="243" spans="1:2" x14ac:dyDescent="0.3">
      <c r="A243" s="58">
        <v>42246</v>
      </c>
      <c r="B243" s="29">
        <v>116744.215</v>
      </c>
    </row>
    <row r="244" spans="1:2" x14ac:dyDescent="0.3">
      <c r="A244" s="58">
        <v>42247</v>
      </c>
      <c r="B244" s="29">
        <v>137724.89499999999</v>
      </c>
    </row>
    <row r="245" spans="1:2" x14ac:dyDescent="0.3">
      <c r="A245" s="58">
        <v>42248</v>
      </c>
      <c r="B245" s="29">
        <v>134116.76999999999</v>
      </c>
    </row>
    <row r="246" spans="1:2" x14ac:dyDescent="0.3">
      <c r="A246" s="58">
        <v>42249</v>
      </c>
      <c r="B246" s="29">
        <v>132794.715</v>
      </c>
    </row>
    <row r="247" spans="1:2" x14ac:dyDescent="0.3">
      <c r="A247" s="58">
        <v>42250</v>
      </c>
      <c r="B247" s="29">
        <v>132096.33499999999</v>
      </c>
    </row>
    <row r="248" spans="1:2" x14ac:dyDescent="0.3">
      <c r="A248" s="58">
        <v>42251</v>
      </c>
      <c r="B248" s="29">
        <v>131384.88</v>
      </c>
    </row>
    <row r="249" spans="1:2" x14ac:dyDescent="0.3">
      <c r="A249" s="58">
        <v>42252</v>
      </c>
      <c r="B249" s="29">
        <v>115799.32</v>
      </c>
    </row>
    <row r="250" spans="1:2" x14ac:dyDescent="0.3">
      <c r="A250" s="58">
        <v>42253</v>
      </c>
      <c r="B250" s="29">
        <v>109641.375</v>
      </c>
    </row>
    <row r="251" spans="1:2" x14ac:dyDescent="0.3">
      <c r="A251" s="58">
        <v>42254</v>
      </c>
      <c r="B251" s="29">
        <v>131619.36499999999</v>
      </c>
    </row>
    <row r="252" spans="1:2" x14ac:dyDescent="0.3">
      <c r="A252" s="58">
        <v>42255</v>
      </c>
      <c r="B252" s="29">
        <v>136340.70000000001</v>
      </c>
    </row>
    <row r="253" spans="1:2" x14ac:dyDescent="0.3">
      <c r="A253" s="58">
        <v>42256</v>
      </c>
      <c r="B253" s="29">
        <v>132977.45000000001</v>
      </c>
    </row>
    <row r="254" spans="1:2" x14ac:dyDescent="0.3">
      <c r="A254" s="58">
        <v>42257</v>
      </c>
      <c r="B254" s="29">
        <v>133541.98000000001</v>
      </c>
    </row>
    <row r="255" spans="1:2" x14ac:dyDescent="0.3">
      <c r="A255" s="58">
        <v>42258</v>
      </c>
      <c r="B255" s="29">
        <v>123968.9</v>
      </c>
    </row>
    <row r="256" spans="1:2" x14ac:dyDescent="0.3">
      <c r="A256" s="58">
        <v>42259</v>
      </c>
      <c r="B256" s="29">
        <v>108790.005</v>
      </c>
    </row>
    <row r="257" spans="1:2" x14ac:dyDescent="0.3">
      <c r="A257" s="58">
        <v>42260</v>
      </c>
      <c r="B257" s="29">
        <v>99161.764999999999</v>
      </c>
    </row>
    <row r="258" spans="1:2" x14ac:dyDescent="0.3">
      <c r="A258" s="58">
        <v>42261</v>
      </c>
      <c r="B258" s="29">
        <v>116574.17</v>
      </c>
    </row>
    <row r="259" spans="1:2" x14ac:dyDescent="0.3">
      <c r="A259" s="58">
        <v>42262</v>
      </c>
      <c r="B259" s="29">
        <v>123750.5</v>
      </c>
    </row>
    <row r="260" spans="1:2" x14ac:dyDescent="0.3">
      <c r="A260" s="58">
        <v>42263</v>
      </c>
      <c r="B260" s="29">
        <v>131795.48499999999</v>
      </c>
    </row>
    <row r="261" spans="1:2" x14ac:dyDescent="0.3">
      <c r="A261" s="58">
        <v>42264</v>
      </c>
      <c r="B261" s="29">
        <v>131050.675</v>
      </c>
    </row>
    <row r="262" spans="1:2" x14ac:dyDescent="0.3">
      <c r="A262" s="58">
        <v>42265</v>
      </c>
      <c r="B262" s="29">
        <v>130764.58500000001</v>
      </c>
    </row>
    <row r="263" spans="1:2" x14ac:dyDescent="0.3">
      <c r="A263" s="58">
        <v>42266</v>
      </c>
      <c r="B263" s="29">
        <v>112377.185</v>
      </c>
    </row>
    <row r="264" spans="1:2" x14ac:dyDescent="0.3">
      <c r="A264" s="58">
        <v>42267</v>
      </c>
      <c r="B264" s="29">
        <v>103708.925</v>
      </c>
    </row>
    <row r="265" spans="1:2" x14ac:dyDescent="0.3">
      <c r="A265" s="58">
        <v>42268</v>
      </c>
      <c r="B265" s="29">
        <v>120096.71</v>
      </c>
    </row>
    <row r="266" spans="1:2" x14ac:dyDescent="0.3">
      <c r="A266" s="58">
        <v>42269</v>
      </c>
      <c r="B266" s="29">
        <v>127755.095</v>
      </c>
    </row>
    <row r="267" spans="1:2" x14ac:dyDescent="0.3">
      <c r="A267" s="58">
        <v>42270</v>
      </c>
      <c r="B267" s="29">
        <v>131866.73000000001</v>
      </c>
    </row>
    <row r="268" spans="1:2" x14ac:dyDescent="0.3">
      <c r="A268" s="58">
        <v>42271</v>
      </c>
      <c r="B268" s="29">
        <v>130937.625</v>
      </c>
    </row>
    <row r="269" spans="1:2" x14ac:dyDescent="0.3">
      <c r="A269" s="58">
        <v>42272</v>
      </c>
      <c r="B269" s="29">
        <v>124278.93</v>
      </c>
    </row>
    <row r="270" spans="1:2" x14ac:dyDescent="0.3">
      <c r="A270" s="58">
        <v>42273</v>
      </c>
      <c r="B270" s="29">
        <v>111064.49</v>
      </c>
    </row>
    <row r="271" spans="1:2" x14ac:dyDescent="0.3">
      <c r="A271" s="58">
        <v>42274</v>
      </c>
      <c r="B271" s="29">
        <v>106431.815</v>
      </c>
    </row>
    <row r="272" spans="1:2" x14ac:dyDescent="0.3">
      <c r="A272" s="58">
        <v>42275</v>
      </c>
      <c r="B272" s="29">
        <v>121796.715</v>
      </c>
    </row>
    <row r="273" spans="1:2" x14ac:dyDescent="0.3">
      <c r="A273" s="58">
        <v>42276</v>
      </c>
      <c r="B273" s="29">
        <v>126691.8</v>
      </c>
    </row>
    <row r="274" spans="1:2" x14ac:dyDescent="0.3">
      <c r="A274" s="58">
        <v>42277</v>
      </c>
      <c r="B274" s="29">
        <v>129641.245</v>
      </c>
    </row>
    <row r="275" spans="1:2" x14ac:dyDescent="0.3">
      <c r="A275" s="58">
        <v>42278</v>
      </c>
      <c r="B275" s="29">
        <v>124356.41499999999</v>
      </c>
    </row>
    <row r="276" spans="1:2" x14ac:dyDescent="0.3">
      <c r="A276" s="58">
        <v>42279</v>
      </c>
      <c r="B276" s="29">
        <v>107544.145</v>
      </c>
    </row>
    <row r="277" spans="1:2" x14ac:dyDescent="0.3">
      <c r="A277" s="58">
        <v>42280</v>
      </c>
      <c r="B277" s="29">
        <v>100598.55</v>
      </c>
    </row>
    <row r="278" spans="1:2" x14ac:dyDescent="0.3">
      <c r="A278" s="58">
        <v>42281</v>
      </c>
      <c r="B278" s="29">
        <v>103828.88</v>
      </c>
    </row>
    <row r="279" spans="1:2" x14ac:dyDescent="0.3">
      <c r="A279" s="58">
        <v>42282</v>
      </c>
      <c r="B279" s="29">
        <v>125194.87</v>
      </c>
    </row>
    <row r="280" spans="1:2" x14ac:dyDescent="0.3">
      <c r="A280" s="58">
        <v>42283</v>
      </c>
      <c r="B280" s="29">
        <v>127225.245</v>
      </c>
    </row>
    <row r="281" spans="1:2" x14ac:dyDescent="0.3">
      <c r="A281" s="58">
        <v>42284</v>
      </c>
      <c r="B281" s="29">
        <v>117282.765</v>
      </c>
    </row>
    <row r="282" spans="1:2" x14ac:dyDescent="0.3">
      <c r="A282" s="58">
        <v>42285</v>
      </c>
      <c r="B282" s="29">
        <v>122121.325</v>
      </c>
    </row>
    <row r="283" spans="1:2" x14ac:dyDescent="0.3">
      <c r="A283" s="58">
        <v>42286</v>
      </c>
      <c r="B283" s="29">
        <v>126989.905</v>
      </c>
    </row>
    <row r="284" spans="1:2" x14ac:dyDescent="0.3">
      <c r="A284" s="58">
        <v>42287</v>
      </c>
      <c r="B284" s="29">
        <v>112604.825</v>
      </c>
    </row>
    <row r="285" spans="1:2" x14ac:dyDescent="0.3">
      <c r="A285" s="58">
        <v>42288</v>
      </c>
      <c r="B285" s="29">
        <v>105376.33500000001</v>
      </c>
    </row>
    <row r="286" spans="1:2" x14ac:dyDescent="0.3">
      <c r="A286" s="58">
        <v>42289</v>
      </c>
      <c r="B286" s="29">
        <v>120916.215</v>
      </c>
    </row>
    <row r="287" spans="1:2" x14ac:dyDescent="0.3">
      <c r="A287" s="58">
        <v>42290</v>
      </c>
      <c r="B287" s="29">
        <v>122830.38</v>
      </c>
    </row>
    <row r="288" spans="1:2" x14ac:dyDescent="0.3">
      <c r="A288" s="58">
        <v>42291</v>
      </c>
      <c r="B288" s="29">
        <v>126919.19500000001</v>
      </c>
    </row>
    <row r="289" spans="1:2" x14ac:dyDescent="0.3">
      <c r="A289" s="58">
        <v>42292</v>
      </c>
      <c r="B289" s="29">
        <v>130260.37</v>
      </c>
    </row>
    <row r="290" spans="1:2" x14ac:dyDescent="0.3">
      <c r="A290" s="58">
        <v>42293</v>
      </c>
      <c r="B290" s="29">
        <v>123985.97</v>
      </c>
    </row>
    <row r="291" spans="1:2" x14ac:dyDescent="0.3">
      <c r="A291" s="58">
        <v>42294</v>
      </c>
      <c r="B291" s="29">
        <v>104916.345</v>
      </c>
    </row>
    <row r="292" spans="1:2" x14ac:dyDescent="0.3">
      <c r="A292" s="58">
        <v>42295</v>
      </c>
      <c r="B292" s="29">
        <v>100812.04</v>
      </c>
    </row>
    <row r="293" spans="1:2" x14ac:dyDescent="0.3">
      <c r="A293" s="58">
        <v>42296</v>
      </c>
      <c r="B293" s="29">
        <v>120795</v>
      </c>
    </row>
    <row r="294" spans="1:2" x14ac:dyDescent="0.3">
      <c r="A294" s="58">
        <v>42297</v>
      </c>
      <c r="B294" s="29">
        <v>126655.49</v>
      </c>
    </row>
    <row r="295" spans="1:2" x14ac:dyDescent="0.3">
      <c r="A295" s="58">
        <v>42298</v>
      </c>
      <c r="B295" s="29">
        <v>122368.88499999999</v>
      </c>
    </row>
    <row r="296" spans="1:2" x14ac:dyDescent="0.3">
      <c r="A296" s="58">
        <v>42299</v>
      </c>
      <c r="B296" s="29">
        <v>121471.64</v>
      </c>
    </row>
    <row r="297" spans="1:2" x14ac:dyDescent="0.3">
      <c r="A297" s="58">
        <v>42300</v>
      </c>
      <c r="B297" s="29">
        <v>120420.7</v>
      </c>
    </row>
    <row r="298" spans="1:2" x14ac:dyDescent="0.3">
      <c r="A298" s="58">
        <v>42301</v>
      </c>
      <c r="B298" s="29">
        <v>106813.03</v>
      </c>
    </row>
    <row r="299" spans="1:2" x14ac:dyDescent="0.3">
      <c r="A299" s="58">
        <v>42302</v>
      </c>
      <c r="B299" s="29">
        <v>102279.745</v>
      </c>
    </row>
    <row r="300" spans="1:2" x14ac:dyDescent="0.3">
      <c r="A300" s="58">
        <v>42303</v>
      </c>
      <c r="B300" s="29">
        <v>115297.34</v>
      </c>
    </row>
    <row r="301" spans="1:2" x14ac:dyDescent="0.3">
      <c r="A301" s="58">
        <v>42304</v>
      </c>
      <c r="B301" s="29">
        <v>116619.57</v>
      </c>
    </row>
    <row r="302" spans="1:2" x14ac:dyDescent="0.3">
      <c r="A302" s="58">
        <v>42305</v>
      </c>
      <c r="B302" s="29">
        <v>122887.41</v>
      </c>
    </row>
    <row r="303" spans="1:2" x14ac:dyDescent="0.3">
      <c r="A303" s="58">
        <v>42306</v>
      </c>
      <c r="B303" s="29">
        <v>124222.935</v>
      </c>
    </row>
    <row r="304" spans="1:2" x14ac:dyDescent="0.3">
      <c r="A304" s="58">
        <v>42307</v>
      </c>
      <c r="B304" s="29">
        <v>121256.97</v>
      </c>
    </row>
    <row r="305" spans="1:2" x14ac:dyDescent="0.3">
      <c r="A305" s="58">
        <v>42308</v>
      </c>
      <c r="B305" s="29">
        <v>106353.44</v>
      </c>
    </row>
    <row r="306" spans="1:2" x14ac:dyDescent="0.3">
      <c r="A306" s="58">
        <v>42309</v>
      </c>
      <c r="B306" s="29">
        <v>103629.645</v>
      </c>
    </row>
    <row r="307" spans="1:2" x14ac:dyDescent="0.3">
      <c r="A307" s="58">
        <v>42310</v>
      </c>
      <c r="B307" s="29">
        <v>113791.75</v>
      </c>
    </row>
    <row r="308" spans="1:2" x14ac:dyDescent="0.3">
      <c r="A308" s="58">
        <v>42311</v>
      </c>
      <c r="B308" s="29">
        <v>101793.035</v>
      </c>
    </row>
    <row r="309" spans="1:2" x14ac:dyDescent="0.3">
      <c r="A309" s="58">
        <v>42312</v>
      </c>
      <c r="B309" s="29">
        <v>120177.94500000001</v>
      </c>
    </row>
    <row r="310" spans="1:2" x14ac:dyDescent="0.3">
      <c r="A310" s="58">
        <v>42313</v>
      </c>
      <c r="B310" s="29">
        <v>125985.465</v>
      </c>
    </row>
    <row r="311" spans="1:2" x14ac:dyDescent="0.3">
      <c r="A311" s="58">
        <v>42314</v>
      </c>
      <c r="B311" s="29">
        <v>120505.58500000001</v>
      </c>
    </row>
    <row r="312" spans="1:2" x14ac:dyDescent="0.3">
      <c r="A312" s="58">
        <v>42315</v>
      </c>
      <c r="B312" s="29">
        <v>104269.79</v>
      </c>
    </row>
    <row r="313" spans="1:2" x14ac:dyDescent="0.3">
      <c r="A313" s="58">
        <v>42316</v>
      </c>
      <c r="B313" s="29">
        <v>103793.08500000001</v>
      </c>
    </row>
    <row r="314" spans="1:2" x14ac:dyDescent="0.3">
      <c r="A314" s="58">
        <v>42317</v>
      </c>
      <c r="B314" s="29">
        <v>127234.72</v>
      </c>
    </row>
    <row r="315" spans="1:2" x14ac:dyDescent="0.3">
      <c r="A315" s="58">
        <v>42318</v>
      </c>
      <c r="B315" s="29">
        <v>121617.28</v>
      </c>
    </row>
    <row r="316" spans="1:2" x14ac:dyDescent="0.3">
      <c r="A316" s="58">
        <v>42319</v>
      </c>
      <c r="B316" s="29">
        <v>121566.645</v>
      </c>
    </row>
    <row r="317" spans="1:2" x14ac:dyDescent="0.3">
      <c r="A317" s="58">
        <v>42320</v>
      </c>
      <c r="B317" s="29">
        <v>123775.16</v>
      </c>
    </row>
    <row r="318" spans="1:2" x14ac:dyDescent="0.3">
      <c r="A318" s="58">
        <v>42321</v>
      </c>
      <c r="B318" s="29">
        <v>117078.58500000001</v>
      </c>
    </row>
    <row r="319" spans="1:2" x14ac:dyDescent="0.3">
      <c r="A319" s="58">
        <v>42322</v>
      </c>
      <c r="B319" s="29">
        <v>103646.63499999999</v>
      </c>
    </row>
    <row r="320" spans="1:2" x14ac:dyDescent="0.3">
      <c r="A320" s="58">
        <v>42323</v>
      </c>
      <c r="B320" s="29">
        <v>99761.81</v>
      </c>
    </row>
    <row r="321" spans="1:2" x14ac:dyDescent="0.3">
      <c r="A321" s="58">
        <v>42324</v>
      </c>
      <c r="B321" s="29">
        <v>124557.22500000001</v>
      </c>
    </row>
    <row r="322" spans="1:2" x14ac:dyDescent="0.3">
      <c r="A322" s="58">
        <v>42325</v>
      </c>
      <c r="B322" s="29">
        <v>131442.20000000001</v>
      </c>
    </row>
    <row r="323" spans="1:2" x14ac:dyDescent="0.3">
      <c r="A323" s="58">
        <v>42326</v>
      </c>
      <c r="B323" s="29">
        <v>132353.755</v>
      </c>
    </row>
    <row r="324" spans="1:2" x14ac:dyDescent="0.3">
      <c r="A324" s="58">
        <v>42327</v>
      </c>
      <c r="B324" s="29">
        <v>138118.70499999999</v>
      </c>
    </row>
    <row r="325" spans="1:2" x14ac:dyDescent="0.3">
      <c r="A325" s="58">
        <v>42328</v>
      </c>
      <c r="B325" s="29">
        <v>123412.685</v>
      </c>
    </row>
    <row r="326" spans="1:2" x14ac:dyDescent="0.3">
      <c r="A326" s="58">
        <v>42329</v>
      </c>
      <c r="B326" s="29">
        <v>102647.905</v>
      </c>
    </row>
    <row r="327" spans="1:2" x14ac:dyDescent="0.3">
      <c r="A327" s="58">
        <v>42330</v>
      </c>
      <c r="B327" s="29">
        <v>98621.62</v>
      </c>
    </row>
    <row r="328" spans="1:2" x14ac:dyDescent="0.3">
      <c r="A328" s="58">
        <v>42331</v>
      </c>
      <c r="B328" s="29">
        <v>114406.825</v>
      </c>
    </row>
    <row r="329" spans="1:2" x14ac:dyDescent="0.3">
      <c r="A329" s="58">
        <v>42332</v>
      </c>
      <c r="B329" s="29">
        <v>118894.30499999999</v>
      </c>
    </row>
    <row r="330" spans="1:2" x14ac:dyDescent="0.3">
      <c r="A330" s="58">
        <v>42333</v>
      </c>
      <c r="B330" s="29">
        <v>124728.875</v>
      </c>
    </row>
    <row r="331" spans="1:2" x14ac:dyDescent="0.3">
      <c r="A331" s="58">
        <v>42334</v>
      </c>
      <c r="B331" s="29">
        <v>112907.145</v>
      </c>
    </row>
    <row r="332" spans="1:2" x14ac:dyDescent="0.3">
      <c r="A332" s="58">
        <v>42335</v>
      </c>
      <c r="B332" s="29">
        <v>117492.82</v>
      </c>
    </row>
    <row r="333" spans="1:2" x14ac:dyDescent="0.3">
      <c r="A333" s="58">
        <v>42336</v>
      </c>
      <c r="B333" s="29">
        <v>105011.19500000001</v>
      </c>
    </row>
    <row r="334" spans="1:2" x14ac:dyDescent="0.3">
      <c r="A334" s="58">
        <v>42337</v>
      </c>
      <c r="B334" s="29">
        <v>102162.53</v>
      </c>
    </row>
    <row r="335" spans="1:2" x14ac:dyDescent="0.3">
      <c r="A335" s="58">
        <v>42338</v>
      </c>
      <c r="B335" s="29">
        <v>122452.41499999999</v>
      </c>
    </row>
    <row r="336" spans="1:2" x14ac:dyDescent="0.3">
      <c r="A336" s="58">
        <v>42339</v>
      </c>
      <c r="B336" s="29">
        <v>117115.62</v>
      </c>
    </row>
    <row r="337" spans="1:2" x14ac:dyDescent="0.3">
      <c r="A337" s="58">
        <v>42340</v>
      </c>
      <c r="B337" s="29">
        <v>115230.125</v>
      </c>
    </row>
    <row r="338" spans="1:2" x14ac:dyDescent="0.3">
      <c r="A338" s="58">
        <v>42341</v>
      </c>
      <c r="B338" s="29">
        <v>121699.425</v>
      </c>
    </row>
    <row r="339" spans="1:2" x14ac:dyDescent="0.3">
      <c r="A339" s="58">
        <v>42342</v>
      </c>
      <c r="B339" s="29">
        <v>129148.52</v>
      </c>
    </row>
    <row r="340" spans="1:2" x14ac:dyDescent="0.3">
      <c r="A340" s="58">
        <v>42343</v>
      </c>
      <c r="B340" s="29">
        <v>115606.005</v>
      </c>
    </row>
    <row r="341" spans="1:2" x14ac:dyDescent="0.3">
      <c r="A341" s="58">
        <v>42344</v>
      </c>
      <c r="B341" s="29">
        <v>112025.29</v>
      </c>
    </row>
    <row r="342" spans="1:2" x14ac:dyDescent="0.3">
      <c r="A342" s="58">
        <v>42345</v>
      </c>
      <c r="B342" s="29">
        <v>129059.645</v>
      </c>
    </row>
    <row r="343" spans="1:2" x14ac:dyDescent="0.3">
      <c r="A343" s="58">
        <v>42346</v>
      </c>
      <c r="B343" s="29">
        <v>136800.91</v>
      </c>
    </row>
    <row r="344" spans="1:2" x14ac:dyDescent="0.3">
      <c r="A344" s="58">
        <v>42347</v>
      </c>
      <c r="B344" s="29">
        <v>125965.02</v>
      </c>
    </row>
    <row r="345" spans="1:2" x14ac:dyDescent="0.3">
      <c r="A345" s="58">
        <v>42348</v>
      </c>
      <c r="B345" s="29">
        <v>125807.495</v>
      </c>
    </row>
    <row r="346" spans="1:2" x14ac:dyDescent="0.3">
      <c r="A346" s="58">
        <v>42349</v>
      </c>
      <c r="B346" s="29">
        <v>116597.81</v>
      </c>
    </row>
    <row r="347" spans="1:2" x14ac:dyDescent="0.3">
      <c r="A347" s="58">
        <v>42350</v>
      </c>
      <c r="B347" s="29">
        <v>106139.41</v>
      </c>
    </row>
    <row r="348" spans="1:2" x14ac:dyDescent="0.3">
      <c r="A348" s="58">
        <v>42351</v>
      </c>
      <c r="B348" s="29">
        <v>105218.515</v>
      </c>
    </row>
    <row r="349" spans="1:2" x14ac:dyDescent="0.3">
      <c r="A349" s="58">
        <v>42352</v>
      </c>
      <c r="B349" s="29">
        <v>125784.96000000001</v>
      </c>
    </row>
    <row r="350" spans="1:2" x14ac:dyDescent="0.3">
      <c r="A350" s="58">
        <v>42353</v>
      </c>
      <c r="B350" s="29">
        <v>129077.41</v>
      </c>
    </row>
    <row r="351" spans="1:2" x14ac:dyDescent="0.3">
      <c r="A351" s="58">
        <v>42354</v>
      </c>
      <c r="B351" s="29">
        <v>135930.07999999999</v>
      </c>
    </row>
    <row r="352" spans="1:2" x14ac:dyDescent="0.3">
      <c r="A352" s="58">
        <v>42355</v>
      </c>
      <c r="B352" s="29">
        <v>152366.29999999999</v>
      </c>
    </row>
    <row r="353" spans="1:2" x14ac:dyDescent="0.3">
      <c r="A353" s="58">
        <v>42356</v>
      </c>
      <c r="B353" s="29">
        <v>158052.89000000001</v>
      </c>
    </row>
    <row r="354" spans="1:2" x14ac:dyDescent="0.3">
      <c r="A354" s="58">
        <v>42357</v>
      </c>
      <c r="B354" s="29">
        <v>154924.89000000001</v>
      </c>
    </row>
    <row r="355" spans="1:2" x14ac:dyDescent="0.3">
      <c r="A355" s="58">
        <v>42358</v>
      </c>
      <c r="B355" s="29">
        <v>133421.03</v>
      </c>
    </row>
    <row r="356" spans="1:2" x14ac:dyDescent="0.3">
      <c r="A356" s="58">
        <v>42359</v>
      </c>
      <c r="B356" s="29">
        <v>113802.21</v>
      </c>
    </row>
    <row r="357" spans="1:2" x14ac:dyDescent="0.3">
      <c r="A357" s="58">
        <v>42360</v>
      </c>
      <c r="B357" s="29">
        <v>119477.515</v>
      </c>
    </row>
    <row r="358" spans="1:2" x14ac:dyDescent="0.3">
      <c r="A358" s="58">
        <v>42361</v>
      </c>
      <c r="B358" s="29">
        <v>126553.11500000001</v>
      </c>
    </row>
    <row r="359" spans="1:2" x14ac:dyDescent="0.3">
      <c r="A359" s="58">
        <v>42362</v>
      </c>
      <c r="B359" s="29">
        <v>134583.25</v>
      </c>
    </row>
    <row r="360" spans="1:2" x14ac:dyDescent="0.3">
      <c r="A360" s="58">
        <v>42363</v>
      </c>
      <c r="B360" s="29">
        <v>119950.37</v>
      </c>
    </row>
    <row r="361" spans="1:2" x14ac:dyDescent="0.3">
      <c r="A361" s="58">
        <v>42364</v>
      </c>
      <c r="B361" s="29">
        <v>95093.294999999998</v>
      </c>
    </row>
    <row r="362" spans="1:2" x14ac:dyDescent="0.3">
      <c r="A362" s="58">
        <v>42365</v>
      </c>
      <c r="B362" s="29">
        <v>96394.94</v>
      </c>
    </row>
    <row r="363" spans="1:2" x14ac:dyDescent="0.3">
      <c r="A363" s="58">
        <v>42366</v>
      </c>
      <c r="B363" s="29">
        <v>100048.44</v>
      </c>
    </row>
    <row r="364" spans="1:2" x14ac:dyDescent="0.3">
      <c r="A364" s="58">
        <v>42367</v>
      </c>
      <c r="B364" s="29">
        <v>111647.54</v>
      </c>
    </row>
    <row r="365" spans="1:2" x14ac:dyDescent="0.3">
      <c r="A365" s="58">
        <v>42368</v>
      </c>
      <c r="B365" s="29">
        <v>128552.13499999999</v>
      </c>
    </row>
    <row r="366" spans="1:2" x14ac:dyDescent="0.3">
      <c r="A366" s="58">
        <v>42369</v>
      </c>
      <c r="B366" s="29">
        <v>146473.83499999999</v>
      </c>
    </row>
    <row r="367" spans="1:2" x14ac:dyDescent="0.3">
      <c r="A367" s="58">
        <v>42370</v>
      </c>
      <c r="B367" s="29">
        <v>116040.925</v>
      </c>
    </row>
    <row r="368" spans="1:2" x14ac:dyDescent="0.3">
      <c r="A368" s="58">
        <v>42371</v>
      </c>
      <c r="B368" s="29">
        <v>99622.64</v>
      </c>
    </row>
    <row r="369" spans="1:2" x14ac:dyDescent="0.3">
      <c r="A369" s="58">
        <v>42372</v>
      </c>
      <c r="B369" s="29">
        <v>97656.445000000007</v>
      </c>
    </row>
    <row r="370" spans="1:2" x14ac:dyDescent="0.3">
      <c r="A370" s="58">
        <v>42373</v>
      </c>
      <c r="B370" s="29">
        <v>110932.505</v>
      </c>
    </row>
    <row r="371" spans="1:2" x14ac:dyDescent="0.3">
      <c r="A371" s="58">
        <v>42374</v>
      </c>
      <c r="B371" s="29">
        <v>117873.58</v>
      </c>
    </row>
    <row r="372" spans="1:2" x14ac:dyDescent="0.3">
      <c r="A372" s="58">
        <v>42375</v>
      </c>
      <c r="B372" s="29">
        <v>115064.265</v>
      </c>
    </row>
    <row r="373" spans="1:2" x14ac:dyDescent="0.3">
      <c r="A373" s="58">
        <v>42376</v>
      </c>
      <c r="B373" s="29">
        <v>112392.69500000001</v>
      </c>
    </row>
    <row r="374" spans="1:2" x14ac:dyDescent="0.3">
      <c r="A374" s="58">
        <v>42377</v>
      </c>
      <c r="B374" s="29">
        <v>111879.54</v>
      </c>
    </row>
    <row r="375" spans="1:2" x14ac:dyDescent="0.3">
      <c r="A375" s="58">
        <v>42378</v>
      </c>
      <c r="B375" s="29">
        <v>105482.69500000001</v>
      </c>
    </row>
    <row r="376" spans="1:2" x14ac:dyDescent="0.3">
      <c r="A376" s="58">
        <v>42379</v>
      </c>
      <c r="B376" s="29">
        <v>113049.145</v>
      </c>
    </row>
    <row r="377" spans="1:2" x14ac:dyDescent="0.3">
      <c r="A377" s="58">
        <v>42380</v>
      </c>
      <c r="B377" s="29">
        <v>141133.08499999999</v>
      </c>
    </row>
    <row r="378" spans="1:2" x14ac:dyDescent="0.3">
      <c r="A378" s="58">
        <v>42381</v>
      </c>
      <c r="B378" s="29">
        <v>135006.10999999999</v>
      </c>
    </row>
    <row r="379" spans="1:2" x14ac:dyDescent="0.3">
      <c r="A379" s="58">
        <v>42382</v>
      </c>
      <c r="B379" s="29">
        <v>160011.07500000001</v>
      </c>
    </row>
    <row r="380" spans="1:2" x14ac:dyDescent="0.3">
      <c r="A380" s="58">
        <v>42383</v>
      </c>
      <c r="B380" s="29">
        <v>120396.33500000001</v>
      </c>
    </row>
    <row r="381" spans="1:2" x14ac:dyDescent="0.3">
      <c r="A381" s="58">
        <v>42384</v>
      </c>
      <c r="B381" s="29">
        <v>113244.79</v>
      </c>
    </row>
    <row r="382" spans="1:2" x14ac:dyDescent="0.3">
      <c r="A382" s="58">
        <v>42385</v>
      </c>
      <c r="B382" s="29">
        <v>103046.17</v>
      </c>
    </row>
    <row r="383" spans="1:2" x14ac:dyDescent="0.3">
      <c r="A383" s="58">
        <v>42386</v>
      </c>
      <c r="B383" s="29">
        <v>114097.07</v>
      </c>
    </row>
    <row r="384" spans="1:2" x14ac:dyDescent="0.3">
      <c r="A384" s="58">
        <v>42387</v>
      </c>
      <c r="B384" s="29">
        <v>147817.58499999999</v>
      </c>
    </row>
    <row r="385" spans="1:2" x14ac:dyDescent="0.3">
      <c r="A385" s="58">
        <v>42388</v>
      </c>
      <c r="B385" s="29">
        <v>148612.37</v>
      </c>
    </row>
    <row r="386" spans="1:2" x14ac:dyDescent="0.3">
      <c r="A386" s="58">
        <v>42389</v>
      </c>
      <c r="B386" s="29">
        <v>142471.51</v>
      </c>
    </row>
    <row r="387" spans="1:2" x14ac:dyDescent="0.3">
      <c r="A387" s="58">
        <v>42390</v>
      </c>
      <c r="B387" s="29">
        <v>139450.61499999999</v>
      </c>
    </row>
    <row r="388" spans="1:2" x14ac:dyDescent="0.3">
      <c r="A388" s="58">
        <v>42391</v>
      </c>
      <c r="B388" s="29">
        <v>129135.185</v>
      </c>
    </row>
    <row r="389" spans="1:2" x14ac:dyDescent="0.3">
      <c r="A389" s="58">
        <v>42392</v>
      </c>
      <c r="B389" s="29">
        <v>108097.845</v>
      </c>
    </row>
    <row r="390" spans="1:2" x14ac:dyDescent="0.3">
      <c r="A390" s="58">
        <v>42393</v>
      </c>
      <c r="B390" s="29">
        <v>103396.3</v>
      </c>
    </row>
    <row r="391" spans="1:2" x14ac:dyDescent="0.3">
      <c r="A391" s="58">
        <v>42394</v>
      </c>
      <c r="B391" s="29">
        <v>112649.60000000001</v>
      </c>
    </row>
    <row r="392" spans="1:2" x14ac:dyDescent="0.3">
      <c r="A392" s="58">
        <v>42395</v>
      </c>
      <c r="B392" s="29">
        <v>110152.815</v>
      </c>
    </row>
    <row r="393" spans="1:2" x14ac:dyDescent="0.3">
      <c r="A393" s="58">
        <v>42396</v>
      </c>
      <c r="B393" s="29">
        <v>133718.035</v>
      </c>
    </row>
    <row r="394" spans="1:2" x14ac:dyDescent="0.3">
      <c r="A394" s="58">
        <v>42397</v>
      </c>
      <c r="B394" s="29">
        <v>134169.82999999999</v>
      </c>
    </row>
    <row r="395" spans="1:2" x14ac:dyDescent="0.3">
      <c r="A395" s="58">
        <v>42398</v>
      </c>
      <c r="B395" s="29">
        <v>123615.21</v>
      </c>
    </row>
    <row r="396" spans="1:2" x14ac:dyDescent="0.3">
      <c r="A396" s="58">
        <v>42399</v>
      </c>
      <c r="B396" s="29">
        <v>107579.345</v>
      </c>
    </row>
    <row r="397" spans="1:2" x14ac:dyDescent="0.3">
      <c r="A397" s="58">
        <v>42400</v>
      </c>
      <c r="B397" s="29">
        <v>101279.65</v>
      </c>
    </row>
    <row r="398" spans="1:2" x14ac:dyDescent="0.3">
      <c r="A398" s="58">
        <v>42401</v>
      </c>
      <c r="B398" s="29">
        <v>121942.895</v>
      </c>
    </row>
    <row r="399" spans="1:2" x14ac:dyDescent="0.3">
      <c r="A399" s="58">
        <v>42402</v>
      </c>
      <c r="B399" s="29">
        <v>133989.155</v>
      </c>
    </row>
    <row r="400" spans="1:2" x14ac:dyDescent="0.3">
      <c r="A400" s="58">
        <v>42403</v>
      </c>
      <c r="B400" s="29">
        <v>122594.47500000001</v>
      </c>
    </row>
    <row r="401" spans="1:2" x14ac:dyDescent="0.3">
      <c r="A401" s="58">
        <v>42404</v>
      </c>
      <c r="B401" s="29">
        <v>119919.605</v>
      </c>
    </row>
    <row r="402" spans="1:2" x14ac:dyDescent="0.3">
      <c r="A402" s="58">
        <v>42405</v>
      </c>
      <c r="B402" s="29">
        <v>126330.55</v>
      </c>
    </row>
    <row r="403" spans="1:2" x14ac:dyDescent="0.3">
      <c r="A403" s="58">
        <v>42406</v>
      </c>
      <c r="B403" s="29">
        <v>123737.01</v>
      </c>
    </row>
    <row r="404" spans="1:2" x14ac:dyDescent="0.3">
      <c r="A404" s="58">
        <v>42407</v>
      </c>
      <c r="B404" s="29">
        <v>124436.81</v>
      </c>
    </row>
    <row r="405" spans="1:2" x14ac:dyDescent="0.3">
      <c r="A405" s="58">
        <v>42408</v>
      </c>
      <c r="B405" s="29">
        <v>129327.22500000001</v>
      </c>
    </row>
    <row r="406" spans="1:2" x14ac:dyDescent="0.3">
      <c r="A406" s="58">
        <v>42409</v>
      </c>
      <c r="B406" s="29">
        <v>131271.26500000001</v>
      </c>
    </row>
    <row r="407" spans="1:2" x14ac:dyDescent="0.3">
      <c r="A407" s="58">
        <v>42410</v>
      </c>
      <c r="B407" s="29">
        <v>132265.005</v>
      </c>
    </row>
    <row r="408" spans="1:2" x14ac:dyDescent="0.3">
      <c r="A408" s="58">
        <v>42411</v>
      </c>
      <c r="B408" s="29">
        <v>131003.79</v>
      </c>
    </row>
    <row r="409" spans="1:2" x14ac:dyDescent="0.3">
      <c r="A409" s="58">
        <v>42412</v>
      </c>
      <c r="B409" s="29">
        <v>133845.51999999999</v>
      </c>
    </row>
    <row r="410" spans="1:2" x14ac:dyDescent="0.3">
      <c r="A410" s="58">
        <v>42413</v>
      </c>
      <c r="B410" s="29">
        <v>120839.995</v>
      </c>
    </row>
    <row r="411" spans="1:2" x14ac:dyDescent="0.3">
      <c r="A411" s="58">
        <v>42414</v>
      </c>
      <c r="B411" s="29">
        <v>104364.735</v>
      </c>
    </row>
    <row r="412" spans="1:2" x14ac:dyDescent="0.3">
      <c r="A412" s="58">
        <v>42415</v>
      </c>
      <c r="B412" s="29">
        <v>120863.325</v>
      </c>
    </row>
    <row r="413" spans="1:2" x14ac:dyDescent="0.3">
      <c r="A413" s="58">
        <v>42416</v>
      </c>
      <c r="B413" s="29">
        <v>117062.035</v>
      </c>
    </row>
    <row r="414" spans="1:2" x14ac:dyDescent="0.3">
      <c r="A414" s="58">
        <v>42417</v>
      </c>
      <c r="B414" s="29">
        <v>119481.79</v>
      </c>
    </row>
    <row r="415" spans="1:2" x14ac:dyDescent="0.3">
      <c r="A415" s="58">
        <v>42418</v>
      </c>
      <c r="B415" s="29">
        <v>125964.185</v>
      </c>
    </row>
    <row r="416" spans="1:2" x14ac:dyDescent="0.3">
      <c r="A416" s="58">
        <v>42419</v>
      </c>
      <c r="B416" s="29">
        <v>122991.66</v>
      </c>
    </row>
    <row r="417" spans="1:2" x14ac:dyDescent="0.3">
      <c r="A417" s="58">
        <v>42420</v>
      </c>
      <c r="B417" s="29">
        <v>105911.71</v>
      </c>
    </row>
    <row r="418" spans="1:2" x14ac:dyDescent="0.3">
      <c r="A418" s="58">
        <v>42421</v>
      </c>
      <c r="B418" s="29">
        <v>107884.355</v>
      </c>
    </row>
    <row r="419" spans="1:2" x14ac:dyDescent="0.3">
      <c r="A419" s="58">
        <v>42422</v>
      </c>
      <c r="B419" s="29">
        <v>130527.325</v>
      </c>
    </row>
    <row r="420" spans="1:2" x14ac:dyDescent="0.3">
      <c r="A420" s="58">
        <v>42423</v>
      </c>
      <c r="B420" s="29">
        <v>156924.82999999999</v>
      </c>
    </row>
    <row r="421" spans="1:2" x14ac:dyDescent="0.3">
      <c r="A421" s="58">
        <v>42424</v>
      </c>
      <c r="B421" s="29">
        <v>152419.41500000001</v>
      </c>
    </row>
    <row r="422" spans="1:2" x14ac:dyDescent="0.3">
      <c r="A422" s="58">
        <v>42425</v>
      </c>
      <c r="B422" s="29">
        <v>138064.85500000001</v>
      </c>
    </row>
    <row r="423" spans="1:2" x14ac:dyDescent="0.3">
      <c r="A423" s="58">
        <v>42426</v>
      </c>
      <c r="B423" s="29">
        <v>122575.935</v>
      </c>
    </row>
    <row r="424" spans="1:2" x14ac:dyDescent="0.3">
      <c r="A424" s="58">
        <v>42427</v>
      </c>
      <c r="B424" s="29">
        <v>110545.84</v>
      </c>
    </row>
    <row r="425" spans="1:2" x14ac:dyDescent="0.3">
      <c r="A425" s="58">
        <v>42428</v>
      </c>
      <c r="B425" s="29">
        <v>105781.985</v>
      </c>
    </row>
    <row r="426" spans="1:2" x14ac:dyDescent="0.3">
      <c r="A426" s="58">
        <v>42429</v>
      </c>
      <c r="B426" s="29">
        <v>125400.08</v>
      </c>
    </row>
    <row r="427" spans="1:2" x14ac:dyDescent="0.3">
      <c r="A427" s="58">
        <v>42430</v>
      </c>
      <c r="B427" s="29">
        <v>142242.595</v>
      </c>
    </row>
    <row r="428" spans="1:2" x14ac:dyDescent="0.3">
      <c r="A428" s="58">
        <v>42431</v>
      </c>
      <c r="B428" s="29">
        <v>145182.98000000001</v>
      </c>
    </row>
    <row r="429" spans="1:2" x14ac:dyDescent="0.3">
      <c r="A429" s="58">
        <v>42432</v>
      </c>
      <c r="B429" s="29">
        <v>136226.12</v>
      </c>
    </row>
    <row r="430" spans="1:2" x14ac:dyDescent="0.3">
      <c r="A430" s="58">
        <v>42433</v>
      </c>
      <c r="B430" s="29">
        <v>149376.57</v>
      </c>
    </row>
    <row r="431" spans="1:2" x14ac:dyDescent="0.3">
      <c r="A431" s="58">
        <v>42434</v>
      </c>
      <c r="B431" s="29">
        <v>124692.315</v>
      </c>
    </row>
    <row r="432" spans="1:2" x14ac:dyDescent="0.3">
      <c r="A432" s="58">
        <v>42435</v>
      </c>
      <c r="B432" s="29">
        <v>117707.95</v>
      </c>
    </row>
    <row r="433" spans="1:2" x14ac:dyDescent="0.3">
      <c r="A433" s="58">
        <v>42436</v>
      </c>
      <c r="B433" s="29">
        <v>131465.82500000001</v>
      </c>
    </row>
    <row r="434" spans="1:2" x14ac:dyDescent="0.3">
      <c r="A434" s="58">
        <v>42437</v>
      </c>
      <c r="B434" s="29">
        <v>160285.01500000001</v>
      </c>
    </row>
    <row r="435" spans="1:2" x14ac:dyDescent="0.3">
      <c r="A435" s="58">
        <v>42438</v>
      </c>
      <c r="B435" s="29">
        <v>152599.125</v>
      </c>
    </row>
    <row r="436" spans="1:2" x14ac:dyDescent="0.3">
      <c r="A436" s="58">
        <v>42439</v>
      </c>
      <c r="B436" s="29">
        <v>135635.70499999999</v>
      </c>
    </row>
    <row r="437" spans="1:2" x14ac:dyDescent="0.3">
      <c r="A437" s="58">
        <v>42440</v>
      </c>
      <c r="B437" s="29">
        <v>141414.35</v>
      </c>
    </row>
    <row r="438" spans="1:2" x14ac:dyDescent="0.3">
      <c r="A438" s="58">
        <v>42441</v>
      </c>
      <c r="B438" s="29">
        <v>119690.755</v>
      </c>
    </row>
    <row r="439" spans="1:2" x14ac:dyDescent="0.3">
      <c r="A439" s="58">
        <v>42442</v>
      </c>
      <c r="B439" s="29">
        <v>111329.62</v>
      </c>
    </row>
    <row r="440" spans="1:2" x14ac:dyDescent="0.3">
      <c r="A440" s="58">
        <v>42443</v>
      </c>
      <c r="B440" s="29">
        <v>105388.57</v>
      </c>
    </row>
    <row r="441" spans="1:2" x14ac:dyDescent="0.3">
      <c r="A441" s="58">
        <v>42444</v>
      </c>
      <c r="B441" s="29">
        <v>123073.98</v>
      </c>
    </row>
    <row r="442" spans="1:2" x14ac:dyDescent="0.3">
      <c r="A442" s="58">
        <v>42445</v>
      </c>
      <c r="B442" s="29">
        <v>135047.625</v>
      </c>
    </row>
    <row r="443" spans="1:2" x14ac:dyDescent="0.3">
      <c r="A443" s="58">
        <v>42446</v>
      </c>
      <c r="B443" s="29">
        <v>143184.80499999999</v>
      </c>
    </row>
    <row r="444" spans="1:2" x14ac:dyDescent="0.3">
      <c r="A444" s="58">
        <v>42447</v>
      </c>
      <c r="B444" s="29">
        <v>118189.72</v>
      </c>
    </row>
    <row r="445" spans="1:2" x14ac:dyDescent="0.3">
      <c r="A445" s="58">
        <v>42448</v>
      </c>
      <c r="B445" s="29">
        <v>105484.1</v>
      </c>
    </row>
    <row r="446" spans="1:2" x14ac:dyDescent="0.3">
      <c r="A446" s="58">
        <v>42449</v>
      </c>
      <c r="B446" s="29">
        <v>100394.06</v>
      </c>
    </row>
    <row r="447" spans="1:2" x14ac:dyDescent="0.3">
      <c r="A447" s="58">
        <v>42450</v>
      </c>
      <c r="B447" s="29">
        <v>117796.715</v>
      </c>
    </row>
    <row r="448" spans="1:2" x14ac:dyDescent="0.3">
      <c r="A448" s="58">
        <v>42451</v>
      </c>
      <c r="B448" s="29">
        <v>124081.46</v>
      </c>
    </row>
    <row r="449" spans="1:2" x14ac:dyDescent="0.3">
      <c r="A449" s="58">
        <v>42452</v>
      </c>
      <c r="B449" s="29">
        <v>126074.895</v>
      </c>
    </row>
    <row r="450" spans="1:2" x14ac:dyDescent="0.3">
      <c r="A450" s="58">
        <v>42453</v>
      </c>
      <c r="B450" s="29">
        <v>125072.73</v>
      </c>
    </row>
    <row r="451" spans="1:2" x14ac:dyDescent="0.3">
      <c r="A451" s="58">
        <v>42454</v>
      </c>
      <c r="B451" s="29">
        <v>101740.89</v>
      </c>
    </row>
    <row r="452" spans="1:2" x14ac:dyDescent="0.3">
      <c r="A452" s="58">
        <v>42455</v>
      </c>
      <c r="B452" s="29">
        <v>102726.745</v>
      </c>
    </row>
    <row r="453" spans="1:2" x14ac:dyDescent="0.3">
      <c r="A453" s="58">
        <v>42456</v>
      </c>
      <c r="B453" s="29">
        <v>98324.645000000004</v>
      </c>
    </row>
    <row r="454" spans="1:2" x14ac:dyDescent="0.3">
      <c r="A454" s="58">
        <v>42457</v>
      </c>
      <c r="B454" s="29">
        <v>102746.6</v>
      </c>
    </row>
    <row r="455" spans="1:2" x14ac:dyDescent="0.3">
      <c r="A455" s="58">
        <v>42458</v>
      </c>
      <c r="B455" s="29">
        <v>118281.13</v>
      </c>
    </row>
    <row r="456" spans="1:2" x14ac:dyDescent="0.3">
      <c r="A456" s="58">
        <v>42459</v>
      </c>
      <c r="B456" s="29">
        <v>122625.21</v>
      </c>
    </row>
    <row r="457" spans="1:2" x14ac:dyDescent="0.3">
      <c r="A457" s="58">
        <v>42460</v>
      </c>
      <c r="B457" s="29">
        <v>122964.715</v>
      </c>
    </row>
    <row r="458" spans="1:2" x14ac:dyDescent="0.3">
      <c r="A458" s="58">
        <v>42461</v>
      </c>
      <c r="B458" s="29">
        <v>116321.60000000001</v>
      </c>
    </row>
    <row r="459" spans="1:2" x14ac:dyDescent="0.3">
      <c r="A459" s="58">
        <v>42462</v>
      </c>
      <c r="B459" s="29">
        <v>102832.72</v>
      </c>
    </row>
    <row r="460" spans="1:2" x14ac:dyDescent="0.3">
      <c r="A460" s="58">
        <v>42463</v>
      </c>
      <c r="B460" s="29">
        <v>102084</v>
      </c>
    </row>
    <row r="461" spans="1:2" x14ac:dyDescent="0.3">
      <c r="A461" s="58">
        <v>42464</v>
      </c>
      <c r="B461" s="29">
        <v>120445.735</v>
      </c>
    </row>
    <row r="462" spans="1:2" x14ac:dyDescent="0.3">
      <c r="A462" s="58">
        <v>42465</v>
      </c>
      <c r="B462" s="29">
        <v>120371.235</v>
      </c>
    </row>
    <row r="463" spans="1:2" x14ac:dyDescent="0.3">
      <c r="A463" s="58">
        <v>42466</v>
      </c>
      <c r="B463" s="29">
        <v>125657.125</v>
      </c>
    </row>
    <row r="464" spans="1:2" x14ac:dyDescent="0.3">
      <c r="A464" s="58">
        <v>42467</v>
      </c>
      <c r="B464" s="29">
        <v>125663.33</v>
      </c>
    </row>
    <row r="465" spans="1:2" x14ac:dyDescent="0.3">
      <c r="A465" s="58">
        <v>42468</v>
      </c>
      <c r="B465" s="29">
        <v>124266.88499999999</v>
      </c>
    </row>
    <row r="466" spans="1:2" x14ac:dyDescent="0.3">
      <c r="A466" s="58">
        <v>42469</v>
      </c>
      <c r="B466" s="29">
        <v>109044.9</v>
      </c>
    </row>
    <row r="467" spans="1:2" x14ac:dyDescent="0.3">
      <c r="A467" s="58">
        <v>42470</v>
      </c>
      <c r="B467" s="29">
        <v>99845.345000000001</v>
      </c>
    </row>
    <row r="468" spans="1:2" x14ac:dyDescent="0.3">
      <c r="A468" s="58">
        <v>42471</v>
      </c>
      <c r="B468" s="29">
        <v>118614.005</v>
      </c>
    </row>
    <row r="469" spans="1:2" x14ac:dyDescent="0.3">
      <c r="A469" s="58">
        <v>42472</v>
      </c>
      <c r="B469" s="29">
        <v>123808.76</v>
      </c>
    </row>
    <row r="470" spans="1:2" x14ac:dyDescent="0.3">
      <c r="A470" s="58">
        <v>42473</v>
      </c>
      <c r="B470" s="29">
        <v>124686.63</v>
      </c>
    </row>
    <row r="471" spans="1:2" x14ac:dyDescent="0.3">
      <c r="A471" s="58">
        <v>42474</v>
      </c>
      <c r="B471" s="29">
        <v>126519.065</v>
      </c>
    </row>
    <row r="472" spans="1:2" x14ac:dyDescent="0.3">
      <c r="A472" s="58">
        <v>42475</v>
      </c>
      <c r="B472" s="29">
        <v>124721.485</v>
      </c>
    </row>
    <row r="473" spans="1:2" x14ac:dyDescent="0.3">
      <c r="A473" s="58">
        <v>42476</v>
      </c>
      <c r="B473" s="29">
        <v>108525.965</v>
      </c>
    </row>
    <row r="474" spans="1:2" x14ac:dyDescent="0.3">
      <c r="A474" s="58">
        <v>42477</v>
      </c>
      <c r="B474" s="29">
        <v>100526.30499999999</v>
      </c>
    </row>
    <row r="475" spans="1:2" x14ac:dyDescent="0.3">
      <c r="A475" s="58">
        <v>42478</v>
      </c>
      <c r="B475" s="29">
        <v>123441.82</v>
      </c>
    </row>
    <row r="476" spans="1:2" x14ac:dyDescent="0.3">
      <c r="A476" s="58">
        <v>42479</v>
      </c>
      <c r="B476" s="29">
        <v>126846.44500000001</v>
      </c>
    </row>
    <row r="477" spans="1:2" x14ac:dyDescent="0.3">
      <c r="A477" s="58">
        <v>42480</v>
      </c>
      <c r="B477" s="29">
        <v>125204.785</v>
      </c>
    </row>
    <row r="478" spans="1:2" x14ac:dyDescent="0.3">
      <c r="A478" s="58">
        <v>42481</v>
      </c>
      <c r="B478" s="29">
        <v>125514.14</v>
      </c>
    </row>
    <row r="479" spans="1:2" x14ac:dyDescent="0.3">
      <c r="A479" s="58">
        <v>42482</v>
      </c>
      <c r="B479" s="29">
        <v>120124.30499999999</v>
      </c>
    </row>
    <row r="480" spans="1:2" x14ac:dyDescent="0.3">
      <c r="A480" s="58">
        <v>42483</v>
      </c>
      <c r="B480" s="29">
        <v>108773.745</v>
      </c>
    </row>
    <row r="481" spans="1:2" x14ac:dyDescent="0.3">
      <c r="A481" s="58">
        <v>42484</v>
      </c>
      <c r="B481" s="29">
        <v>105642.28</v>
      </c>
    </row>
    <row r="482" spans="1:2" x14ac:dyDescent="0.3">
      <c r="A482" s="58">
        <v>42485</v>
      </c>
      <c r="B482" s="29">
        <v>104072.435</v>
      </c>
    </row>
    <row r="483" spans="1:2" x14ac:dyDescent="0.3">
      <c r="A483" s="58">
        <v>42486</v>
      </c>
      <c r="B483" s="29">
        <v>117437.66499999999</v>
      </c>
    </row>
    <row r="484" spans="1:2" x14ac:dyDescent="0.3">
      <c r="A484" s="58">
        <v>42487</v>
      </c>
      <c r="B484" s="29">
        <v>118531.5</v>
      </c>
    </row>
    <row r="485" spans="1:2" x14ac:dyDescent="0.3">
      <c r="A485" s="58">
        <v>42488</v>
      </c>
      <c r="B485" s="29">
        <v>126847.02</v>
      </c>
    </row>
    <row r="486" spans="1:2" x14ac:dyDescent="0.3">
      <c r="A486" s="58">
        <v>42489</v>
      </c>
      <c r="B486" s="29">
        <v>122054.13</v>
      </c>
    </row>
    <row r="487" spans="1:2" x14ac:dyDescent="0.3">
      <c r="A487" s="58">
        <v>42490</v>
      </c>
      <c r="B487" s="29">
        <v>103505.19500000001</v>
      </c>
    </row>
    <row r="488" spans="1:2" x14ac:dyDescent="0.3">
      <c r="A488" s="58">
        <v>42491</v>
      </c>
      <c r="B488" s="29">
        <v>98873.535000000003</v>
      </c>
    </row>
    <row r="489" spans="1:2" x14ac:dyDescent="0.3">
      <c r="A489" s="58">
        <v>42492</v>
      </c>
      <c r="B489" s="29">
        <v>116969.63</v>
      </c>
    </row>
    <row r="490" spans="1:2" x14ac:dyDescent="0.3">
      <c r="A490" s="58">
        <v>42493</v>
      </c>
      <c r="B490" s="29">
        <v>119014.44500000001</v>
      </c>
    </row>
    <row r="491" spans="1:2" x14ac:dyDescent="0.3">
      <c r="A491" s="58">
        <v>42494</v>
      </c>
      <c r="B491" s="29">
        <v>124525.185</v>
      </c>
    </row>
    <row r="492" spans="1:2" x14ac:dyDescent="0.3">
      <c r="A492" s="58">
        <v>42495</v>
      </c>
      <c r="B492" s="29">
        <v>118192.05499999999</v>
      </c>
    </row>
    <row r="493" spans="1:2" x14ac:dyDescent="0.3">
      <c r="A493" s="58">
        <v>42496</v>
      </c>
      <c r="B493" s="29">
        <v>120421.32</v>
      </c>
    </row>
    <row r="494" spans="1:2" x14ac:dyDescent="0.3">
      <c r="A494" s="58">
        <v>42497</v>
      </c>
      <c r="B494" s="29">
        <v>106052.64</v>
      </c>
    </row>
    <row r="495" spans="1:2" x14ac:dyDescent="0.3">
      <c r="A495" s="58">
        <v>42498</v>
      </c>
      <c r="B495" s="29">
        <v>103487.28</v>
      </c>
    </row>
    <row r="496" spans="1:2" x14ac:dyDescent="0.3">
      <c r="A496" s="58">
        <v>42499</v>
      </c>
      <c r="B496" s="29">
        <v>119781.13499999999</v>
      </c>
    </row>
    <row r="497" spans="1:2" x14ac:dyDescent="0.3">
      <c r="A497" s="58">
        <v>42500</v>
      </c>
      <c r="B497" s="29">
        <v>119611.88</v>
      </c>
    </row>
    <row r="498" spans="1:2" x14ac:dyDescent="0.3">
      <c r="A498" s="58">
        <v>42501</v>
      </c>
      <c r="B498" s="29">
        <v>123616.28</v>
      </c>
    </row>
    <row r="499" spans="1:2" x14ac:dyDescent="0.3">
      <c r="A499" s="58">
        <v>42502</v>
      </c>
      <c r="B499" s="29">
        <v>120693.53</v>
      </c>
    </row>
    <row r="500" spans="1:2" x14ac:dyDescent="0.3">
      <c r="A500" s="58">
        <v>42503</v>
      </c>
      <c r="B500" s="29">
        <v>118800.07</v>
      </c>
    </row>
    <row r="501" spans="1:2" x14ac:dyDescent="0.3">
      <c r="A501" s="58">
        <v>42504</v>
      </c>
      <c r="B501" s="29">
        <v>101945.995</v>
      </c>
    </row>
    <row r="502" spans="1:2" x14ac:dyDescent="0.3">
      <c r="A502" s="58">
        <v>42505</v>
      </c>
      <c r="B502" s="29">
        <v>99697.62</v>
      </c>
    </row>
    <row r="503" spans="1:2" x14ac:dyDescent="0.3">
      <c r="A503" s="58">
        <v>42506</v>
      </c>
      <c r="B503" s="29">
        <v>121182.69500000001</v>
      </c>
    </row>
    <row r="504" spans="1:2" x14ac:dyDescent="0.3">
      <c r="A504" s="58">
        <v>42507</v>
      </c>
      <c r="B504" s="29">
        <v>124209.405</v>
      </c>
    </row>
    <row r="505" spans="1:2" x14ac:dyDescent="0.3">
      <c r="A505" s="58">
        <v>42508</v>
      </c>
      <c r="B505" s="29">
        <v>124352.215</v>
      </c>
    </row>
    <row r="506" spans="1:2" x14ac:dyDescent="0.3">
      <c r="A506" s="58">
        <v>42509</v>
      </c>
      <c r="B506" s="29">
        <v>124392.29</v>
      </c>
    </row>
    <row r="507" spans="1:2" x14ac:dyDescent="0.3">
      <c r="A507" s="58">
        <v>42510</v>
      </c>
      <c r="B507" s="29">
        <v>127705.84</v>
      </c>
    </row>
    <row r="508" spans="1:2" x14ac:dyDescent="0.3">
      <c r="A508" s="58">
        <v>42511</v>
      </c>
      <c r="B508" s="29">
        <v>112336.78</v>
      </c>
    </row>
    <row r="509" spans="1:2" x14ac:dyDescent="0.3">
      <c r="A509" s="58">
        <v>42512</v>
      </c>
      <c r="B509" s="29">
        <v>101618.98</v>
      </c>
    </row>
    <row r="510" spans="1:2" x14ac:dyDescent="0.3">
      <c r="A510" s="58">
        <v>42513</v>
      </c>
      <c r="B510" s="29">
        <v>121424.42</v>
      </c>
    </row>
    <row r="511" spans="1:2" x14ac:dyDescent="0.3">
      <c r="A511" s="58">
        <v>42514</v>
      </c>
      <c r="B511" s="29">
        <v>131916.405</v>
      </c>
    </row>
    <row r="512" spans="1:2" x14ac:dyDescent="0.3">
      <c r="A512" s="58">
        <v>42515</v>
      </c>
      <c r="B512" s="29">
        <v>132170.04999999999</v>
      </c>
    </row>
    <row r="513" spans="1:2" x14ac:dyDescent="0.3">
      <c r="A513" s="58">
        <v>42516</v>
      </c>
      <c r="B513" s="29">
        <v>137080.875</v>
      </c>
    </row>
    <row r="514" spans="1:2" x14ac:dyDescent="0.3">
      <c r="A514" s="58">
        <v>42517</v>
      </c>
      <c r="B514" s="29">
        <v>134317.62</v>
      </c>
    </row>
    <row r="515" spans="1:2" x14ac:dyDescent="0.3">
      <c r="A515" s="58">
        <v>42518</v>
      </c>
      <c r="B515" s="29">
        <v>119938.795</v>
      </c>
    </row>
    <row r="516" spans="1:2" x14ac:dyDescent="0.3">
      <c r="A516" s="58">
        <v>42519</v>
      </c>
      <c r="B516" s="29">
        <v>118751.965</v>
      </c>
    </row>
    <row r="517" spans="1:2" x14ac:dyDescent="0.3">
      <c r="A517" s="58">
        <v>42520</v>
      </c>
      <c r="B517" s="29">
        <v>134983.95499999999</v>
      </c>
    </row>
    <row r="518" spans="1:2" x14ac:dyDescent="0.3">
      <c r="A518" s="58">
        <v>42521</v>
      </c>
      <c r="B518" s="29">
        <v>140402.15</v>
      </c>
    </row>
    <row r="519" spans="1:2" x14ac:dyDescent="0.3">
      <c r="A519" s="58">
        <v>42522</v>
      </c>
      <c r="B519" s="29">
        <v>141195.03</v>
      </c>
    </row>
    <row r="520" spans="1:2" x14ac:dyDescent="0.3">
      <c r="A520" s="58">
        <v>42523</v>
      </c>
      <c r="B520" s="29">
        <v>141292.56</v>
      </c>
    </row>
    <row r="521" spans="1:2" x14ac:dyDescent="0.3">
      <c r="A521" s="58">
        <v>42524</v>
      </c>
      <c r="B521" s="29">
        <v>137717.255</v>
      </c>
    </row>
    <row r="522" spans="1:2" x14ac:dyDescent="0.3">
      <c r="A522" s="58">
        <v>42525</v>
      </c>
      <c r="B522" s="29">
        <v>122764.33</v>
      </c>
    </row>
    <row r="523" spans="1:2" x14ac:dyDescent="0.3">
      <c r="A523" s="58">
        <v>42526</v>
      </c>
      <c r="B523" s="29">
        <v>116052.80499999999</v>
      </c>
    </row>
    <row r="524" spans="1:2" x14ac:dyDescent="0.3">
      <c r="A524" s="58">
        <v>42527</v>
      </c>
      <c r="B524" s="29">
        <v>134829.755</v>
      </c>
    </row>
    <row r="525" spans="1:2" x14ac:dyDescent="0.3">
      <c r="A525" s="58">
        <v>42528</v>
      </c>
      <c r="B525" s="29">
        <v>135306.005</v>
      </c>
    </row>
    <row r="526" spans="1:2" x14ac:dyDescent="0.3">
      <c r="A526" s="58">
        <v>42529</v>
      </c>
      <c r="B526" s="29">
        <v>137305.35500000001</v>
      </c>
    </row>
    <row r="527" spans="1:2" x14ac:dyDescent="0.3">
      <c r="A527" s="58">
        <v>42530</v>
      </c>
      <c r="B527" s="29">
        <v>132859.30499999999</v>
      </c>
    </row>
    <row r="528" spans="1:2" x14ac:dyDescent="0.3">
      <c r="A528" s="58">
        <v>42531</v>
      </c>
      <c r="B528" s="29">
        <v>132209.51500000001</v>
      </c>
    </row>
    <row r="529" spans="1:2" x14ac:dyDescent="0.3">
      <c r="A529" s="58">
        <v>42532</v>
      </c>
      <c r="B529" s="29">
        <v>120753.43</v>
      </c>
    </row>
    <row r="530" spans="1:2" x14ac:dyDescent="0.3">
      <c r="A530" s="58">
        <v>42533</v>
      </c>
      <c r="B530" s="29">
        <v>122771.53</v>
      </c>
    </row>
    <row r="531" spans="1:2" x14ac:dyDescent="0.3">
      <c r="A531" s="58">
        <v>42534</v>
      </c>
      <c r="B531" s="29">
        <v>122106.95</v>
      </c>
    </row>
    <row r="532" spans="1:2" x14ac:dyDescent="0.3">
      <c r="A532" s="58">
        <v>42535</v>
      </c>
      <c r="B532" s="29">
        <v>138466.56</v>
      </c>
    </row>
    <row r="533" spans="1:2" x14ac:dyDescent="0.3">
      <c r="A533" s="58">
        <v>42536</v>
      </c>
      <c r="B533" s="29">
        <v>140904.59</v>
      </c>
    </row>
    <row r="534" spans="1:2" x14ac:dyDescent="0.3">
      <c r="A534" s="58">
        <v>42537</v>
      </c>
      <c r="B534" s="29">
        <v>140741.16500000001</v>
      </c>
    </row>
    <row r="535" spans="1:2" x14ac:dyDescent="0.3">
      <c r="A535" s="58">
        <v>42538</v>
      </c>
      <c r="B535" s="29">
        <v>138023.10999999999</v>
      </c>
    </row>
    <row r="536" spans="1:2" x14ac:dyDescent="0.3">
      <c r="A536" s="58">
        <v>42539</v>
      </c>
      <c r="B536" s="29">
        <v>123162.185</v>
      </c>
    </row>
    <row r="537" spans="1:2" x14ac:dyDescent="0.3">
      <c r="A537" s="58">
        <v>42540</v>
      </c>
      <c r="B537" s="29">
        <v>119662.16499999999</v>
      </c>
    </row>
    <row r="538" spans="1:2" x14ac:dyDescent="0.3">
      <c r="A538" s="58">
        <v>42541</v>
      </c>
      <c r="B538" s="29">
        <v>134435.11499999999</v>
      </c>
    </row>
    <row r="539" spans="1:2" x14ac:dyDescent="0.3">
      <c r="A539" s="58">
        <v>42542</v>
      </c>
      <c r="B539" s="29">
        <v>137511.315</v>
      </c>
    </row>
    <row r="540" spans="1:2" x14ac:dyDescent="0.3">
      <c r="A540" s="58">
        <v>42543</v>
      </c>
      <c r="B540" s="29">
        <v>133813.285</v>
      </c>
    </row>
    <row r="541" spans="1:2" x14ac:dyDescent="0.3">
      <c r="A541" s="58">
        <v>42544</v>
      </c>
      <c r="B541" s="29">
        <v>136740.005</v>
      </c>
    </row>
    <row r="542" spans="1:2" x14ac:dyDescent="0.3">
      <c r="A542" s="58">
        <v>42545</v>
      </c>
      <c r="B542" s="29">
        <v>144658.38</v>
      </c>
    </row>
    <row r="543" spans="1:2" x14ac:dyDescent="0.3">
      <c r="A543" s="58">
        <v>42546</v>
      </c>
      <c r="B543" s="29">
        <v>131730.83499999999</v>
      </c>
    </row>
    <row r="544" spans="1:2" x14ac:dyDescent="0.3">
      <c r="A544" s="58">
        <v>42547</v>
      </c>
      <c r="B544" s="29">
        <v>126455.935</v>
      </c>
    </row>
    <row r="545" spans="1:2" x14ac:dyDescent="0.3">
      <c r="A545" s="58">
        <v>42548</v>
      </c>
      <c r="B545" s="29">
        <v>148639.995</v>
      </c>
    </row>
    <row r="546" spans="1:2" x14ac:dyDescent="0.3">
      <c r="A546" s="58">
        <v>42549</v>
      </c>
      <c r="B546" s="29">
        <v>142146.31</v>
      </c>
    </row>
    <row r="547" spans="1:2" x14ac:dyDescent="0.3">
      <c r="A547" s="58">
        <v>42550</v>
      </c>
      <c r="B547" s="29">
        <v>136071.965</v>
      </c>
    </row>
    <row r="548" spans="1:2" x14ac:dyDescent="0.3">
      <c r="A548" s="58">
        <v>42551</v>
      </c>
      <c r="B548" s="29">
        <v>141078.46</v>
      </c>
    </row>
    <row r="549" spans="1:2" x14ac:dyDescent="0.3">
      <c r="A549" s="58">
        <v>42552</v>
      </c>
      <c r="B549" s="29">
        <v>136676.715</v>
      </c>
    </row>
    <row r="550" spans="1:2" x14ac:dyDescent="0.3">
      <c r="A550" s="58">
        <v>42553</v>
      </c>
      <c r="B550" s="29">
        <v>118683.565</v>
      </c>
    </row>
    <row r="551" spans="1:2" x14ac:dyDescent="0.3">
      <c r="A551" s="58">
        <v>42554</v>
      </c>
      <c r="B551" s="29">
        <v>112556.405</v>
      </c>
    </row>
    <row r="552" spans="1:2" x14ac:dyDescent="0.3">
      <c r="A552" s="58">
        <v>42555</v>
      </c>
      <c r="B552" s="29">
        <v>135712.245</v>
      </c>
    </row>
    <row r="553" spans="1:2" x14ac:dyDescent="0.3">
      <c r="A553" s="58">
        <v>42556</v>
      </c>
      <c r="B553" s="29">
        <v>142401.79500000001</v>
      </c>
    </row>
    <row r="554" spans="1:2" x14ac:dyDescent="0.3">
      <c r="A554" s="58">
        <v>42557</v>
      </c>
      <c r="B554" s="29">
        <v>134056.095</v>
      </c>
    </row>
    <row r="555" spans="1:2" x14ac:dyDescent="0.3">
      <c r="A555" s="58">
        <v>42558</v>
      </c>
      <c r="B555" s="29">
        <v>138768.04500000001</v>
      </c>
    </row>
    <row r="556" spans="1:2" x14ac:dyDescent="0.3">
      <c r="A556" s="58">
        <v>42559</v>
      </c>
      <c r="B556" s="29">
        <v>136690.04999999999</v>
      </c>
    </row>
    <row r="557" spans="1:2" x14ac:dyDescent="0.3">
      <c r="A557" s="58">
        <v>42560</v>
      </c>
      <c r="B557" s="29">
        <v>122369.535</v>
      </c>
    </row>
    <row r="558" spans="1:2" x14ac:dyDescent="0.3">
      <c r="A558" s="58">
        <v>42561</v>
      </c>
      <c r="B558" s="29">
        <v>119218.23</v>
      </c>
    </row>
    <row r="559" spans="1:2" x14ac:dyDescent="0.3">
      <c r="A559" s="58">
        <v>42562</v>
      </c>
      <c r="B559" s="29">
        <v>128207.125</v>
      </c>
    </row>
    <row r="560" spans="1:2" x14ac:dyDescent="0.3">
      <c r="A560" s="58">
        <v>42563</v>
      </c>
      <c r="B560" s="29">
        <v>137582.19500000001</v>
      </c>
    </row>
    <row r="561" spans="1:2" x14ac:dyDescent="0.3">
      <c r="A561" s="58">
        <v>42564</v>
      </c>
      <c r="B561" s="29">
        <v>145728.26</v>
      </c>
    </row>
    <row r="562" spans="1:2" x14ac:dyDescent="0.3">
      <c r="A562" s="58">
        <v>42565</v>
      </c>
      <c r="B562" s="29">
        <v>144103.70499999999</v>
      </c>
    </row>
    <row r="563" spans="1:2" x14ac:dyDescent="0.3">
      <c r="A563" s="58">
        <v>42566</v>
      </c>
      <c r="B563" s="29">
        <v>141166.85</v>
      </c>
    </row>
    <row r="564" spans="1:2" x14ac:dyDescent="0.3">
      <c r="A564" s="58">
        <v>42567</v>
      </c>
      <c r="B564" s="29">
        <v>120659.15</v>
      </c>
    </row>
    <row r="565" spans="1:2" x14ac:dyDescent="0.3">
      <c r="A565" s="58">
        <v>42568</v>
      </c>
      <c r="B565" s="29">
        <v>113418.125</v>
      </c>
    </row>
    <row r="566" spans="1:2" x14ac:dyDescent="0.3">
      <c r="A566" s="58">
        <v>42569</v>
      </c>
      <c r="B566" s="29">
        <v>127367.015</v>
      </c>
    </row>
    <row r="567" spans="1:2" x14ac:dyDescent="0.3">
      <c r="A567" s="58">
        <v>42570</v>
      </c>
      <c r="B567" s="29">
        <v>137028.04999999999</v>
      </c>
    </row>
    <row r="568" spans="1:2" x14ac:dyDescent="0.3">
      <c r="A568" s="58">
        <v>42571</v>
      </c>
      <c r="B568" s="29">
        <v>136850.14000000001</v>
      </c>
    </row>
    <row r="569" spans="1:2" x14ac:dyDescent="0.3">
      <c r="A569" s="58">
        <v>42572</v>
      </c>
      <c r="B569" s="29">
        <v>136127.125</v>
      </c>
    </row>
    <row r="570" spans="1:2" x14ac:dyDescent="0.3">
      <c r="A570" s="58">
        <v>42573</v>
      </c>
      <c r="B570" s="29">
        <v>128777.82</v>
      </c>
    </row>
    <row r="571" spans="1:2" x14ac:dyDescent="0.3">
      <c r="A571" s="58">
        <v>42574</v>
      </c>
      <c r="B571" s="29">
        <v>119888.575</v>
      </c>
    </row>
    <row r="572" spans="1:2" x14ac:dyDescent="0.3">
      <c r="A572" s="58">
        <v>42575</v>
      </c>
      <c r="B572" s="29">
        <v>120126.905</v>
      </c>
    </row>
    <row r="573" spans="1:2" x14ac:dyDescent="0.3">
      <c r="A573" s="58">
        <v>42576</v>
      </c>
      <c r="B573" s="29">
        <v>138134.63500000001</v>
      </c>
    </row>
    <row r="574" spans="1:2" x14ac:dyDescent="0.3">
      <c r="A574" s="58">
        <v>42577</v>
      </c>
      <c r="B574" s="29">
        <v>146465.69</v>
      </c>
    </row>
    <row r="575" spans="1:2" x14ac:dyDescent="0.3">
      <c r="A575" s="58">
        <v>42578</v>
      </c>
      <c r="B575" s="29">
        <v>143209.755</v>
      </c>
    </row>
    <row r="576" spans="1:2" x14ac:dyDescent="0.3">
      <c r="A576" s="58">
        <v>42579</v>
      </c>
      <c r="B576" s="29">
        <v>142341.63500000001</v>
      </c>
    </row>
    <row r="577" spans="1:2" x14ac:dyDescent="0.3">
      <c r="A577" s="58">
        <v>42580</v>
      </c>
      <c r="B577" s="29">
        <v>139822.93</v>
      </c>
    </row>
    <row r="578" spans="1:2" x14ac:dyDescent="0.3">
      <c r="A578" s="58">
        <v>42581</v>
      </c>
      <c r="B578" s="29">
        <v>121548.535</v>
      </c>
    </row>
    <row r="579" spans="1:2" x14ac:dyDescent="0.3">
      <c r="A579" s="58">
        <v>42582</v>
      </c>
      <c r="B579" s="29">
        <v>114481.28</v>
      </c>
    </row>
    <row r="580" spans="1:2" x14ac:dyDescent="0.3">
      <c r="A580" s="58">
        <v>42583</v>
      </c>
      <c r="B580" s="29">
        <v>137934.845</v>
      </c>
    </row>
    <row r="581" spans="1:2" x14ac:dyDescent="0.3">
      <c r="A581" s="58">
        <v>42584</v>
      </c>
      <c r="B581" s="29">
        <v>137301.69</v>
      </c>
    </row>
    <row r="582" spans="1:2" x14ac:dyDescent="0.3">
      <c r="A582" s="58">
        <v>42585</v>
      </c>
      <c r="B582" s="29">
        <v>140922.715</v>
      </c>
    </row>
    <row r="583" spans="1:2" x14ac:dyDescent="0.3">
      <c r="A583" s="58">
        <v>42586</v>
      </c>
      <c r="B583" s="29">
        <v>142671.51</v>
      </c>
    </row>
    <row r="584" spans="1:2" x14ac:dyDescent="0.3">
      <c r="A584" s="58">
        <v>42587</v>
      </c>
      <c r="B584" s="29">
        <v>145491.32999999999</v>
      </c>
    </row>
    <row r="585" spans="1:2" x14ac:dyDescent="0.3">
      <c r="A585" s="58">
        <v>42588</v>
      </c>
      <c r="B585" s="29">
        <v>130907.095</v>
      </c>
    </row>
    <row r="586" spans="1:2" x14ac:dyDescent="0.3">
      <c r="A586" s="58">
        <v>42589</v>
      </c>
      <c r="B586" s="29">
        <v>120379.285</v>
      </c>
    </row>
    <row r="587" spans="1:2" x14ac:dyDescent="0.3">
      <c r="A587" s="58">
        <v>42590</v>
      </c>
      <c r="B587" s="29">
        <v>138506.45000000001</v>
      </c>
    </row>
    <row r="588" spans="1:2" x14ac:dyDescent="0.3">
      <c r="A588" s="58">
        <v>42591</v>
      </c>
      <c r="B588" s="29">
        <v>132819.535</v>
      </c>
    </row>
    <row r="589" spans="1:2" x14ac:dyDescent="0.3">
      <c r="A589" s="58">
        <v>42592</v>
      </c>
      <c r="B589" s="29">
        <v>130616.67</v>
      </c>
    </row>
    <row r="590" spans="1:2" x14ac:dyDescent="0.3">
      <c r="A590" s="58">
        <v>42593</v>
      </c>
      <c r="B590" s="29">
        <v>138368.4</v>
      </c>
    </row>
    <row r="591" spans="1:2" x14ac:dyDescent="0.3">
      <c r="A591" s="58">
        <v>42594</v>
      </c>
      <c r="B591" s="29">
        <v>134885.67000000001</v>
      </c>
    </row>
    <row r="592" spans="1:2" x14ac:dyDescent="0.3">
      <c r="A592" s="58">
        <v>42595</v>
      </c>
      <c r="B592" s="29">
        <v>120382.80499999999</v>
      </c>
    </row>
    <row r="593" spans="1:2" x14ac:dyDescent="0.3">
      <c r="A593" s="58">
        <v>42596</v>
      </c>
      <c r="B593" s="29">
        <v>113066.245</v>
      </c>
    </row>
    <row r="594" spans="1:2" x14ac:dyDescent="0.3">
      <c r="A594" s="58">
        <v>42597</v>
      </c>
      <c r="B594" s="29">
        <v>127906.24000000001</v>
      </c>
    </row>
    <row r="595" spans="1:2" x14ac:dyDescent="0.3">
      <c r="A595" s="58">
        <v>42598</v>
      </c>
      <c r="B595" s="29">
        <v>124975.11</v>
      </c>
    </row>
    <row r="596" spans="1:2" x14ac:dyDescent="0.3">
      <c r="A596" s="58">
        <v>42599</v>
      </c>
      <c r="B596" s="29">
        <v>132561.22</v>
      </c>
    </row>
    <row r="597" spans="1:2" x14ac:dyDescent="0.3">
      <c r="A597" s="58">
        <v>42600</v>
      </c>
      <c r="B597" s="29">
        <v>123434.505</v>
      </c>
    </row>
    <row r="598" spans="1:2" x14ac:dyDescent="0.3">
      <c r="A598" s="58">
        <v>42601</v>
      </c>
      <c r="B598" s="29">
        <v>132569.74</v>
      </c>
    </row>
    <row r="599" spans="1:2" x14ac:dyDescent="0.3">
      <c r="A599" s="58">
        <v>42602</v>
      </c>
      <c r="B599" s="29">
        <v>121052.06</v>
      </c>
    </row>
    <row r="600" spans="1:2" x14ac:dyDescent="0.3">
      <c r="A600" s="58">
        <v>42603</v>
      </c>
      <c r="B600" s="29">
        <v>119118.545</v>
      </c>
    </row>
    <row r="601" spans="1:2" x14ac:dyDescent="0.3">
      <c r="A601" s="58">
        <v>42604</v>
      </c>
      <c r="B601" s="29">
        <v>139203.5</v>
      </c>
    </row>
    <row r="602" spans="1:2" x14ac:dyDescent="0.3">
      <c r="A602" s="58">
        <v>42605</v>
      </c>
      <c r="B602" s="29">
        <v>138640.39000000001</v>
      </c>
    </row>
    <row r="603" spans="1:2" x14ac:dyDescent="0.3">
      <c r="A603" s="58">
        <v>42606</v>
      </c>
      <c r="B603" s="29">
        <v>141122.79500000001</v>
      </c>
    </row>
    <row r="604" spans="1:2" x14ac:dyDescent="0.3">
      <c r="A604" s="58">
        <v>42607</v>
      </c>
      <c r="B604" s="29">
        <v>139724.02499999999</v>
      </c>
    </row>
    <row r="605" spans="1:2" x14ac:dyDescent="0.3">
      <c r="A605" s="58">
        <v>42608</v>
      </c>
      <c r="B605" s="29">
        <v>139920.54500000001</v>
      </c>
    </row>
    <row r="606" spans="1:2" x14ac:dyDescent="0.3">
      <c r="A606" s="58">
        <v>42609</v>
      </c>
      <c r="B606" s="29">
        <v>119573.22</v>
      </c>
    </row>
    <row r="607" spans="1:2" x14ac:dyDescent="0.3">
      <c r="A607" s="58">
        <v>42610</v>
      </c>
      <c r="B607" s="29">
        <v>114832.425</v>
      </c>
    </row>
    <row r="608" spans="1:2" x14ac:dyDescent="0.3">
      <c r="A608" s="58">
        <v>42611</v>
      </c>
      <c r="B608" s="29">
        <v>125055.69</v>
      </c>
    </row>
    <row r="609" spans="1:2" x14ac:dyDescent="0.3">
      <c r="A609" s="58">
        <v>42612</v>
      </c>
      <c r="B609" s="29">
        <v>133748.44</v>
      </c>
    </row>
    <row r="610" spans="1:2" x14ac:dyDescent="0.3">
      <c r="A610" s="58">
        <v>42613</v>
      </c>
      <c r="B610" s="29">
        <v>128834.065</v>
      </c>
    </row>
    <row r="611" spans="1:2" x14ac:dyDescent="0.3">
      <c r="A611" s="58">
        <v>42614</v>
      </c>
      <c r="B611" s="29">
        <v>134246.16500000001</v>
      </c>
    </row>
    <row r="612" spans="1:2" x14ac:dyDescent="0.3">
      <c r="A612" s="58">
        <v>42615</v>
      </c>
      <c r="B612" s="29">
        <v>135273.32500000001</v>
      </c>
    </row>
    <row r="613" spans="1:2" x14ac:dyDescent="0.3">
      <c r="A613" s="58">
        <v>42616</v>
      </c>
      <c r="B613" s="29">
        <v>118621.96</v>
      </c>
    </row>
    <row r="614" spans="1:2" x14ac:dyDescent="0.3">
      <c r="A614" s="58">
        <v>42617</v>
      </c>
      <c r="B614" s="29">
        <v>110986.005</v>
      </c>
    </row>
    <row r="615" spans="1:2" x14ac:dyDescent="0.3">
      <c r="A615" s="58">
        <v>42618</v>
      </c>
      <c r="B615" s="29">
        <v>127275.815</v>
      </c>
    </row>
    <row r="616" spans="1:2" x14ac:dyDescent="0.3">
      <c r="A616" s="58">
        <v>42619</v>
      </c>
      <c r="B616" s="29">
        <v>129542.36500000001</v>
      </c>
    </row>
    <row r="617" spans="1:2" x14ac:dyDescent="0.3">
      <c r="A617" s="58">
        <v>42620</v>
      </c>
      <c r="B617" s="29">
        <v>123307.02</v>
      </c>
    </row>
    <row r="618" spans="1:2" x14ac:dyDescent="0.3">
      <c r="A618" s="58">
        <v>42621</v>
      </c>
      <c r="B618" s="29">
        <v>117722.95</v>
      </c>
    </row>
    <row r="619" spans="1:2" x14ac:dyDescent="0.3">
      <c r="A619" s="58">
        <v>42622</v>
      </c>
      <c r="B619" s="29">
        <v>125432.605</v>
      </c>
    </row>
    <row r="620" spans="1:2" x14ac:dyDescent="0.3">
      <c r="A620" s="58">
        <v>42623</v>
      </c>
      <c r="B620" s="29">
        <v>111412.995</v>
      </c>
    </row>
    <row r="621" spans="1:2" x14ac:dyDescent="0.3">
      <c r="A621" s="58">
        <v>42624</v>
      </c>
      <c r="B621" s="29">
        <v>109125.215</v>
      </c>
    </row>
    <row r="622" spans="1:2" x14ac:dyDescent="0.3">
      <c r="A622" s="58">
        <v>42625</v>
      </c>
      <c r="B622" s="29">
        <v>130967.28</v>
      </c>
    </row>
    <row r="623" spans="1:2" x14ac:dyDescent="0.3">
      <c r="A623" s="58">
        <v>42626</v>
      </c>
      <c r="B623" s="29">
        <v>134720.155</v>
      </c>
    </row>
    <row r="624" spans="1:2" x14ac:dyDescent="0.3">
      <c r="A624" s="58">
        <v>42627</v>
      </c>
      <c r="B624" s="29">
        <v>130650.88</v>
      </c>
    </row>
    <row r="625" spans="1:2" x14ac:dyDescent="0.3">
      <c r="A625" s="58">
        <v>42628</v>
      </c>
      <c r="B625" s="29">
        <v>134234.45000000001</v>
      </c>
    </row>
    <row r="626" spans="1:2" x14ac:dyDescent="0.3">
      <c r="A626" s="58">
        <v>42629</v>
      </c>
      <c r="B626" s="29">
        <v>131734.10500000001</v>
      </c>
    </row>
    <row r="627" spans="1:2" x14ac:dyDescent="0.3">
      <c r="A627" s="58">
        <v>42630</v>
      </c>
      <c r="B627" s="29">
        <v>106709.54</v>
      </c>
    </row>
    <row r="628" spans="1:2" x14ac:dyDescent="0.3">
      <c r="A628" s="58">
        <v>42631</v>
      </c>
      <c r="B628" s="29">
        <v>110314.625</v>
      </c>
    </row>
    <row r="629" spans="1:2" x14ac:dyDescent="0.3">
      <c r="A629" s="58">
        <v>42632</v>
      </c>
      <c r="B629" s="29">
        <v>127391.09</v>
      </c>
    </row>
    <row r="630" spans="1:2" x14ac:dyDescent="0.3">
      <c r="A630" s="58">
        <v>42633</v>
      </c>
      <c r="B630" s="29">
        <v>122664.30499999999</v>
      </c>
    </row>
    <row r="631" spans="1:2" x14ac:dyDescent="0.3">
      <c r="A631" s="58">
        <v>42634</v>
      </c>
      <c r="B631" s="29">
        <v>127208.57</v>
      </c>
    </row>
    <row r="632" spans="1:2" x14ac:dyDescent="0.3">
      <c r="A632" s="58">
        <v>42635</v>
      </c>
      <c r="B632" s="29">
        <v>131357.34</v>
      </c>
    </row>
    <row r="633" spans="1:2" x14ac:dyDescent="0.3">
      <c r="A633" s="58">
        <v>42636</v>
      </c>
      <c r="B633" s="29">
        <v>127420.43</v>
      </c>
    </row>
    <row r="634" spans="1:2" x14ac:dyDescent="0.3">
      <c r="A634" s="58">
        <v>42637</v>
      </c>
      <c r="B634" s="29">
        <v>106776.27499999999</v>
      </c>
    </row>
    <row r="635" spans="1:2" x14ac:dyDescent="0.3">
      <c r="A635" s="58">
        <v>42638</v>
      </c>
      <c r="B635" s="29">
        <v>105931.55499999999</v>
      </c>
    </row>
    <row r="636" spans="1:2" x14ac:dyDescent="0.3">
      <c r="A636" s="58">
        <v>42639</v>
      </c>
      <c r="B636" s="29">
        <v>124343.19</v>
      </c>
    </row>
    <row r="637" spans="1:2" x14ac:dyDescent="0.3">
      <c r="A637" s="58">
        <v>42640</v>
      </c>
      <c r="B637" s="29">
        <v>126888.77</v>
      </c>
    </row>
    <row r="638" spans="1:2" x14ac:dyDescent="0.3">
      <c r="A638" s="58">
        <v>42641</v>
      </c>
      <c r="B638" s="29">
        <v>121143.25</v>
      </c>
    </row>
    <row r="639" spans="1:2" x14ac:dyDescent="0.3">
      <c r="A639" s="58">
        <v>42642</v>
      </c>
      <c r="B639" s="29">
        <v>122858.49</v>
      </c>
    </row>
    <row r="640" spans="1:2" x14ac:dyDescent="0.3">
      <c r="A640" s="58">
        <v>42643</v>
      </c>
      <c r="B640" s="29">
        <v>113439.77499999999</v>
      </c>
    </row>
    <row r="641" spans="1:2" x14ac:dyDescent="0.3">
      <c r="A641" s="58">
        <v>42644</v>
      </c>
      <c r="B641" s="29">
        <v>109181.26</v>
      </c>
    </row>
    <row r="642" spans="1:2" x14ac:dyDescent="0.3">
      <c r="A642" s="58">
        <v>42645</v>
      </c>
      <c r="B642" s="29">
        <v>97992.93</v>
      </c>
    </row>
    <row r="643" spans="1:2" x14ac:dyDescent="0.3">
      <c r="A643" s="58">
        <v>42646</v>
      </c>
      <c r="B643" s="29">
        <v>115839.01</v>
      </c>
    </row>
    <row r="644" spans="1:2" x14ac:dyDescent="0.3">
      <c r="A644" s="58">
        <v>42647</v>
      </c>
      <c r="B644" s="29">
        <v>124089.47</v>
      </c>
    </row>
    <row r="645" spans="1:2" x14ac:dyDescent="0.3">
      <c r="A645" s="58">
        <v>42648</v>
      </c>
      <c r="B645" s="29">
        <v>128558.38499999999</v>
      </c>
    </row>
    <row r="646" spans="1:2" x14ac:dyDescent="0.3">
      <c r="A646" s="58">
        <v>42649</v>
      </c>
      <c r="B646" s="29">
        <v>115898.54</v>
      </c>
    </row>
    <row r="647" spans="1:2" x14ac:dyDescent="0.3">
      <c r="A647" s="58">
        <v>42650</v>
      </c>
      <c r="B647" s="29">
        <v>116197.73</v>
      </c>
    </row>
    <row r="648" spans="1:2" x14ac:dyDescent="0.3">
      <c r="A648" s="58">
        <v>42651</v>
      </c>
      <c r="B648" s="29">
        <v>101300.77499999999</v>
      </c>
    </row>
    <row r="649" spans="1:2" x14ac:dyDescent="0.3">
      <c r="A649" s="58">
        <v>42652</v>
      </c>
      <c r="B649" s="29">
        <v>94954.16</v>
      </c>
    </row>
    <row r="650" spans="1:2" x14ac:dyDescent="0.3">
      <c r="A650" s="58">
        <v>42653</v>
      </c>
      <c r="B650" s="29">
        <v>116831.43</v>
      </c>
    </row>
    <row r="651" spans="1:2" x14ac:dyDescent="0.3">
      <c r="A651" s="58">
        <v>42654</v>
      </c>
      <c r="B651" s="29">
        <v>124665.82</v>
      </c>
    </row>
    <row r="652" spans="1:2" x14ac:dyDescent="0.3">
      <c r="A652" s="58">
        <v>42655</v>
      </c>
      <c r="B652" s="29">
        <v>128612.3</v>
      </c>
    </row>
    <row r="653" spans="1:2" x14ac:dyDescent="0.3">
      <c r="A653" s="58">
        <v>42656</v>
      </c>
      <c r="B653" s="29">
        <v>128242.765</v>
      </c>
    </row>
    <row r="654" spans="1:2" x14ac:dyDescent="0.3">
      <c r="A654" s="58">
        <v>42657</v>
      </c>
      <c r="B654" s="29">
        <v>121731.485</v>
      </c>
    </row>
    <row r="655" spans="1:2" x14ac:dyDescent="0.3">
      <c r="A655" s="58">
        <v>42658</v>
      </c>
      <c r="B655" s="29">
        <v>97887.485000000001</v>
      </c>
    </row>
    <row r="656" spans="1:2" x14ac:dyDescent="0.3">
      <c r="A656" s="58">
        <v>42659</v>
      </c>
      <c r="B656" s="29">
        <v>101793.035</v>
      </c>
    </row>
    <row r="657" spans="1:2" x14ac:dyDescent="0.3">
      <c r="A657" s="58">
        <v>42660</v>
      </c>
      <c r="B657" s="29">
        <v>116042.845</v>
      </c>
    </row>
    <row r="658" spans="1:2" x14ac:dyDescent="0.3">
      <c r="A658" s="58">
        <v>42661</v>
      </c>
      <c r="B658" s="29">
        <v>123265.44</v>
      </c>
    </row>
    <row r="659" spans="1:2" x14ac:dyDescent="0.3">
      <c r="A659" s="58">
        <v>42662</v>
      </c>
      <c r="B659" s="29">
        <v>126362.045</v>
      </c>
    </row>
    <row r="660" spans="1:2" x14ac:dyDescent="0.3">
      <c r="A660" s="58">
        <v>42663</v>
      </c>
      <c r="B660" s="29">
        <v>114867.16</v>
      </c>
    </row>
    <row r="661" spans="1:2" x14ac:dyDescent="0.3">
      <c r="A661" s="58">
        <v>42664</v>
      </c>
      <c r="B661" s="29">
        <v>122975.285</v>
      </c>
    </row>
    <row r="662" spans="1:2" x14ac:dyDescent="0.3">
      <c r="A662" s="58">
        <v>42665</v>
      </c>
      <c r="B662" s="29">
        <v>114184.19500000001</v>
      </c>
    </row>
    <row r="663" spans="1:2" x14ac:dyDescent="0.3">
      <c r="A663" s="58">
        <v>42666</v>
      </c>
      <c r="B663" s="29">
        <v>111289</v>
      </c>
    </row>
    <row r="664" spans="1:2" x14ac:dyDescent="0.3">
      <c r="A664" s="58">
        <v>42667</v>
      </c>
      <c r="B664" s="29">
        <v>125270.16499999999</v>
      </c>
    </row>
    <row r="665" spans="1:2" x14ac:dyDescent="0.3">
      <c r="A665" s="58">
        <v>42668</v>
      </c>
      <c r="B665" s="29">
        <v>117138.355</v>
      </c>
    </row>
    <row r="666" spans="1:2" x14ac:dyDescent="0.3">
      <c r="A666" s="58">
        <v>42669</v>
      </c>
      <c r="B666" s="29">
        <v>121605.395</v>
      </c>
    </row>
    <row r="667" spans="1:2" x14ac:dyDescent="0.3">
      <c r="A667" s="58">
        <v>42670</v>
      </c>
      <c r="B667" s="29">
        <v>120142.43</v>
      </c>
    </row>
    <row r="668" spans="1:2" x14ac:dyDescent="0.3">
      <c r="A668" s="58">
        <v>42671</v>
      </c>
      <c r="B668" s="29">
        <v>119820.71</v>
      </c>
    </row>
    <row r="669" spans="1:2" x14ac:dyDescent="0.3">
      <c r="A669" s="58">
        <v>42672</v>
      </c>
      <c r="B669" s="29">
        <v>104191.105</v>
      </c>
    </row>
    <row r="670" spans="1:2" x14ac:dyDescent="0.3">
      <c r="A670" s="58">
        <v>42673</v>
      </c>
      <c r="B670" s="29">
        <v>94325.72</v>
      </c>
    </row>
    <row r="671" spans="1:2" x14ac:dyDescent="0.3">
      <c r="A671" s="58">
        <v>42674</v>
      </c>
      <c r="B671" s="29">
        <v>110661.43</v>
      </c>
    </row>
    <row r="672" spans="1:2" x14ac:dyDescent="0.3">
      <c r="A672" s="58">
        <v>42675</v>
      </c>
      <c r="B672" s="29">
        <v>104976.21</v>
      </c>
    </row>
    <row r="673" spans="1:2" x14ac:dyDescent="0.3">
      <c r="A673" s="58">
        <v>42676</v>
      </c>
      <c r="B673" s="29">
        <v>119904.48</v>
      </c>
    </row>
    <row r="674" spans="1:2" x14ac:dyDescent="0.3">
      <c r="A674" s="58">
        <v>42677</v>
      </c>
      <c r="B674" s="29">
        <v>118677.495</v>
      </c>
    </row>
    <row r="675" spans="1:2" x14ac:dyDescent="0.3">
      <c r="A675" s="58">
        <v>42678</v>
      </c>
      <c r="B675" s="29">
        <v>113666.485</v>
      </c>
    </row>
    <row r="676" spans="1:2" x14ac:dyDescent="0.3">
      <c r="A676" s="58">
        <v>42679</v>
      </c>
      <c r="B676" s="29">
        <v>101810.75</v>
      </c>
    </row>
    <row r="677" spans="1:2" x14ac:dyDescent="0.3">
      <c r="A677" s="58">
        <v>42680</v>
      </c>
      <c r="B677" s="29">
        <v>96934.925000000003</v>
      </c>
    </row>
    <row r="678" spans="1:2" x14ac:dyDescent="0.3">
      <c r="A678" s="58">
        <v>42681</v>
      </c>
      <c r="B678" s="29">
        <v>116230.34</v>
      </c>
    </row>
    <row r="679" spans="1:2" x14ac:dyDescent="0.3">
      <c r="A679" s="58">
        <v>42682</v>
      </c>
      <c r="B679" s="29">
        <v>117794.595</v>
      </c>
    </row>
    <row r="680" spans="1:2" x14ac:dyDescent="0.3">
      <c r="A680" s="58">
        <v>42683</v>
      </c>
      <c r="B680" s="29">
        <v>122131.11500000001</v>
      </c>
    </row>
    <row r="681" spans="1:2" x14ac:dyDescent="0.3">
      <c r="A681" s="58">
        <v>42684</v>
      </c>
      <c r="B681" s="29">
        <v>122634.53</v>
      </c>
    </row>
    <row r="682" spans="1:2" x14ac:dyDescent="0.3">
      <c r="A682" s="58">
        <v>42685</v>
      </c>
      <c r="B682" s="29">
        <v>117953.88499999999</v>
      </c>
    </row>
    <row r="683" spans="1:2" x14ac:dyDescent="0.3">
      <c r="A683" s="58">
        <v>42686</v>
      </c>
      <c r="B683" s="29">
        <v>99907.32</v>
      </c>
    </row>
    <row r="684" spans="1:2" x14ac:dyDescent="0.3">
      <c r="A684" s="58">
        <v>42687</v>
      </c>
      <c r="B684" s="29">
        <v>96805.925000000003</v>
      </c>
    </row>
    <row r="685" spans="1:2" x14ac:dyDescent="0.3">
      <c r="A685" s="58">
        <v>42688</v>
      </c>
      <c r="B685" s="29">
        <v>116817.15</v>
      </c>
    </row>
    <row r="686" spans="1:2" x14ac:dyDescent="0.3">
      <c r="A686" s="58">
        <v>42689</v>
      </c>
      <c r="B686" s="29">
        <v>119905.59</v>
      </c>
    </row>
    <row r="687" spans="1:2" x14ac:dyDescent="0.3">
      <c r="A687" s="58">
        <v>42690</v>
      </c>
      <c r="B687" s="29">
        <v>122146.66</v>
      </c>
    </row>
    <row r="688" spans="1:2" x14ac:dyDescent="0.3">
      <c r="A688" s="58">
        <v>42691</v>
      </c>
      <c r="B688" s="29">
        <v>122464.645</v>
      </c>
    </row>
    <row r="689" spans="1:2" x14ac:dyDescent="0.3">
      <c r="A689" s="58">
        <v>42692</v>
      </c>
      <c r="B689" s="29">
        <v>121441.05</v>
      </c>
    </row>
    <row r="690" spans="1:2" x14ac:dyDescent="0.3">
      <c r="A690" s="58">
        <v>42693</v>
      </c>
      <c r="B690" s="29">
        <v>106868.5</v>
      </c>
    </row>
    <row r="691" spans="1:2" x14ac:dyDescent="0.3">
      <c r="A691" s="58">
        <v>42694</v>
      </c>
      <c r="B691" s="29">
        <v>112098.33500000001</v>
      </c>
    </row>
    <row r="692" spans="1:2" x14ac:dyDescent="0.3">
      <c r="A692" s="58">
        <v>42695</v>
      </c>
      <c r="B692" s="29">
        <v>138681.815</v>
      </c>
    </row>
    <row r="693" spans="1:2" x14ac:dyDescent="0.3">
      <c r="A693" s="58">
        <v>42696</v>
      </c>
      <c r="B693" s="29">
        <v>126617.72</v>
      </c>
    </row>
    <row r="694" spans="1:2" x14ac:dyDescent="0.3">
      <c r="A694" s="58">
        <v>42697</v>
      </c>
      <c r="B694" s="29">
        <v>118119.01</v>
      </c>
    </row>
    <row r="695" spans="1:2" x14ac:dyDescent="0.3">
      <c r="A695" s="58">
        <v>42698</v>
      </c>
      <c r="B695" s="29">
        <v>120308.545</v>
      </c>
    </row>
    <row r="696" spans="1:2" x14ac:dyDescent="0.3">
      <c r="A696" s="58">
        <v>42699</v>
      </c>
      <c r="B696" s="29">
        <v>116011.565</v>
      </c>
    </row>
    <row r="697" spans="1:2" x14ac:dyDescent="0.3">
      <c r="A697" s="58">
        <v>42700</v>
      </c>
      <c r="B697" s="29">
        <v>104700.05499999999</v>
      </c>
    </row>
    <row r="698" spans="1:2" x14ac:dyDescent="0.3">
      <c r="A698" s="58">
        <v>42701</v>
      </c>
      <c r="B698" s="29">
        <v>102718.9</v>
      </c>
    </row>
    <row r="699" spans="1:2" x14ac:dyDescent="0.3">
      <c r="A699" s="58">
        <v>42702</v>
      </c>
      <c r="B699" s="29">
        <v>118666.37</v>
      </c>
    </row>
    <row r="700" spans="1:2" x14ac:dyDescent="0.3">
      <c r="A700" s="58">
        <v>42703</v>
      </c>
      <c r="B700" s="29">
        <v>119169.17</v>
      </c>
    </row>
    <row r="701" spans="1:2" x14ac:dyDescent="0.3">
      <c r="A701" s="58">
        <v>42704</v>
      </c>
      <c r="B701" s="29">
        <v>121067.59</v>
      </c>
    </row>
    <row r="702" spans="1:2" x14ac:dyDescent="0.3">
      <c r="A702" s="58">
        <v>42705</v>
      </c>
      <c r="B702" s="29">
        <v>113024.02</v>
      </c>
    </row>
    <row r="703" spans="1:2" x14ac:dyDescent="0.3">
      <c r="A703" s="58">
        <v>42706</v>
      </c>
      <c r="B703" s="29">
        <v>109318.355</v>
      </c>
    </row>
    <row r="704" spans="1:2" x14ac:dyDescent="0.3">
      <c r="A704" s="58">
        <v>42707</v>
      </c>
      <c r="B704" s="29">
        <v>98899.494999999995</v>
      </c>
    </row>
    <row r="705" spans="1:2" x14ac:dyDescent="0.3">
      <c r="A705" s="58">
        <v>42708</v>
      </c>
      <c r="B705" s="29">
        <v>97300.36</v>
      </c>
    </row>
    <row r="706" spans="1:2" x14ac:dyDescent="0.3">
      <c r="A706" s="58">
        <v>42709</v>
      </c>
      <c r="B706" s="29">
        <v>109670</v>
      </c>
    </row>
    <row r="707" spans="1:2" x14ac:dyDescent="0.3">
      <c r="A707" s="58">
        <v>42710</v>
      </c>
      <c r="B707" s="29">
        <v>111228.06</v>
      </c>
    </row>
    <row r="708" spans="1:2" x14ac:dyDescent="0.3">
      <c r="A708" s="58">
        <v>42711</v>
      </c>
      <c r="B708" s="29">
        <v>112738.08</v>
      </c>
    </row>
    <row r="709" spans="1:2" x14ac:dyDescent="0.3">
      <c r="A709" s="58">
        <v>42712</v>
      </c>
      <c r="B709" s="29">
        <v>105445.65</v>
      </c>
    </row>
    <row r="710" spans="1:2" x14ac:dyDescent="0.3">
      <c r="A710" s="58">
        <v>42713</v>
      </c>
      <c r="B710" s="29">
        <v>105664.09</v>
      </c>
    </row>
    <row r="711" spans="1:2" x14ac:dyDescent="0.3">
      <c r="A711" s="58">
        <v>42714</v>
      </c>
      <c r="B711" s="29">
        <v>98622.865000000005</v>
      </c>
    </row>
    <row r="712" spans="1:2" x14ac:dyDescent="0.3">
      <c r="A712" s="58">
        <v>42715</v>
      </c>
      <c r="B712" s="29">
        <v>93673.19</v>
      </c>
    </row>
    <row r="713" spans="1:2" x14ac:dyDescent="0.3">
      <c r="A713" s="58">
        <v>42716</v>
      </c>
      <c r="B713" s="29">
        <v>120390.11</v>
      </c>
    </row>
    <row r="714" spans="1:2" x14ac:dyDescent="0.3">
      <c r="A714" s="58">
        <v>42717</v>
      </c>
      <c r="B714" s="29">
        <v>128831.65</v>
      </c>
    </row>
    <row r="715" spans="1:2" x14ac:dyDescent="0.3">
      <c r="A715" s="58">
        <v>42718</v>
      </c>
      <c r="B715" s="29">
        <v>111423.765</v>
      </c>
    </row>
    <row r="716" spans="1:2" x14ac:dyDescent="0.3">
      <c r="A716" s="58">
        <v>42719</v>
      </c>
      <c r="B716" s="29">
        <v>107072.36</v>
      </c>
    </row>
    <row r="717" spans="1:2" x14ac:dyDescent="0.3">
      <c r="A717" s="58">
        <v>42720</v>
      </c>
      <c r="B717" s="29">
        <v>113698.06</v>
      </c>
    </row>
    <row r="718" spans="1:2" x14ac:dyDescent="0.3">
      <c r="A718" s="58">
        <v>42721</v>
      </c>
      <c r="B718" s="29">
        <v>90227.48</v>
      </c>
    </row>
    <row r="719" spans="1:2" x14ac:dyDescent="0.3">
      <c r="A719" s="58">
        <v>42722</v>
      </c>
      <c r="B719" s="29">
        <v>90911.085000000006</v>
      </c>
    </row>
    <row r="720" spans="1:2" x14ac:dyDescent="0.3">
      <c r="A720" s="58">
        <v>42723</v>
      </c>
      <c r="B720" s="29">
        <v>109260.30499999999</v>
      </c>
    </row>
    <row r="721" spans="1:2" x14ac:dyDescent="0.3">
      <c r="A721" s="58">
        <v>42724</v>
      </c>
      <c r="B721" s="29">
        <v>106451.255</v>
      </c>
    </row>
    <row r="722" spans="1:2" x14ac:dyDescent="0.3">
      <c r="A722" s="58">
        <v>42725</v>
      </c>
      <c r="B722" s="29">
        <v>104389.51</v>
      </c>
    </row>
    <row r="723" spans="1:2" x14ac:dyDescent="0.3">
      <c r="A723" s="58">
        <v>42726</v>
      </c>
      <c r="B723" s="29">
        <v>105513.235</v>
      </c>
    </row>
    <row r="724" spans="1:2" x14ac:dyDescent="0.3">
      <c r="A724" s="58">
        <v>42727</v>
      </c>
      <c r="B724" s="29">
        <v>112247.94500000001</v>
      </c>
    </row>
    <row r="725" spans="1:2" x14ac:dyDescent="0.3">
      <c r="A725" s="58">
        <v>42728</v>
      </c>
      <c r="B725" s="29">
        <v>114843.875</v>
      </c>
    </row>
    <row r="726" spans="1:2" x14ac:dyDescent="0.3">
      <c r="A726" s="58">
        <v>42729</v>
      </c>
      <c r="B726" s="29">
        <v>114468.17</v>
      </c>
    </row>
    <row r="727" spans="1:2" x14ac:dyDescent="0.3">
      <c r="A727" s="58">
        <v>42730</v>
      </c>
      <c r="B727" s="29">
        <v>106284.83</v>
      </c>
    </row>
    <row r="728" spans="1:2" x14ac:dyDescent="0.3">
      <c r="A728" s="58">
        <v>42731</v>
      </c>
      <c r="B728" s="29">
        <v>99701.43</v>
      </c>
    </row>
    <row r="729" spans="1:2" x14ac:dyDescent="0.3">
      <c r="A729" s="58">
        <v>42732</v>
      </c>
      <c r="B729" s="29">
        <v>123693.52</v>
      </c>
    </row>
    <row r="730" spans="1:2" x14ac:dyDescent="0.3">
      <c r="A730" s="58">
        <v>42733</v>
      </c>
      <c r="B730" s="29">
        <v>135571.79500000001</v>
      </c>
    </row>
    <row r="731" spans="1:2" x14ac:dyDescent="0.3">
      <c r="A731" s="58">
        <v>42734</v>
      </c>
      <c r="B731" s="29">
        <v>112141.83</v>
      </c>
    </row>
    <row r="732" spans="1:2" x14ac:dyDescent="0.3">
      <c r="A732" s="58">
        <v>42735</v>
      </c>
      <c r="B732" s="29">
        <v>95728.15</v>
      </c>
    </row>
    <row r="733" spans="1:2" x14ac:dyDescent="0.3">
      <c r="A733" s="58">
        <v>42736</v>
      </c>
      <c r="B733" s="29">
        <v>89403.145000000004</v>
      </c>
    </row>
    <row r="734" spans="1:2" x14ac:dyDescent="0.3">
      <c r="A734" s="58">
        <v>42737</v>
      </c>
      <c r="B734" s="29">
        <v>86507.47</v>
      </c>
    </row>
    <row r="735" spans="1:2" x14ac:dyDescent="0.3">
      <c r="A735" s="58">
        <v>42738</v>
      </c>
      <c r="B735" s="29">
        <v>97564.744999999995</v>
      </c>
    </row>
    <row r="736" spans="1:2" x14ac:dyDescent="0.3">
      <c r="A736" s="58">
        <v>42739</v>
      </c>
      <c r="B736" s="29">
        <v>116606.795</v>
      </c>
    </row>
    <row r="737" spans="1:2" x14ac:dyDescent="0.3">
      <c r="A737" s="58">
        <v>42740</v>
      </c>
      <c r="B737" s="29">
        <v>128079.845</v>
      </c>
    </row>
    <row r="738" spans="1:2" x14ac:dyDescent="0.3">
      <c r="A738" s="58">
        <v>42741</v>
      </c>
      <c r="B738" s="29">
        <v>136308.73499999999</v>
      </c>
    </row>
    <row r="739" spans="1:2" x14ac:dyDescent="0.3">
      <c r="A739" s="58">
        <v>42742</v>
      </c>
      <c r="B739" s="29">
        <v>134955.01999999999</v>
      </c>
    </row>
    <row r="740" spans="1:2" x14ac:dyDescent="0.3">
      <c r="A740" s="58">
        <v>42743</v>
      </c>
      <c r="B740" s="29">
        <v>122777.02499999999</v>
      </c>
    </row>
    <row r="741" spans="1:2" x14ac:dyDescent="0.3">
      <c r="A741" s="58">
        <v>42744</v>
      </c>
      <c r="B741" s="29">
        <v>116211.99</v>
      </c>
    </row>
    <row r="742" spans="1:2" x14ac:dyDescent="0.3">
      <c r="A742" s="58">
        <v>42745</v>
      </c>
      <c r="B742" s="29">
        <v>120366.32</v>
      </c>
    </row>
    <row r="743" spans="1:2" x14ac:dyDescent="0.3">
      <c r="A743" s="58">
        <v>42746</v>
      </c>
      <c r="B743" s="29">
        <v>111595.855</v>
      </c>
    </row>
    <row r="744" spans="1:2" x14ac:dyDescent="0.3">
      <c r="A744" s="58">
        <v>42747</v>
      </c>
      <c r="B744" s="29">
        <v>118783.94500000001</v>
      </c>
    </row>
    <row r="745" spans="1:2" x14ac:dyDescent="0.3">
      <c r="A745" s="58">
        <v>42748</v>
      </c>
      <c r="B745" s="29">
        <v>111341.675</v>
      </c>
    </row>
    <row r="746" spans="1:2" x14ac:dyDescent="0.3">
      <c r="A746" s="58">
        <v>42749</v>
      </c>
      <c r="B746" s="29">
        <v>88996.625</v>
      </c>
    </row>
    <row r="747" spans="1:2" x14ac:dyDescent="0.3">
      <c r="A747" s="58">
        <v>42750</v>
      </c>
      <c r="B747" s="29">
        <v>90294</v>
      </c>
    </row>
    <row r="748" spans="1:2" x14ac:dyDescent="0.3">
      <c r="A748" s="58">
        <v>42751</v>
      </c>
      <c r="B748" s="29">
        <v>120928.705</v>
      </c>
    </row>
    <row r="749" spans="1:2" x14ac:dyDescent="0.3">
      <c r="A749" s="58">
        <v>42752</v>
      </c>
      <c r="B749" s="29">
        <v>140517.65</v>
      </c>
    </row>
    <row r="750" spans="1:2" x14ac:dyDescent="0.3">
      <c r="A750" s="58">
        <v>42753</v>
      </c>
      <c r="B750" s="29">
        <v>111211.35</v>
      </c>
    </row>
    <row r="751" spans="1:2" x14ac:dyDescent="0.3">
      <c r="A751" s="58">
        <v>42754</v>
      </c>
      <c r="B751" s="29">
        <v>112371.41</v>
      </c>
    </row>
    <row r="752" spans="1:2" x14ac:dyDescent="0.3">
      <c r="A752" s="58">
        <v>42755</v>
      </c>
      <c r="B752" s="29">
        <v>107937.685</v>
      </c>
    </row>
    <row r="753" spans="1:2" x14ac:dyDescent="0.3">
      <c r="A753" s="58">
        <v>42756</v>
      </c>
      <c r="B753" s="29">
        <v>96779.07</v>
      </c>
    </row>
    <row r="754" spans="1:2" x14ac:dyDescent="0.3">
      <c r="A754" s="58">
        <v>42757</v>
      </c>
      <c r="B754" s="29">
        <v>103291.61</v>
      </c>
    </row>
    <row r="755" spans="1:2" x14ac:dyDescent="0.3">
      <c r="A755" s="58">
        <v>42758</v>
      </c>
      <c r="B755" s="29">
        <v>141332.05499999999</v>
      </c>
    </row>
    <row r="756" spans="1:2" x14ac:dyDescent="0.3">
      <c r="A756" s="58">
        <v>42759</v>
      </c>
      <c r="B756" s="29">
        <v>115664.16</v>
      </c>
    </row>
    <row r="757" spans="1:2" x14ac:dyDescent="0.3">
      <c r="A757" s="58">
        <v>42760</v>
      </c>
      <c r="B757" s="29">
        <v>111936.7</v>
      </c>
    </row>
    <row r="758" spans="1:2" x14ac:dyDescent="0.3">
      <c r="A758" s="58">
        <v>42761</v>
      </c>
      <c r="B758" s="29">
        <v>98590.06</v>
      </c>
    </row>
    <row r="759" spans="1:2" x14ac:dyDescent="0.3">
      <c r="A759" s="58">
        <v>42762</v>
      </c>
      <c r="B759" s="29">
        <v>112513.82</v>
      </c>
    </row>
    <row r="760" spans="1:2" x14ac:dyDescent="0.3">
      <c r="A760" s="58">
        <v>42763</v>
      </c>
      <c r="B760" s="29">
        <v>108336.53</v>
      </c>
    </row>
    <row r="761" spans="1:2" x14ac:dyDescent="0.3">
      <c r="A761" s="58">
        <v>42764</v>
      </c>
      <c r="B761" s="29">
        <v>109020.58</v>
      </c>
    </row>
    <row r="762" spans="1:2" x14ac:dyDescent="0.3">
      <c r="A762" s="58">
        <v>42765</v>
      </c>
      <c r="B762" s="29">
        <v>124292.955</v>
      </c>
    </row>
    <row r="763" spans="1:2" x14ac:dyDescent="0.3">
      <c r="A763" s="58">
        <v>42766</v>
      </c>
      <c r="B763" s="29">
        <v>112863.01</v>
      </c>
    </row>
    <row r="764" spans="1:2" x14ac:dyDescent="0.3">
      <c r="A764" s="58">
        <v>42767</v>
      </c>
      <c r="B764" s="29">
        <v>114133.73</v>
      </c>
    </row>
    <row r="765" spans="1:2" x14ac:dyDescent="0.3">
      <c r="A765" s="58">
        <v>42768</v>
      </c>
      <c r="B765" s="29">
        <v>110669.27</v>
      </c>
    </row>
    <row r="766" spans="1:2" x14ac:dyDescent="0.3">
      <c r="A766" s="58">
        <v>42769</v>
      </c>
      <c r="B766" s="29">
        <v>117452.27</v>
      </c>
    </row>
    <row r="767" spans="1:2" x14ac:dyDescent="0.3">
      <c r="A767" s="58">
        <v>42770</v>
      </c>
      <c r="B767" s="29">
        <v>117361.7</v>
      </c>
    </row>
    <row r="768" spans="1:2" x14ac:dyDescent="0.3">
      <c r="A768" s="58">
        <v>42771</v>
      </c>
      <c r="B768" s="29">
        <v>110384.27499999999</v>
      </c>
    </row>
    <row r="769" spans="1:2" x14ac:dyDescent="0.3">
      <c r="A769" s="58">
        <v>42772</v>
      </c>
      <c r="B769" s="29">
        <v>108761.37</v>
      </c>
    </row>
    <row r="770" spans="1:2" x14ac:dyDescent="0.3">
      <c r="A770" s="58">
        <v>42773</v>
      </c>
      <c r="B770" s="29">
        <v>111543.81</v>
      </c>
    </row>
    <row r="771" spans="1:2" x14ac:dyDescent="0.3">
      <c r="A771" s="58">
        <v>42774</v>
      </c>
      <c r="B771" s="29">
        <v>142213.66</v>
      </c>
    </row>
    <row r="772" spans="1:2" x14ac:dyDescent="0.3">
      <c r="A772" s="58">
        <v>42775</v>
      </c>
      <c r="B772" s="29">
        <v>155060.60999999999</v>
      </c>
    </row>
    <row r="773" spans="1:2" x14ac:dyDescent="0.3">
      <c r="A773" s="58">
        <v>42776</v>
      </c>
      <c r="B773" s="29">
        <v>138793.59</v>
      </c>
    </row>
    <row r="774" spans="1:2" x14ac:dyDescent="0.3">
      <c r="A774" s="58">
        <v>42777</v>
      </c>
      <c r="B774" s="29">
        <v>111983.51</v>
      </c>
    </row>
    <row r="775" spans="1:2" x14ac:dyDescent="0.3">
      <c r="A775" s="58">
        <v>42778</v>
      </c>
      <c r="B775" s="29">
        <v>89003.15</v>
      </c>
    </row>
    <row r="776" spans="1:2" x14ac:dyDescent="0.3">
      <c r="A776" s="58">
        <v>42779</v>
      </c>
      <c r="B776" s="29">
        <v>104844.105</v>
      </c>
    </row>
    <row r="777" spans="1:2" x14ac:dyDescent="0.3">
      <c r="A777" s="58">
        <v>42780</v>
      </c>
      <c r="B777" s="29">
        <v>111613.05</v>
      </c>
    </row>
    <row r="778" spans="1:2" x14ac:dyDescent="0.3">
      <c r="A778" s="58">
        <v>42781</v>
      </c>
      <c r="B778" s="29">
        <v>116299.39</v>
      </c>
    </row>
    <row r="779" spans="1:2" x14ac:dyDescent="0.3">
      <c r="A779" s="58">
        <v>42782</v>
      </c>
      <c r="B779" s="29">
        <v>119947.59</v>
      </c>
    </row>
    <row r="780" spans="1:2" x14ac:dyDescent="0.3">
      <c r="A780" s="58">
        <v>42783</v>
      </c>
      <c r="B780" s="29">
        <v>111885.97</v>
      </c>
    </row>
    <row r="781" spans="1:2" x14ac:dyDescent="0.3">
      <c r="A781" s="58">
        <v>42784</v>
      </c>
      <c r="B781" s="29">
        <v>95623.35</v>
      </c>
    </row>
    <row r="782" spans="1:2" x14ac:dyDescent="0.3">
      <c r="A782" s="58">
        <v>42785</v>
      </c>
      <c r="B782" s="29">
        <v>91280.024999999994</v>
      </c>
    </row>
    <row r="783" spans="1:2" x14ac:dyDescent="0.3">
      <c r="A783" s="58">
        <v>42786</v>
      </c>
      <c r="B783" s="29">
        <v>105341.86500000001</v>
      </c>
    </row>
    <row r="784" spans="1:2" x14ac:dyDescent="0.3">
      <c r="A784" s="58">
        <v>42787</v>
      </c>
      <c r="B784" s="29">
        <v>112351.47</v>
      </c>
    </row>
    <row r="785" spans="1:2" x14ac:dyDescent="0.3">
      <c r="A785" s="58">
        <v>42788</v>
      </c>
      <c r="B785" s="29">
        <v>116690.17</v>
      </c>
    </row>
    <row r="786" spans="1:2" x14ac:dyDescent="0.3">
      <c r="A786" s="58">
        <v>42789</v>
      </c>
      <c r="B786" s="29">
        <v>117948.685</v>
      </c>
    </row>
    <row r="787" spans="1:2" x14ac:dyDescent="0.3">
      <c r="A787" s="58">
        <v>42790</v>
      </c>
      <c r="B787" s="29">
        <v>111229.52</v>
      </c>
    </row>
    <row r="788" spans="1:2" x14ac:dyDescent="0.3">
      <c r="A788" s="58">
        <v>42791</v>
      </c>
      <c r="B788" s="29">
        <v>95046.904999999999</v>
      </c>
    </row>
    <row r="789" spans="1:2" x14ac:dyDescent="0.3">
      <c r="A789" s="58">
        <v>42792</v>
      </c>
      <c r="B789" s="29">
        <v>100495.61500000001</v>
      </c>
    </row>
    <row r="790" spans="1:2" x14ac:dyDescent="0.3">
      <c r="A790" s="58">
        <v>42793</v>
      </c>
      <c r="B790" s="29">
        <v>131090.77499999999</v>
      </c>
    </row>
    <row r="791" spans="1:2" x14ac:dyDescent="0.3">
      <c r="A791" s="58">
        <v>42794</v>
      </c>
      <c r="B791" s="29">
        <v>140167.5</v>
      </c>
    </row>
    <row r="792" spans="1:2" x14ac:dyDescent="0.3">
      <c r="A792" s="58">
        <v>42795</v>
      </c>
      <c r="B792" s="29">
        <v>137291.97</v>
      </c>
    </row>
    <row r="793" spans="1:2" x14ac:dyDescent="0.3">
      <c r="A793" s="58">
        <v>42796</v>
      </c>
      <c r="B793" s="29">
        <v>127633.27499999999</v>
      </c>
    </row>
    <row r="794" spans="1:2" x14ac:dyDescent="0.3">
      <c r="A794" s="58">
        <v>42797</v>
      </c>
      <c r="B794" s="29">
        <v>124311.33</v>
      </c>
    </row>
    <row r="795" spans="1:2" x14ac:dyDescent="0.3">
      <c r="A795" s="58">
        <v>42798</v>
      </c>
      <c r="B795" s="29">
        <v>116083.295</v>
      </c>
    </row>
    <row r="796" spans="1:2" x14ac:dyDescent="0.3">
      <c r="A796" s="58">
        <v>42799</v>
      </c>
      <c r="B796" s="29">
        <v>103539.02</v>
      </c>
    </row>
    <row r="797" spans="1:2" x14ac:dyDescent="0.3">
      <c r="A797" s="58">
        <v>42800</v>
      </c>
      <c r="B797" s="29">
        <v>116447.855</v>
      </c>
    </row>
    <row r="798" spans="1:2" x14ac:dyDescent="0.3">
      <c r="A798" s="58">
        <v>42801</v>
      </c>
      <c r="B798" s="29">
        <v>117931.46</v>
      </c>
    </row>
    <row r="799" spans="1:2" x14ac:dyDescent="0.3">
      <c r="A799" s="58">
        <v>42802</v>
      </c>
      <c r="B799" s="29">
        <v>124370.765</v>
      </c>
    </row>
    <row r="800" spans="1:2" x14ac:dyDescent="0.3">
      <c r="A800" s="58">
        <v>42803</v>
      </c>
      <c r="B800" s="29">
        <v>129649.25</v>
      </c>
    </row>
    <row r="801" spans="1:2" x14ac:dyDescent="0.3">
      <c r="A801" s="58">
        <v>42804</v>
      </c>
      <c r="B801" s="29">
        <v>125346.075</v>
      </c>
    </row>
    <row r="802" spans="1:2" x14ac:dyDescent="0.3">
      <c r="A802" s="58">
        <v>42805</v>
      </c>
      <c r="B802" s="29">
        <v>108816.81</v>
      </c>
    </row>
    <row r="803" spans="1:2" x14ac:dyDescent="0.3">
      <c r="A803" s="58">
        <v>42806</v>
      </c>
      <c r="B803" s="29">
        <v>102617.51</v>
      </c>
    </row>
    <row r="804" spans="1:2" x14ac:dyDescent="0.3">
      <c r="A804" s="58">
        <v>42807</v>
      </c>
      <c r="B804" s="29">
        <v>104468.9</v>
      </c>
    </row>
    <row r="805" spans="1:2" x14ac:dyDescent="0.3">
      <c r="A805" s="58">
        <v>42808</v>
      </c>
      <c r="B805" s="29">
        <v>133227.785</v>
      </c>
    </row>
    <row r="806" spans="1:2" x14ac:dyDescent="0.3">
      <c r="A806" s="58">
        <v>42809</v>
      </c>
      <c r="B806" s="29">
        <v>139672.83499999999</v>
      </c>
    </row>
    <row r="807" spans="1:2" x14ac:dyDescent="0.3">
      <c r="A807" s="58">
        <v>42810</v>
      </c>
      <c r="B807" s="29">
        <v>124255.97500000001</v>
      </c>
    </row>
    <row r="808" spans="1:2" x14ac:dyDescent="0.3">
      <c r="A808" s="58">
        <v>42811</v>
      </c>
      <c r="B808" s="29">
        <v>111612.075</v>
      </c>
    </row>
    <row r="809" spans="1:2" x14ac:dyDescent="0.3">
      <c r="A809" s="58">
        <v>42812</v>
      </c>
      <c r="B809" s="29">
        <v>107731.78</v>
      </c>
    </row>
    <row r="810" spans="1:2" x14ac:dyDescent="0.3">
      <c r="A810" s="58">
        <v>42813</v>
      </c>
      <c r="B810" s="29">
        <v>113593.82</v>
      </c>
    </row>
    <row r="811" spans="1:2" x14ac:dyDescent="0.3">
      <c r="A811" s="58">
        <v>42814</v>
      </c>
      <c r="B811" s="29">
        <v>131980.98499999999</v>
      </c>
    </row>
    <row r="812" spans="1:2" x14ac:dyDescent="0.3">
      <c r="A812" s="58">
        <v>42815</v>
      </c>
      <c r="B812" s="29">
        <v>127625.36500000001</v>
      </c>
    </row>
    <row r="813" spans="1:2" x14ac:dyDescent="0.3">
      <c r="A813" s="58">
        <v>42816</v>
      </c>
      <c r="B813" s="29">
        <v>114696.37</v>
      </c>
    </row>
    <row r="814" spans="1:2" x14ac:dyDescent="0.3">
      <c r="A814" s="58">
        <v>42817</v>
      </c>
      <c r="B814" s="29">
        <v>111632.83500000001</v>
      </c>
    </row>
    <row r="815" spans="1:2" x14ac:dyDescent="0.3">
      <c r="A815" s="58">
        <v>42818</v>
      </c>
      <c r="B815" s="29">
        <v>115411.41</v>
      </c>
    </row>
    <row r="816" spans="1:2" x14ac:dyDescent="0.3">
      <c r="A816" s="58">
        <v>42819</v>
      </c>
      <c r="B816" s="29">
        <v>107465.98</v>
      </c>
    </row>
    <row r="817" spans="1:2" x14ac:dyDescent="0.3">
      <c r="A817" s="58">
        <v>42820</v>
      </c>
      <c r="B817" s="29">
        <v>104189.1</v>
      </c>
    </row>
    <row r="818" spans="1:2" x14ac:dyDescent="0.3">
      <c r="A818" s="58">
        <v>42821</v>
      </c>
      <c r="B818" s="29">
        <v>116237.22</v>
      </c>
    </row>
    <row r="819" spans="1:2" x14ac:dyDescent="0.3">
      <c r="A819" s="58">
        <v>42822</v>
      </c>
      <c r="B819" s="29">
        <v>111032.97500000001</v>
      </c>
    </row>
    <row r="820" spans="1:2" x14ac:dyDescent="0.3">
      <c r="A820" s="58">
        <v>42823</v>
      </c>
      <c r="B820" s="29">
        <v>109640.33</v>
      </c>
    </row>
    <row r="821" spans="1:2" x14ac:dyDescent="0.3">
      <c r="A821" s="58">
        <v>42824</v>
      </c>
      <c r="B821" s="29">
        <v>107491.87</v>
      </c>
    </row>
    <row r="822" spans="1:2" x14ac:dyDescent="0.3">
      <c r="A822" s="58">
        <v>42825</v>
      </c>
      <c r="B822" s="29">
        <v>110662.245</v>
      </c>
    </row>
    <row r="823" spans="1:2" x14ac:dyDescent="0.3">
      <c r="A823" s="58">
        <v>42826</v>
      </c>
      <c r="B823" s="29">
        <v>97402.264999999999</v>
      </c>
    </row>
    <row r="824" spans="1:2" x14ac:dyDescent="0.3">
      <c r="A824" s="58">
        <v>42827</v>
      </c>
      <c r="B824" s="29">
        <v>94477.095000000001</v>
      </c>
    </row>
    <row r="825" spans="1:2" x14ac:dyDescent="0.3">
      <c r="A825" s="58">
        <v>42828</v>
      </c>
      <c r="B825" s="29">
        <v>107895.52499999999</v>
      </c>
    </row>
    <row r="826" spans="1:2" x14ac:dyDescent="0.3">
      <c r="A826" s="58">
        <v>42829</v>
      </c>
      <c r="B826" s="29">
        <v>113138.67</v>
      </c>
    </row>
    <row r="827" spans="1:2" x14ac:dyDescent="0.3">
      <c r="A827" s="58">
        <v>42830</v>
      </c>
      <c r="B827" s="29">
        <v>114191.35</v>
      </c>
    </row>
    <row r="828" spans="1:2" x14ac:dyDescent="0.3">
      <c r="A828" s="58">
        <v>42831</v>
      </c>
      <c r="B828" s="29">
        <v>114817.30499999999</v>
      </c>
    </row>
    <row r="829" spans="1:2" x14ac:dyDescent="0.3">
      <c r="A829" s="58">
        <v>42832</v>
      </c>
      <c r="B829" s="29">
        <v>110160.02499999999</v>
      </c>
    </row>
    <row r="830" spans="1:2" x14ac:dyDescent="0.3">
      <c r="A830" s="58">
        <v>42833</v>
      </c>
      <c r="B830" s="29">
        <v>99084.74</v>
      </c>
    </row>
    <row r="831" spans="1:2" x14ac:dyDescent="0.3">
      <c r="A831" s="58">
        <v>42834</v>
      </c>
      <c r="B831" s="29">
        <v>96041.895000000004</v>
      </c>
    </row>
    <row r="832" spans="1:2" x14ac:dyDescent="0.3">
      <c r="A832" s="58">
        <v>42835</v>
      </c>
      <c r="B832" s="29">
        <v>113287.05499999999</v>
      </c>
    </row>
    <row r="833" spans="1:2" x14ac:dyDescent="0.3">
      <c r="A833" s="58">
        <v>42836</v>
      </c>
      <c r="B833" s="29">
        <v>114159.965</v>
      </c>
    </row>
    <row r="834" spans="1:2" x14ac:dyDescent="0.3">
      <c r="A834" s="58">
        <v>42837</v>
      </c>
      <c r="B834" s="29">
        <v>114335.995</v>
      </c>
    </row>
    <row r="835" spans="1:2" x14ac:dyDescent="0.3">
      <c r="A835" s="58">
        <v>42838</v>
      </c>
      <c r="B835" s="29">
        <v>112704.045</v>
      </c>
    </row>
    <row r="836" spans="1:2" x14ac:dyDescent="0.3">
      <c r="A836" s="58">
        <v>42839</v>
      </c>
      <c r="B836" s="29">
        <v>97436.41</v>
      </c>
    </row>
    <row r="837" spans="1:2" x14ac:dyDescent="0.3">
      <c r="A837" s="58">
        <v>42840</v>
      </c>
      <c r="B837" s="29">
        <v>99608.57</v>
      </c>
    </row>
    <row r="838" spans="1:2" x14ac:dyDescent="0.3">
      <c r="A838" s="58">
        <v>42841</v>
      </c>
      <c r="B838" s="29">
        <v>96594.744999999995</v>
      </c>
    </row>
    <row r="839" spans="1:2" x14ac:dyDescent="0.3">
      <c r="A839" s="58">
        <v>42842</v>
      </c>
      <c r="B839" s="29">
        <v>99945.494999999995</v>
      </c>
    </row>
    <row r="840" spans="1:2" x14ac:dyDescent="0.3">
      <c r="A840" s="58">
        <v>42843</v>
      </c>
      <c r="B840" s="29">
        <v>111955.175</v>
      </c>
    </row>
    <row r="841" spans="1:2" x14ac:dyDescent="0.3">
      <c r="A841" s="58">
        <v>42844</v>
      </c>
      <c r="B841" s="29">
        <v>114436.97</v>
      </c>
    </row>
    <row r="842" spans="1:2" x14ac:dyDescent="0.3">
      <c r="A842" s="58">
        <v>42845</v>
      </c>
      <c r="B842" s="29">
        <v>112816.68</v>
      </c>
    </row>
    <row r="843" spans="1:2" x14ac:dyDescent="0.3">
      <c r="A843" s="58">
        <v>42846</v>
      </c>
      <c r="B843" s="29">
        <v>114522.44</v>
      </c>
    </row>
    <row r="844" spans="1:2" x14ac:dyDescent="0.3">
      <c r="A844" s="58">
        <v>42847</v>
      </c>
      <c r="B844" s="29">
        <v>102528.4</v>
      </c>
    </row>
    <row r="845" spans="1:2" x14ac:dyDescent="0.3">
      <c r="A845" s="58">
        <v>42848</v>
      </c>
      <c r="B845" s="29">
        <v>97356.565000000002</v>
      </c>
    </row>
    <row r="846" spans="1:2" x14ac:dyDescent="0.3">
      <c r="A846" s="58">
        <v>42849</v>
      </c>
      <c r="B846" s="29">
        <v>109421.815</v>
      </c>
    </row>
    <row r="847" spans="1:2" x14ac:dyDescent="0.3">
      <c r="A847" s="58">
        <v>42850</v>
      </c>
      <c r="B847" s="29">
        <v>101548.735</v>
      </c>
    </row>
    <row r="848" spans="1:2" x14ac:dyDescent="0.3">
      <c r="A848" s="58">
        <v>42851</v>
      </c>
      <c r="B848" s="29">
        <v>116795.245</v>
      </c>
    </row>
    <row r="849" spans="1:2" x14ac:dyDescent="0.3">
      <c r="A849" s="58">
        <v>42852</v>
      </c>
      <c r="B849" s="29">
        <v>126329.53</v>
      </c>
    </row>
    <row r="850" spans="1:2" x14ac:dyDescent="0.3">
      <c r="A850" s="58">
        <v>42853</v>
      </c>
      <c r="B850" s="29">
        <v>120144.19</v>
      </c>
    </row>
    <row r="851" spans="1:2" x14ac:dyDescent="0.3">
      <c r="A851" s="58">
        <v>42854</v>
      </c>
      <c r="B851" s="29">
        <v>104864.05</v>
      </c>
    </row>
    <row r="852" spans="1:2" x14ac:dyDescent="0.3">
      <c r="A852" s="58">
        <v>42855</v>
      </c>
      <c r="B852" s="29">
        <v>103756.535</v>
      </c>
    </row>
    <row r="853" spans="1:2" x14ac:dyDescent="0.3">
      <c r="A853" s="58">
        <v>42856</v>
      </c>
      <c r="B853" s="29">
        <v>115103.77499999999</v>
      </c>
    </row>
    <row r="854" spans="1:2" x14ac:dyDescent="0.3">
      <c r="A854" s="58">
        <v>42857</v>
      </c>
      <c r="B854" s="29">
        <v>120718.64</v>
      </c>
    </row>
    <row r="855" spans="1:2" x14ac:dyDescent="0.3">
      <c r="A855" s="58">
        <v>42858</v>
      </c>
      <c r="B855" s="29">
        <v>129196.44500000001</v>
      </c>
    </row>
    <row r="856" spans="1:2" x14ac:dyDescent="0.3">
      <c r="A856" s="58">
        <v>42859</v>
      </c>
      <c r="B856" s="29">
        <v>127260.05</v>
      </c>
    </row>
    <row r="857" spans="1:2" x14ac:dyDescent="0.3">
      <c r="A857" s="58">
        <v>42860</v>
      </c>
      <c r="B857" s="29">
        <v>123150.38499999999</v>
      </c>
    </row>
    <row r="858" spans="1:2" x14ac:dyDescent="0.3">
      <c r="A858" s="58">
        <v>42861</v>
      </c>
      <c r="B858" s="29">
        <v>105013.07</v>
      </c>
    </row>
    <row r="859" spans="1:2" x14ac:dyDescent="0.3">
      <c r="A859" s="58">
        <v>42862</v>
      </c>
      <c r="B859" s="29">
        <v>107424.07</v>
      </c>
    </row>
    <row r="860" spans="1:2" x14ac:dyDescent="0.3">
      <c r="A860" s="58">
        <v>42863</v>
      </c>
      <c r="B860" s="29">
        <v>125858.27</v>
      </c>
    </row>
    <row r="861" spans="1:2" x14ac:dyDescent="0.3">
      <c r="A861" s="58">
        <v>42864</v>
      </c>
      <c r="B861" s="29">
        <v>126760.71</v>
      </c>
    </row>
    <row r="862" spans="1:2" x14ac:dyDescent="0.3">
      <c r="A862" s="58">
        <v>42865</v>
      </c>
      <c r="B862" s="29">
        <v>125747.735</v>
      </c>
    </row>
    <row r="863" spans="1:2" x14ac:dyDescent="0.3">
      <c r="A863" s="58">
        <v>42866</v>
      </c>
      <c r="B863" s="29">
        <v>128753.13</v>
      </c>
    </row>
    <row r="864" spans="1:2" x14ac:dyDescent="0.3">
      <c r="A864" s="58">
        <v>42867</v>
      </c>
      <c r="B864" s="29">
        <v>123523</v>
      </c>
    </row>
    <row r="865" spans="1:2" x14ac:dyDescent="0.3">
      <c r="A865" s="58">
        <v>42868</v>
      </c>
      <c r="B865" s="29">
        <v>109477.42</v>
      </c>
    </row>
    <row r="866" spans="1:2" x14ac:dyDescent="0.3">
      <c r="A866" s="58">
        <v>42869</v>
      </c>
      <c r="B866" s="29">
        <v>107497.03</v>
      </c>
    </row>
    <row r="867" spans="1:2" x14ac:dyDescent="0.3">
      <c r="A867" s="58">
        <v>42870</v>
      </c>
      <c r="B867" s="29">
        <v>125871.91499999999</v>
      </c>
    </row>
    <row r="868" spans="1:2" x14ac:dyDescent="0.3">
      <c r="A868" s="58">
        <v>42871</v>
      </c>
      <c r="B868" s="29">
        <v>127820.715</v>
      </c>
    </row>
    <row r="869" spans="1:2" x14ac:dyDescent="0.3">
      <c r="A869" s="58">
        <v>42872</v>
      </c>
      <c r="B869" s="29">
        <v>125072.675</v>
      </c>
    </row>
    <row r="870" spans="1:2" x14ac:dyDescent="0.3">
      <c r="A870" s="58">
        <v>42873</v>
      </c>
      <c r="B870" s="29">
        <v>122910.48</v>
      </c>
    </row>
    <row r="871" spans="1:2" x14ac:dyDescent="0.3">
      <c r="A871" s="58">
        <v>42874</v>
      </c>
      <c r="B871" s="29">
        <v>123351.45</v>
      </c>
    </row>
    <row r="872" spans="1:2" x14ac:dyDescent="0.3">
      <c r="A872" s="58">
        <v>42875</v>
      </c>
      <c r="B872" s="29">
        <v>109111.61500000001</v>
      </c>
    </row>
    <row r="873" spans="1:2" x14ac:dyDescent="0.3">
      <c r="A873" s="58">
        <v>42876</v>
      </c>
      <c r="B873" s="29">
        <v>105912.16</v>
      </c>
    </row>
    <row r="874" spans="1:2" x14ac:dyDescent="0.3">
      <c r="A874" s="58">
        <v>42877</v>
      </c>
      <c r="B874" s="29">
        <v>113551.03999999999</v>
      </c>
    </row>
    <row r="875" spans="1:2" x14ac:dyDescent="0.3">
      <c r="A875" s="58">
        <v>42878</v>
      </c>
      <c r="B875" s="29">
        <v>119127.205</v>
      </c>
    </row>
    <row r="876" spans="1:2" x14ac:dyDescent="0.3">
      <c r="A876" s="58">
        <v>42879</v>
      </c>
      <c r="B876" s="29">
        <v>121571.97</v>
      </c>
    </row>
    <row r="877" spans="1:2" x14ac:dyDescent="0.3">
      <c r="A877" s="58">
        <v>42880</v>
      </c>
      <c r="B877" s="29">
        <v>124010.03</v>
      </c>
    </row>
    <row r="878" spans="1:2" x14ac:dyDescent="0.3">
      <c r="A878" s="58">
        <v>42881</v>
      </c>
      <c r="B878" s="29">
        <v>123130.6</v>
      </c>
    </row>
    <row r="879" spans="1:2" x14ac:dyDescent="0.3">
      <c r="A879" s="58">
        <v>42882</v>
      </c>
      <c r="B879" s="29">
        <v>104643.675</v>
      </c>
    </row>
    <row r="880" spans="1:2" x14ac:dyDescent="0.3">
      <c r="A880" s="58">
        <v>42883</v>
      </c>
      <c r="B880" s="29">
        <v>110029.55</v>
      </c>
    </row>
    <row r="881" spans="1:2" x14ac:dyDescent="0.3">
      <c r="A881" s="58">
        <v>42884</v>
      </c>
      <c r="B881" s="29">
        <v>130516.1</v>
      </c>
    </row>
    <row r="882" spans="1:2" x14ac:dyDescent="0.3">
      <c r="A882" s="58">
        <v>42885</v>
      </c>
      <c r="B882" s="29">
        <v>132762.38</v>
      </c>
    </row>
    <row r="883" spans="1:2" x14ac:dyDescent="0.3">
      <c r="A883" s="58">
        <v>42886</v>
      </c>
      <c r="B883" s="29">
        <v>139030.79500000001</v>
      </c>
    </row>
    <row r="884" spans="1:2" x14ac:dyDescent="0.3">
      <c r="A884" s="58">
        <v>42887</v>
      </c>
      <c r="B884" s="29">
        <v>140202.73499999999</v>
      </c>
    </row>
    <row r="885" spans="1:2" x14ac:dyDescent="0.3">
      <c r="A885" s="58">
        <v>42888</v>
      </c>
      <c r="B885" s="29">
        <v>136856.79999999999</v>
      </c>
    </row>
    <row r="886" spans="1:2" x14ac:dyDescent="0.3">
      <c r="A886" s="58">
        <v>42889</v>
      </c>
      <c r="B886" s="29">
        <v>122161.405</v>
      </c>
    </row>
    <row r="887" spans="1:2" x14ac:dyDescent="0.3">
      <c r="A887" s="58">
        <v>42890</v>
      </c>
      <c r="B887" s="29">
        <v>118953.95</v>
      </c>
    </row>
    <row r="888" spans="1:2" x14ac:dyDescent="0.3">
      <c r="A888" s="58">
        <v>42891</v>
      </c>
      <c r="B888" s="29">
        <v>132877.45000000001</v>
      </c>
    </row>
    <row r="889" spans="1:2" x14ac:dyDescent="0.3">
      <c r="A889" s="58">
        <v>42892</v>
      </c>
      <c r="B889" s="29">
        <v>133274.53</v>
      </c>
    </row>
    <row r="890" spans="1:2" x14ac:dyDescent="0.3">
      <c r="A890" s="58">
        <v>42893</v>
      </c>
      <c r="B890" s="29">
        <v>136116.12</v>
      </c>
    </row>
    <row r="891" spans="1:2" x14ac:dyDescent="0.3">
      <c r="A891" s="58">
        <v>42894</v>
      </c>
      <c r="B891" s="29">
        <v>139511.78</v>
      </c>
    </row>
    <row r="892" spans="1:2" x14ac:dyDescent="0.3">
      <c r="A892" s="58">
        <v>42895</v>
      </c>
      <c r="B892" s="29">
        <v>130994.54</v>
      </c>
    </row>
    <row r="893" spans="1:2" x14ac:dyDescent="0.3">
      <c r="A893" s="58">
        <v>42896</v>
      </c>
      <c r="B893" s="29">
        <v>120698.91499999999</v>
      </c>
    </row>
    <row r="894" spans="1:2" x14ac:dyDescent="0.3">
      <c r="A894" s="58">
        <v>42897</v>
      </c>
      <c r="B894" s="29">
        <v>113374.465</v>
      </c>
    </row>
    <row r="895" spans="1:2" x14ac:dyDescent="0.3">
      <c r="A895" s="58">
        <v>42898</v>
      </c>
      <c r="B895" s="29">
        <v>117691.685</v>
      </c>
    </row>
    <row r="896" spans="1:2" x14ac:dyDescent="0.3">
      <c r="A896" s="58">
        <v>42899</v>
      </c>
      <c r="B896" s="29">
        <v>135184.95000000001</v>
      </c>
    </row>
    <row r="897" spans="1:2" x14ac:dyDescent="0.3">
      <c r="A897" s="58">
        <v>42900</v>
      </c>
      <c r="B897" s="29">
        <v>136253.42000000001</v>
      </c>
    </row>
    <row r="898" spans="1:2" x14ac:dyDescent="0.3">
      <c r="A898" s="58">
        <v>42901</v>
      </c>
      <c r="B898" s="29">
        <v>135303.255</v>
      </c>
    </row>
    <row r="899" spans="1:2" x14ac:dyDescent="0.3">
      <c r="A899" s="58">
        <v>42902</v>
      </c>
      <c r="B899" s="29">
        <v>135269.63500000001</v>
      </c>
    </row>
    <row r="900" spans="1:2" x14ac:dyDescent="0.3">
      <c r="A900" s="58">
        <v>42903</v>
      </c>
      <c r="B900" s="29">
        <v>121178.68</v>
      </c>
    </row>
    <row r="901" spans="1:2" x14ac:dyDescent="0.3">
      <c r="A901" s="58">
        <v>42904</v>
      </c>
      <c r="B901" s="29">
        <v>116112.74</v>
      </c>
    </row>
    <row r="902" spans="1:2" x14ac:dyDescent="0.3">
      <c r="A902" s="58">
        <v>42905</v>
      </c>
      <c r="B902" s="29">
        <v>134925.74</v>
      </c>
    </row>
    <row r="903" spans="1:2" x14ac:dyDescent="0.3">
      <c r="A903" s="58">
        <v>42906</v>
      </c>
      <c r="B903" s="29">
        <v>131996.97</v>
      </c>
    </row>
    <row r="904" spans="1:2" x14ac:dyDescent="0.3">
      <c r="A904" s="58">
        <v>42907</v>
      </c>
      <c r="B904" s="29">
        <v>139814.29999999999</v>
      </c>
    </row>
    <row r="905" spans="1:2" x14ac:dyDescent="0.3">
      <c r="A905" s="58">
        <v>42908</v>
      </c>
      <c r="B905" s="29">
        <v>140348.57</v>
      </c>
    </row>
    <row r="906" spans="1:2" x14ac:dyDescent="0.3">
      <c r="A906" s="58">
        <v>42909</v>
      </c>
      <c r="B906" s="29">
        <v>132029.57500000001</v>
      </c>
    </row>
    <row r="907" spans="1:2" x14ac:dyDescent="0.3">
      <c r="A907" s="58">
        <v>42910</v>
      </c>
      <c r="B907" s="29">
        <v>122393.325</v>
      </c>
    </row>
    <row r="908" spans="1:2" x14ac:dyDescent="0.3">
      <c r="A908" s="58">
        <v>42911</v>
      </c>
      <c r="B908" s="29">
        <v>118103.86500000001</v>
      </c>
    </row>
    <row r="909" spans="1:2" x14ac:dyDescent="0.3">
      <c r="A909" s="58">
        <v>42912</v>
      </c>
      <c r="B909" s="29">
        <v>138040.38</v>
      </c>
    </row>
    <row r="910" spans="1:2" x14ac:dyDescent="0.3">
      <c r="A910" s="58">
        <v>42913</v>
      </c>
      <c r="B910" s="29">
        <v>144526.63</v>
      </c>
    </row>
    <row r="911" spans="1:2" x14ac:dyDescent="0.3">
      <c r="A911" s="58">
        <v>42914</v>
      </c>
      <c r="B911" s="29">
        <v>141351.89499999999</v>
      </c>
    </row>
    <row r="912" spans="1:2" x14ac:dyDescent="0.3">
      <c r="A912" s="58">
        <v>42915</v>
      </c>
      <c r="B912" s="29">
        <v>138124.06</v>
      </c>
    </row>
    <row r="913" spans="1:2" x14ac:dyDescent="0.3">
      <c r="A913" s="58">
        <v>42916</v>
      </c>
      <c r="B913" s="29">
        <v>139275.77499999999</v>
      </c>
    </row>
    <row r="914" spans="1:2" x14ac:dyDescent="0.3">
      <c r="A914" s="58">
        <v>42917</v>
      </c>
      <c r="B914" s="29">
        <v>125949.5</v>
      </c>
    </row>
    <row r="915" spans="1:2" x14ac:dyDescent="0.3">
      <c r="A915" s="58">
        <v>42918</v>
      </c>
      <c r="B915" s="29">
        <v>120137.45</v>
      </c>
    </row>
    <row r="916" spans="1:2" x14ac:dyDescent="0.3">
      <c r="A916" s="58">
        <v>42919</v>
      </c>
      <c r="B916" s="29">
        <v>139765.32</v>
      </c>
    </row>
    <row r="917" spans="1:2" x14ac:dyDescent="0.3">
      <c r="A917" s="58">
        <v>42920</v>
      </c>
      <c r="B917" s="29">
        <v>134029.80499999999</v>
      </c>
    </row>
    <row r="918" spans="1:2" x14ac:dyDescent="0.3">
      <c r="A918" s="58">
        <v>42921</v>
      </c>
      <c r="B918" s="29">
        <v>134084.66500000001</v>
      </c>
    </row>
    <row r="919" spans="1:2" x14ac:dyDescent="0.3">
      <c r="A919" s="58">
        <v>42922</v>
      </c>
      <c r="B919" s="29">
        <v>137899.715</v>
      </c>
    </row>
    <row r="920" spans="1:2" x14ac:dyDescent="0.3">
      <c r="A920" s="58">
        <v>42923</v>
      </c>
      <c r="B920" s="29">
        <v>134078.07</v>
      </c>
    </row>
    <row r="921" spans="1:2" x14ac:dyDescent="0.3">
      <c r="A921" s="58">
        <v>42924</v>
      </c>
      <c r="B921" s="29">
        <v>123687.97</v>
      </c>
    </row>
    <row r="922" spans="1:2" x14ac:dyDescent="0.3">
      <c r="A922" s="58">
        <v>42925</v>
      </c>
      <c r="B922" s="29">
        <v>116064.03</v>
      </c>
    </row>
    <row r="923" spans="1:2" x14ac:dyDescent="0.3">
      <c r="A923" s="58">
        <v>42926</v>
      </c>
      <c r="B923" s="29">
        <v>133132.32500000001</v>
      </c>
    </row>
    <row r="924" spans="1:2" x14ac:dyDescent="0.3">
      <c r="A924" s="58">
        <v>42927</v>
      </c>
      <c r="B924" s="29">
        <v>137352.78</v>
      </c>
    </row>
    <row r="925" spans="1:2" x14ac:dyDescent="0.3">
      <c r="A925" s="58">
        <v>42928</v>
      </c>
      <c r="B925" s="29">
        <v>138152.10500000001</v>
      </c>
    </row>
    <row r="926" spans="1:2" x14ac:dyDescent="0.3">
      <c r="A926" s="58">
        <v>42929</v>
      </c>
      <c r="B926" s="29">
        <v>134622.39000000001</v>
      </c>
    </row>
    <row r="927" spans="1:2" x14ac:dyDescent="0.3">
      <c r="A927" s="58">
        <v>42930</v>
      </c>
      <c r="B927" s="29">
        <v>131387.745</v>
      </c>
    </row>
    <row r="928" spans="1:2" x14ac:dyDescent="0.3">
      <c r="A928" s="58">
        <v>42931</v>
      </c>
      <c r="B928" s="29">
        <v>124486.69500000001</v>
      </c>
    </row>
    <row r="929" spans="1:2" x14ac:dyDescent="0.3">
      <c r="A929" s="58">
        <v>42932</v>
      </c>
      <c r="B929" s="29">
        <v>119927.64</v>
      </c>
    </row>
    <row r="930" spans="1:2" x14ac:dyDescent="0.3">
      <c r="A930" s="58">
        <v>42933</v>
      </c>
      <c r="B930" s="29">
        <v>131868.24</v>
      </c>
    </row>
    <row r="931" spans="1:2" x14ac:dyDescent="0.3">
      <c r="A931" s="58">
        <v>42934</v>
      </c>
      <c r="B931" s="29">
        <v>136121.83499999999</v>
      </c>
    </row>
    <row r="932" spans="1:2" x14ac:dyDescent="0.3">
      <c r="A932" s="58">
        <v>42935</v>
      </c>
      <c r="B932" s="29">
        <v>133906.26</v>
      </c>
    </row>
    <row r="933" spans="1:2" x14ac:dyDescent="0.3">
      <c r="A933" s="58">
        <v>42936</v>
      </c>
      <c r="B933" s="29">
        <v>139316.29</v>
      </c>
    </row>
    <row r="934" spans="1:2" x14ac:dyDescent="0.3">
      <c r="A934" s="58">
        <v>42937</v>
      </c>
      <c r="B934" s="29">
        <v>140073.89499999999</v>
      </c>
    </row>
    <row r="935" spans="1:2" x14ac:dyDescent="0.3">
      <c r="A935" s="58">
        <v>42938</v>
      </c>
      <c r="B935" s="29">
        <v>122397.13</v>
      </c>
    </row>
    <row r="936" spans="1:2" x14ac:dyDescent="0.3">
      <c r="A936" s="58">
        <v>42939</v>
      </c>
      <c r="B936" s="29">
        <v>118007.66499999999</v>
      </c>
    </row>
    <row r="937" spans="1:2" x14ac:dyDescent="0.3">
      <c r="A937" s="58">
        <v>42940</v>
      </c>
      <c r="B937" s="29">
        <v>136330.59</v>
      </c>
    </row>
    <row r="938" spans="1:2" x14ac:dyDescent="0.3">
      <c r="A938" s="58">
        <v>42941</v>
      </c>
      <c r="B938" s="29">
        <v>129699.265</v>
      </c>
    </row>
    <row r="939" spans="1:2" x14ac:dyDescent="0.3">
      <c r="A939" s="58">
        <v>42942</v>
      </c>
      <c r="B939" s="29">
        <v>133198.34</v>
      </c>
    </row>
    <row r="940" spans="1:2" x14ac:dyDescent="0.3">
      <c r="A940" s="58">
        <v>42943</v>
      </c>
      <c r="B940" s="29">
        <v>136003.91500000001</v>
      </c>
    </row>
    <row r="941" spans="1:2" x14ac:dyDescent="0.3">
      <c r="A941" s="58">
        <v>42944</v>
      </c>
      <c r="B941" s="29">
        <v>130432.05</v>
      </c>
    </row>
    <row r="942" spans="1:2" x14ac:dyDescent="0.3">
      <c r="A942" s="58">
        <v>42945</v>
      </c>
      <c r="B942" s="29">
        <v>111331.235</v>
      </c>
    </row>
    <row r="943" spans="1:2" x14ac:dyDescent="0.3">
      <c r="A943" s="58">
        <v>42946</v>
      </c>
      <c r="B943" s="29">
        <v>107580.495</v>
      </c>
    </row>
    <row r="944" spans="1:2" x14ac:dyDescent="0.3">
      <c r="A944" s="58">
        <v>42947</v>
      </c>
      <c r="B944" s="29">
        <v>132276.88</v>
      </c>
    </row>
    <row r="945" spans="1:2" x14ac:dyDescent="0.3">
      <c r="A945" s="58">
        <v>42948</v>
      </c>
      <c r="B945" s="29">
        <v>137617.88</v>
      </c>
    </row>
    <row r="946" spans="1:2" x14ac:dyDescent="0.3">
      <c r="A946" s="58">
        <v>42949</v>
      </c>
      <c r="B946" s="29">
        <v>140729.185</v>
      </c>
    </row>
    <row r="947" spans="1:2" x14ac:dyDescent="0.3">
      <c r="A947" s="58">
        <v>42950</v>
      </c>
      <c r="B947" s="29">
        <v>151355.43</v>
      </c>
    </row>
    <row r="948" spans="1:2" x14ac:dyDescent="0.3">
      <c r="A948" s="58">
        <v>42951</v>
      </c>
      <c r="B948" s="29">
        <v>141647.89499999999</v>
      </c>
    </row>
    <row r="949" spans="1:2" x14ac:dyDescent="0.3">
      <c r="A949" s="58">
        <v>42952</v>
      </c>
      <c r="B949" s="29">
        <v>116696.455</v>
      </c>
    </row>
    <row r="950" spans="1:2" x14ac:dyDescent="0.3">
      <c r="A950" s="58">
        <v>42953</v>
      </c>
      <c r="B950" s="29">
        <v>117351.14</v>
      </c>
    </row>
    <row r="951" spans="1:2" x14ac:dyDescent="0.3">
      <c r="A951" s="58">
        <v>42954</v>
      </c>
      <c r="B951" s="29">
        <v>138963.17499999999</v>
      </c>
    </row>
    <row r="952" spans="1:2" x14ac:dyDescent="0.3">
      <c r="A952" s="58">
        <v>42955</v>
      </c>
      <c r="B952" s="29">
        <v>139108.435</v>
      </c>
    </row>
    <row r="953" spans="1:2" x14ac:dyDescent="0.3">
      <c r="A953" s="58">
        <v>42956</v>
      </c>
      <c r="B953" s="29">
        <v>130044.375</v>
      </c>
    </row>
    <row r="954" spans="1:2" x14ac:dyDescent="0.3">
      <c r="A954" s="58">
        <v>42957</v>
      </c>
      <c r="B954" s="29">
        <v>122361.925</v>
      </c>
    </row>
    <row r="955" spans="1:2" x14ac:dyDescent="0.3">
      <c r="A955" s="58">
        <v>42958</v>
      </c>
      <c r="B955" s="29">
        <v>122862.345</v>
      </c>
    </row>
    <row r="956" spans="1:2" x14ac:dyDescent="0.3">
      <c r="A956" s="58">
        <v>42959</v>
      </c>
      <c r="B956" s="29">
        <v>113669.45</v>
      </c>
    </row>
    <row r="957" spans="1:2" x14ac:dyDescent="0.3">
      <c r="A957" s="58">
        <v>42960</v>
      </c>
      <c r="B957" s="29">
        <v>106274.56</v>
      </c>
    </row>
    <row r="958" spans="1:2" x14ac:dyDescent="0.3">
      <c r="A958" s="58">
        <v>42961</v>
      </c>
      <c r="B958" s="29">
        <v>121533.955</v>
      </c>
    </row>
    <row r="959" spans="1:2" x14ac:dyDescent="0.3">
      <c r="A959" s="58">
        <v>42962</v>
      </c>
      <c r="B959" s="29">
        <v>127193.3</v>
      </c>
    </row>
    <row r="960" spans="1:2" x14ac:dyDescent="0.3">
      <c r="A960" s="58">
        <v>42963</v>
      </c>
      <c r="B960" s="29">
        <v>121445.38</v>
      </c>
    </row>
    <row r="961" spans="1:2" x14ac:dyDescent="0.3">
      <c r="A961" s="58">
        <v>42964</v>
      </c>
      <c r="B961" s="29">
        <v>129223.80499999999</v>
      </c>
    </row>
    <row r="962" spans="1:2" x14ac:dyDescent="0.3">
      <c r="A962" s="58">
        <v>42965</v>
      </c>
      <c r="B962" s="29">
        <v>133562.98499999999</v>
      </c>
    </row>
    <row r="963" spans="1:2" x14ac:dyDescent="0.3">
      <c r="A963" s="58">
        <v>42966</v>
      </c>
      <c r="B963" s="29">
        <v>124852.67</v>
      </c>
    </row>
    <row r="964" spans="1:2" x14ac:dyDescent="0.3">
      <c r="A964" s="58">
        <v>42967</v>
      </c>
      <c r="B964" s="29">
        <v>119798.995</v>
      </c>
    </row>
    <row r="965" spans="1:2" x14ac:dyDescent="0.3">
      <c r="A965" s="58">
        <v>42968</v>
      </c>
      <c r="B965" s="29">
        <v>140410.29500000001</v>
      </c>
    </row>
    <row r="966" spans="1:2" x14ac:dyDescent="0.3">
      <c r="A966" s="58">
        <v>42969</v>
      </c>
      <c r="B966" s="29">
        <v>133809.45499999999</v>
      </c>
    </row>
    <row r="967" spans="1:2" x14ac:dyDescent="0.3">
      <c r="A967" s="58">
        <v>42970</v>
      </c>
      <c r="B967" s="29">
        <v>133056.82</v>
      </c>
    </row>
    <row r="968" spans="1:2" x14ac:dyDescent="0.3">
      <c r="A968" s="58">
        <v>42971</v>
      </c>
      <c r="B968" s="29">
        <v>135619.94</v>
      </c>
    </row>
    <row r="969" spans="1:2" x14ac:dyDescent="0.3">
      <c r="A969" s="58">
        <v>42972</v>
      </c>
      <c r="B969" s="29">
        <v>133666.57500000001</v>
      </c>
    </row>
    <row r="970" spans="1:2" x14ac:dyDescent="0.3">
      <c r="A970" s="58">
        <v>42973</v>
      </c>
      <c r="B970" s="29">
        <v>117444.1</v>
      </c>
    </row>
    <row r="971" spans="1:2" x14ac:dyDescent="0.3">
      <c r="A971" s="58">
        <v>42974</v>
      </c>
      <c r="B971" s="29">
        <v>115177.935</v>
      </c>
    </row>
    <row r="972" spans="1:2" x14ac:dyDescent="0.3">
      <c r="A972" s="58">
        <v>42975</v>
      </c>
      <c r="B972" s="29">
        <v>139414.495</v>
      </c>
    </row>
    <row r="973" spans="1:2" x14ac:dyDescent="0.3">
      <c r="A973" s="58">
        <v>42976</v>
      </c>
      <c r="B973" s="29">
        <v>139814.04</v>
      </c>
    </row>
    <row r="974" spans="1:2" x14ac:dyDescent="0.3">
      <c r="A974" s="58">
        <v>42977</v>
      </c>
      <c r="B974" s="29">
        <v>137513.465</v>
      </c>
    </row>
    <row r="975" spans="1:2" x14ac:dyDescent="0.3">
      <c r="A975" s="58">
        <v>42978</v>
      </c>
      <c r="B975" s="29">
        <v>133982.255</v>
      </c>
    </row>
    <row r="976" spans="1:2" x14ac:dyDescent="0.3">
      <c r="A976" s="58">
        <v>42979</v>
      </c>
      <c r="B976" s="29">
        <v>128707.425</v>
      </c>
    </row>
    <row r="977" spans="1:2" x14ac:dyDescent="0.3">
      <c r="A977" s="58">
        <v>42980</v>
      </c>
      <c r="B977" s="29">
        <v>114098.11500000001</v>
      </c>
    </row>
    <row r="978" spans="1:2" x14ac:dyDescent="0.3">
      <c r="A978" s="58">
        <v>42981</v>
      </c>
      <c r="B978" s="29">
        <v>103964.33</v>
      </c>
    </row>
    <row r="979" spans="1:2" x14ac:dyDescent="0.3">
      <c r="A979" s="58">
        <v>42982</v>
      </c>
      <c r="B979" s="29">
        <v>128001.05499999999</v>
      </c>
    </row>
    <row r="980" spans="1:2" x14ac:dyDescent="0.3">
      <c r="A980" s="58">
        <v>42983</v>
      </c>
      <c r="B980" s="29">
        <v>137696.67000000001</v>
      </c>
    </row>
    <row r="981" spans="1:2" x14ac:dyDescent="0.3">
      <c r="A981" s="58">
        <v>42984</v>
      </c>
      <c r="B981" s="29">
        <v>134819.94500000001</v>
      </c>
    </row>
    <row r="982" spans="1:2" x14ac:dyDescent="0.3">
      <c r="A982" s="58">
        <v>42985</v>
      </c>
      <c r="B982" s="29">
        <v>133405.72</v>
      </c>
    </row>
    <row r="983" spans="1:2" x14ac:dyDescent="0.3">
      <c r="A983" s="58">
        <v>42986</v>
      </c>
      <c r="B983" s="29">
        <v>132543.1</v>
      </c>
    </row>
    <row r="984" spans="1:2" x14ac:dyDescent="0.3">
      <c r="A984" s="58">
        <v>42987</v>
      </c>
      <c r="B984" s="29">
        <v>120454.01</v>
      </c>
    </row>
    <row r="985" spans="1:2" x14ac:dyDescent="0.3">
      <c r="A985" s="58">
        <v>42988</v>
      </c>
      <c r="B985" s="29">
        <v>114584.065</v>
      </c>
    </row>
    <row r="986" spans="1:2" x14ac:dyDescent="0.3">
      <c r="A986" s="58">
        <v>42989</v>
      </c>
      <c r="B986" s="29">
        <v>127169.03</v>
      </c>
    </row>
    <row r="987" spans="1:2" x14ac:dyDescent="0.3">
      <c r="A987" s="58">
        <v>42990</v>
      </c>
      <c r="B987" s="29">
        <v>130906.89</v>
      </c>
    </row>
    <row r="988" spans="1:2" x14ac:dyDescent="0.3">
      <c r="A988" s="58">
        <v>42991</v>
      </c>
      <c r="B988" s="29">
        <v>127192.315</v>
      </c>
    </row>
    <row r="989" spans="1:2" x14ac:dyDescent="0.3">
      <c r="A989" s="58">
        <v>42992</v>
      </c>
      <c r="B989" s="29">
        <v>131986.80499999999</v>
      </c>
    </row>
    <row r="990" spans="1:2" x14ac:dyDescent="0.3">
      <c r="A990" s="58">
        <v>42993</v>
      </c>
      <c r="B990" s="29">
        <v>128761.605</v>
      </c>
    </row>
    <row r="991" spans="1:2" x14ac:dyDescent="0.3">
      <c r="A991" s="58">
        <v>42994</v>
      </c>
      <c r="B991" s="29">
        <v>111301.56</v>
      </c>
    </row>
    <row r="992" spans="1:2" x14ac:dyDescent="0.3">
      <c r="A992" s="58">
        <v>42995</v>
      </c>
      <c r="B992" s="29">
        <v>104766</v>
      </c>
    </row>
    <row r="993" spans="1:2" x14ac:dyDescent="0.3">
      <c r="A993" s="58">
        <v>42996</v>
      </c>
      <c r="B993" s="29">
        <v>115123.54</v>
      </c>
    </row>
    <row r="994" spans="1:2" x14ac:dyDescent="0.3">
      <c r="A994" s="58">
        <v>42997</v>
      </c>
      <c r="B994" s="29">
        <v>124033.955</v>
      </c>
    </row>
    <row r="995" spans="1:2" x14ac:dyDescent="0.3">
      <c r="A995" s="58">
        <v>42998</v>
      </c>
      <c r="B995" s="29">
        <v>123461.38</v>
      </c>
    </row>
    <row r="996" spans="1:2" x14ac:dyDescent="0.3">
      <c r="A996" s="58">
        <v>42999</v>
      </c>
      <c r="B996" s="29">
        <v>119309.93</v>
      </c>
    </row>
    <row r="997" spans="1:2" x14ac:dyDescent="0.3">
      <c r="A997" s="58">
        <v>43000</v>
      </c>
      <c r="B997" s="29">
        <v>116611.25</v>
      </c>
    </row>
    <row r="998" spans="1:2" x14ac:dyDescent="0.3">
      <c r="A998" s="58">
        <v>43001</v>
      </c>
      <c r="B998" s="29">
        <v>101012.29</v>
      </c>
    </row>
    <row r="999" spans="1:2" x14ac:dyDescent="0.3">
      <c r="A999" s="58">
        <v>43002</v>
      </c>
      <c r="B999" s="29">
        <v>92608.24</v>
      </c>
    </row>
    <row r="1000" spans="1:2" x14ac:dyDescent="0.3">
      <c r="A1000" s="58">
        <v>43003</v>
      </c>
      <c r="B1000" s="29">
        <v>119126.485</v>
      </c>
    </row>
    <row r="1001" spans="1:2" x14ac:dyDescent="0.3">
      <c r="A1001" s="58">
        <v>43004</v>
      </c>
      <c r="B1001" s="29">
        <v>124452.94</v>
      </c>
    </row>
    <row r="1002" spans="1:2" x14ac:dyDescent="0.3">
      <c r="A1002" s="58">
        <v>43005</v>
      </c>
      <c r="B1002" s="29">
        <v>119028.07</v>
      </c>
    </row>
    <row r="1003" spans="1:2" x14ac:dyDescent="0.3">
      <c r="A1003" s="58">
        <v>43006</v>
      </c>
      <c r="B1003" s="29">
        <v>116655.855</v>
      </c>
    </row>
    <row r="1004" spans="1:2" x14ac:dyDescent="0.3">
      <c r="A1004" s="58">
        <v>43007</v>
      </c>
      <c r="B1004" s="29">
        <v>102847.255</v>
      </c>
    </row>
    <row r="1005" spans="1:2" x14ac:dyDescent="0.3">
      <c r="A1005" s="58">
        <v>43008</v>
      </c>
      <c r="B1005" s="29">
        <v>100701.82</v>
      </c>
    </row>
    <row r="1006" spans="1:2" x14ac:dyDescent="0.3">
      <c r="A1006" s="58">
        <v>43009</v>
      </c>
      <c r="B1006" s="29">
        <v>103556.74</v>
      </c>
    </row>
    <row r="1007" spans="1:2" x14ac:dyDescent="0.3">
      <c r="A1007" s="58">
        <v>43010</v>
      </c>
      <c r="B1007" s="29">
        <v>119226.42</v>
      </c>
    </row>
    <row r="1008" spans="1:2" x14ac:dyDescent="0.3">
      <c r="A1008" s="58">
        <v>43011</v>
      </c>
      <c r="B1008" s="29">
        <v>118856.41499999999</v>
      </c>
    </row>
    <row r="1009" spans="1:2" x14ac:dyDescent="0.3">
      <c r="A1009" s="58">
        <v>43012</v>
      </c>
      <c r="B1009" s="29">
        <v>114604.62</v>
      </c>
    </row>
    <row r="1010" spans="1:2" x14ac:dyDescent="0.3">
      <c r="A1010" s="58">
        <v>43013</v>
      </c>
      <c r="B1010" s="29">
        <v>113134.58</v>
      </c>
    </row>
    <row r="1011" spans="1:2" x14ac:dyDescent="0.3">
      <c r="A1011" s="58">
        <v>43014</v>
      </c>
      <c r="B1011" s="29">
        <v>118359.28</v>
      </c>
    </row>
    <row r="1012" spans="1:2" x14ac:dyDescent="0.3">
      <c r="A1012" s="58">
        <v>43015</v>
      </c>
      <c r="B1012" s="29">
        <v>101974.595</v>
      </c>
    </row>
    <row r="1013" spans="1:2" x14ac:dyDescent="0.3">
      <c r="A1013" s="58">
        <v>43016</v>
      </c>
      <c r="B1013" s="29">
        <v>97053.544999999998</v>
      </c>
    </row>
    <row r="1014" spans="1:2" x14ac:dyDescent="0.3">
      <c r="A1014" s="58">
        <v>43017</v>
      </c>
      <c r="B1014" s="29">
        <v>111432.36500000001</v>
      </c>
    </row>
    <row r="1015" spans="1:2" x14ac:dyDescent="0.3">
      <c r="A1015" s="58">
        <v>43018</v>
      </c>
      <c r="B1015" s="29">
        <v>116556.425</v>
      </c>
    </row>
    <row r="1016" spans="1:2" x14ac:dyDescent="0.3">
      <c r="A1016" s="58">
        <v>43019</v>
      </c>
      <c r="B1016" s="29">
        <v>114133.54</v>
      </c>
    </row>
    <row r="1017" spans="1:2" x14ac:dyDescent="0.3">
      <c r="A1017" s="58">
        <v>43020</v>
      </c>
      <c r="B1017" s="29">
        <v>113957.735</v>
      </c>
    </row>
    <row r="1018" spans="1:2" x14ac:dyDescent="0.3">
      <c r="A1018" s="58">
        <v>43021</v>
      </c>
      <c r="B1018" s="29">
        <v>117048.72500000001</v>
      </c>
    </row>
    <row r="1019" spans="1:2" x14ac:dyDescent="0.3">
      <c r="A1019" s="58">
        <v>43022</v>
      </c>
      <c r="B1019" s="29">
        <v>102037.16499999999</v>
      </c>
    </row>
    <row r="1020" spans="1:2" x14ac:dyDescent="0.3">
      <c r="A1020" s="58">
        <v>43023</v>
      </c>
      <c r="B1020" s="29">
        <v>98108.815000000002</v>
      </c>
    </row>
    <row r="1021" spans="1:2" x14ac:dyDescent="0.3">
      <c r="A1021" s="58">
        <v>43024</v>
      </c>
      <c r="B1021" s="29">
        <v>115907.395</v>
      </c>
    </row>
    <row r="1022" spans="1:2" x14ac:dyDescent="0.3">
      <c r="A1022" s="58">
        <v>43025</v>
      </c>
      <c r="B1022" s="29">
        <v>117470.22</v>
      </c>
    </row>
    <row r="1023" spans="1:2" x14ac:dyDescent="0.3">
      <c r="A1023" s="58">
        <v>43026</v>
      </c>
      <c r="B1023" s="29">
        <v>121087.1</v>
      </c>
    </row>
    <row r="1024" spans="1:2" x14ac:dyDescent="0.3">
      <c r="A1024" s="58">
        <v>43027</v>
      </c>
      <c r="B1024" s="29">
        <v>118201.175</v>
      </c>
    </row>
    <row r="1025" spans="1:2" x14ac:dyDescent="0.3">
      <c r="A1025" s="58">
        <v>43028</v>
      </c>
      <c r="B1025" s="29">
        <v>108412.66499999999</v>
      </c>
    </row>
    <row r="1026" spans="1:2" x14ac:dyDescent="0.3">
      <c r="A1026" s="58">
        <v>43029</v>
      </c>
      <c r="B1026" s="29">
        <v>102195.97500000001</v>
      </c>
    </row>
    <row r="1027" spans="1:2" x14ac:dyDescent="0.3">
      <c r="A1027" s="58">
        <v>43030</v>
      </c>
      <c r="B1027" s="29">
        <v>100571.04</v>
      </c>
    </row>
    <row r="1028" spans="1:2" x14ac:dyDescent="0.3">
      <c r="A1028" s="58">
        <v>43031</v>
      </c>
      <c r="B1028" s="29">
        <v>115549.435</v>
      </c>
    </row>
    <row r="1029" spans="1:2" x14ac:dyDescent="0.3">
      <c r="A1029" s="58">
        <v>43032</v>
      </c>
      <c r="B1029" s="29">
        <v>118010.31</v>
      </c>
    </row>
    <row r="1030" spans="1:2" x14ac:dyDescent="0.3">
      <c r="A1030" s="58">
        <v>43033</v>
      </c>
      <c r="B1030" s="29">
        <v>115813.03</v>
      </c>
    </row>
    <row r="1031" spans="1:2" x14ac:dyDescent="0.3">
      <c r="A1031" s="58">
        <v>43034</v>
      </c>
      <c r="B1031" s="29">
        <v>117333.44500000001</v>
      </c>
    </row>
    <row r="1032" spans="1:2" x14ac:dyDescent="0.3">
      <c r="A1032" s="58">
        <v>43035</v>
      </c>
      <c r="B1032" s="29">
        <v>112633.265</v>
      </c>
    </row>
    <row r="1033" spans="1:2" x14ac:dyDescent="0.3">
      <c r="A1033" s="58">
        <v>43036</v>
      </c>
      <c r="B1033" s="29">
        <v>100746.42</v>
      </c>
    </row>
    <row r="1034" spans="1:2" x14ac:dyDescent="0.3">
      <c r="A1034" s="58">
        <v>43037</v>
      </c>
      <c r="B1034" s="29">
        <v>92182.955000000002</v>
      </c>
    </row>
    <row r="1035" spans="1:2" x14ac:dyDescent="0.3">
      <c r="A1035" s="58">
        <v>43038</v>
      </c>
      <c r="B1035" s="29">
        <v>112227.65</v>
      </c>
    </row>
    <row r="1036" spans="1:2" x14ac:dyDescent="0.3">
      <c r="A1036" s="58">
        <v>43039</v>
      </c>
      <c r="B1036" s="29">
        <v>116179.47</v>
      </c>
    </row>
    <row r="1037" spans="1:2" x14ac:dyDescent="0.3">
      <c r="A1037" s="58">
        <v>43040</v>
      </c>
      <c r="B1037" s="29">
        <v>116632.09</v>
      </c>
    </row>
    <row r="1038" spans="1:2" x14ac:dyDescent="0.3">
      <c r="A1038" s="58">
        <v>43041</v>
      </c>
      <c r="B1038" s="29">
        <v>120470.785</v>
      </c>
    </row>
    <row r="1039" spans="1:2" x14ac:dyDescent="0.3">
      <c r="A1039" s="58">
        <v>43042</v>
      </c>
      <c r="B1039" s="29">
        <v>113451.995</v>
      </c>
    </row>
    <row r="1040" spans="1:2" x14ac:dyDescent="0.3">
      <c r="A1040" s="58">
        <v>43043</v>
      </c>
      <c r="B1040" s="29">
        <v>101610.815</v>
      </c>
    </row>
    <row r="1041" spans="1:2" x14ac:dyDescent="0.3">
      <c r="A1041" s="58">
        <v>43044</v>
      </c>
      <c r="B1041" s="29">
        <v>95368.164999999994</v>
      </c>
    </row>
    <row r="1042" spans="1:2" x14ac:dyDescent="0.3">
      <c r="A1042" s="58">
        <v>43045</v>
      </c>
      <c r="B1042" s="29">
        <v>104632.79</v>
      </c>
    </row>
    <row r="1043" spans="1:2" x14ac:dyDescent="0.3">
      <c r="A1043" s="58">
        <v>43046</v>
      </c>
      <c r="B1043" s="29">
        <v>100592.295</v>
      </c>
    </row>
    <row r="1044" spans="1:2" x14ac:dyDescent="0.3">
      <c r="A1044" s="58">
        <v>43047</v>
      </c>
      <c r="B1044" s="29">
        <v>111738.485</v>
      </c>
    </row>
    <row r="1045" spans="1:2" x14ac:dyDescent="0.3">
      <c r="A1045" s="58">
        <v>43048</v>
      </c>
      <c r="B1045" s="29">
        <v>113539.935</v>
      </c>
    </row>
    <row r="1046" spans="1:2" x14ac:dyDescent="0.3">
      <c r="A1046" s="58">
        <v>43049</v>
      </c>
      <c r="B1046" s="29">
        <v>115156.44500000001</v>
      </c>
    </row>
    <row r="1047" spans="1:2" x14ac:dyDescent="0.3">
      <c r="A1047" s="58">
        <v>43050</v>
      </c>
      <c r="B1047" s="29">
        <v>104194.345</v>
      </c>
    </row>
    <row r="1048" spans="1:2" x14ac:dyDescent="0.3">
      <c r="A1048" s="58">
        <v>43051</v>
      </c>
      <c r="B1048" s="29">
        <v>98774.235000000001</v>
      </c>
    </row>
    <row r="1049" spans="1:2" x14ac:dyDescent="0.3">
      <c r="A1049" s="58">
        <v>43052</v>
      </c>
      <c r="B1049" s="29">
        <v>125795.84</v>
      </c>
    </row>
    <row r="1050" spans="1:2" x14ac:dyDescent="0.3">
      <c r="A1050" s="58">
        <v>43053</v>
      </c>
      <c r="B1050" s="29">
        <v>135420.82</v>
      </c>
    </row>
    <row r="1051" spans="1:2" x14ac:dyDescent="0.3">
      <c r="A1051" s="58">
        <v>43054</v>
      </c>
      <c r="B1051" s="29">
        <v>130385.05</v>
      </c>
    </row>
    <row r="1052" spans="1:2" x14ac:dyDescent="0.3">
      <c r="A1052" s="58">
        <v>43055</v>
      </c>
      <c r="B1052" s="29">
        <v>116715.965</v>
      </c>
    </row>
    <row r="1053" spans="1:2" x14ac:dyDescent="0.3">
      <c r="A1053" s="58">
        <v>43056</v>
      </c>
      <c r="B1053" s="29">
        <v>117797.62</v>
      </c>
    </row>
    <row r="1054" spans="1:2" x14ac:dyDescent="0.3">
      <c r="A1054" s="58">
        <v>43057</v>
      </c>
      <c r="B1054" s="29">
        <v>106730.21</v>
      </c>
    </row>
    <row r="1055" spans="1:2" x14ac:dyDescent="0.3">
      <c r="A1055" s="58">
        <v>43058</v>
      </c>
      <c r="B1055" s="29">
        <v>101256.78</v>
      </c>
    </row>
    <row r="1056" spans="1:2" x14ac:dyDescent="0.3">
      <c r="A1056" s="58">
        <v>43059</v>
      </c>
      <c r="B1056" s="29">
        <v>128658.27</v>
      </c>
    </row>
    <row r="1057" spans="1:2" x14ac:dyDescent="0.3">
      <c r="A1057" s="58">
        <v>43060</v>
      </c>
      <c r="B1057" s="29">
        <v>137151.495</v>
      </c>
    </row>
    <row r="1058" spans="1:2" x14ac:dyDescent="0.3">
      <c r="A1058" s="58">
        <v>43061</v>
      </c>
      <c r="B1058" s="29">
        <v>138882.25</v>
      </c>
    </row>
    <row r="1059" spans="1:2" x14ac:dyDescent="0.3">
      <c r="A1059" s="58">
        <v>43062</v>
      </c>
      <c r="B1059" s="29">
        <v>135162.11499999999</v>
      </c>
    </row>
    <row r="1060" spans="1:2" x14ac:dyDescent="0.3">
      <c r="A1060" s="58">
        <v>43063</v>
      </c>
      <c r="B1060" s="29">
        <v>133951.29</v>
      </c>
    </row>
    <row r="1061" spans="1:2" x14ac:dyDescent="0.3">
      <c r="A1061" s="58">
        <v>43064</v>
      </c>
      <c r="B1061" s="29">
        <v>121219.595</v>
      </c>
    </row>
    <row r="1062" spans="1:2" x14ac:dyDescent="0.3">
      <c r="A1062" s="58">
        <v>43065</v>
      </c>
      <c r="B1062" s="29">
        <v>108717.875</v>
      </c>
    </row>
    <row r="1063" spans="1:2" x14ac:dyDescent="0.3">
      <c r="A1063" s="58">
        <v>43066</v>
      </c>
      <c r="B1063" s="29">
        <v>115429.005</v>
      </c>
    </row>
    <row r="1064" spans="1:2" x14ac:dyDescent="0.3">
      <c r="A1064" s="58">
        <v>43067</v>
      </c>
      <c r="B1064" s="29">
        <v>129798.47</v>
      </c>
    </row>
    <row r="1065" spans="1:2" x14ac:dyDescent="0.3">
      <c r="A1065" s="58">
        <v>43068</v>
      </c>
      <c r="B1065" s="29">
        <v>151730.95000000001</v>
      </c>
    </row>
    <row r="1066" spans="1:2" x14ac:dyDescent="0.3">
      <c r="A1066" s="58">
        <v>43069</v>
      </c>
      <c r="B1066" s="29">
        <v>154632.33499999999</v>
      </c>
    </row>
    <row r="1067" spans="1:2" x14ac:dyDescent="0.3">
      <c r="A1067" s="58">
        <v>43070</v>
      </c>
      <c r="B1067" s="29">
        <v>125141.9</v>
      </c>
    </row>
    <row r="1068" spans="1:2" x14ac:dyDescent="0.3">
      <c r="A1068" s="58">
        <v>43071</v>
      </c>
      <c r="B1068" s="29">
        <v>99234.22</v>
      </c>
    </row>
    <row r="1069" spans="1:2" x14ac:dyDescent="0.3">
      <c r="A1069" s="58">
        <v>43072</v>
      </c>
      <c r="B1069" s="29">
        <v>92487.705000000002</v>
      </c>
    </row>
    <row r="1070" spans="1:2" x14ac:dyDescent="0.3">
      <c r="A1070" s="58">
        <v>43073</v>
      </c>
      <c r="B1070" s="29">
        <v>111625.98</v>
      </c>
    </row>
    <row r="1071" spans="1:2" x14ac:dyDescent="0.3">
      <c r="A1071" s="58">
        <v>43074</v>
      </c>
      <c r="B1071" s="29">
        <v>113063.675</v>
      </c>
    </row>
    <row r="1072" spans="1:2" x14ac:dyDescent="0.3">
      <c r="A1072" s="58">
        <v>43075</v>
      </c>
      <c r="B1072" s="29">
        <v>115383.13</v>
      </c>
    </row>
    <row r="1073" spans="1:2" x14ac:dyDescent="0.3">
      <c r="A1073" s="58">
        <v>43076</v>
      </c>
      <c r="B1073" s="29">
        <v>115736.97</v>
      </c>
    </row>
    <row r="1074" spans="1:2" x14ac:dyDescent="0.3">
      <c r="A1074" s="58">
        <v>43077</v>
      </c>
      <c r="B1074" s="29">
        <v>109568.47</v>
      </c>
    </row>
    <row r="1075" spans="1:2" x14ac:dyDescent="0.3">
      <c r="A1075" s="58">
        <v>43078</v>
      </c>
      <c r="B1075" s="29">
        <v>99334.8</v>
      </c>
    </row>
    <row r="1076" spans="1:2" x14ac:dyDescent="0.3">
      <c r="A1076" s="58">
        <v>43079</v>
      </c>
      <c r="B1076" s="29">
        <v>97715.01</v>
      </c>
    </row>
    <row r="1077" spans="1:2" x14ac:dyDescent="0.3">
      <c r="A1077" s="58">
        <v>43080</v>
      </c>
      <c r="B1077" s="29">
        <v>114680.185</v>
      </c>
    </row>
    <row r="1078" spans="1:2" x14ac:dyDescent="0.3">
      <c r="A1078" s="58">
        <v>43081</v>
      </c>
      <c r="B1078" s="29">
        <v>121945.175</v>
      </c>
    </row>
    <row r="1079" spans="1:2" x14ac:dyDescent="0.3">
      <c r="A1079" s="58">
        <v>43082</v>
      </c>
      <c r="B1079" s="29">
        <v>146933.095</v>
      </c>
    </row>
    <row r="1080" spans="1:2" x14ac:dyDescent="0.3">
      <c r="A1080" s="58">
        <v>43083</v>
      </c>
      <c r="B1080" s="29">
        <v>129280.81</v>
      </c>
    </row>
    <row r="1081" spans="1:2" x14ac:dyDescent="0.3">
      <c r="A1081" s="58">
        <v>43084</v>
      </c>
      <c r="B1081" s="29">
        <v>120821.05499999999</v>
      </c>
    </row>
    <row r="1082" spans="1:2" x14ac:dyDescent="0.3">
      <c r="A1082" s="58">
        <v>43085</v>
      </c>
      <c r="B1082" s="29">
        <v>110154.36</v>
      </c>
    </row>
    <row r="1083" spans="1:2" x14ac:dyDescent="0.3">
      <c r="A1083" s="58">
        <v>43086</v>
      </c>
      <c r="B1083" s="29">
        <v>107212.84</v>
      </c>
    </row>
    <row r="1084" spans="1:2" x14ac:dyDescent="0.3">
      <c r="A1084" s="58">
        <v>43087</v>
      </c>
      <c r="B1084" s="29">
        <v>138949.67499999999</v>
      </c>
    </row>
    <row r="1085" spans="1:2" x14ac:dyDescent="0.3">
      <c r="A1085" s="58">
        <v>43088</v>
      </c>
      <c r="B1085" s="29">
        <v>142870.39499999999</v>
      </c>
    </row>
    <row r="1086" spans="1:2" x14ac:dyDescent="0.3">
      <c r="A1086" s="58">
        <v>43089</v>
      </c>
      <c r="B1086" s="29">
        <v>114916.99</v>
      </c>
    </row>
    <row r="1087" spans="1:2" x14ac:dyDescent="0.3">
      <c r="A1087" s="58">
        <v>43090</v>
      </c>
      <c r="B1087" s="29">
        <v>114462.53</v>
      </c>
    </row>
    <row r="1088" spans="1:2" x14ac:dyDescent="0.3">
      <c r="A1088" s="58">
        <v>43091</v>
      </c>
      <c r="B1088" s="29">
        <v>116428.79</v>
      </c>
    </row>
    <row r="1089" spans="1:2" x14ac:dyDescent="0.3">
      <c r="A1089" s="58">
        <v>43092</v>
      </c>
      <c r="B1089" s="29">
        <v>109364.01</v>
      </c>
    </row>
    <row r="1090" spans="1:2" x14ac:dyDescent="0.3">
      <c r="A1090" s="58">
        <v>43093</v>
      </c>
      <c r="B1090" s="29">
        <v>92856.23</v>
      </c>
    </row>
    <row r="1091" spans="1:2" x14ac:dyDescent="0.3">
      <c r="A1091" s="58">
        <v>43094</v>
      </c>
      <c r="B1091" s="29">
        <v>85094.375</v>
      </c>
    </row>
    <row r="1092" spans="1:2" x14ac:dyDescent="0.3">
      <c r="A1092" s="58">
        <v>43095</v>
      </c>
      <c r="B1092" s="29">
        <v>98638.854999999996</v>
      </c>
    </row>
    <row r="1093" spans="1:2" x14ac:dyDescent="0.3">
      <c r="A1093" s="58">
        <v>43096</v>
      </c>
      <c r="B1093" s="29">
        <v>128753.755</v>
      </c>
    </row>
    <row r="1094" spans="1:2" x14ac:dyDescent="0.3">
      <c r="A1094" s="58">
        <v>43097</v>
      </c>
      <c r="B1094" s="29">
        <v>130699.155</v>
      </c>
    </row>
    <row r="1095" spans="1:2" x14ac:dyDescent="0.3">
      <c r="A1095" s="58">
        <v>43098</v>
      </c>
      <c r="B1095" s="29">
        <v>115572.045</v>
      </c>
    </row>
    <row r="1096" spans="1:2" x14ac:dyDescent="0.3">
      <c r="A1096" s="58">
        <v>43099</v>
      </c>
      <c r="B1096" s="29">
        <v>96358.975000000006</v>
      </c>
    </row>
    <row r="1097" spans="1:2" x14ac:dyDescent="0.3">
      <c r="A1097" s="58">
        <v>43100</v>
      </c>
      <c r="B1097" s="29">
        <v>95700.479999999996</v>
      </c>
    </row>
    <row r="1098" spans="1:2" x14ac:dyDescent="0.3">
      <c r="A1098" s="58">
        <v>43101</v>
      </c>
      <c r="B1098" s="29">
        <v>95959.684999999998</v>
      </c>
    </row>
    <row r="1099" spans="1:2" x14ac:dyDescent="0.3">
      <c r="A1099" s="58">
        <v>43102</v>
      </c>
      <c r="B1099" s="29">
        <v>105277.85</v>
      </c>
    </row>
    <row r="1100" spans="1:2" x14ac:dyDescent="0.3">
      <c r="A1100" s="58">
        <v>43103</v>
      </c>
      <c r="B1100" s="29">
        <v>106373.825</v>
      </c>
    </row>
    <row r="1101" spans="1:2" x14ac:dyDescent="0.3">
      <c r="A1101" s="58">
        <v>43104</v>
      </c>
      <c r="B1101" s="29">
        <v>113337.685</v>
      </c>
    </row>
    <row r="1102" spans="1:2" x14ac:dyDescent="0.3">
      <c r="A1102" s="58">
        <v>43105</v>
      </c>
      <c r="B1102" s="29">
        <v>123247.735</v>
      </c>
    </row>
    <row r="1103" spans="1:2" x14ac:dyDescent="0.3">
      <c r="A1103" s="58">
        <v>43106</v>
      </c>
      <c r="B1103" s="29">
        <v>133705.845</v>
      </c>
    </row>
    <row r="1104" spans="1:2" x14ac:dyDescent="0.3">
      <c r="A1104" s="58">
        <v>43107</v>
      </c>
      <c r="B1104" s="29">
        <v>107142.815</v>
      </c>
    </row>
    <row r="1105" spans="1:2" x14ac:dyDescent="0.3">
      <c r="A1105" s="58">
        <v>43108</v>
      </c>
      <c r="B1105" s="29">
        <v>118832.07</v>
      </c>
    </row>
    <row r="1106" spans="1:2" x14ac:dyDescent="0.3">
      <c r="A1106" s="58">
        <v>43109</v>
      </c>
      <c r="B1106" s="29">
        <v>111361.05</v>
      </c>
    </row>
    <row r="1107" spans="1:2" x14ac:dyDescent="0.3">
      <c r="A1107" s="58">
        <v>43110</v>
      </c>
      <c r="B1107" s="29">
        <v>116530.04</v>
      </c>
    </row>
    <row r="1108" spans="1:2" x14ac:dyDescent="0.3">
      <c r="A1108" s="58">
        <v>43111</v>
      </c>
      <c r="B1108" s="29">
        <v>139607.905</v>
      </c>
    </row>
    <row r="1109" spans="1:2" x14ac:dyDescent="0.3">
      <c r="A1109" s="58">
        <v>43112</v>
      </c>
      <c r="B1109" s="29">
        <v>132022.87</v>
      </c>
    </row>
    <row r="1110" spans="1:2" x14ac:dyDescent="0.3">
      <c r="A1110" s="58">
        <v>43113</v>
      </c>
      <c r="B1110" s="29">
        <v>98977.05</v>
      </c>
    </row>
    <row r="1111" spans="1:2" x14ac:dyDescent="0.3">
      <c r="A1111" s="58">
        <v>43114</v>
      </c>
      <c r="B1111" s="29">
        <v>92021.68</v>
      </c>
    </row>
    <row r="1112" spans="1:2" x14ac:dyDescent="0.3">
      <c r="A1112" s="58">
        <v>43115</v>
      </c>
      <c r="B1112" s="29">
        <v>109389.095</v>
      </c>
    </row>
    <row r="1113" spans="1:2" x14ac:dyDescent="0.3">
      <c r="A1113" s="58">
        <v>43116</v>
      </c>
      <c r="B1113" s="29">
        <v>116074.03</v>
      </c>
    </row>
    <row r="1114" spans="1:2" x14ac:dyDescent="0.3">
      <c r="A1114" s="58">
        <v>43117</v>
      </c>
      <c r="B1114" s="29">
        <v>129286.36500000001</v>
      </c>
    </row>
    <row r="1115" spans="1:2" x14ac:dyDescent="0.3">
      <c r="A1115" s="58">
        <v>43118</v>
      </c>
      <c r="B1115" s="29">
        <v>154648.065</v>
      </c>
    </row>
    <row r="1116" spans="1:2" x14ac:dyDescent="0.3">
      <c r="A1116" s="58">
        <v>43119</v>
      </c>
      <c r="B1116" s="29">
        <v>165070.595</v>
      </c>
    </row>
    <row r="1117" spans="1:2" x14ac:dyDescent="0.3">
      <c r="A1117" s="58">
        <v>43120</v>
      </c>
      <c r="B1117" s="29">
        <v>124825.02499999999</v>
      </c>
    </row>
    <row r="1118" spans="1:2" x14ac:dyDescent="0.3">
      <c r="A1118" s="58">
        <v>43121</v>
      </c>
      <c r="B1118" s="29">
        <v>127305.2</v>
      </c>
    </row>
    <row r="1119" spans="1:2" x14ac:dyDescent="0.3">
      <c r="A1119" s="58">
        <v>43122</v>
      </c>
      <c r="B1119" s="29">
        <v>137955.42499999999</v>
      </c>
    </row>
    <row r="1120" spans="1:2" x14ac:dyDescent="0.3">
      <c r="A1120" s="58">
        <v>43123</v>
      </c>
      <c r="B1120" s="29">
        <v>128314.47</v>
      </c>
    </row>
    <row r="1121" spans="1:2" x14ac:dyDescent="0.3">
      <c r="A1121" s="58">
        <v>43124</v>
      </c>
      <c r="B1121" s="29">
        <v>128899.765</v>
      </c>
    </row>
    <row r="1122" spans="1:2" x14ac:dyDescent="0.3">
      <c r="A1122" s="58">
        <v>43125</v>
      </c>
      <c r="B1122" s="29">
        <v>139245.21</v>
      </c>
    </row>
    <row r="1123" spans="1:2" x14ac:dyDescent="0.3">
      <c r="A1123" s="58">
        <v>43126</v>
      </c>
      <c r="B1123" s="29">
        <v>128599.46</v>
      </c>
    </row>
    <row r="1124" spans="1:2" x14ac:dyDescent="0.3">
      <c r="A1124" s="58">
        <v>43127</v>
      </c>
      <c r="B1124" s="29">
        <v>139114.58499999999</v>
      </c>
    </row>
    <row r="1125" spans="1:2" x14ac:dyDescent="0.3">
      <c r="A1125" s="58">
        <v>43128</v>
      </c>
      <c r="B1125" s="29">
        <v>159436.69</v>
      </c>
    </row>
    <row r="1126" spans="1:2" x14ac:dyDescent="0.3">
      <c r="A1126" s="58">
        <v>43129</v>
      </c>
      <c r="B1126" s="29">
        <v>160437.565</v>
      </c>
    </row>
    <row r="1127" spans="1:2" x14ac:dyDescent="0.3">
      <c r="A1127" s="58">
        <v>43130</v>
      </c>
      <c r="B1127" s="29">
        <v>115239.57</v>
      </c>
    </row>
    <row r="1128" spans="1:2" x14ac:dyDescent="0.3">
      <c r="A1128" s="58">
        <v>43131</v>
      </c>
      <c r="B1128" s="29">
        <v>108524.18</v>
      </c>
    </row>
    <row r="1129" spans="1:2" x14ac:dyDescent="0.3">
      <c r="A1129" s="58">
        <v>43132</v>
      </c>
      <c r="B1129" s="29">
        <v>109949.21</v>
      </c>
    </row>
    <row r="1130" spans="1:2" x14ac:dyDescent="0.3">
      <c r="A1130" s="58">
        <v>43133</v>
      </c>
      <c r="B1130" s="29">
        <v>112946.34</v>
      </c>
    </row>
    <row r="1131" spans="1:2" x14ac:dyDescent="0.3">
      <c r="A1131" s="58">
        <v>43134</v>
      </c>
      <c r="B1131" s="29">
        <v>104947.325</v>
      </c>
    </row>
    <row r="1132" spans="1:2" x14ac:dyDescent="0.3">
      <c r="A1132" s="58">
        <v>43135</v>
      </c>
      <c r="B1132" s="29">
        <v>106065.935</v>
      </c>
    </row>
    <row r="1133" spans="1:2" x14ac:dyDescent="0.3">
      <c r="A1133" s="58">
        <v>43136</v>
      </c>
      <c r="B1133" s="29">
        <v>126465.96</v>
      </c>
    </row>
    <row r="1134" spans="1:2" x14ac:dyDescent="0.3">
      <c r="A1134" s="58">
        <v>43137</v>
      </c>
      <c r="B1134" s="29">
        <v>137539.72500000001</v>
      </c>
    </row>
    <row r="1135" spans="1:2" x14ac:dyDescent="0.3">
      <c r="A1135" s="58">
        <v>43138</v>
      </c>
      <c r="B1135" s="29">
        <v>159307.315</v>
      </c>
    </row>
    <row r="1136" spans="1:2" x14ac:dyDescent="0.3">
      <c r="A1136" s="58">
        <v>43139</v>
      </c>
      <c r="B1136" s="29">
        <v>149473.01</v>
      </c>
    </row>
    <row r="1137" spans="1:2" x14ac:dyDescent="0.3">
      <c r="A1137" s="58">
        <v>43140</v>
      </c>
      <c r="B1137" s="29">
        <v>137101.87</v>
      </c>
    </row>
    <row r="1138" spans="1:2" x14ac:dyDescent="0.3">
      <c r="A1138" s="58">
        <v>43141</v>
      </c>
      <c r="B1138" s="29">
        <v>118113.8</v>
      </c>
    </row>
    <row r="1139" spans="1:2" x14ac:dyDescent="0.3">
      <c r="A1139" s="58">
        <v>43142</v>
      </c>
      <c r="B1139" s="29">
        <v>100440.29</v>
      </c>
    </row>
    <row r="1140" spans="1:2" x14ac:dyDescent="0.3">
      <c r="A1140" s="58">
        <v>43143</v>
      </c>
      <c r="B1140" s="29">
        <v>116209.13</v>
      </c>
    </row>
    <row r="1141" spans="1:2" x14ac:dyDescent="0.3">
      <c r="A1141" s="58">
        <v>43144</v>
      </c>
      <c r="B1141" s="29">
        <v>124882.715</v>
      </c>
    </row>
    <row r="1142" spans="1:2" x14ac:dyDescent="0.3">
      <c r="A1142" s="58">
        <v>43145</v>
      </c>
      <c r="B1142" s="29">
        <v>115269.5</v>
      </c>
    </row>
    <row r="1143" spans="1:2" x14ac:dyDescent="0.3">
      <c r="A1143" s="58">
        <v>43146</v>
      </c>
      <c r="B1143" s="29">
        <v>117260.245</v>
      </c>
    </row>
    <row r="1144" spans="1:2" x14ac:dyDescent="0.3">
      <c r="A1144" s="58">
        <v>43147</v>
      </c>
      <c r="B1144" s="29">
        <v>114736.355</v>
      </c>
    </row>
    <row r="1145" spans="1:2" x14ac:dyDescent="0.3">
      <c r="A1145" s="58">
        <v>43148</v>
      </c>
      <c r="B1145" s="29">
        <v>105799.935</v>
      </c>
    </row>
    <row r="1146" spans="1:2" x14ac:dyDescent="0.3">
      <c r="A1146" s="58">
        <v>43149</v>
      </c>
      <c r="B1146" s="29">
        <v>105085.515</v>
      </c>
    </row>
    <row r="1147" spans="1:2" x14ac:dyDescent="0.3">
      <c r="A1147" s="58">
        <v>43150</v>
      </c>
      <c r="B1147" s="29">
        <v>113116.425</v>
      </c>
    </row>
    <row r="1148" spans="1:2" x14ac:dyDescent="0.3">
      <c r="A1148" s="58">
        <v>43151</v>
      </c>
      <c r="B1148" s="29">
        <v>120035.38499999999</v>
      </c>
    </row>
    <row r="1149" spans="1:2" x14ac:dyDescent="0.3">
      <c r="A1149" s="58">
        <v>43152</v>
      </c>
      <c r="B1149" s="29">
        <v>124481.41499999999</v>
      </c>
    </row>
    <row r="1150" spans="1:2" x14ac:dyDescent="0.3">
      <c r="A1150" s="58">
        <v>43153</v>
      </c>
      <c r="B1150" s="29">
        <v>133607.065</v>
      </c>
    </row>
    <row r="1151" spans="1:2" x14ac:dyDescent="0.3">
      <c r="A1151" s="58">
        <v>43154</v>
      </c>
      <c r="B1151" s="29">
        <v>136328.345</v>
      </c>
    </row>
    <row r="1152" spans="1:2" x14ac:dyDescent="0.3">
      <c r="A1152" s="58">
        <v>43155</v>
      </c>
      <c r="B1152" s="29">
        <v>119226.435</v>
      </c>
    </row>
    <row r="1153" spans="1:2" x14ac:dyDescent="0.3">
      <c r="A1153" s="58">
        <v>43156</v>
      </c>
      <c r="B1153" s="29">
        <v>96305.07</v>
      </c>
    </row>
    <row r="1154" spans="1:2" x14ac:dyDescent="0.3">
      <c r="A1154" s="58">
        <v>43157</v>
      </c>
      <c r="B1154" s="29">
        <v>117952.36500000001</v>
      </c>
    </row>
    <row r="1155" spans="1:2" x14ac:dyDescent="0.3">
      <c r="A1155" s="58">
        <v>43158</v>
      </c>
      <c r="B1155" s="29">
        <v>127894.285</v>
      </c>
    </row>
    <row r="1156" spans="1:2" x14ac:dyDescent="0.3">
      <c r="A1156" s="58">
        <v>43159</v>
      </c>
      <c r="B1156" s="29">
        <v>123400.17</v>
      </c>
    </row>
    <row r="1157" spans="1:2" x14ac:dyDescent="0.3">
      <c r="A1157" s="58">
        <v>43160</v>
      </c>
      <c r="B1157" s="29">
        <v>117346.26</v>
      </c>
    </row>
    <row r="1158" spans="1:2" x14ac:dyDescent="0.3">
      <c r="A1158" s="58">
        <v>43161</v>
      </c>
      <c r="B1158" s="29">
        <v>119960.33</v>
      </c>
    </row>
    <row r="1159" spans="1:2" x14ac:dyDescent="0.3">
      <c r="A1159" s="58">
        <v>43162</v>
      </c>
      <c r="B1159" s="29">
        <v>111096.30499999999</v>
      </c>
    </row>
    <row r="1160" spans="1:2" x14ac:dyDescent="0.3">
      <c r="A1160" s="58">
        <v>43163</v>
      </c>
      <c r="B1160" s="29">
        <v>101334.2</v>
      </c>
    </row>
    <row r="1161" spans="1:2" x14ac:dyDescent="0.3">
      <c r="A1161" s="58">
        <v>43164</v>
      </c>
      <c r="B1161" s="29">
        <v>112527.285</v>
      </c>
    </row>
    <row r="1162" spans="1:2" x14ac:dyDescent="0.3">
      <c r="A1162" s="58">
        <v>43165</v>
      </c>
      <c r="B1162" s="29">
        <v>113850.81</v>
      </c>
    </row>
    <row r="1163" spans="1:2" x14ac:dyDescent="0.3">
      <c r="A1163" s="58">
        <v>43166</v>
      </c>
      <c r="B1163" s="29">
        <v>122717.5</v>
      </c>
    </row>
    <row r="1164" spans="1:2" x14ac:dyDescent="0.3">
      <c r="A1164" s="58">
        <v>43167</v>
      </c>
      <c r="B1164" s="29">
        <v>128732.59</v>
      </c>
    </row>
    <row r="1165" spans="1:2" x14ac:dyDescent="0.3">
      <c r="A1165" s="58">
        <v>43168</v>
      </c>
      <c r="B1165" s="29">
        <v>127805.485</v>
      </c>
    </row>
    <row r="1166" spans="1:2" x14ac:dyDescent="0.3">
      <c r="A1166" s="58">
        <v>43169</v>
      </c>
      <c r="B1166" s="29">
        <v>120398.88499999999</v>
      </c>
    </row>
    <row r="1167" spans="1:2" x14ac:dyDescent="0.3">
      <c r="A1167" s="58">
        <v>43170</v>
      </c>
      <c r="B1167" s="29">
        <v>104486.18</v>
      </c>
    </row>
    <row r="1168" spans="1:2" x14ac:dyDescent="0.3">
      <c r="A1168" s="58">
        <v>43171</v>
      </c>
      <c r="B1168" s="29">
        <v>97542.31</v>
      </c>
    </row>
    <row r="1169" spans="1:2" x14ac:dyDescent="0.3">
      <c r="A1169" s="58">
        <v>43172</v>
      </c>
      <c r="B1169" s="29">
        <v>112663.625</v>
      </c>
    </row>
    <row r="1170" spans="1:2" x14ac:dyDescent="0.3">
      <c r="A1170" s="58">
        <v>43173</v>
      </c>
      <c r="B1170" s="29">
        <v>114195.35</v>
      </c>
    </row>
    <row r="1171" spans="1:2" x14ac:dyDescent="0.3">
      <c r="A1171" s="58">
        <v>43174</v>
      </c>
      <c r="B1171" s="29">
        <v>116045.27</v>
      </c>
    </row>
    <row r="1172" spans="1:2" x14ac:dyDescent="0.3">
      <c r="A1172" s="58">
        <v>43175</v>
      </c>
      <c r="B1172" s="29">
        <v>116284.345</v>
      </c>
    </row>
    <row r="1173" spans="1:2" x14ac:dyDescent="0.3">
      <c r="A1173" s="58">
        <v>43176</v>
      </c>
      <c r="B1173" s="29">
        <v>110715.12</v>
      </c>
    </row>
    <row r="1174" spans="1:2" x14ac:dyDescent="0.3">
      <c r="A1174" s="58">
        <v>43177</v>
      </c>
      <c r="B1174" s="29">
        <v>97262.705000000002</v>
      </c>
    </row>
    <row r="1175" spans="1:2" x14ac:dyDescent="0.3">
      <c r="A1175" s="58">
        <v>43178</v>
      </c>
      <c r="B1175" s="29">
        <v>111617.94500000001</v>
      </c>
    </row>
    <row r="1176" spans="1:2" x14ac:dyDescent="0.3">
      <c r="A1176" s="58">
        <v>43179</v>
      </c>
      <c r="B1176" s="29">
        <v>110794.26</v>
      </c>
    </row>
    <row r="1177" spans="1:2" x14ac:dyDescent="0.3">
      <c r="A1177" s="58">
        <v>43180</v>
      </c>
      <c r="B1177" s="29">
        <v>111254.315</v>
      </c>
    </row>
    <row r="1178" spans="1:2" x14ac:dyDescent="0.3">
      <c r="A1178" s="58">
        <v>43181</v>
      </c>
      <c r="B1178" s="29">
        <v>115020.505</v>
      </c>
    </row>
    <row r="1179" spans="1:2" x14ac:dyDescent="0.3">
      <c r="A1179" s="58">
        <v>43182</v>
      </c>
      <c r="B1179" s="29">
        <v>119298.325</v>
      </c>
    </row>
    <row r="1180" spans="1:2" x14ac:dyDescent="0.3">
      <c r="A1180" s="58">
        <v>43183</v>
      </c>
      <c r="B1180" s="29">
        <v>112312.69500000001</v>
      </c>
    </row>
    <row r="1181" spans="1:2" x14ac:dyDescent="0.3">
      <c r="A1181" s="58">
        <v>43184</v>
      </c>
      <c r="B1181" s="29">
        <v>98918.514999999999</v>
      </c>
    </row>
    <row r="1182" spans="1:2" x14ac:dyDescent="0.3">
      <c r="A1182" s="58">
        <v>43185</v>
      </c>
      <c r="B1182" s="29">
        <v>112488.215</v>
      </c>
    </row>
    <row r="1183" spans="1:2" x14ac:dyDescent="0.3">
      <c r="A1183" s="58">
        <v>43186</v>
      </c>
      <c r="B1183" s="29">
        <v>116809.36500000001</v>
      </c>
    </row>
    <row r="1184" spans="1:2" x14ac:dyDescent="0.3">
      <c r="A1184" s="58">
        <v>43187</v>
      </c>
      <c r="B1184" s="29">
        <v>117744.005</v>
      </c>
    </row>
    <row r="1185" spans="1:2" x14ac:dyDescent="0.3">
      <c r="A1185" s="58">
        <v>43188</v>
      </c>
      <c r="B1185" s="29">
        <v>116457.26</v>
      </c>
    </row>
    <row r="1186" spans="1:2" x14ac:dyDescent="0.3">
      <c r="A1186" s="58">
        <v>43189</v>
      </c>
      <c r="B1186" s="29">
        <v>97070.345000000001</v>
      </c>
    </row>
    <row r="1187" spans="1:2" x14ac:dyDescent="0.3">
      <c r="A1187" s="58">
        <v>43190</v>
      </c>
      <c r="B1187" s="29">
        <v>99687.64</v>
      </c>
    </row>
    <row r="1188" spans="1:2" x14ac:dyDescent="0.3">
      <c r="A1188" s="58">
        <v>43191</v>
      </c>
      <c r="B1188" s="29">
        <v>98817.03</v>
      </c>
    </row>
    <row r="1189" spans="1:2" x14ac:dyDescent="0.3">
      <c r="A1189" s="58">
        <v>43192</v>
      </c>
      <c r="B1189" s="29">
        <v>98258.25</v>
      </c>
    </row>
    <row r="1190" spans="1:2" x14ac:dyDescent="0.3">
      <c r="A1190" s="58">
        <v>43193</v>
      </c>
      <c r="B1190" s="29">
        <v>113381.53</v>
      </c>
    </row>
    <row r="1191" spans="1:2" x14ac:dyDescent="0.3">
      <c r="A1191" s="58">
        <v>43194</v>
      </c>
      <c r="B1191" s="29">
        <v>115974.61</v>
      </c>
    </row>
    <row r="1192" spans="1:2" x14ac:dyDescent="0.3">
      <c r="A1192" s="58">
        <v>43195</v>
      </c>
      <c r="B1192" s="29">
        <v>117551.69500000001</v>
      </c>
    </row>
    <row r="1193" spans="1:2" x14ac:dyDescent="0.3">
      <c r="A1193" s="58">
        <v>43196</v>
      </c>
      <c r="B1193" s="29">
        <v>115979.07</v>
      </c>
    </row>
    <row r="1194" spans="1:2" x14ac:dyDescent="0.3">
      <c r="A1194" s="58">
        <v>43197</v>
      </c>
      <c r="B1194" s="29">
        <v>105938.47500000001</v>
      </c>
    </row>
    <row r="1195" spans="1:2" x14ac:dyDescent="0.3">
      <c r="A1195" s="58">
        <v>43198</v>
      </c>
      <c r="B1195" s="29">
        <v>100571.16499999999</v>
      </c>
    </row>
    <row r="1196" spans="1:2" x14ac:dyDescent="0.3">
      <c r="A1196" s="58">
        <v>43199</v>
      </c>
      <c r="B1196" s="29">
        <v>118702.925</v>
      </c>
    </row>
    <row r="1197" spans="1:2" x14ac:dyDescent="0.3">
      <c r="A1197" s="58">
        <v>43200</v>
      </c>
      <c r="B1197" s="29">
        <v>122423.01</v>
      </c>
    </row>
    <row r="1198" spans="1:2" x14ac:dyDescent="0.3">
      <c r="A1198" s="58">
        <v>43201</v>
      </c>
      <c r="B1198" s="29">
        <v>121944.995</v>
      </c>
    </row>
    <row r="1199" spans="1:2" x14ac:dyDescent="0.3">
      <c r="A1199" s="58">
        <v>43202</v>
      </c>
      <c r="B1199" s="29">
        <v>119876.63</v>
      </c>
    </row>
    <row r="1200" spans="1:2" x14ac:dyDescent="0.3">
      <c r="A1200" s="58">
        <v>43203</v>
      </c>
      <c r="B1200" s="29">
        <v>113609.76</v>
      </c>
    </row>
    <row r="1201" spans="1:2" x14ac:dyDescent="0.3">
      <c r="A1201" s="58">
        <v>43204</v>
      </c>
      <c r="B1201" s="29">
        <v>105135.30499999999</v>
      </c>
    </row>
    <row r="1202" spans="1:2" x14ac:dyDescent="0.3">
      <c r="A1202" s="58">
        <v>43205</v>
      </c>
      <c r="B1202" s="29">
        <v>104123.39</v>
      </c>
    </row>
    <row r="1203" spans="1:2" x14ac:dyDescent="0.3">
      <c r="A1203" s="58">
        <v>43206</v>
      </c>
      <c r="B1203" s="29">
        <v>115694.64</v>
      </c>
    </row>
    <row r="1204" spans="1:2" x14ac:dyDescent="0.3">
      <c r="A1204" s="58">
        <v>43207</v>
      </c>
      <c r="B1204" s="29">
        <v>121092.855</v>
      </c>
    </row>
    <row r="1205" spans="1:2" x14ac:dyDescent="0.3">
      <c r="A1205" s="58">
        <v>43208</v>
      </c>
      <c r="B1205" s="29">
        <v>120784.875</v>
      </c>
    </row>
    <row r="1206" spans="1:2" x14ac:dyDescent="0.3">
      <c r="A1206" s="58">
        <v>43209</v>
      </c>
      <c r="B1206" s="29">
        <v>120448.935</v>
      </c>
    </row>
    <row r="1207" spans="1:2" x14ac:dyDescent="0.3">
      <c r="A1207" s="58">
        <v>43210</v>
      </c>
      <c r="B1207" s="29">
        <v>118324.09</v>
      </c>
    </row>
    <row r="1208" spans="1:2" x14ac:dyDescent="0.3">
      <c r="A1208" s="58">
        <v>43211</v>
      </c>
      <c r="B1208" s="29">
        <v>107479.26</v>
      </c>
    </row>
    <row r="1209" spans="1:2" x14ac:dyDescent="0.3">
      <c r="A1209" s="58">
        <v>43212</v>
      </c>
      <c r="B1209" s="29">
        <v>103662.05</v>
      </c>
    </row>
    <row r="1210" spans="1:2" x14ac:dyDescent="0.3">
      <c r="A1210" s="58">
        <v>43213</v>
      </c>
      <c r="B1210" s="29">
        <v>117799.97</v>
      </c>
    </row>
    <row r="1211" spans="1:2" x14ac:dyDescent="0.3">
      <c r="A1211" s="58">
        <v>43214</v>
      </c>
      <c r="B1211" s="29">
        <v>117642.645</v>
      </c>
    </row>
    <row r="1212" spans="1:2" x14ac:dyDescent="0.3">
      <c r="A1212" s="58">
        <v>43215</v>
      </c>
      <c r="B1212" s="29">
        <v>106654.955</v>
      </c>
    </row>
    <row r="1213" spans="1:2" x14ac:dyDescent="0.3">
      <c r="A1213" s="58">
        <v>43216</v>
      </c>
      <c r="B1213" s="29">
        <v>117617.51</v>
      </c>
    </row>
    <row r="1214" spans="1:2" x14ac:dyDescent="0.3">
      <c r="A1214" s="58">
        <v>43217</v>
      </c>
      <c r="B1214" s="29">
        <v>119079.465</v>
      </c>
    </row>
    <row r="1215" spans="1:2" x14ac:dyDescent="0.3">
      <c r="A1215" s="58">
        <v>43218</v>
      </c>
      <c r="B1215" s="29">
        <v>108613.38</v>
      </c>
    </row>
    <row r="1216" spans="1:2" x14ac:dyDescent="0.3">
      <c r="A1216" s="58">
        <v>43219</v>
      </c>
      <c r="B1216" s="29">
        <v>105277.715</v>
      </c>
    </row>
    <row r="1217" spans="1:2" x14ac:dyDescent="0.3">
      <c r="A1217" s="58">
        <v>43220</v>
      </c>
      <c r="B1217" s="29">
        <v>121551.685</v>
      </c>
    </row>
    <row r="1218" spans="1:2" x14ac:dyDescent="0.3">
      <c r="A1218" s="58">
        <v>43221</v>
      </c>
      <c r="B1218" s="29">
        <v>122642.235</v>
      </c>
    </row>
    <row r="1219" spans="1:2" x14ac:dyDescent="0.3">
      <c r="A1219" s="58">
        <v>43222</v>
      </c>
      <c r="B1219" s="29">
        <v>118716.595</v>
      </c>
    </row>
    <row r="1220" spans="1:2" x14ac:dyDescent="0.3">
      <c r="A1220" s="58">
        <v>43223</v>
      </c>
      <c r="B1220" s="29">
        <v>117357.83500000001</v>
      </c>
    </row>
    <row r="1221" spans="1:2" x14ac:dyDescent="0.3">
      <c r="A1221" s="58">
        <v>43224</v>
      </c>
      <c r="B1221" s="29">
        <v>116870.46</v>
      </c>
    </row>
    <row r="1222" spans="1:2" x14ac:dyDescent="0.3">
      <c r="A1222" s="58">
        <v>43225</v>
      </c>
      <c r="B1222" s="29">
        <v>106892.995</v>
      </c>
    </row>
    <row r="1223" spans="1:2" x14ac:dyDescent="0.3">
      <c r="A1223" s="58">
        <v>43226</v>
      </c>
      <c r="B1223" s="29">
        <v>105840.39</v>
      </c>
    </row>
    <row r="1224" spans="1:2" x14ac:dyDescent="0.3">
      <c r="A1224" s="58">
        <v>43227</v>
      </c>
      <c r="B1224" s="29">
        <v>118254.55499999999</v>
      </c>
    </row>
    <row r="1225" spans="1:2" x14ac:dyDescent="0.3">
      <c r="A1225" s="58">
        <v>43228</v>
      </c>
      <c r="B1225" s="29">
        <v>122876.86500000001</v>
      </c>
    </row>
    <row r="1226" spans="1:2" x14ac:dyDescent="0.3">
      <c r="A1226" s="58">
        <v>43229</v>
      </c>
      <c r="B1226" s="29">
        <v>122721.46</v>
      </c>
    </row>
    <row r="1227" spans="1:2" x14ac:dyDescent="0.3">
      <c r="A1227" s="58">
        <v>43230</v>
      </c>
      <c r="B1227" s="29">
        <v>128518.505</v>
      </c>
    </row>
    <row r="1228" spans="1:2" x14ac:dyDescent="0.3">
      <c r="A1228" s="58">
        <v>43231</v>
      </c>
      <c r="B1228" s="29">
        <v>133467.37</v>
      </c>
    </row>
    <row r="1229" spans="1:2" x14ac:dyDescent="0.3">
      <c r="A1229" s="58">
        <v>43232</v>
      </c>
      <c r="B1229" s="29">
        <v>111273.755</v>
      </c>
    </row>
    <row r="1230" spans="1:2" x14ac:dyDescent="0.3">
      <c r="A1230" s="58">
        <v>43233</v>
      </c>
      <c r="B1230" s="29">
        <v>108729.71</v>
      </c>
    </row>
    <row r="1231" spans="1:2" x14ac:dyDescent="0.3">
      <c r="A1231" s="58">
        <v>43234</v>
      </c>
      <c r="B1231" s="29">
        <v>129885.955</v>
      </c>
    </row>
    <row r="1232" spans="1:2" x14ac:dyDescent="0.3">
      <c r="A1232" s="58">
        <v>43235</v>
      </c>
      <c r="B1232" s="29">
        <v>131900.51999999999</v>
      </c>
    </row>
    <row r="1233" spans="1:2" x14ac:dyDescent="0.3">
      <c r="A1233" s="58">
        <v>43236</v>
      </c>
      <c r="B1233" s="29">
        <v>133399.23000000001</v>
      </c>
    </row>
    <row r="1234" spans="1:2" x14ac:dyDescent="0.3">
      <c r="A1234" s="58">
        <v>43237</v>
      </c>
      <c r="B1234" s="29">
        <v>131757.155</v>
      </c>
    </row>
    <row r="1235" spans="1:2" x14ac:dyDescent="0.3">
      <c r="A1235" s="58">
        <v>43238</v>
      </c>
      <c r="B1235" s="29">
        <v>127353.575</v>
      </c>
    </row>
    <row r="1236" spans="1:2" x14ac:dyDescent="0.3">
      <c r="A1236" s="58">
        <v>43239</v>
      </c>
      <c r="B1236" s="29">
        <v>119262.145</v>
      </c>
    </row>
    <row r="1237" spans="1:2" x14ac:dyDescent="0.3">
      <c r="A1237" s="58">
        <v>43240</v>
      </c>
      <c r="B1237" s="29">
        <v>112349.26</v>
      </c>
    </row>
    <row r="1238" spans="1:2" x14ac:dyDescent="0.3">
      <c r="A1238" s="58">
        <v>43241</v>
      </c>
      <c r="B1238" s="29">
        <v>124046.80499999999</v>
      </c>
    </row>
    <row r="1239" spans="1:2" x14ac:dyDescent="0.3">
      <c r="A1239" s="58">
        <v>43242</v>
      </c>
      <c r="B1239" s="29">
        <v>126922.995</v>
      </c>
    </row>
    <row r="1240" spans="1:2" x14ac:dyDescent="0.3">
      <c r="A1240" s="58">
        <v>43243</v>
      </c>
      <c r="B1240" s="29">
        <v>129352.83</v>
      </c>
    </row>
    <row r="1241" spans="1:2" x14ac:dyDescent="0.3">
      <c r="A1241" s="58">
        <v>43244</v>
      </c>
      <c r="B1241" s="29">
        <v>129553.94</v>
      </c>
    </row>
    <row r="1242" spans="1:2" x14ac:dyDescent="0.3">
      <c r="A1242" s="58">
        <v>43245</v>
      </c>
      <c r="B1242" s="29">
        <v>127957.57</v>
      </c>
    </row>
    <row r="1243" spans="1:2" x14ac:dyDescent="0.3">
      <c r="A1243" s="58">
        <v>43246</v>
      </c>
      <c r="B1243" s="29">
        <v>115384.08500000001</v>
      </c>
    </row>
    <row r="1244" spans="1:2" x14ac:dyDescent="0.3">
      <c r="A1244" s="58">
        <v>43247</v>
      </c>
      <c r="B1244" s="29">
        <v>106044.51</v>
      </c>
    </row>
    <row r="1245" spans="1:2" x14ac:dyDescent="0.3">
      <c r="A1245" s="58">
        <v>43248</v>
      </c>
      <c r="B1245" s="29">
        <v>119360.265</v>
      </c>
    </row>
    <row r="1246" spans="1:2" x14ac:dyDescent="0.3">
      <c r="A1246" s="58">
        <v>43249</v>
      </c>
      <c r="B1246" s="29">
        <v>123142.76</v>
      </c>
    </row>
    <row r="1247" spans="1:2" x14ac:dyDescent="0.3">
      <c r="A1247" s="58">
        <v>43250</v>
      </c>
      <c r="B1247" s="29">
        <v>127830.62</v>
      </c>
    </row>
    <row r="1248" spans="1:2" x14ac:dyDescent="0.3">
      <c r="A1248" s="58">
        <v>43251</v>
      </c>
      <c r="B1248" s="29">
        <v>131159.94500000001</v>
      </c>
    </row>
    <row r="1249" spans="1:2" x14ac:dyDescent="0.3">
      <c r="A1249" s="58">
        <v>43252</v>
      </c>
      <c r="B1249" s="29">
        <v>135864.065</v>
      </c>
    </row>
    <row r="1250" spans="1:2" x14ac:dyDescent="0.3">
      <c r="A1250" s="58">
        <v>43253</v>
      </c>
      <c r="B1250" s="29">
        <v>123226.075</v>
      </c>
    </row>
    <row r="1251" spans="1:2" x14ac:dyDescent="0.3">
      <c r="A1251" s="58">
        <v>43254</v>
      </c>
      <c r="B1251" s="29">
        <v>121177.58500000001</v>
      </c>
    </row>
    <row r="1252" spans="1:2" x14ac:dyDescent="0.3">
      <c r="A1252" s="58">
        <v>43255</v>
      </c>
      <c r="B1252" s="29">
        <v>135385.41</v>
      </c>
    </row>
    <row r="1253" spans="1:2" x14ac:dyDescent="0.3">
      <c r="A1253" s="58">
        <v>43256</v>
      </c>
      <c r="B1253" s="29">
        <v>132975.13</v>
      </c>
    </row>
    <row r="1254" spans="1:2" x14ac:dyDescent="0.3">
      <c r="A1254" s="58">
        <v>43257</v>
      </c>
      <c r="B1254" s="29">
        <v>132038.42499999999</v>
      </c>
    </row>
    <row r="1255" spans="1:2" x14ac:dyDescent="0.3">
      <c r="A1255" s="58">
        <v>43258</v>
      </c>
      <c r="B1255" s="29">
        <v>128577.63</v>
      </c>
    </row>
    <row r="1256" spans="1:2" x14ac:dyDescent="0.3">
      <c r="A1256" s="58">
        <v>43259</v>
      </c>
      <c r="B1256" s="29">
        <v>129910.015</v>
      </c>
    </row>
    <row r="1257" spans="1:2" x14ac:dyDescent="0.3">
      <c r="A1257" s="58">
        <v>43260</v>
      </c>
      <c r="B1257" s="29">
        <v>120232.19500000001</v>
      </c>
    </row>
    <row r="1258" spans="1:2" x14ac:dyDescent="0.3">
      <c r="A1258" s="58">
        <v>43261</v>
      </c>
      <c r="B1258" s="29">
        <v>117037.86500000001</v>
      </c>
    </row>
    <row r="1259" spans="1:2" x14ac:dyDescent="0.3">
      <c r="A1259" s="58">
        <v>43262</v>
      </c>
      <c r="B1259" s="29">
        <v>113420.985</v>
      </c>
    </row>
    <row r="1260" spans="1:2" x14ac:dyDescent="0.3">
      <c r="A1260" s="58">
        <v>43263</v>
      </c>
      <c r="B1260" s="29">
        <v>127261.295</v>
      </c>
    </row>
    <row r="1261" spans="1:2" x14ac:dyDescent="0.3">
      <c r="A1261" s="58">
        <v>43264</v>
      </c>
      <c r="B1261" s="29">
        <v>131574.60500000001</v>
      </c>
    </row>
    <row r="1262" spans="1:2" x14ac:dyDescent="0.3">
      <c r="A1262" s="58">
        <v>43265</v>
      </c>
      <c r="B1262" s="29">
        <v>130544.485</v>
      </c>
    </row>
    <row r="1263" spans="1:2" x14ac:dyDescent="0.3">
      <c r="A1263" s="58">
        <v>43266</v>
      </c>
      <c r="B1263" s="29">
        <v>133009.01</v>
      </c>
    </row>
    <row r="1264" spans="1:2" x14ac:dyDescent="0.3">
      <c r="A1264" s="58">
        <v>43267</v>
      </c>
      <c r="B1264" s="29">
        <v>124351.235</v>
      </c>
    </row>
    <row r="1265" spans="1:2" x14ac:dyDescent="0.3">
      <c r="A1265" s="58">
        <v>43268</v>
      </c>
      <c r="B1265" s="29">
        <v>120785.595</v>
      </c>
    </row>
    <row r="1266" spans="1:2" x14ac:dyDescent="0.3">
      <c r="A1266" s="58">
        <v>43269</v>
      </c>
      <c r="B1266" s="29">
        <v>138518.73499999999</v>
      </c>
    </row>
    <row r="1267" spans="1:2" x14ac:dyDescent="0.3">
      <c r="A1267" s="58">
        <v>43270</v>
      </c>
      <c r="B1267" s="29">
        <v>143830.12</v>
      </c>
    </row>
    <row r="1268" spans="1:2" x14ac:dyDescent="0.3">
      <c r="A1268" s="58">
        <v>43271</v>
      </c>
      <c r="B1268" s="29">
        <v>141305.88</v>
      </c>
    </row>
    <row r="1269" spans="1:2" x14ac:dyDescent="0.3">
      <c r="A1269" s="58">
        <v>43272</v>
      </c>
      <c r="B1269" s="29">
        <v>143542.01999999999</v>
      </c>
    </row>
    <row r="1270" spans="1:2" x14ac:dyDescent="0.3">
      <c r="A1270" s="58">
        <v>43273</v>
      </c>
      <c r="B1270" s="29">
        <v>140296.4</v>
      </c>
    </row>
    <row r="1271" spans="1:2" x14ac:dyDescent="0.3">
      <c r="A1271" s="58">
        <v>43274</v>
      </c>
      <c r="B1271" s="29">
        <v>132165.42499999999</v>
      </c>
    </row>
    <row r="1272" spans="1:2" x14ac:dyDescent="0.3">
      <c r="A1272" s="58">
        <v>43275</v>
      </c>
      <c r="B1272" s="29">
        <v>125850.58</v>
      </c>
    </row>
    <row r="1273" spans="1:2" x14ac:dyDescent="0.3">
      <c r="A1273" s="58">
        <v>43276</v>
      </c>
      <c r="B1273" s="29">
        <v>141972.715</v>
      </c>
    </row>
    <row r="1274" spans="1:2" x14ac:dyDescent="0.3">
      <c r="A1274" s="58">
        <v>43277</v>
      </c>
      <c r="B1274" s="29">
        <v>142842.4</v>
      </c>
    </row>
    <row r="1275" spans="1:2" x14ac:dyDescent="0.3">
      <c r="A1275" s="58">
        <v>43278</v>
      </c>
      <c r="B1275" s="29">
        <v>148100.13</v>
      </c>
    </row>
    <row r="1276" spans="1:2" x14ac:dyDescent="0.3">
      <c r="A1276" s="58">
        <v>43279</v>
      </c>
      <c r="B1276" s="29">
        <v>150445.47</v>
      </c>
    </row>
    <row r="1277" spans="1:2" x14ac:dyDescent="0.3">
      <c r="A1277" s="58">
        <v>43280</v>
      </c>
      <c r="B1277" s="29">
        <v>139188.48000000001</v>
      </c>
    </row>
    <row r="1278" spans="1:2" x14ac:dyDescent="0.3">
      <c r="A1278" s="58">
        <v>43281</v>
      </c>
      <c r="B1278" s="29">
        <v>125394.425</v>
      </c>
    </row>
    <row r="1279" spans="1:2" x14ac:dyDescent="0.3">
      <c r="A1279" s="58">
        <v>43282</v>
      </c>
      <c r="B1279" s="29">
        <v>124313.07</v>
      </c>
    </row>
    <row r="1280" spans="1:2" x14ac:dyDescent="0.3">
      <c r="A1280" s="58">
        <v>43283</v>
      </c>
      <c r="B1280" s="29">
        <v>140713.255</v>
      </c>
    </row>
    <row r="1281" spans="1:2" x14ac:dyDescent="0.3">
      <c r="A1281" s="58">
        <v>43284</v>
      </c>
      <c r="B1281" s="29">
        <v>135759.27499999999</v>
      </c>
    </row>
    <row r="1282" spans="1:2" x14ac:dyDescent="0.3">
      <c r="A1282" s="58">
        <v>43285</v>
      </c>
      <c r="B1282" s="29">
        <v>128580.97500000001</v>
      </c>
    </row>
    <row r="1283" spans="1:2" x14ac:dyDescent="0.3">
      <c r="A1283" s="58">
        <v>43286</v>
      </c>
      <c r="B1283" s="29">
        <v>125861.6</v>
      </c>
    </row>
    <row r="1284" spans="1:2" x14ac:dyDescent="0.3">
      <c r="A1284" s="58">
        <v>43287</v>
      </c>
      <c r="B1284" s="29">
        <v>124242.52</v>
      </c>
    </row>
    <row r="1285" spans="1:2" x14ac:dyDescent="0.3">
      <c r="A1285" s="58">
        <v>43288</v>
      </c>
      <c r="B1285" s="29">
        <v>119717.435</v>
      </c>
    </row>
    <row r="1286" spans="1:2" x14ac:dyDescent="0.3">
      <c r="A1286" s="58">
        <v>43289</v>
      </c>
      <c r="B1286" s="29">
        <v>114562.215</v>
      </c>
    </row>
    <row r="1287" spans="1:2" x14ac:dyDescent="0.3">
      <c r="A1287" s="58">
        <v>43290</v>
      </c>
      <c r="B1287" s="29">
        <v>133874.47500000001</v>
      </c>
    </row>
    <row r="1288" spans="1:2" x14ac:dyDescent="0.3">
      <c r="A1288" s="58">
        <v>43291</v>
      </c>
      <c r="B1288" s="29">
        <v>140342.995</v>
      </c>
    </row>
    <row r="1289" spans="1:2" x14ac:dyDescent="0.3">
      <c r="A1289" s="58">
        <v>43292</v>
      </c>
      <c r="B1289" s="29">
        <v>143461.125</v>
      </c>
    </row>
    <row r="1290" spans="1:2" x14ac:dyDescent="0.3">
      <c r="A1290" s="58">
        <v>43293</v>
      </c>
      <c r="B1290" s="29">
        <v>145767.1</v>
      </c>
    </row>
    <row r="1291" spans="1:2" x14ac:dyDescent="0.3">
      <c r="A1291" s="58">
        <v>43294</v>
      </c>
      <c r="B1291" s="29">
        <v>140542.95000000001</v>
      </c>
    </row>
    <row r="1292" spans="1:2" x14ac:dyDescent="0.3">
      <c r="A1292" s="58">
        <v>43295</v>
      </c>
      <c r="B1292" s="29">
        <v>124491.53</v>
      </c>
    </row>
    <row r="1293" spans="1:2" x14ac:dyDescent="0.3">
      <c r="A1293" s="58">
        <v>43296</v>
      </c>
      <c r="B1293" s="29">
        <v>119464.315</v>
      </c>
    </row>
    <row r="1294" spans="1:2" x14ac:dyDescent="0.3">
      <c r="A1294" s="58">
        <v>43297</v>
      </c>
      <c r="B1294" s="29">
        <v>137446.75</v>
      </c>
    </row>
    <row r="1295" spans="1:2" x14ac:dyDescent="0.3">
      <c r="A1295" s="58">
        <v>43298</v>
      </c>
      <c r="B1295" s="29">
        <v>131367.09</v>
      </c>
    </row>
    <row r="1296" spans="1:2" x14ac:dyDescent="0.3">
      <c r="A1296" s="58">
        <v>43299</v>
      </c>
      <c r="B1296" s="29">
        <v>132856.72</v>
      </c>
    </row>
    <row r="1297" spans="1:2" x14ac:dyDescent="0.3">
      <c r="A1297" s="58">
        <v>43300</v>
      </c>
      <c r="B1297" s="29">
        <v>133778.44500000001</v>
      </c>
    </row>
    <row r="1298" spans="1:2" x14ac:dyDescent="0.3">
      <c r="A1298" s="58">
        <v>43301</v>
      </c>
      <c r="B1298" s="29">
        <v>135728.405</v>
      </c>
    </row>
    <row r="1299" spans="1:2" x14ac:dyDescent="0.3">
      <c r="A1299" s="58">
        <v>43302</v>
      </c>
      <c r="B1299" s="29">
        <v>125928.62</v>
      </c>
    </row>
    <row r="1300" spans="1:2" x14ac:dyDescent="0.3">
      <c r="A1300" s="58">
        <v>43303</v>
      </c>
      <c r="B1300" s="29">
        <v>114186.8</v>
      </c>
    </row>
    <row r="1301" spans="1:2" x14ac:dyDescent="0.3">
      <c r="A1301" s="58">
        <v>43304</v>
      </c>
      <c r="B1301" s="29">
        <v>134664.655</v>
      </c>
    </row>
    <row r="1302" spans="1:2" x14ac:dyDescent="0.3">
      <c r="A1302" s="58">
        <v>43305</v>
      </c>
      <c r="B1302" s="29">
        <v>132967.19</v>
      </c>
    </row>
    <row r="1303" spans="1:2" x14ac:dyDescent="0.3">
      <c r="A1303" s="58">
        <v>43306</v>
      </c>
      <c r="B1303" s="29">
        <v>135308.29500000001</v>
      </c>
    </row>
    <row r="1304" spans="1:2" x14ac:dyDescent="0.3">
      <c r="A1304" s="58">
        <v>43307</v>
      </c>
      <c r="B1304" s="29">
        <v>137634.125</v>
      </c>
    </row>
    <row r="1305" spans="1:2" x14ac:dyDescent="0.3">
      <c r="A1305" s="58">
        <v>43308</v>
      </c>
      <c r="B1305" s="29">
        <v>130119.5</v>
      </c>
    </row>
    <row r="1306" spans="1:2" x14ac:dyDescent="0.3">
      <c r="A1306" s="58">
        <v>43309</v>
      </c>
      <c r="B1306" s="29">
        <v>116942.94</v>
      </c>
    </row>
    <row r="1307" spans="1:2" x14ac:dyDescent="0.3">
      <c r="A1307" s="58">
        <v>43310</v>
      </c>
      <c r="B1307" s="29">
        <v>111555</v>
      </c>
    </row>
    <row r="1308" spans="1:2" x14ac:dyDescent="0.3">
      <c r="A1308" s="58">
        <v>43311</v>
      </c>
      <c r="B1308" s="29">
        <v>135422.13500000001</v>
      </c>
    </row>
    <row r="1309" spans="1:2" x14ac:dyDescent="0.3">
      <c r="A1309" s="58">
        <v>43312</v>
      </c>
      <c r="B1309" s="29">
        <v>129519.995</v>
      </c>
    </row>
    <row r="1310" spans="1:2" x14ac:dyDescent="0.3">
      <c r="A1310" s="58">
        <v>43313</v>
      </c>
      <c r="B1310" s="29">
        <v>134004.96</v>
      </c>
    </row>
    <row r="1311" spans="1:2" x14ac:dyDescent="0.3">
      <c r="A1311" s="58">
        <v>43314</v>
      </c>
      <c r="B1311" s="29">
        <v>129025</v>
      </c>
    </row>
    <row r="1312" spans="1:2" x14ac:dyDescent="0.3">
      <c r="A1312" s="58">
        <v>43315</v>
      </c>
      <c r="B1312" s="29">
        <v>129740.315</v>
      </c>
    </row>
    <row r="1313" spans="1:2" x14ac:dyDescent="0.3">
      <c r="A1313" s="58">
        <v>43316</v>
      </c>
      <c r="B1313" s="29">
        <v>116238.175</v>
      </c>
    </row>
    <row r="1314" spans="1:2" x14ac:dyDescent="0.3">
      <c r="A1314" s="58">
        <v>43317</v>
      </c>
      <c r="B1314" s="29">
        <v>104912.38</v>
      </c>
    </row>
    <row r="1315" spans="1:2" x14ac:dyDescent="0.3">
      <c r="A1315" s="58">
        <v>43318</v>
      </c>
      <c r="B1315" s="29">
        <v>127198.78</v>
      </c>
    </row>
    <row r="1316" spans="1:2" x14ac:dyDescent="0.3">
      <c r="A1316" s="58">
        <v>43319</v>
      </c>
      <c r="B1316" s="29">
        <v>131851.01500000001</v>
      </c>
    </row>
    <row r="1317" spans="1:2" x14ac:dyDescent="0.3">
      <c r="A1317" s="58">
        <v>43320</v>
      </c>
      <c r="B1317" s="29">
        <v>131939.5</v>
      </c>
    </row>
    <row r="1318" spans="1:2" x14ac:dyDescent="0.3">
      <c r="A1318" s="58">
        <v>43321</v>
      </c>
      <c r="B1318" s="29">
        <v>135670.99</v>
      </c>
    </row>
    <row r="1319" spans="1:2" x14ac:dyDescent="0.3">
      <c r="A1319" s="58">
        <v>43322</v>
      </c>
      <c r="B1319" s="29">
        <v>121875.355</v>
      </c>
    </row>
    <row r="1320" spans="1:2" x14ac:dyDescent="0.3">
      <c r="A1320" s="58">
        <v>43323</v>
      </c>
      <c r="B1320" s="29">
        <v>119988.735</v>
      </c>
    </row>
    <row r="1321" spans="1:2" x14ac:dyDescent="0.3">
      <c r="A1321" s="58">
        <v>43324</v>
      </c>
      <c r="B1321" s="29">
        <v>115231.85</v>
      </c>
    </row>
    <row r="1322" spans="1:2" x14ac:dyDescent="0.3">
      <c r="A1322" s="58">
        <v>43325</v>
      </c>
      <c r="B1322" s="29">
        <v>127541.57</v>
      </c>
    </row>
    <row r="1323" spans="1:2" x14ac:dyDescent="0.3">
      <c r="A1323" s="58">
        <v>43326</v>
      </c>
      <c r="B1323" s="29">
        <v>121073.45</v>
      </c>
    </row>
    <row r="1324" spans="1:2" x14ac:dyDescent="0.3">
      <c r="A1324" s="58">
        <v>43327</v>
      </c>
      <c r="B1324" s="29">
        <v>122602.11500000001</v>
      </c>
    </row>
    <row r="1325" spans="1:2" x14ac:dyDescent="0.3">
      <c r="A1325" s="58">
        <v>43328</v>
      </c>
      <c r="B1325" s="29">
        <v>131137.065</v>
      </c>
    </row>
    <row r="1326" spans="1:2" x14ac:dyDescent="0.3">
      <c r="A1326" s="58">
        <v>43329</v>
      </c>
      <c r="B1326" s="29">
        <v>125189.54</v>
      </c>
    </row>
    <row r="1327" spans="1:2" x14ac:dyDescent="0.3">
      <c r="A1327" s="58">
        <v>43330</v>
      </c>
      <c r="B1327" s="29">
        <v>116571.26</v>
      </c>
    </row>
    <row r="1328" spans="1:2" x14ac:dyDescent="0.3">
      <c r="A1328" s="58">
        <v>43331</v>
      </c>
      <c r="B1328" s="29">
        <v>119707.93</v>
      </c>
    </row>
    <row r="1329" spans="1:2" x14ac:dyDescent="0.3">
      <c r="A1329" s="58">
        <v>43332</v>
      </c>
      <c r="B1329" s="29">
        <v>138918.38500000001</v>
      </c>
    </row>
    <row r="1330" spans="1:2" x14ac:dyDescent="0.3">
      <c r="A1330" s="58">
        <v>43333</v>
      </c>
      <c r="B1330" s="29">
        <v>138424.25</v>
      </c>
    </row>
    <row r="1331" spans="1:2" x14ac:dyDescent="0.3">
      <c r="A1331" s="58">
        <v>43334</v>
      </c>
      <c r="B1331" s="29">
        <v>136240.845</v>
      </c>
    </row>
    <row r="1332" spans="1:2" x14ac:dyDescent="0.3">
      <c r="A1332" s="58">
        <v>43335</v>
      </c>
      <c r="B1332" s="29">
        <v>131956.72500000001</v>
      </c>
    </row>
    <row r="1333" spans="1:2" x14ac:dyDescent="0.3">
      <c r="A1333" s="58">
        <v>43336</v>
      </c>
      <c r="B1333" s="29">
        <v>130210.94</v>
      </c>
    </row>
    <row r="1334" spans="1:2" x14ac:dyDescent="0.3">
      <c r="A1334" s="58">
        <v>43337</v>
      </c>
      <c r="B1334" s="29">
        <v>116471.77499999999</v>
      </c>
    </row>
    <row r="1335" spans="1:2" x14ac:dyDescent="0.3">
      <c r="A1335" s="58">
        <v>43338</v>
      </c>
      <c r="B1335" s="29">
        <v>111436.265</v>
      </c>
    </row>
    <row r="1336" spans="1:2" x14ac:dyDescent="0.3">
      <c r="A1336" s="58">
        <v>43339</v>
      </c>
      <c r="B1336" s="29">
        <v>131280.85</v>
      </c>
    </row>
    <row r="1337" spans="1:2" x14ac:dyDescent="0.3">
      <c r="A1337" s="58">
        <v>43340</v>
      </c>
      <c r="B1337" s="29">
        <v>139563.095</v>
      </c>
    </row>
    <row r="1338" spans="1:2" x14ac:dyDescent="0.3">
      <c r="A1338" s="58">
        <v>43341</v>
      </c>
      <c r="B1338" s="29">
        <v>136032.16</v>
      </c>
    </row>
    <row r="1339" spans="1:2" x14ac:dyDescent="0.3">
      <c r="A1339" s="58">
        <v>43342</v>
      </c>
      <c r="B1339" s="29">
        <v>139752.54500000001</v>
      </c>
    </row>
    <row r="1340" spans="1:2" x14ac:dyDescent="0.3">
      <c r="A1340" s="58">
        <v>43343</v>
      </c>
      <c r="B1340" s="29">
        <v>130466.91499999999</v>
      </c>
    </row>
    <row r="1341" spans="1:2" x14ac:dyDescent="0.3">
      <c r="A1341" s="58">
        <v>43344</v>
      </c>
      <c r="B1341" s="29">
        <v>116344.565</v>
      </c>
    </row>
    <row r="1342" spans="1:2" x14ac:dyDescent="0.3">
      <c r="A1342" s="58">
        <v>43345</v>
      </c>
      <c r="B1342" s="29">
        <v>118402.905</v>
      </c>
    </row>
    <row r="1343" spans="1:2" x14ac:dyDescent="0.3">
      <c r="A1343" s="58">
        <v>43346</v>
      </c>
      <c r="B1343" s="29">
        <v>131448.995</v>
      </c>
    </row>
    <row r="1344" spans="1:2" x14ac:dyDescent="0.3">
      <c r="A1344" s="58">
        <v>43347</v>
      </c>
      <c r="B1344" s="29">
        <v>128192.08500000001</v>
      </c>
    </row>
    <row r="1345" spans="1:2" x14ac:dyDescent="0.3">
      <c r="A1345" s="58">
        <v>43348</v>
      </c>
      <c r="B1345" s="29">
        <v>118307.155</v>
      </c>
    </row>
    <row r="1346" spans="1:2" x14ac:dyDescent="0.3">
      <c r="A1346" s="58">
        <v>43349</v>
      </c>
      <c r="B1346" s="29">
        <v>116467.37</v>
      </c>
    </row>
    <row r="1347" spans="1:2" x14ac:dyDescent="0.3">
      <c r="A1347" s="58">
        <v>43350</v>
      </c>
      <c r="B1347" s="29">
        <v>123583.52</v>
      </c>
    </row>
    <row r="1348" spans="1:2" x14ac:dyDescent="0.3">
      <c r="A1348" s="58">
        <v>43351</v>
      </c>
      <c r="B1348" s="29">
        <v>109948.61500000001</v>
      </c>
    </row>
    <row r="1349" spans="1:2" x14ac:dyDescent="0.3">
      <c r="A1349" s="58">
        <v>43352</v>
      </c>
      <c r="B1349" s="29">
        <v>107838.95</v>
      </c>
    </row>
    <row r="1350" spans="1:2" x14ac:dyDescent="0.3">
      <c r="A1350" s="58">
        <v>43353</v>
      </c>
      <c r="B1350" s="29">
        <v>123132.625</v>
      </c>
    </row>
    <row r="1351" spans="1:2" x14ac:dyDescent="0.3">
      <c r="A1351" s="58">
        <v>43354</v>
      </c>
      <c r="B1351" s="29">
        <v>111096.53</v>
      </c>
    </row>
    <row r="1352" spans="1:2" x14ac:dyDescent="0.3">
      <c r="A1352" s="58">
        <v>43355</v>
      </c>
      <c r="B1352" s="29">
        <v>112935.03999999999</v>
      </c>
    </row>
    <row r="1353" spans="1:2" x14ac:dyDescent="0.3">
      <c r="A1353" s="58">
        <v>43356</v>
      </c>
      <c r="B1353" s="29">
        <v>117880.565</v>
      </c>
    </row>
    <row r="1354" spans="1:2" x14ac:dyDescent="0.3">
      <c r="A1354" s="58">
        <v>43357</v>
      </c>
      <c r="B1354" s="29">
        <v>111213.15</v>
      </c>
    </row>
    <row r="1355" spans="1:2" x14ac:dyDescent="0.3">
      <c r="A1355" s="58">
        <v>43358</v>
      </c>
      <c r="B1355" s="29">
        <v>108632.355</v>
      </c>
    </row>
    <row r="1356" spans="1:2" x14ac:dyDescent="0.3">
      <c r="A1356" s="58">
        <v>43359</v>
      </c>
      <c r="B1356" s="29">
        <v>113030.005</v>
      </c>
    </row>
    <row r="1357" spans="1:2" x14ac:dyDescent="0.3">
      <c r="A1357" s="58">
        <v>43360</v>
      </c>
      <c r="B1357" s="29">
        <v>118208.24</v>
      </c>
    </row>
    <row r="1358" spans="1:2" x14ac:dyDescent="0.3">
      <c r="A1358" s="58">
        <v>43361</v>
      </c>
      <c r="B1358" s="29">
        <v>119622.285</v>
      </c>
    </row>
    <row r="1359" spans="1:2" x14ac:dyDescent="0.3">
      <c r="A1359" s="58">
        <v>43362</v>
      </c>
      <c r="B1359" s="29">
        <v>123787.77</v>
      </c>
    </row>
    <row r="1360" spans="1:2" x14ac:dyDescent="0.3">
      <c r="A1360" s="58">
        <v>43363</v>
      </c>
      <c r="B1360" s="29">
        <v>125335.57</v>
      </c>
    </row>
    <row r="1361" spans="1:2" x14ac:dyDescent="0.3">
      <c r="A1361" s="58">
        <v>43364</v>
      </c>
      <c r="B1361" s="29">
        <v>120372.48</v>
      </c>
    </row>
    <row r="1362" spans="1:2" x14ac:dyDescent="0.3">
      <c r="A1362" s="58">
        <v>43365</v>
      </c>
      <c r="B1362" s="29">
        <v>107731.72</v>
      </c>
    </row>
    <row r="1363" spans="1:2" x14ac:dyDescent="0.3">
      <c r="A1363" s="58">
        <v>43366</v>
      </c>
      <c r="B1363" s="29">
        <v>107332.1</v>
      </c>
    </row>
    <row r="1364" spans="1:2" x14ac:dyDescent="0.3">
      <c r="A1364" s="58">
        <v>43367</v>
      </c>
      <c r="B1364" s="29">
        <v>119535.715</v>
      </c>
    </row>
    <row r="1365" spans="1:2" x14ac:dyDescent="0.3">
      <c r="A1365" s="58">
        <v>43368</v>
      </c>
      <c r="B1365" s="29">
        <v>124797.08500000001</v>
      </c>
    </row>
    <row r="1366" spans="1:2" x14ac:dyDescent="0.3">
      <c r="A1366" s="58">
        <v>43369</v>
      </c>
      <c r="B1366" s="29">
        <v>119238.345</v>
      </c>
    </row>
    <row r="1367" spans="1:2" x14ac:dyDescent="0.3">
      <c r="A1367" s="58">
        <v>43370</v>
      </c>
      <c r="B1367" s="29">
        <v>110878.67</v>
      </c>
    </row>
    <row r="1368" spans="1:2" x14ac:dyDescent="0.3">
      <c r="A1368" s="58">
        <v>43371</v>
      </c>
      <c r="B1368" s="29">
        <v>108622.42</v>
      </c>
    </row>
    <row r="1369" spans="1:2" x14ac:dyDescent="0.3">
      <c r="A1369" s="58">
        <v>43372</v>
      </c>
      <c r="B1369" s="29">
        <v>109315.065</v>
      </c>
    </row>
    <row r="1370" spans="1:2" x14ac:dyDescent="0.3">
      <c r="A1370" s="58">
        <v>43373</v>
      </c>
      <c r="B1370" s="29">
        <v>106236.23</v>
      </c>
    </row>
    <row r="1371" spans="1:2" x14ac:dyDescent="0.3">
      <c r="A1371" s="58">
        <v>43374</v>
      </c>
      <c r="B1371" s="29">
        <v>114466.64</v>
      </c>
    </row>
    <row r="1372" spans="1:2" x14ac:dyDescent="0.3">
      <c r="A1372" s="58">
        <v>43375</v>
      </c>
      <c r="B1372" s="29">
        <v>114458.205</v>
      </c>
    </row>
    <row r="1373" spans="1:2" x14ac:dyDescent="0.3">
      <c r="A1373" s="58">
        <v>43376</v>
      </c>
      <c r="B1373" s="29">
        <v>115490.83500000001</v>
      </c>
    </row>
    <row r="1374" spans="1:2" x14ac:dyDescent="0.3">
      <c r="A1374" s="58">
        <v>43377</v>
      </c>
      <c r="B1374" s="29">
        <v>115294.12</v>
      </c>
    </row>
    <row r="1375" spans="1:2" x14ac:dyDescent="0.3">
      <c r="A1375" s="58">
        <v>43378</v>
      </c>
      <c r="B1375" s="29">
        <v>112576.545</v>
      </c>
    </row>
    <row r="1376" spans="1:2" x14ac:dyDescent="0.3">
      <c r="A1376" s="58">
        <v>43379</v>
      </c>
      <c r="B1376" s="29">
        <v>102988.145</v>
      </c>
    </row>
    <row r="1377" spans="1:2" x14ac:dyDescent="0.3">
      <c r="A1377" s="58">
        <v>43380</v>
      </c>
      <c r="B1377" s="29">
        <v>100476.705</v>
      </c>
    </row>
    <row r="1378" spans="1:2" x14ac:dyDescent="0.3">
      <c r="A1378" s="58">
        <v>43381</v>
      </c>
      <c r="B1378" s="29">
        <v>113945.5</v>
      </c>
    </row>
    <row r="1379" spans="1:2" x14ac:dyDescent="0.3">
      <c r="A1379" s="58">
        <v>43382</v>
      </c>
      <c r="B1379" s="29">
        <v>116449.31</v>
      </c>
    </row>
    <row r="1380" spans="1:2" x14ac:dyDescent="0.3">
      <c r="A1380" s="58">
        <v>43383</v>
      </c>
      <c r="B1380" s="29">
        <v>109551.08</v>
      </c>
    </row>
    <row r="1381" spans="1:2" x14ac:dyDescent="0.3">
      <c r="A1381" s="58">
        <v>43384</v>
      </c>
      <c r="B1381" s="29">
        <v>110432.33</v>
      </c>
    </row>
    <row r="1382" spans="1:2" x14ac:dyDescent="0.3">
      <c r="A1382" s="58">
        <v>43385</v>
      </c>
      <c r="B1382" s="29">
        <v>110457.33500000001</v>
      </c>
    </row>
    <row r="1383" spans="1:2" x14ac:dyDescent="0.3">
      <c r="A1383" s="58">
        <v>43386</v>
      </c>
      <c r="B1383" s="29">
        <v>96584.744999999995</v>
      </c>
    </row>
    <row r="1384" spans="1:2" x14ac:dyDescent="0.3">
      <c r="A1384" s="58">
        <v>43387</v>
      </c>
      <c r="B1384" s="29">
        <v>90918.615000000005</v>
      </c>
    </row>
    <row r="1385" spans="1:2" x14ac:dyDescent="0.3">
      <c r="A1385" s="58">
        <v>43388</v>
      </c>
      <c r="B1385" s="29">
        <v>108070.27499999999</v>
      </c>
    </row>
    <row r="1386" spans="1:2" x14ac:dyDescent="0.3">
      <c r="A1386" s="58">
        <v>43389</v>
      </c>
      <c r="B1386" s="29">
        <v>113889.41</v>
      </c>
    </row>
    <row r="1387" spans="1:2" x14ac:dyDescent="0.3">
      <c r="A1387" s="58">
        <v>43390</v>
      </c>
      <c r="B1387" s="29">
        <v>112592.26</v>
      </c>
    </row>
    <row r="1388" spans="1:2" x14ac:dyDescent="0.3">
      <c r="A1388" s="58">
        <v>43391</v>
      </c>
      <c r="B1388" s="29">
        <v>112806.58500000001</v>
      </c>
    </row>
    <row r="1389" spans="1:2" x14ac:dyDescent="0.3">
      <c r="A1389" s="58">
        <v>43392</v>
      </c>
      <c r="B1389" s="29">
        <v>107940.16</v>
      </c>
    </row>
    <row r="1390" spans="1:2" x14ac:dyDescent="0.3">
      <c r="A1390" s="58">
        <v>43393</v>
      </c>
      <c r="B1390" s="29">
        <v>99368.854999999996</v>
      </c>
    </row>
    <row r="1391" spans="1:2" x14ac:dyDescent="0.3">
      <c r="A1391" s="58">
        <v>43394</v>
      </c>
      <c r="B1391" s="29">
        <v>98427.53</v>
      </c>
    </row>
    <row r="1392" spans="1:2" x14ac:dyDescent="0.3">
      <c r="A1392" s="58">
        <v>43395</v>
      </c>
      <c r="B1392" s="29">
        <v>105893.61500000001</v>
      </c>
    </row>
    <row r="1393" spans="1:2" x14ac:dyDescent="0.3">
      <c r="A1393" s="58">
        <v>43396</v>
      </c>
      <c r="B1393" s="29">
        <v>109241.565</v>
      </c>
    </row>
    <row r="1394" spans="1:2" x14ac:dyDescent="0.3">
      <c r="A1394" s="58">
        <v>43397</v>
      </c>
      <c r="B1394" s="29">
        <v>111423.36500000001</v>
      </c>
    </row>
    <row r="1395" spans="1:2" x14ac:dyDescent="0.3">
      <c r="A1395" s="58">
        <v>43398</v>
      </c>
      <c r="B1395" s="29">
        <v>112414.39</v>
      </c>
    </row>
    <row r="1396" spans="1:2" x14ac:dyDescent="0.3">
      <c r="A1396" s="58">
        <v>43399</v>
      </c>
      <c r="B1396" s="29">
        <v>111145.12</v>
      </c>
    </row>
    <row r="1397" spans="1:2" x14ac:dyDescent="0.3">
      <c r="A1397" s="58">
        <v>43400</v>
      </c>
      <c r="B1397" s="29">
        <v>97973.985000000001</v>
      </c>
    </row>
    <row r="1398" spans="1:2" x14ac:dyDescent="0.3">
      <c r="A1398" s="58">
        <v>43401</v>
      </c>
      <c r="B1398" s="29">
        <v>95624.014999999999</v>
      </c>
    </row>
    <row r="1399" spans="1:2" x14ac:dyDescent="0.3">
      <c r="A1399" s="58">
        <v>43402</v>
      </c>
      <c r="B1399" s="29">
        <v>110196.61500000001</v>
      </c>
    </row>
    <row r="1400" spans="1:2" x14ac:dyDescent="0.3">
      <c r="A1400" s="58">
        <v>43403</v>
      </c>
      <c r="B1400" s="29">
        <v>113459.02499999999</v>
      </c>
    </row>
    <row r="1401" spans="1:2" x14ac:dyDescent="0.3">
      <c r="A1401" s="58">
        <v>43404</v>
      </c>
      <c r="B1401" s="29">
        <v>114402.745</v>
      </c>
    </row>
    <row r="1402" spans="1:2" x14ac:dyDescent="0.3">
      <c r="A1402" s="58">
        <v>43405</v>
      </c>
      <c r="B1402" s="29">
        <v>119350.66499999999</v>
      </c>
    </row>
    <row r="1403" spans="1:2" x14ac:dyDescent="0.3">
      <c r="A1403" s="58">
        <v>43406</v>
      </c>
      <c r="B1403" s="29">
        <v>116793.855</v>
      </c>
    </row>
    <row r="1404" spans="1:2" x14ac:dyDescent="0.3">
      <c r="A1404" s="58">
        <v>43407</v>
      </c>
      <c r="B1404" s="29">
        <v>93859.285000000003</v>
      </c>
    </row>
    <row r="1405" spans="1:2" x14ac:dyDescent="0.3">
      <c r="A1405" s="58">
        <v>43408</v>
      </c>
      <c r="B1405" s="29">
        <v>96432.625</v>
      </c>
    </row>
    <row r="1406" spans="1:2" x14ac:dyDescent="0.3">
      <c r="A1406" s="58">
        <v>43409</v>
      </c>
      <c r="B1406" s="29">
        <v>107014.075</v>
      </c>
    </row>
    <row r="1407" spans="1:2" x14ac:dyDescent="0.3">
      <c r="A1407" s="58">
        <v>43410</v>
      </c>
      <c r="B1407" s="29">
        <v>100696.565</v>
      </c>
    </row>
    <row r="1408" spans="1:2" x14ac:dyDescent="0.3">
      <c r="A1408" s="58">
        <v>43411</v>
      </c>
      <c r="B1408" s="29">
        <v>106387.19500000001</v>
      </c>
    </row>
    <row r="1409" spans="1:2" x14ac:dyDescent="0.3">
      <c r="A1409" s="58">
        <v>43412</v>
      </c>
      <c r="B1409" s="29">
        <v>109430.37</v>
      </c>
    </row>
    <row r="1410" spans="1:2" x14ac:dyDescent="0.3">
      <c r="A1410" s="58">
        <v>43413</v>
      </c>
      <c r="B1410" s="29">
        <v>112506.95</v>
      </c>
    </row>
    <row r="1411" spans="1:2" x14ac:dyDescent="0.3">
      <c r="A1411" s="58">
        <v>43414</v>
      </c>
      <c r="B1411" s="29">
        <v>100203.55</v>
      </c>
    </row>
    <row r="1412" spans="1:2" x14ac:dyDescent="0.3">
      <c r="A1412" s="58">
        <v>43415</v>
      </c>
      <c r="B1412" s="29">
        <v>94602.89</v>
      </c>
    </row>
    <row r="1413" spans="1:2" x14ac:dyDescent="0.3">
      <c r="A1413" s="58">
        <v>43416</v>
      </c>
      <c r="B1413" s="29">
        <v>114159.595</v>
      </c>
    </row>
    <row r="1414" spans="1:2" x14ac:dyDescent="0.3">
      <c r="A1414" s="58">
        <v>43417</v>
      </c>
      <c r="B1414" s="29">
        <v>120185.265</v>
      </c>
    </row>
    <row r="1415" spans="1:2" x14ac:dyDescent="0.3">
      <c r="A1415" s="58">
        <v>43418</v>
      </c>
      <c r="B1415" s="29">
        <v>116487.58</v>
      </c>
    </row>
    <row r="1416" spans="1:2" x14ac:dyDescent="0.3">
      <c r="A1416" s="58">
        <v>43419</v>
      </c>
      <c r="B1416" s="29">
        <v>108628.34</v>
      </c>
    </row>
    <row r="1417" spans="1:2" x14ac:dyDescent="0.3">
      <c r="A1417" s="58">
        <v>43420</v>
      </c>
      <c r="B1417" s="29">
        <v>107405.925</v>
      </c>
    </row>
    <row r="1418" spans="1:2" x14ac:dyDescent="0.3">
      <c r="A1418" s="58">
        <v>43421</v>
      </c>
      <c r="B1418" s="29">
        <v>90498.92</v>
      </c>
    </row>
    <row r="1419" spans="1:2" x14ac:dyDescent="0.3">
      <c r="A1419" s="58">
        <v>43422</v>
      </c>
      <c r="B1419" s="29">
        <v>92043.13</v>
      </c>
    </row>
    <row r="1420" spans="1:2" x14ac:dyDescent="0.3">
      <c r="A1420" s="58">
        <v>43423</v>
      </c>
      <c r="B1420" s="29">
        <v>113978.535</v>
      </c>
    </row>
    <row r="1421" spans="1:2" x14ac:dyDescent="0.3">
      <c r="A1421" s="58">
        <v>43424</v>
      </c>
      <c r="B1421" s="29">
        <v>118330.625</v>
      </c>
    </row>
    <row r="1422" spans="1:2" x14ac:dyDescent="0.3">
      <c r="A1422" s="58">
        <v>43425</v>
      </c>
      <c r="B1422" s="29">
        <v>106618.19500000001</v>
      </c>
    </row>
    <row r="1423" spans="1:2" x14ac:dyDescent="0.3">
      <c r="A1423" s="58">
        <v>43426</v>
      </c>
      <c r="B1423" s="29">
        <v>107278.83</v>
      </c>
    </row>
    <row r="1424" spans="1:2" x14ac:dyDescent="0.3">
      <c r="A1424" s="58">
        <v>43427</v>
      </c>
      <c r="B1424" s="29">
        <v>113582.6</v>
      </c>
    </row>
    <row r="1425" spans="1:2" x14ac:dyDescent="0.3">
      <c r="A1425" s="58">
        <v>43428</v>
      </c>
      <c r="B1425" s="29">
        <v>101352.12</v>
      </c>
    </row>
    <row r="1426" spans="1:2" x14ac:dyDescent="0.3">
      <c r="A1426" s="58">
        <v>43429</v>
      </c>
      <c r="B1426" s="29">
        <v>96240.41</v>
      </c>
    </row>
    <row r="1427" spans="1:2" x14ac:dyDescent="0.3">
      <c r="A1427" s="58">
        <v>43430</v>
      </c>
      <c r="B1427" s="29">
        <v>110547.605</v>
      </c>
    </row>
    <row r="1428" spans="1:2" x14ac:dyDescent="0.3">
      <c r="A1428" s="58">
        <v>43431</v>
      </c>
      <c r="B1428" s="29">
        <v>109706.42</v>
      </c>
    </row>
    <row r="1429" spans="1:2" x14ac:dyDescent="0.3">
      <c r="A1429" s="58">
        <v>43432</v>
      </c>
      <c r="B1429" s="29">
        <v>106684.825</v>
      </c>
    </row>
    <row r="1430" spans="1:2" x14ac:dyDescent="0.3">
      <c r="A1430" s="58">
        <v>43433</v>
      </c>
      <c r="B1430" s="29">
        <v>112586.74</v>
      </c>
    </row>
    <row r="1431" spans="1:2" x14ac:dyDescent="0.3">
      <c r="A1431" s="58">
        <v>43434</v>
      </c>
      <c r="B1431" s="29">
        <v>110031.82</v>
      </c>
    </row>
    <row r="1432" spans="1:2" x14ac:dyDescent="0.3">
      <c r="A1432" s="58">
        <v>43435</v>
      </c>
      <c r="B1432" s="29">
        <v>100725.24</v>
      </c>
    </row>
    <row r="1433" spans="1:2" x14ac:dyDescent="0.3">
      <c r="A1433" s="58">
        <v>43436</v>
      </c>
      <c r="B1433" s="29">
        <v>88903.065000000002</v>
      </c>
    </row>
    <row r="1434" spans="1:2" x14ac:dyDescent="0.3">
      <c r="A1434" s="58">
        <v>43437</v>
      </c>
      <c r="B1434" s="29">
        <v>107666.30499999999</v>
      </c>
    </row>
    <row r="1435" spans="1:2" x14ac:dyDescent="0.3">
      <c r="A1435" s="58">
        <v>43438</v>
      </c>
      <c r="B1435" s="29">
        <v>111718.075</v>
      </c>
    </row>
    <row r="1436" spans="1:2" x14ac:dyDescent="0.3">
      <c r="A1436" s="58">
        <v>43439</v>
      </c>
      <c r="B1436" s="29">
        <v>114225.12</v>
      </c>
    </row>
    <row r="1437" spans="1:2" x14ac:dyDescent="0.3">
      <c r="A1437" s="58">
        <v>43440</v>
      </c>
      <c r="B1437" s="29">
        <v>135452.26</v>
      </c>
    </row>
    <row r="1438" spans="1:2" x14ac:dyDescent="0.3">
      <c r="A1438" s="58">
        <v>43441</v>
      </c>
      <c r="B1438" s="29">
        <v>156648.405</v>
      </c>
    </row>
    <row r="1439" spans="1:2" x14ac:dyDescent="0.3">
      <c r="A1439" s="58">
        <v>43442</v>
      </c>
      <c r="B1439" s="29">
        <v>121237.47</v>
      </c>
    </row>
    <row r="1440" spans="1:2" x14ac:dyDescent="0.3">
      <c r="A1440" s="58">
        <v>43443</v>
      </c>
      <c r="B1440" s="29">
        <v>102161.11500000001</v>
      </c>
    </row>
    <row r="1441" spans="1:2" x14ac:dyDescent="0.3">
      <c r="A1441" s="58">
        <v>43444</v>
      </c>
      <c r="B1441" s="29">
        <v>110803.765</v>
      </c>
    </row>
    <row r="1442" spans="1:2" x14ac:dyDescent="0.3">
      <c r="A1442" s="58">
        <v>43445</v>
      </c>
      <c r="B1442" s="29">
        <v>114413.785</v>
      </c>
    </row>
    <row r="1443" spans="1:2" x14ac:dyDescent="0.3">
      <c r="A1443" s="58">
        <v>43446</v>
      </c>
      <c r="B1443" s="29">
        <v>129715.465</v>
      </c>
    </row>
    <row r="1444" spans="1:2" x14ac:dyDescent="0.3">
      <c r="A1444" s="58">
        <v>43447</v>
      </c>
      <c r="B1444" s="29">
        <v>114986.33</v>
      </c>
    </row>
    <row r="1445" spans="1:2" x14ac:dyDescent="0.3">
      <c r="A1445" s="58">
        <v>43448</v>
      </c>
      <c r="B1445" s="29">
        <v>110025.465</v>
      </c>
    </row>
    <row r="1446" spans="1:2" x14ac:dyDescent="0.3">
      <c r="A1446" s="58">
        <v>43449</v>
      </c>
      <c r="B1446" s="29">
        <v>102577.145</v>
      </c>
    </row>
    <row r="1447" spans="1:2" x14ac:dyDescent="0.3">
      <c r="A1447" s="58">
        <v>43450</v>
      </c>
      <c r="B1447" s="29">
        <v>99110.774999999994</v>
      </c>
    </row>
    <row r="1448" spans="1:2" x14ac:dyDescent="0.3">
      <c r="A1448" s="58">
        <v>43451</v>
      </c>
      <c r="B1448" s="29">
        <v>112804.4</v>
      </c>
    </row>
    <row r="1449" spans="1:2" x14ac:dyDescent="0.3">
      <c r="A1449" s="58">
        <v>43452</v>
      </c>
      <c r="B1449" s="29">
        <v>113485.105</v>
      </c>
    </row>
    <row r="1450" spans="1:2" x14ac:dyDescent="0.3">
      <c r="A1450" s="58">
        <v>43453</v>
      </c>
      <c r="B1450" s="29">
        <v>119907.245</v>
      </c>
    </row>
    <row r="1451" spans="1:2" x14ac:dyDescent="0.3">
      <c r="A1451" s="58">
        <v>43454</v>
      </c>
      <c r="B1451" s="29">
        <v>111880.52499999999</v>
      </c>
    </row>
    <row r="1452" spans="1:2" x14ac:dyDescent="0.3">
      <c r="A1452" s="58">
        <v>43455</v>
      </c>
      <c r="B1452" s="29">
        <v>102075.925</v>
      </c>
    </row>
    <row r="1453" spans="1:2" x14ac:dyDescent="0.3">
      <c r="A1453" s="58">
        <v>43456</v>
      </c>
      <c r="B1453" s="29">
        <v>92725.74</v>
      </c>
    </row>
    <row r="1454" spans="1:2" x14ac:dyDescent="0.3">
      <c r="A1454" s="58">
        <v>43457</v>
      </c>
      <c r="B1454" s="29">
        <v>94938.395000000004</v>
      </c>
    </row>
    <row r="1455" spans="1:2" x14ac:dyDescent="0.3">
      <c r="A1455" s="58">
        <v>43458</v>
      </c>
      <c r="B1455" s="29">
        <v>112358.815</v>
      </c>
    </row>
    <row r="1456" spans="1:2" x14ac:dyDescent="0.3">
      <c r="A1456" s="58">
        <v>43459</v>
      </c>
      <c r="B1456" s="29">
        <v>98191.654999999999</v>
      </c>
    </row>
    <row r="1457" spans="1:2" x14ac:dyDescent="0.3">
      <c r="A1457" s="58">
        <v>43460</v>
      </c>
      <c r="B1457" s="29">
        <v>100017.19500000001</v>
      </c>
    </row>
    <row r="1458" spans="1:2" x14ac:dyDescent="0.3">
      <c r="A1458" s="58">
        <v>43461</v>
      </c>
      <c r="B1458" s="29">
        <v>129749.14</v>
      </c>
    </row>
    <row r="1459" spans="1:2" x14ac:dyDescent="0.3">
      <c r="A1459" s="58">
        <v>43462</v>
      </c>
      <c r="B1459" s="29">
        <v>133831.375</v>
      </c>
    </row>
    <row r="1460" spans="1:2" x14ac:dyDescent="0.3">
      <c r="A1460" s="58">
        <v>43463</v>
      </c>
      <c r="B1460" s="29">
        <v>108290.11</v>
      </c>
    </row>
    <row r="1461" spans="1:2" x14ac:dyDescent="0.3">
      <c r="A1461" s="58">
        <v>43464</v>
      </c>
      <c r="B1461" s="29">
        <v>99613.865000000005</v>
      </c>
    </row>
    <row r="1462" spans="1:2" x14ac:dyDescent="0.3">
      <c r="A1462" s="58">
        <v>43465</v>
      </c>
      <c r="B1462" s="29">
        <v>103381.91499999999</v>
      </c>
    </row>
    <row r="1463" spans="1:2" x14ac:dyDescent="0.3">
      <c r="A1463" s="58">
        <v>43466</v>
      </c>
      <c r="B1463" s="29">
        <v>98933.06</v>
      </c>
    </row>
    <row r="1464" spans="1:2" x14ac:dyDescent="0.3">
      <c r="A1464" s="58">
        <v>43467</v>
      </c>
      <c r="B1464" s="29">
        <v>106470.675</v>
      </c>
    </row>
    <row r="1465" spans="1:2" x14ac:dyDescent="0.3">
      <c r="A1465" s="58">
        <v>43468</v>
      </c>
      <c r="B1465" s="29">
        <v>118789.605</v>
      </c>
    </row>
    <row r="1466" spans="1:2" x14ac:dyDescent="0.3">
      <c r="A1466" s="58">
        <v>43469</v>
      </c>
      <c r="B1466" s="29">
        <v>133288.46</v>
      </c>
    </row>
    <row r="1467" spans="1:2" x14ac:dyDescent="0.3">
      <c r="A1467" s="58">
        <v>43470</v>
      </c>
      <c r="B1467" s="29">
        <v>97262.79</v>
      </c>
    </row>
    <row r="1468" spans="1:2" x14ac:dyDescent="0.3">
      <c r="A1468" s="58">
        <v>43471</v>
      </c>
      <c r="B1468" s="29">
        <v>93606.214999999997</v>
      </c>
    </row>
    <row r="1469" spans="1:2" x14ac:dyDescent="0.3">
      <c r="A1469" s="58">
        <v>43472</v>
      </c>
      <c r="B1469" s="29">
        <v>109874.9</v>
      </c>
    </row>
    <row r="1470" spans="1:2" x14ac:dyDescent="0.3">
      <c r="A1470" s="58">
        <v>43473</v>
      </c>
      <c r="B1470" s="29">
        <v>113446.1</v>
      </c>
    </row>
    <row r="1471" spans="1:2" x14ac:dyDescent="0.3">
      <c r="A1471" s="58">
        <v>43474</v>
      </c>
      <c r="B1471" s="29">
        <v>105483.435</v>
      </c>
    </row>
    <row r="1472" spans="1:2" x14ac:dyDescent="0.3">
      <c r="A1472" s="58">
        <v>43475</v>
      </c>
      <c r="B1472" s="29">
        <v>108078.69500000001</v>
      </c>
    </row>
    <row r="1473" spans="1:2" x14ac:dyDescent="0.3">
      <c r="A1473" s="58">
        <v>43476</v>
      </c>
      <c r="B1473" s="29">
        <v>119728.63499999999</v>
      </c>
    </row>
    <row r="1474" spans="1:2" x14ac:dyDescent="0.3">
      <c r="A1474" s="58">
        <v>43477</v>
      </c>
      <c r="B1474" s="29">
        <v>108628.96</v>
      </c>
    </row>
    <row r="1475" spans="1:2" x14ac:dyDescent="0.3">
      <c r="A1475" s="58">
        <v>43478</v>
      </c>
      <c r="B1475" s="29">
        <v>101853.24</v>
      </c>
    </row>
    <row r="1476" spans="1:2" x14ac:dyDescent="0.3">
      <c r="A1476" s="58">
        <v>43479</v>
      </c>
      <c r="B1476" s="29">
        <v>147070.535</v>
      </c>
    </row>
    <row r="1477" spans="1:2" x14ac:dyDescent="0.3">
      <c r="A1477" s="58">
        <v>43480</v>
      </c>
      <c r="B1477" s="29">
        <v>152496.245</v>
      </c>
    </row>
    <row r="1478" spans="1:2" x14ac:dyDescent="0.3">
      <c r="A1478" s="58">
        <v>43481</v>
      </c>
      <c r="B1478" s="29">
        <v>136971.755</v>
      </c>
    </row>
    <row r="1479" spans="1:2" x14ac:dyDescent="0.3">
      <c r="A1479" s="58">
        <v>43482</v>
      </c>
      <c r="B1479" s="29">
        <v>145211.49</v>
      </c>
    </row>
    <row r="1480" spans="1:2" x14ac:dyDescent="0.3">
      <c r="A1480" s="58">
        <v>43483</v>
      </c>
      <c r="B1480" s="29">
        <v>134898.21</v>
      </c>
    </row>
    <row r="1481" spans="1:2" x14ac:dyDescent="0.3">
      <c r="A1481" s="58">
        <v>43484</v>
      </c>
      <c r="B1481" s="29">
        <v>101692.45</v>
      </c>
    </row>
    <row r="1482" spans="1:2" x14ac:dyDescent="0.3">
      <c r="A1482" s="58">
        <v>43485</v>
      </c>
      <c r="B1482" s="29">
        <v>102283.13</v>
      </c>
    </row>
    <row r="1483" spans="1:2" x14ac:dyDescent="0.3">
      <c r="A1483" s="58">
        <v>43486</v>
      </c>
      <c r="B1483" s="29">
        <v>130517.97</v>
      </c>
    </row>
    <row r="1484" spans="1:2" x14ac:dyDescent="0.3">
      <c r="A1484" s="58">
        <v>43487</v>
      </c>
      <c r="B1484" s="29">
        <v>141444.78</v>
      </c>
    </row>
    <row r="1485" spans="1:2" x14ac:dyDescent="0.3">
      <c r="A1485" s="58">
        <v>43488</v>
      </c>
      <c r="B1485" s="29">
        <v>125501.15</v>
      </c>
    </row>
    <row r="1486" spans="1:2" x14ac:dyDescent="0.3">
      <c r="A1486" s="58">
        <v>43489</v>
      </c>
      <c r="B1486" s="29">
        <v>155891.345</v>
      </c>
    </row>
    <row r="1487" spans="1:2" x14ac:dyDescent="0.3">
      <c r="A1487" s="58">
        <v>43490</v>
      </c>
      <c r="B1487" s="29">
        <v>168894.845</v>
      </c>
    </row>
    <row r="1488" spans="1:2" x14ac:dyDescent="0.3">
      <c r="A1488" s="58">
        <v>43491</v>
      </c>
      <c r="B1488" s="29">
        <v>114818.66499999999</v>
      </c>
    </row>
    <row r="1489" spans="1:2" x14ac:dyDescent="0.3">
      <c r="A1489" s="58">
        <v>43492</v>
      </c>
      <c r="B1489" s="29">
        <v>99801.574999999997</v>
      </c>
    </row>
    <row r="1490" spans="1:2" x14ac:dyDescent="0.3">
      <c r="A1490" s="58">
        <v>43493</v>
      </c>
      <c r="B1490" s="29">
        <v>112374.63</v>
      </c>
    </row>
    <row r="1491" spans="1:2" x14ac:dyDescent="0.3">
      <c r="A1491" s="58">
        <v>43494</v>
      </c>
      <c r="B1491" s="29">
        <v>138455.45499999999</v>
      </c>
    </row>
    <row r="1492" spans="1:2" x14ac:dyDescent="0.3">
      <c r="A1492" s="58">
        <v>43495</v>
      </c>
      <c r="B1492" s="29">
        <v>142113.375</v>
      </c>
    </row>
    <row r="1493" spans="1:2" x14ac:dyDescent="0.3">
      <c r="A1493" s="58">
        <v>43496</v>
      </c>
      <c r="B1493" s="29">
        <v>110277.21</v>
      </c>
    </row>
    <row r="1494" spans="1:2" x14ac:dyDescent="0.3">
      <c r="A1494" s="58">
        <v>43497</v>
      </c>
      <c r="B1494" s="29">
        <v>104422.79</v>
      </c>
    </row>
    <row r="1495" spans="1:2" x14ac:dyDescent="0.3">
      <c r="A1495" s="58">
        <v>43498</v>
      </c>
      <c r="B1495" s="29">
        <v>124749.065</v>
      </c>
    </row>
    <row r="1496" spans="1:2" x14ac:dyDescent="0.3">
      <c r="A1496" s="58">
        <v>43499</v>
      </c>
      <c r="B1496" s="29">
        <v>133287.58499999999</v>
      </c>
    </row>
    <row r="1497" spans="1:2" x14ac:dyDescent="0.3">
      <c r="A1497" s="58">
        <v>43500</v>
      </c>
      <c r="B1497" s="29">
        <v>119168.96000000001</v>
      </c>
    </row>
    <row r="1498" spans="1:2" x14ac:dyDescent="0.3">
      <c r="A1498" s="58">
        <v>43501</v>
      </c>
      <c r="B1498" s="29">
        <v>119702.045</v>
      </c>
    </row>
    <row r="1499" spans="1:2" x14ac:dyDescent="0.3">
      <c r="A1499" s="58">
        <v>43502</v>
      </c>
      <c r="B1499" s="29">
        <v>140497.815</v>
      </c>
    </row>
    <row r="1500" spans="1:2" x14ac:dyDescent="0.3">
      <c r="A1500" s="58">
        <v>43503</v>
      </c>
      <c r="B1500" s="29">
        <v>141593.54500000001</v>
      </c>
    </row>
    <row r="1501" spans="1:2" x14ac:dyDescent="0.3">
      <c r="A1501" s="58">
        <v>43504</v>
      </c>
      <c r="B1501" s="29">
        <v>117327.495</v>
      </c>
    </row>
    <row r="1502" spans="1:2" x14ac:dyDescent="0.3">
      <c r="A1502" s="58">
        <v>43505</v>
      </c>
      <c r="B1502" s="29">
        <v>95668.77</v>
      </c>
    </row>
    <row r="1503" spans="1:2" x14ac:dyDescent="0.3">
      <c r="A1503" s="58">
        <v>43506</v>
      </c>
      <c r="B1503" s="29">
        <v>94786.72</v>
      </c>
    </row>
    <row r="1504" spans="1:2" x14ac:dyDescent="0.3">
      <c r="A1504" s="58">
        <v>43507</v>
      </c>
      <c r="B1504" s="29">
        <v>114085.645</v>
      </c>
    </row>
    <row r="1505" spans="1:2" x14ac:dyDescent="0.3">
      <c r="A1505" s="58">
        <v>43508</v>
      </c>
      <c r="B1505" s="29">
        <v>107697.205</v>
      </c>
    </row>
    <row r="1506" spans="1:2" x14ac:dyDescent="0.3">
      <c r="A1506" s="58">
        <v>43509</v>
      </c>
      <c r="B1506" s="29">
        <v>106692.845</v>
      </c>
    </row>
    <row r="1507" spans="1:2" x14ac:dyDescent="0.3">
      <c r="A1507" s="58">
        <v>43510</v>
      </c>
      <c r="B1507" s="29">
        <v>107655.08</v>
      </c>
    </row>
    <row r="1508" spans="1:2" x14ac:dyDescent="0.3">
      <c r="A1508" s="58">
        <v>43511</v>
      </c>
      <c r="B1508" s="29">
        <v>113910.46</v>
      </c>
    </row>
    <row r="1509" spans="1:2" x14ac:dyDescent="0.3">
      <c r="A1509" s="58">
        <v>43512</v>
      </c>
      <c r="B1509" s="29">
        <v>106467.235</v>
      </c>
    </row>
    <row r="1510" spans="1:2" x14ac:dyDescent="0.3">
      <c r="A1510" s="58">
        <v>43513</v>
      </c>
      <c r="B1510" s="29">
        <v>108470.925</v>
      </c>
    </row>
    <row r="1511" spans="1:2" x14ac:dyDescent="0.3">
      <c r="A1511" s="58">
        <v>43514</v>
      </c>
      <c r="B1511" s="29">
        <v>116995.065</v>
      </c>
    </row>
    <row r="1512" spans="1:2" x14ac:dyDescent="0.3">
      <c r="A1512" s="58">
        <v>43515</v>
      </c>
      <c r="B1512" s="29">
        <v>110531.6</v>
      </c>
    </row>
    <row r="1513" spans="1:2" x14ac:dyDescent="0.3">
      <c r="A1513" s="58">
        <v>43516</v>
      </c>
      <c r="B1513" s="29">
        <v>108972.30499999999</v>
      </c>
    </row>
    <row r="1514" spans="1:2" x14ac:dyDescent="0.3">
      <c r="A1514" s="58">
        <v>43517</v>
      </c>
      <c r="B1514" s="29">
        <v>110235.33500000001</v>
      </c>
    </row>
    <row r="1515" spans="1:2" x14ac:dyDescent="0.3">
      <c r="A1515" s="58">
        <v>43518</v>
      </c>
      <c r="B1515" s="29">
        <v>109901.75999999999</v>
      </c>
    </row>
    <row r="1516" spans="1:2" x14ac:dyDescent="0.3">
      <c r="A1516" s="58">
        <v>43519</v>
      </c>
      <c r="B1516" s="29">
        <v>99890.25</v>
      </c>
    </row>
    <row r="1517" spans="1:2" x14ac:dyDescent="0.3">
      <c r="A1517" s="58">
        <v>43520</v>
      </c>
      <c r="B1517" s="29">
        <v>106877.86500000001</v>
      </c>
    </row>
    <row r="1518" spans="1:2" x14ac:dyDescent="0.3">
      <c r="A1518" s="58">
        <v>43521</v>
      </c>
      <c r="B1518" s="29">
        <v>133476.60500000001</v>
      </c>
    </row>
    <row r="1519" spans="1:2" x14ac:dyDescent="0.3">
      <c r="A1519" s="58">
        <v>43522</v>
      </c>
      <c r="B1519" s="29">
        <v>123114.11500000001</v>
      </c>
    </row>
    <row r="1520" spans="1:2" x14ac:dyDescent="0.3">
      <c r="A1520" s="58">
        <v>43523</v>
      </c>
      <c r="B1520" s="29">
        <v>125272.27</v>
      </c>
    </row>
    <row r="1521" spans="1:2" x14ac:dyDescent="0.3">
      <c r="A1521" s="58">
        <v>43524</v>
      </c>
      <c r="B1521" s="29">
        <v>150472.255</v>
      </c>
    </row>
    <row r="1522" spans="1:2" x14ac:dyDescent="0.3">
      <c r="A1522" s="58">
        <v>43525</v>
      </c>
      <c r="B1522" s="29">
        <v>163682.04</v>
      </c>
    </row>
    <row r="1523" spans="1:2" x14ac:dyDescent="0.3">
      <c r="A1523" s="58">
        <v>43526</v>
      </c>
      <c r="B1523" s="29">
        <v>146265.11499999999</v>
      </c>
    </row>
    <row r="1524" spans="1:2" x14ac:dyDescent="0.3">
      <c r="A1524" s="58">
        <v>43527</v>
      </c>
      <c r="B1524" s="29">
        <v>138597.69</v>
      </c>
    </row>
    <row r="1525" spans="1:2" x14ac:dyDescent="0.3">
      <c r="A1525" s="58">
        <v>43528</v>
      </c>
      <c r="B1525" s="29">
        <v>136528.81</v>
      </c>
    </row>
    <row r="1526" spans="1:2" x14ac:dyDescent="0.3">
      <c r="A1526" s="58">
        <v>43529</v>
      </c>
      <c r="B1526" s="29">
        <v>126073.53</v>
      </c>
    </row>
    <row r="1527" spans="1:2" x14ac:dyDescent="0.3">
      <c r="A1527" s="58">
        <v>43530</v>
      </c>
      <c r="B1527" s="29">
        <v>108723.61500000001</v>
      </c>
    </row>
    <row r="1528" spans="1:2" x14ac:dyDescent="0.3">
      <c r="A1528" s="58">
        <v>43531</v>
      </c>
      <c r="B1528" s="29">
        <v>114519.86500000001</v>
      </c>
    </row>
    <row r="1529" spans="1:2" x14ac:dyDescent="0.3">
      <c r="A1529" s="58">
        <v>43532</v>
      </c>
      <c r="B1529" s="29">
        <v>117281.2</v>
      </c>
    </row>
    <row r="1530" spans="1:2" x14ac:dyDescent="0.3">
      <c r="A1530" s="58">
        <v>43533</v>
      </c>
      <c r="B1530" s="29">
        <v>106854.935</v>
      </c>
    </row>
    <row r="1531" spans="1:2" x14ac:dyDescent="0.3">
      <c r="A1531" s="58">
        <v>43534</v>
      </c>
      <c r="B1531" s="29">
        <v>101994.05499999999</v>
      </c>
    </row>
    <row r="1532" spans="1:2" x14ac:dyDescent="0.3">
      <c r="A1532" s="58">
        <v>43535</v>
      </c>
      <c r="B1532" s="29">
        <v>103219.08</v>
      </c>
    </row>
    <row r="1533" spans="1:2" x14ac:dyDescent="0.3">
      <c r="A1533" s="58">
        <v>43536</v>
      </c>
      <c r="B1533" s="29">
        <v>110086.7</v>
      </c>
    </row>
    <row r="1534" spans="1:2" x14ac:dyDescent="0.3">
      <c r="A1534" s="58">
        <v>43537</v>
      </c>
      <c r="B1534" s="29">
        <v>114740.52</v>
      </c>
    </row>
    <row r="1535" spans="1:2" x14ac:dyDescent="0.3">
      <c r="A1535" s="58">
        <v>43538</v>
      </c>
      <c r="B1535" s="29">
        <v>112785.78</v>
      </c>
    </row>
    <row r="1536" spans="1:2" x14ac:dyDescent="0.3">
      <c r="A1536" s="58">
        <v>43539</v>
      </c>
      <c r="B1536" s="29">
        <v>111179.125</v>
      </c>
    </row>
    <row r="1537" spans="1:2" x14ac:dyDescent="0.3">
      <c r="A1537" s="58">
        <v>43540</v>
      </c>
      <c r="B1537" s="29">
        <v>105119.48</v>
      </c>
    </row>
    <row r="1538" spans="1:2" x14ac:dyDescent="0.3">
      <c r="A1538" s="58">
        <v>43541</v>
      </c>
      <c r="B1538" s="29">
        <v>105669.045</v>
      </c>
    </row>
    <row r="1539" spans="1:2" x14ac:dyDescent="0.3">
      <c r="A1539" s="58">
        <v>43542</v>
      </c>
      <c r="B1539" s="29">
        <v>121954.38499999999</v>
      </c>
    </row>
    <row r="1540" spans="1:2" x14ac:dyDescent="0.3">
      <c r="A1540" s="58">
        <v>43543</v>
      </c>
      <c r="B1540" s="29">
        <v>123290.83500000001</v>
      </c>
    </row>
    <row r="1541" spans="1:2" x14ac:dyDescent="0.3">
      <c r="A1541" s="58">
        <v>43544</v>
      </c>
      <c r="B1541" s="29">
        <v>123994.3</v>
      </c>
    </row>
    <row r="1542" spans="1:2" x14ac:dyDescent="0.3">
      <c r="A1542" s="58">
        <v>43545</v>
      </c>
      <c r="B1542" s="29">
        <v>124181.405</v>
      </c>
    </row>
    <row r="1543" spans="1:2" x14ac:dyDescent="0.3">
      <c r="A1543" s="58">
        <v>43546</v>
      </c>
      <c r="B1543" s="29">
        <v>128305.64</v>
      </c>
    </row>
    <row r="1544" spans="1:2" x14ac:dyDescent="0.3">
      <c r="A1544" s="58">
        <v>43547</v>
      </c>
      <c r="B1544" s="29">
        <v>109147.65</v>
      </c>
    </row>
    <row r="1545" spans="1:2" x14ac:dyDescent="0.3">
      <c r="A1545" s="58">
        <v>43548</v>
      </c>
      <c r="B1545" s="29">
        <v>104226.83</v>
      </c>
    </row>
    <row r="1546" spans="1:2" x14ac:dyDescent="0.3">
      <c r="A1546" s="58">
        <v>43549</v>
      </c>
      <c r="B1546" s="29">
        <v>107583.935</v>
      </c>
    </row>
    <row r="1547" spans="1:2" x14ac:dyDescent="0.3">
      <c r="A1547" s="58">
        <v>43550</v>
      </c>
      <c r="B1547" s="29">
        <v>108840.18</v>
      </c>
    </row>
    <row r="1548" spans="1:2" x14ac:dyDescent="0.3">
      <c r="A1548" s="58">
        <v>43551</v>
      </c>
      <c r="B1548" s="29">
        <v>113307.595</v>
      </c>
    </row>
    <row r="1549" spans="1:2" x14ac:dyDescent="0.3">
      <c r="A1549" s="58">
        <v>43552</v>
      </c>
      <c r="B1549" s="29">
        <v>113923.16</v>
      </c>
    </row>
    <row r="1550" spans="1:2" x14ac:dyDescent="0.3">
      <c r="A1550" s="58">
        <v>43553</v>
      </c>
      <c r="B1550" s="29">
        <v>110768.285</v>
      </c>
    </row>
    <row r="1551" spans="1:2" x14ac:dyDescent="0.3">
      <c r="A1551" s="58">
        <v>43554</v>
      </c>
      <c r="B1551" s="29">
        <v>101262.655</v>
      </c>
    </row>
    <row r="1552" spans="1:2" x14ac:dyDescent="0.3">
      <c r="A1552" s="58">
        <v>43555</v>
      </c>
      <c r="B1552" s="29">
        <v>101119.83500000001</v>
      </c>
    </row>
    <row r="1553" spans="1:2" x14ac:dyDescent="0.3">
      <c r="A1553" s="58">
        <v>43556</v>
      </c>
      <c r="B1553" s="29">
        <v>116817.43</v>
      </c>
    </row>
    <row r="1554" spans="1:2" x14ac:dyDescent="0.3">
      <c r="A1554" s="58">
        <v>43557</v>
      </c>
      <c r="B1554" s="29">
        <v>114927.205</v>
      </c>
    </row>
    <row r="1555" spans="1:2" x14ac:dyDescent="0.3">
      <c r="A1555" s="58">
        <v>43558</v>
      </c>
      <c r="B1555" s="29">
        <v>115188.76</v>
      </c>
    </row>
    <row r="1556" spans="1:2" x14ac:dyDescent="0.3">
      <c r="A1556" s="58">
        <v>43559</v>
      </c>
      <c r="B1556" s="29">
        <v>113763.83500000001</v>
      </c>
    </row>
    <row r="1557" spans="1:2" x14ac:dyDescent="0.3">
      <c r="A1557" s="58">
        <v>43560</v>
      </c>
      <c r="B1557" s="29">
        <v>111484.73</v>
      </c>
    </row>
    <row r="1558" spans="1:2" x14ac:dyDescent="0.3">
      <c r="A1558" s="58">
        <v>43561</v>
      </c>
      <c r="B1558" s="29">
        <v>102229.645</v>
      </c>
    </row>
    <row r="1559" spans="1:2" x14ac:dyDescent="0.3">
      <c r="A1559" s="58">
        <v>43562</v>
      </c>
      <c r="B1559" s="29">
        <v>93590.425000000003</v>
      </c>
    </row>
    <row r="1560" spans="1:2" x14ac:dyDescent="0.3">
      <c r="A1560" s="58">
        <v>43563</v>
      </c>
      <c r="B1560" s="29">
        <v>108543.63499999999</v>
      </c>
    </row>
    <row r="1561" spans="1:2" x14ac:dyDescent="0.3">
      <c r="A1561" s="58">
        <v>43564</v>
      </c>
      <c r="B1561" s="29">
        <v>111999.03999999999</v>
      </c>
    </row>
    <row r="1562" spans="1:2" x14ac:dyDescent="0.3">
      <c r="A1562" s="58">
        <v>43565</v>
      </c>
      <c r="B1562" s="29">
        <v>120858.98</v>
      </c>
    </row>
    <row r="1563" spans="1:2" x14ac:dyDescent="0.3">
      <c r="A1563" s="58">
        <v>43566</v>
      </c>
      <c r="B1563" s="29">
        <v>116890.61</v>
      </c>
    </row>
    <row r="1564" spans="1:2" x14ac:dyDescent="0.3">
      <c r="A1564" s="58">
        <v>43567</v>
      </c>
      <c r="B1564" s="29">
        <v>114848.77</v>
      </c>
    </row>
    <row r="1565" spans="1:2" x14ac:dyDescent="0.3">
      <c r="A1565" s="58">
        <v>43568</v>
      </c>
      <c r="B1565" s="29">
        <v>105963.55499999999</v>
      </c>
    </row>
    <row r="1566" spans="1:2" x14ac:dyDescent="0.3">
      <c r="A1566" s="58">
        <v>43569</v>
      </c>
      <c r="B1566" s="29">
        <v>98680</v>
      </c>
    </row>
    <row r="1567" spans="1:2" x14ac:dyDescent="0.3">
      <c r="A1567" s="58">
        <v>43570</v>
      </c>
      <c r="B1567" s="29">
        <v>114194.955</v>
      </c>
    </row>
    <row r="1568" spans="1:2" x14ac:dyDescent="0.3">
      <c r="A1568" s="58">
        <v>43571</v>
      </c>
      <c r="B1568" s="29">
        <v>115392.875</v>
      </c>
    </row>
    <row r="1569" spans="1:2" x14ac:dyDescent="0.3">
      <c r="A1569" s="58">
        <v>43572</v>
      </c>
      <c r="B1569" s="29">
        <v>117281.13</v>
      </c>
    </row>
    <row r="1570" spans="1:2" x14ac:dyDescent="0.3">
      <c r="A1570" s="58">
        <v>43573</v>
      </c>
      <c r="B1570" s="29">
        <v>111360.065</v>
      </c>
    </row>
    <row r="1571" spans="1:2" x14ac:dyDescent="0.3">
      <c r="A1571" s="58">
        <v>43574</v>
      </c>
      <c r="B1571" s="29">
        <v>95967.404999999999</v>
      </c>
    </row>
    <row r="1572" spans="1:2" x14ac:dyDescent="0.3">
      <c r="A1572" s="58">
        <v>43575</v>
      </c>
      <c r="B1572" s="29">
        <v>95654.36</v>
      </c>
    </row>
    <row r="1573" spans="1:2" x14ac:dyDescent="0.3">
      <c r="A1573" s="58">
        <v>43576</v>
      </c>
      <c r="B1573" s="29">
        <v>94810.664999999994</v>
      </c>
    </row>
    <row r="1574" spans="1:2" x14ac:dyDescent="0.3">
      <c r="A1574" s="58">
        <v>43577</v>
      </c>
      <c r="B1574" s="29">
        <v>100246.51</v>
      </c>
    </row>
    <row r="1575" spans="1:2" x14ac:dyDescent="0.3">
      <c r="A1575" s="58">
        <v>43578</v>
      </c>
      <c r="B1575" s="29">
        <v>114240.88499999999</v>
      </c>
    </row>
    <row r="1576" spans="1:2" x14ac:dyDescent="0.3">
      <c r="A1576" s="58">
        <v>43579</v>
      </c>
      <c r="B1576" s="29">
        <v>113264.23</v>
      </c>
    </row>
    <row r="1577" spans="1:2" x14ac:dyDescent="0.3">
      <c r="A1577" s="58">
        <v>43580</v>
      </c>
      <c r="B1577" s="29">
        <v>98112.464999999997</v>
      </c>
    </row>
    <row r="1578" spans="1:2" x14ac:dyDescent="0.3">
      <c r="A1578" s="58">
        <v>43581</v>
      </c>
      <c r="B1578" s="29">
        <v>107226.59</v>
      </c>
    </row>
    <row r="1579" spans="1:2" x14ac:dyDescent="0.3">
      <c r="A1579" s="58">
        <v>43582</v>
      </c>
      <c r="B1579" s="29">
        <v>105374.93</v>
      </c>
    </row>
    <row r="1580" spans="1:2" x14ac:dyDescent="0.3">
      <c r="A1580" s="58">
        <v>43583</v>
      </c>
      <c r="B1580" s="29">
        <v>101057.43</v>
      </c>
    </row>
    <row r="1581" spans="1:2" x14ac:dyDescent="0.3">
      <c r="A1581" s="58">
        <v>43584</v>
      </c>
      <c r="B1581" s="29">
        <v>118307.52499999999</v>
      </c>
    </row>
    <row r="1582" spans="1:2" x14ac:dyDescent="0.3">
      <c r="A1582" s="58">
        <v>43585</v>
      </c>
      <c r="B1582" s="29">
        <v>110515.6</v>
      </c>
    </row>
    <row r="1583" spans="1:2" x14ac:dyDescent="0.3">
      <c r="A1583" s="58">
        <v>43586</v>
      </c>
      <c r="B1583" s="29">
        <v>111462.38499999999</v>
      </c>
    </row>
    <row r="1584" spans="1:2" x14ac:dyDescent="0.3">
      <c r="A1584" s="58">
        <v>43587</v>
      </c>
      <c r="B1584" s="29">
        <v>112948.4</v>
      </c>
    </row>
    <row r="1585" spans="1:2" x14ac:dyDescent="0.3">
      <c r="A1585" s="58">
        <v>43588</v>
      </c>
      <c r="B1585" s="29">
        <v>110902.185</v>
      </c>
    </row>
    <row r="1586" spans="1:2" x14ac:dyDescent="0.3">
      <c r="A1586" s="58">
        <v>43589</v>
      </c>
      <c r="B1586" s="29">
        <v>103616.145</v>
      </c>
    </row>
    <row r="1587" spans="1:2" x14ac:dyDescent="0.3">
      <c r="A1587" s="58">
        <v>43590</v>
      </c>
      <c r="B1587" s="29">
        <v>104770.705</v>
      </c>
    </row>
    <row r="1588" spans="1:2" x14ac:dyDescent="0.3">
      <c r="A1588" s="58">
        <v>43591</v>
      </c>
      <c r="B1588" s="29">
        <v>121535.485</v>
      </c>
    </row>
    <row r="1589" spans="1:2" x14ac:dyDescent="0.3">
      <c r="A1589" s="58">
        <v>43592</v>
      </c>
      <c r="B1589" s="29">
        <v>116318.435</v>
      </c>
    </row>
    <row r="1590" spans="1:2" x14ac:dyDescent="0.3">
      <c r="A1590" s="58">
        <v>43593</v>
      </c>
      <c r="B1590" s="29">
        <v>118801.84</v>
      </c>
    </row>
    <row r="1591" spans="1:2" x14ac:dyDescent="0.3">
      <c r="A1591" s="58">
        <v>43594</v>
      </c>
      <c r="B1591" s="29">
        <v>122003.33500000001</v>
      </c>
    </row>
    <row r="1592" spans="1:2" x14ac:dyDescent="0.3">
      <c r="A1592" s="58">
        <v>43595</v>
      </c>
      <c r="B1592" s="29">
        <v>123850.86</v>
      </c>
    </row>
    <row r="1593" spans="1:2" x14ac:dyDescent="0.3">
      <c r="A1593" s="58">
        <v>43596</v>
      </c>
      <c r="B1593" s="29">
        <v>113186.735</v>
      </c>
    </row>
    <row r="1594" spans="1:2" x14ac:dyDescent="0.3">
      <c r="A1594" s="58">
        <v>43597</v>
      </c>
      <c r="B1594" s="29">
        <v>110416.88</v>
      </c>
    </row>
    <row r="1595" spans="1:2" x14ac:dyDescent="0.3">
      <c r="A1595" s="58">
        <v>43598</v>
      </c>
      <c r="B1595" s="29">
        <v>119598.605</v>
      </c>
    </row>
    <row r="1596" spans="1:2" x14ac:dyDescent="0.3">
      <c r="A1596" s="58">
        <v>43599</v>
      </c>
      <c r="B1596" s="29">
        <v>123005.31</v>
      </c>
    </row>
    <row r="1597" spans="1:2" x14ac:dyDescent="0.3">
      <c r="A1597" s="58">
        <v>43600</v>
      </c>
      <c r="B1597" s="29">
        <v>126264.77499999999</v>
      </c>
    </row>
    <row r="1598" spans="1:2" x14ac:dyDescent="0.3">
      <c r="A1598" s="58">
        <v>43601</v>
      </c>
      <c r="B1598" s="29">
        <v>127389.485</v>
      </c>
    </row>
    <row r="1599" spans="1:2" x14ac:dyDescent="0.3">
      <c r="A1599" s="58">
        <v>43602</v>
      </c>
      <c r="B1599" s="29">
        <v>126934.24</v>
      </c>
    </row>
    <row r="1600" spans="1:2" x14ac:dyDescent="0.3">
      <c r="A1600" s="58">
        <v>43603</v>
      </c>
      <c r="B1600" s="29">
        <v>112990.63499999999</v>
      </c>
    </row>
    <row r="1601" spans="1:2" x14ac:dyDescent="0.3">
      <c r="A1601" s="58">
        <v>43604</v>
      </c>
      <c r="B1601" s="29">
        <v>104054.85</v>
      </c>
    </row>
    <row r="1602" spans="1:2" x14ac:dyDescent="0.3">
      <c r="A1602" s="58">
        <v>43605</v>
      </c>
      <c r="B1602" s="29">
        <v>118733.42</v>
      </c>
    </row>
    <row r="1603" spans="1:2" x14ac:dyDescent="0.3">
      <c r="A1603" s="58">
        <v>43606</v>
      </c>
      <c r="B1603" s="29">
        <v>121766.77</v>
      </c>
    </row>
    <row r="1604" spans="1:2" x14ac:dyDescent="0.3">
      <c r="A1604" s="58">
        <v>43607</v>
      </c>
      <c r="B1604" s="29">
        <v>122015.59</v>
      </c>
    </row>
    <row r="1605" spans="1:2" x14ac:dyDescent="0.3">
      <c r="A1605" s="58">
        <v>43608</v>
      </c>
      <c r="B1605" s="29">
        <v>119118.11</v>
      </c>
    </row>
    <row r="1606" spans="1:2" x14ac:dyDescent="0.3">
      <c r="A1606" s="58">
        <v>43609</v>
      </c>
      <c r="B1606" s="29">
        <v>118924.765</v>
      </c>
    </row>
    <row r="1607" spans="1:2" x14ac:dyDescent="0.3">
      <c r="A1607" s="58">
        <v>43610</v>
      </c>
      <c r="B1607" s="29">
        <v>104949.95</v>
      </c>
    </row>
    <row r="1608" spans="1:2" x14ac:dyDescent="0.3">
      <c r="A1608" s="58">
        <v>43611</v>
      </c>
      <c r="B1608" s="29">
        <v>106153.43</v>
      </c>
    </row>
    <row r="1609" spans="1:2" x14ac:dyDescent="0.3">
      <c r="A1609" s="58">
        <v>43612</v>
      </c>
      <c r="B1609" s="29">
        <v>130229.295</v>
      </c>
    </row>
    <row r="1610" spans="1:2" x14ac:dyDescent="0.3">
      <c r="A1610" s="58">
        <v>43613</v>
      </c>
      <c r="B1610" s="29">
        <v>133799.655</v>
      </c>
    </row>
    <row r="1611" spans="1:2" x14ac:dyDescent="0.3">
      <c r="A1611" s="58">
        <v>43614</v>
      </c>
      <c r="B1611" s="29">
        <v>136301.49</v>
      </c>
    </row>
    <row r="1612" spans="1:2" x14ac:dyDescent="0.3">
      <c r="A1612" s="58">
        <v>43615</v>
      </c>
      <c r="B1612" s="29">
        <v>138857.13500000001</v>
      </c>
    </row>
    <row r="1613" spans="1:2" x14ac:dyDescent="0.3">
      <c r="A1613" s="58">
        <v>43616</v>
      </c>
      <c r="B1613" s="29">
        <v>133869.14000000001</v>
      </c>
    </row>
    <row r="1614" spans="1:2" x14ac:dyDescent="0.3">
      <c r="A1614" s="58">
        <v>43617</v>
      </c>
      <c r="B1614" s="29">
        <v>120653.435</v>
      </c>
    </row>
    <row r="1615" spans="1:2" x14ac:dyDescent="0.3">
      <c r="A1615" s="58">
        <v>43618</v>
      </c>
      <c r="B1615" s="29">
        <v>118086.93</v>
      </c>
    </row>
    <row r="1616" spans="1:2" x14ac:dyDescent="0.3">
      <c r="A1616" s="58">
        <v>43619</v>
      </c>
      <c r="B1616" s="29">
        <v>135437.85</v>
      </c>
    </row>
    <row r="1617" spans="1:2" x14ac:dyDescent="0.3">
      <c r="A1617" s="58">
        <v>43620</v>
      </c>
      <c r="B1617" s="29">
        <v>136149.125</v>
      </c>
    </row>
    <row r="1618" spans="1:2" x14ac:dyDescent="0.3">
      <c r="A1618" s="58">
        <v>43621</v>
      </c>
      <c r="B1618" s="29">
        <v>137844.815</v>
      </c>
    </row>
    <row r="1619" spans="1:2" x14ac:dyDescent="0.3">
      <c r="A1619" s="58">
        <v>43622</v>
      </c>
      <c r="B1619" s="29">
        <v>134971.77499999999</v>
      </c>
    </row>
    <row r="1620" spans="1:2" x14ac:dyDescent="0.3">
      <c r="A1620" s="58">
        <v>43623</v>
      </c>
      <c r="B1620" s="29">
        <v>132003.44</v>
      </c>
    </row>
    <row r="1621" spans="1:2" x14ac:dyDescent="0.3">
      <c r="A1621" s="58">
        <v>43624</v>
      </c>
      <c r="B1621" s="29">
        <v>117243.63</v>
      </c>
    </row>
    <row r="1622" spans="1:2" x14ac:dyDescent="0.3">
      <c r="A1622" s="58">
        <v>43625</v>
      </c>
      <c r="B1622" s="29">
        <v>110669.42</v>
      </c>
    </row>
    <row r="1623" spans="1:2" x14ac:dyDescent="0.3">
      <c r="A1623" s="58">
        <v>43626</v>
      </c>
      <c r="B1623" s="29">
        <v>108133.03</v>
      </c>
    </row>
    <row r="1624" spans="1:2" x14ac:dyDescent="0.3">
      <c r="A1624" s="58">
        <v>43627</v>
      </c>
      <c r="B1624" s="29">
        <v>122760.92</v>
      </c>
    </row>
    <row r="1625" spans="1:2" x14ac:dyDescent="0.3">
      <c r="A1625" s="58">
        <v>43628</v>
      </c>
      <c r="B1625" s="29">
        <v>128127.75</v>
      </c>
    </row>
    <row r="1626" spans="1:2" x14ac:dyDescent="0.3">
      <c r="A1626" s="58">
        <v>43629</v>
      </c>
      <c r="B1626" s="29">
        <v>128535.19</v>
      </c>
    </row>
    <row r="1627" spans="1:2" x14ac:dyDescent="0.3">
      <c r="A1627" s="58">
        <v>43630</v>
      </c>
      <c r="B1627" s="29">
        <v>128153.19500000001</v>
      </c>
    </row>
    <row r="1628" spans="1:2" x14ac:dyDescent="0.3">
      <c r="A1628" s="58">
        <v>43631</v>
      </c>
      <c r="B1628" s="29">
        <v>121097.845</v>
      </c>
    </row>
    <row r="1629" spans="1:2" x14ac:dyDescent="0.3">
      <c r="A1629" s="58">
        <v>43632</v>
      </c>
      <c r="B1629" s="29">
        <v>116811.39</v>
      </c>
    </row>
    <row r="1630" spans="1:2" x14ac:dyDescent="0.3">
      <c r="A1630" s="58">
        <v>43633</v>
      </c>
      <c r="B1630" s="29">
        <v>129972.91499999999</v>
      </c>
    </row>
    <row r="1631" spans="1:2" x14ac:dyDescent="0.3">
      <c r="A1631" s="58">
        <v>43634</v>
      </c>
      <c r="B1631" s="29">
        <v>137922.22</v>
      </c>
    </row>
    <row r="1632" spans="1:2" x14ac:dyDescent="0.3">
      <c r="A1632" s="58">
        <v>43635</v>
      </c>
      <c r="B1632" s="29">
        <v>144737.12</v>
      </c>
    </row>
    <row r="1633" spans="1:2" x14ac:dyDescent="0.3">
      <c r="A1633" s="58">
        <v>43636</v>
      </c>
      <c r="B1633" s="29">
        <v>148609.595</v>
      </c>
    </row>
    <row r="1634" spans="1:2" x14ac:dyDescent="0.3">
      <c r="A1634" s="58">
        <v>43637</v>
      </c>
      <c r="B1634" s="29">
        <v>144504.32999999999</v>
      </c>
    </row>
    <row r="1635" spans="1:2" x14ac:dyDescent="0.3">
      <c r="A1635" s="58">
        <v>43638</v>
      </c>
      <c r="B1635" s="29">
        <v>132829.29</v>
      </c>
    </row>
    <row r="1636" spans="1:2" x14ac:dyDescent="0.3">
      <c r="A1636" s="58">
        <v>43639</v>
      </c>
      <c r="B1636" s="29">
        <v>133525.32</v>
      </c>
    </row>
    <row r="1637" spans="1:2" x14ac:dyDescent="0.3">
      <c r="A1637" s="58">
        <v>43640</v>
      </c>
      <c r="B1637" s="29">
        <v>146856.79999999999</v>
      </c>
    </row>
    <row r="1638" spans="1:2" x14ac:dyDescent="0.3">
      <c r="A1638" s="58">
        <v>43641</v>
      </c>
      <c r="B1638" s="29">
        <v>145807.25</v>
      </c>
    </row>
    <row r="1639" spans="1:2" x14ac:dyDescent="0.3">
      <c r="A1639" s="58">
        <v>43642</v>
      </c>
      <c r="B1639" s="29">
        <v>139351.56</v>
      </c>
    </row>
    <row r="1640" spans="1:2" x14ac:dyDescent="0.3">
      <c r="A1640" s="58">
        <v>43643</v>
      </c>
      <c r="B1640" s="29">
        <v>131023.66</v>
      </c>
    </row>
    <row r="1641" spans="1:2" x14ac:dyDescent="0.3">
      <c r="A1641" s="58">
        <v>43644</v>
      </c>
      <c r="B1641" s="29">
        <v>123546.62</v>
      </c>
    </row>
    <row r="1642" spans="1:2" x14ac:dyDescent="0.3">
      <c r="A1642" s="58">
        <v>43645</v>
      </c>
      <c r="B1642" s="29">
        <v>117924.13</v>
      </c>
    </row>
    <row r="1643" spans="1:2" x14ac:dyDescent="0.3">
      <c r="A1643" s="58">
        <v>43646</v>
      </c>
      <c r="B1643" s="29">
        <v>116150.91499999999</v>
      </c>
    </row>
    <row r="1644" spans="1:2" x14ac:dyDescent="0.3">
      <c r="A1644" s="58">
        <v>43647</v>
      </c>
      <c r="B1644" s="29">
        <v>130565.58</v>
      </c>
    </row>
    <row r="1645" spans="1:2" x14ac:dyDescent="0.3">
      <c r="A1645" s="58">
        <v>43648</v>
      </c>
      <c r="B1645" s="29">
        <v>135866.75</v>
      </c>
    </row>
    <row r="1646" spans="1:2" x14ac:dyDescent="0.3">
      <c r="A1646" s="58">
        <v>43649</v>
      </c>
      <c r="B1646" s="29">
        <v>137327.70000000001</v>
      </c>
    </row>
    <row r="1647" spans="1:2" x14ac:dyDescent="0.3">
      <c r="A1647" s="58">
        <v>43650</v>
      </c>
      <c r="B1647" s="29">
        <v>135182.72500000001</v>
      </c>
    </row>
    <row r="1648" spans="1:2" x14ac:dyDescent="0.3">
      <c r="A1648" s="58">
        <v>43651</v>
      </c>
      <c r="B1648" s="29">
        <v>132774.29500000001</v>
      </c>
    </row>
    <row r="1649" spans="1:2" x14ac:dyDescent="0.3">
      <c r="A1649" s="58">
        <v>43652</v>
      </c>
      <c r="B1649" s="29">
        <v>114660.9</v>
      </c>
    </row>
    <row r="1650" spans="1:2" x14ac:dyDescent="0.3">
      <c r="A1650" s="58">
        <v>43653</v>
      </c>
      <c r="B1650" s="29">
        <v>114469.88</v>
      </c>
    </row>
    <row r="1651" spans="1:2" x14ac:dyDescent="0.3">
      <c r="A1651" s="58">
        <v>43654</v>
      </c>
      <c r="B1651" s="29">
        <v>127307.26</v>
      </c>
    </row>
    <row r="1652" spans="1:2" x14ac:dyDescent="0.3">
      <c r="A1652" s="58">
        <v>43655</v>
      </c>
      <c r="B1652" s="29">
        <v>133803.98499999999</v>
      </c>
    </row>
    <row r="1653" spans="1:2" x14ac:dyDescent="0.3">
      <c r="A1653" s="58">
        <v>43656</v>
      </c>
      <c r="B1653" s="29">
        <v>127092.715</v>
      </c>
    </row>
    <row r="1654" spans="1:2" x14ac:dyDescent="0.3">
      <c r="A1654" s="58">
        <v>43657</v>
      </c>
      <c r="B1654" s="29">
        <v>133131.51999999999</v>
      </c>
    </row>
    <row r="1655" spans="1:2" x14ac:dyDescent="0.3">
      <c r="A1655" s="58">
        <v>43658</v>
      </c>
      <c r="B1655" s="29">
        <v>128384.14</v>
      </c>
    </row>
    <row r="1656" spans="1:2" x14ac:dyDescent="0.3">
      <c r="A1656" s="58">
        <v>43659</v>
      </c>
      <c r="B1656" s="29">
        <v>123954.31</v>
      </c>
    </row>
    <row r="1657" spans="1:2" x14ac:dyDescent="0.3">
      <c r="A1657" s="58">
        <v>43660</v>
      </c>
      <c r="B1657" s="29">
        <v>123740.265</v>
      </c>
    </row>
    <row r="1658" spans="1:2" x14ac:dyDescent="0.3">
      <c r="A1658" s="58">
        <v>43661</v>
      </c>
      <c r="B1658" s="29">
        <v>131739.20000000001</v>
      </c>
    </row>
    <row r="1659" spans="1:2" x14ac:dyDescent="0.3">
      <c r="A1659" s="58">
        <v>43662</v>
      </c>
      <c r="B1659" s="29">
        <v>132941.76999999999</v>
      </c>
    </row>
    <row r="1660" spans="1:2" x14ac:dyDescent="0.3">
      <c r="A1660" s="58">
        <v>43663</v>
      </c>
      <c r="B1660" s="29">
        <v>135339.82</v>
      </c>
    </row>
    <row r="1661" spans="1:2" x14ac:dyDescent="0.3">
      <c r="A1661" s="58">
        <v>43664</v>
      </c>
      <c r="B1661" s="29">
        <v>134119.14000000001</v>
      </c>
    </row>
    <row r="1662" spans="1:2" x14ac:dyDescent="0.3">
      <c r="A1662" s="58">
        <v>43665</v>
      </c>
      <c r="B1662" s="29">
        <v>132101.85999999999</v>
      </c>
    </row>
    <row r="1663" spans="1:2" x14ac:dyDescent="0.3">
      <c r="A1663" s="58">
        <v>43666</v>
      </c>
      <c r="B1663" s="29">
        <v>111288.905</v>
      </c>
    </row>
    <row r="1664" spans="1:2" x14ac:dyDescent="0.3">
      <c r="A1664" s="58">
        <v>43667</v>
      </c>
      <c r="B1664" s="29">
        <v>111293.15</v>
      </c>
    </row>
    <row r="1665" spans="1:2" x14ac:dyDescent="0.3">
      <c r="A1665" s="58">
        <v>43668</v>
      </c>
      <c r="B1665" s="29">
        <v>123618.42</v>
      </c>
    </row>
    <row r="1666" spans="1:2" x14ac:dyDescent="0.3">
      <c r="A1666" s="58">
        <v>43669</v>
      </c>
      <c r="B1666" s="29">
        <v>129008.62</v>
      </c>
    </row>
    <row r="1667" spans="1:2" x14ac:dyDescent="0.3">
      <c r="A1667" s="58">
        <v>43670</v>
      </c>
      <c r="B1667" s="29">
        <v>135782.54500000001</v>
      </c>
    </row>
    <row r="1668" spans="1:2" x14ac:dyDescent="0.3">
      <c r="A1668" s="58">
        <v>43671</v>
      </c>
      <c r="B1668" s="29">
        <v>132940.63</v>
      </c>
    </row>
    <row r="1669" spans="1:2" x14ac:dyDescent="0.3">
      <c r="A1669" s="58">
        <v>43672</v>
      </c>
      <c r="B1669" s="29">
        <v>136493.13</v>
      </c>
    </row>
    <row r="1670" spans="1:2" x14ac:dyDescent="0.3">
      <c r="A1670" s="58">
        <v>43673</v>
      </c>
      <c r="B1670" s="29">
        <v>121958.69</v>
      </c>
    </row>
    <row r="1671" spans="1:2" x14ac:dyDescent="0.3">
      <c r="A1671" s="58">
        <v>43674</v>
      </c>
      <c r="B1671" s="29">
        <v>118413.13499999999</v>
      </c>
    </row>
    <row r="1672" spans="1:2" x14ac:dyDescent="0.3">
      <c r="A1672" s="58">
        <v>43675</v>
      </c>
      <c r="B1672" s="29">
        <v>133205.18</v>
      </c>
    </row>
    <row r="1673" spans="1:2" x14ac:dyDescent="0.3">
      <c r="A1673" s="58">
        <v>43676</v>
      </c>
      <c r="B1673" s="29">
        <v>138858.04500000001</v>
      </c>
    </row>
    <row r="1674" spans="1:2" x14ac:dyDescent="0.3">
      <c r="A1674" s="58">
        <v>43677</v>
      </c>
      <c r="B1674" s="29">
        <v>140275.82999999999</v>
      </c>
    </row>
    <row r="1675" spans="1:2" x14ac:dyDescent="0.3">
      <c r="A1675" s="58">
        <v>43678</v>
      </c>
      <c r="B1675" s="29">
        <v>137651.13500000001</v>
      </c>
    </row>
    <row r="1676" spans="1:2" x14ac:dyDescent="0.3">
      <c r="A1676" s="58">
        <v>43679</v>
      </c>
      <c r="B1676" s="29">
        <v>135633.89000000001</v>
      </c>
    </row>
    <row r="1677" spans="1:2" x14ac:dyDescent="0.3">
      <c r="A1677" s="58">
        <v>43680</v>
      </c>
      <c r="B1677" s="29">
        <v>119933.7</v>
      </c>
    </row>
    <row r="1678" spans="1:2" x14ac:dyDescent="0.3">
      <c r="A1678" s="58">
        <v>43681</v>
      </c>
      <c r="B1678" s="29">
        <v>120350.215</v>
      </c>
    </row>
    <row r="1679" spans="1:2" x14ac:dyDescent="0.3">
      <c r="A1679" s="58">
        <v>43682</v>
      </c>
      <c r="B1679" s="29">
        <v>125652.05499999999</v>
      </c>
    </row>
    <row r="1680" spans="1:2" x14ac:dyDescent="0.3">
      <c r="A1680" s="58">
        <v>43683</v>
      </c>
      <c r="B1680" s="29">
        <v>132120.39000000001</v>
      </c>
    </row>
    <row r="1681" spans="1:2" x14ac:dyDescent="0.3">
      <c r="A1681" s="58">
        <v>43684</v>
      </c>
      <c r="B1681" s="29">
        <v>136315.38</v>
      </c>
    </row>
    <row r="1682" spans="1:2" x14ac:dyDescent="0.3">
      <c r="A1682" s="58">
        <v>43685</v>
      </c>
      <c r="B1682" s="29">
        <v>133004.73000000001</v>
      </c>
    </row>
    <row r="1683" spans="1:2" x14ac:dyDescent="0.3">
      <c r="A1683" s="58">
        <v>43686</v>
      </c>
      <c r="B1683" s="29">
        <v>142555.10500000001</v>
      </c>
    </row>
    <row r="1684" spans="1:2" x14ac:dyDescent="0.3">
      <c r="A1684" s="58">
        <v>43687</v>
      </c>
      <c r="B1684" s="29">
        <v>128554.605</v>
      </c>
    </row>
    <row r="1685" spans="1:2" x14ac:dyDescent="0.3">
      <c r="A1685" s="58">
        <v>43688</v>
      </c>
      <c r="B1685" s="29">
        <v>121028.325</v>
      </c>
    </row>
    <row r="1686" spans="1:2" x14ac:dyDescent="0.3">
      <c r="A1686" s="58">
        <v>43689</v>
      </c>
      <c r="B1686" s="29">
        <v>136683.4</v>
      </c>
    </row>
    <row r="1687" spans="1:2" x14ac:dyDescent="0.3">
      <c r="A1687" s="58">
        <v>43690</v>
      </c>
      <c r="B1687" s="29">
        <v>141474.26500000001</v>
      </c>
    </row>
    <row r="1688" spans="1:2" x14ac:dyDescent="0.3">
      <c r="A1688" s="58">
        <v>43691</v>
      </c>
      <c r="B1688" s="29">
        <v>134681.435</v>
      </c>
    </row>
    <row r="1689" spans="1:2" x14ac:dyDescent="0.3">
      <c r="A1689" s="58">
        <v>43692</v>
      </c>
      <c r="B1689" s="29">
        <v>128119.715</v>
      </c>
    </row>
    <row r="1690" spans="1:2" x14ac:dyDescent="0.3">
      <c r="A1690" s="58">
        <v>43693</v>
      </c>
      <c r="B1690" s="29">
        <v>129781.155</v>
      </c>
    </row>
    <row r="1691" spans="1:2" x14ac:dyDescent="0.3">
      <c r="A1691" s="58">
        <v>43694</v>
      </c>
      <c r="B1691" s="29">
        <v>115460.6</v>
      </c>
    </row>
    <row r="1692" spans="1:2" x14ac:dyDescent="0.3">
      <c r="A1692" s="58">
        <v>43695</v>
      </c>
      <c r="B1692" s="29">
        <v>110816.375</v>
      </c>
    </row>
    <row r="1693" spans="1:2" x14ac:dyDescent="0.3">
      <c r="A1693" s="58">
        <v>43696</v>
      </c>
      <c r="B1693" s="29">
        <v>131067.25</v>
      </c>
    </row>
    <row r="1694" spans="1:2" x14ac:dyDescent="0.3">
      <c r="A1694" s="58">
        <v>43697</v>
      </c>
      <c r="B1694" s="29">
        <v>131438.54999999999</v>
      </c>
    </row>
    <row r="1695" spans="1:2" x14ac:dyDescent="0.3">
      <c r="A1695" s="58">
        <v>43698</v>
      </c>
      <c r="B1695" s="29">
        <v>120747.08</v>
      </c>
    </row>
    <row r="1696" spans="1:2" x14ac:dyDescent="0.3">
      <c r="A1696" s="58">
        <v>43699</v>
      </c>
      <c r="B1696" s="29">
        <v>127697.99</v>
      </c>
    </row>
    <row r="1697" spans="1:2" x14ac:dyDescent="0.3">
      <c r="A1697" s="58">
        <v>43700</v>
      </c>
      <c r="B1697" s="29">
        <v>126763.36500000001</v>
      </c>
    </row>
    <row r="1698" spans="1:2" x14ac:dyDescent="0.3">
      <c r="A1698" s="58">
        <v>43701</v>
      </c>
      <c r="B1698" s="29">
        <v>107303.47500000001</v>
      </c>
    </row>
    <row r="1699" spans="1:2" x14ac:dyDescent="0.3">
      <c r="A1699" s="58">
        <v>43702</v>
      </c>
      <c r="B1699" s="29">
        <v>113980.3</v>
      </c>
    </row>
    <row r="1700" spans="1:2" x14ac:dyDescent="0.3">
      <c r="A1700" s="58">
        <v>43703</v>
      </c>
      <c r="B1700" s="29">
        <v>132704.36499999999</v>
      </c>
    </row>
    <row r="1701" spans="1:2" x14ac:dyDescent="0.3">
      <c r="A1701" s="58">
        <v>43704</v>
      </c>
      <c r="B1701" s="29">
        <v>130964.88499999999</v>
      </c>
    </row>
    <row r="1702" spans="1:2" x14ac:dyDescent="0.3">
      <c r="A1702" s="58">
        <v>43705</v>
      </c>
      <c r="B1702" s="29">
        <v>137660.94</v>
      </c>
    </row>
    <row r="1703" spans="1:2" x14ac:dyDescent="0.3">
      <c r="A1703" s="58">
        <v>43706</v>
      </c>
      <c r="B1703" s="29">
        <v>134233.345</v>
      </c>
    </row>
    <row r="1704" spans="1:2" x14ac:dyDescent="0.3">
      <c r="A1704" s="58">
        <v>43707</v>
      </c>
      <c r="B1704" s="29">
        <v>131871.07999999999</v>
      </c>
    </row>
    <row r="1705" spans="1:2" x14ac:dyDescent="0.3">
      <c r="A1705" s="58">
        <v>43708</v>
      </c>
      <c r="B1705" s="29">
        <v>107616.03</v>
      </c>
    </row>
    <row r="1706" spans="1:2" x14ac:dyDescent="0.3">
      <c r="A1706" s="58">
        <v>43709</v>
      </c>
      <c r="B1706" s="29">
        <v>106779.47500000001</v>
      </c>
    </row>
    <row r="1707" spans="1:2" x14ac:dyDescent="0.3">
      <c r="A1707" s="58">
        <v>43710</v>
      </c>
      <c r="B1707" s="29">
        <v>121697.38</v>
      </c>
    </row>
    <row r="1708" spans="1:2" x14ac:dyDescent="0.3">
      <c r="A1708" s="58">
        <v>43711</v>
      </c>
      <c r="B1708" s="29">
        <v>118871.215</v>
      </c>
    </row>
    <row r="1709" spans="1:2" x14ac:dyDescent="0.3">
      <c r="A1709" s="58">
        <v>43712</v>
      </c>
      <c r="B1709" s="29">
        <v>122652.81</v>
      </c>
    </row>
    <row r="1710" spans="1:2" x14ac:dyDescent="0.3">
      <c r="A1710" s="58">
        <v>43713</v>
      </c>
      <c r="B1710" s="29">
        <v>120223.175</v>
      </c>
    </row>
    <row r="1711" spans="1:2" x14ac:dyDescent="0.3">
      <c r="A1711" s="58">
        <v>43714</v>
      </c>
      <c r="B1711" s="29">
        <v>122222.69</v>
      </c>
    </row>
    <row r="1712" spans="1:2" x14ac:dyDescent="0.3">
      <c r="A1712" s="58">
        <v>43715</v>
      </c>
      <c r="B1712" s="29">
        <v>115200.19</v>
      </c>
    </row>
    <row r="1713" spans="1:2" x14ac:dyDescent="0.3">
      <c r="A1713" s="58">
        <v>43716</v>
      </c>
      <c r="B1713" s="29">
        <v>116999.07</v>
      </c>
    </row>
    <row r="1714" spans="1:2" x14ac:dyDescent="0.3">
      <c r="A1714" s="58">
        <v>43717</v>
      </c>
      <c r="B1714" s="29">
        <v>130448.11500000001</v>
      </c>
    </row>
    <row r="1715" spans="1:2" x14ac:dyDescent="0.3">
      <c r="A1715" s="58">
        <v>43718</v>
      </c>
      <c r="B1715" s="29">
        <v>131665.01500000001</v>
      </c>
    </row>
    <row r="1716" spans="1:2" x14ac:dyDescent="0.3">
      <c r="A1716" s="58">
        <v>43719</v>
      </c>
      <c r="B1716" s="29">
        <v>121100.045</v>
      </c>
    </row>
    <row r="1717" spans="1:2" x14ac:dyDescent="0.3">
      <c r="A1717" s="58">
        <v>43720</v>
      </c>
      <c r="B1717" s="29">
        <v>118723.07</v>
      </c>
    </row>
    <row r="1718" spans="1:2" x14ac:dyDescent="0.3">
      <c r="A1718" s="58">
        <v>43721</v>
      </c>
      <c r="B1718" s="29">
        <v>120349.015</v>
      </c>
    </row>
    <row r="1719" spans="1:2" x14ac:dyDescent="0.3">
      <c r="A1719" s="58">
        <v>43722</v>
      </c>
      <c r="B1719" s="29">
        <v>103500.955</v>
      </c>
    </row>
    <row r="1720" spans="1:2" x14ac:dyDescent="0.3">
      <c r="A1720" s="58">
        <v>43723</v>
      </c>
      <c r="B1720" s="29">
        <v>105149.02</v>
      </c>
    </row>
    <row r="1721" spans="1:2" x14ac:dyDescent="0.3">
      <c r="A1721" s="58">
        <v>43724</v>
      </c>
      <c r="B1721" s="29">
        <v>119362.235</v>
      </c>
    </row>
    <row r="1722" spans="1:2" x14ac:dyDescent="0.3">
      <c r="A1722" s="58">
        <v>43725</v>
      </c>
      <c r="B1722" s="29">
        <v>124129.44</v>
      </c>
    </row>
    <row r="1723" spans="1:2" x14ac:dyDescent="0.3">
      <c r="A1723" s="58">
        <v>43726</v>
      </c>
      <c r="B1723" s="29">
        <v>119715.705</v>
      </c>
    </row>
    <row r="1724" spans="1:2" x14ac:dyDescent="0.3">
      <c r="A1724" s="58">
        <v>43727</v>
      </c>
      <c r="B1724" s="29">
        <v>108102.56</v>
      </c>
    </row>
    <row r="1725" spans="1:2" x14ac:dyDescent="0.3">
      <c r="A1725" s="58">
        <v>43728</v>
      </c>
      <c r="B1725" s="29">
        <v>107222.345</v>
      </c>
    </row>
    <row r="1726" spans="1:2" x14ac:dyDescent="0.3">
      <c r="A1726" s="58">
        <v>43729</v>
      </c>
      <c r="B1726" s="29">
        <v>101348.35</v>
      </c>
    </row>
    <row r="1727" spans="1:2" x14ac:dyDescent="0.3">
      <c r="A1727" s="58">
        <v>43730</v>
      </c>
      <c r="B1727" s="29">
        <v>102386.52499999999</v>
      </c>
    </row>
    <row r="1728" spans="1:2" x14ac:dyDescent="0.3">
      <c r="A1728" s="58">
        <v>43731</v>
      </c>
      <c r="B1728" s="29">
        <v>121862.88499999999</v>
      </c>
    </row>
    <row r="1729" spans="1:2" x14ac:dyDescent="0.3">
      <c r="A1729" s="58">
        <v>43732</v>
      </c>
      <c r="B1729" s="29">
        <v>125787.33</v>
      </c>
    </row>
    <row r="1730" spans="1:2" x14ac:dyDescent="0.3">
      <c r="A1730" s="58">
        <v>43733</v>
      </c>
      <c r="B1730" s="29">
        <v>124302.93</v>
      </c>
    </row>
    <row r="1731" spans="1:2" x14ac:dyDescent="0.3">
      <c r="A1731" s="58">
        <v>43734</v>
      </c>
      <c r="B1731" s="29">
        <v>117320.175</v>
      </c>
    </row>
    <row r="1732" spans="1:2" x14ac:dyDescent="0.3">
      <c r="A1732" s="58">
        <v>43735</v>
      </c>
      <c r="B1732" s="29">
        <v>106043.02</v>
      </c>
    </row>
    <row r="1733" spans="1:2" x14ac:dyDescent="0.3">
      <c r="A1733" s="58">
        <v>43736</v>
      </c>
      <c r="B1733" s="29">
        <v>108762.31</v>
      </c>
    </row>
    <row r="1734" spans="1:2" x14ac:dyDescent="0.3">
      <c r="A1734" s="58">
        <v>43737</v>
      </c>
      <c r="B1734" s="29">
        <v>104804.09</v>
      </c>
    </row>
    <row r="1735" spans="1:2" x14ac:dyDescent="0.3">
      <c r="A1735" s="58">
        <v>43738</v>
      </c>
      <c r="B1735" s="29">
        <v>121770.82</v>
      </c>
    </row>
    <row r="1736" spans="1:2" x14ac:dyDescent="0.3">
      <c r="A1736" s="58">
        <v>43739</v>
      </c>
      <c r="B1736" s="29">
        <v>117265.27499999999</v>
      </c>
    </row>
    <row r="1737" spans="1:2" x14ac:dyDescent="0.3">
      <c r="A1737" s="58">
        <v>43740</v>
      </c>
      <c r="B1737" s="29">
        <v>110760.825</v>
      </c>
    </row>
    <row r="1738" spans="1:2" x14ac:dyDescent="0.3">
      <c r="A1738" s="58">
        <v>43741</v>
      </c>
      <c r="B1738" s="29">
        <v>109312.85</v>
      </c>
    </row>
    <row r="1739" spans="1:2" x14ac:dyDescent="0.3">
      <c r="A1739" s="58">
        <v>43742</v>
      </c>
      <c r="B1739" s="29">
        <v>117512.56</v>
      </c>
    </row>
    <row r="1740" spans="1:2" x14ac:dyDescent="0.3">
      <c r="A1740" s="58">
        <v>43743</v>
      </c>
      <c r="B1740" s="29">
        <v>101386.01</v>
      </c>
    </row>
    <row r="1741" spans="1:2" x14ac:dyDescent="0.3">
      <c r="A1741" s="58">
        <v>43744</v>
      </c>
      <c r="B1741" s="29">
        <v>93011.345000000001</v>
      </c>
    </row>
    <row r="1742" spans="1:2" x14ac:dyDescent="0.3">
      <c r="A1742" s="58">
        <v>43745</v>
      </c>
      <c r="B1742" s="29">
        <v>113296.31</v>
      </c>
    </row>
    <row r="1743" spans="1:2" x14ac:dyDescent="0.3">
      <c r="A1743" s="58">
        <v>43746</v>
      </c>
      <c r="B1743" s="29">
        <v>117504.77499999999</v>
      </c>
    </row>
    <row r="1744" spans="1:2" x14ac:dyDescent="0.3">
      <c r="A1744" s="58">
        <v>43747</v>
      </c>
      <c r="B1744" s="29">
        <v>122771.82</v>
      </c>
    </row>
    <row r="1745" spans="1:2" x14ac:dyDescent="0.3">
      <c r="A1745" s="58">
        <v>43748</v>
      </c>
      <c r="B1745" s="29">
        <v>123692.08</v>
      </c>
    </row>
    <row r="1746" spans="1:2" x14ac:dyDescent="0.3">
      <c r="A1746" s="58">
        <v>43749</v>
      </c>
      <c r="B1746" s="29">
        <v>115250.505</v>
      </c>
    </row>
    <row r="1747" spans="1:2" x14ac:dyDescent="0.3">
      <c r="A1747" s="58">
        <v>43750</v>
      </c>
      <c r="B1747" s="29">
        <v>101053.36500000001</v>
      </c>
    </row>
    <row r="1748" spans="1:2" x14ac:dyDescent="0.3">
      <c r="A1748" s="58">
        <v>43751</v>
      </c>
      <c r="B1748" s="29">
        <v>94744.7</v>
      </c>
    </row>
    <row r="1749" spans="1:2" x14ac:dyDescent="0.3">
      <c r="A1749" s="58">
        <v>43752</v>
      </c>
      <c r="B1749" s="29">
        <v>110290.12</v>
      </c>
    </row>
    <row r="1750" spans="1:2" x14ac:dyDescent="0.3">
      <c r="A1750" s="58">
        <v>43753</v>
      </c>
      <c r="B1750" s="29">
        <v>112052.12</v>
      </c>
    </row>
    <row r="1751" spans="1:2" x14ac:dyDescent="0.3">
      <c r="A1751" s="58">
        <v>43754</v>
      </c>
      <c r="B1751" s="29">
        <v>117533.72</v>
      </c>
    </row>
    <row r="1752" spans="1:2" x14ac:dyDescent="0.3">
      <c r="A1752" s="58">
        <v>43755</v>
      </c>
      <c r="B1752" s="29">
        <v>116690.04</v>
      </c>
    </row>
    <row r="1753" spans="1:2" x14ac:dyDescent="0.3">
      <c r="A1753" s="58">
        <v>43756</v>
      </c>
      <c r="B1753" s="29">
        <v>109857.485</v>
      </c>
    </row>
    <row r="1754" spans="1:2" x14ac:dyDescent="0.3">
      <c r="A1754" s="58">
        <v>43757</v>
      </c>
      <c r="B1754" s="29">
        <v>102032.495</v>
      </c>
    </row>
    <row r="1755" spans="1:2" x14ac:dyDescent="0.3">
      <c r="A1755" s="58">
        <v>43758</v>
      </c>
      <c r="B1755" s="29">
        <v>102684.515</v>
      </c>
    </row>
    <row r="1756" spans="1:2" x14ac:dyDescent="0.3">
      <c r="A1756" s="58">
        <v>43759</v>
      </c>
      <c r="B1756" s="29">
        <v>114502.07</v>
      </c>
    </row>
    <row r="1757" spans="1:2" x14ac:dyDescent="0.3">
      <c r="A1757" s="58">
        <v>43760</v>
      </c>
      <c r="B1757" s="29">
        <v>114108.545</v>
      </c>
    </row>
    <row r="1758" spans="1:2" x14ac:dyDescent="0.3">
      <c r="A1758" s="58">
        <v>43761</v>
      </c>
      <c r="B1758" s="29">
        <v>114281.61500000001</v>
      </c>
    </row>
    <row r="1759" spans="1:2" x14ac:dyDescent="0.3">
      <c r="A1759" s="58">
        <v>43762</v>
      </c>
      <c r="B1759" s="29">
        <v>115442.655</v>
      </c>
    </row>
    <row r="1760" spans="1:2" x14ac:dyDescent="0.3">
      <c r="A1760" s="58">
        <v>43763</v>
      </c>
      <c r="B1760" s="29">
        <v>109130.77</v>
      </c>
    </row>
    <row r="1761" spans="1:2" x14ac:dyDescent="0.3">
      <c r="A1761" s="58">
        <v>43764</v>
      </c>
      <c r="B1761" s="29">
        <v>96698.285000000003</v>
      </c>
    </row>
    <row r="1762" spans="1:2" x14ac:dyDescent="0.3">
      <c r="A1762" s="58">
        <v>43765</v>
      </c>
      <c r="B1762" s="29">
        <v>102830.55499999999</v>
      </c>
    </row>
    <row r="1763" spans="1:2" x14ac:dyDescent="0.3">
      <c r="A1763" s="58">
        <v>43766</v>
      </c>
      <c r="B1763" s="29">
        <v>112634.63499999999</v>
      </c>
    </row>
    <row r="1764" spans="1:2" x14ac:dyDescent="0.3">
      <c r="A1764" s="58">
        <v>43767</v>
      </c>
      <c r="B1764" s="29">
        <v>111887.405</v>
      </c>
    </row>
    <row r="1765" spans="1:2" x14ac:dyDescent="0.3">
      <c r="A1765" s="58">
        <v>43768</v>
      </c>
      <c r="B1765" s="29">
        <v>117375.73</v>
      </c>
    </row>
    <row r="1766" spans="1:2" x14ac:dyDescent="0.3">
      <c r="A1766" s="58">
        <v>43769</v>
      </c>
      <c r="B1766" s="29">
        <v>121752.875</v>
      </c>
    </row>
    <row r="1767" spans="1:2" x14ac:dyDescent="0.3">
      <c r="A1767" s="58">
        <v>43770</v>
      </c>
      <c r="B1767" s="29">
        <v>130510.905</v>
      </c>
    </row>
    <row r="1768" spans="1:2" x14ac:dyDescent="0.3">
      <c r="A1768" s="58">
        <v>43771</v>
      </c>
      <c r="B1768" s="29">
        <v>105806.825</v>
      </c>
    </row>
    <row r="1769" spans="1:2" x14ac:dyDescent="0.3">
      <c r="A1769" s="58">
        <v>43772</v>
      </c>
      <c r="B1769" s="29">
        <v>96867.014999999999</v>
      </c>
    </row>
    <row r="1770" spans="1:2" x14ac:dyDescent="0.3">
      <c r="A1770" s="58">
        <v>43773</v>
      </c>
      <c r="B1770" s="29">
        <v>107279.84</v>
      </c>
    </row>
    <row r="1771" spans="1:2" x14ac:dyDescent="0.3">
      <c r="A1771" s="58">
        <v>43774</v>
      </c>
      <c r="B1771" s="29">
        <v>96817</v>
      </c>
    </row>
    <row r="1772" spans="1:2" x14ac:dyDescent="0.3">
      <c r="A1772" s="58">
        <v>43775</v>
      </c>
      <c r="B1772" s="29">
        <v>104381.38</v>
      </c>
    </row>
    <row r="1773" spans="1:2" x14ac:dyDescent="0.3">
      <c r="A1773" s="58">
        <v>43776</v>
      </c>
      <c r="B1773" s="29">
        <v>115132.64</v>
      </c>
    </row>
    <row r="1774" spans="1:2" x14ac:dyDescent="0.3">
      <c r="A1774" s="58">
        <v>43777</v>
      </c>
      <c r="B1774" s="29">
        <v>113954.78</v>
      </c>
    </row>
    <row r="1775" spans="1:2" x14ac:dyDescent="0.3">
      <c r="A1775" s="58">
        <v>43778</v>
      </c>
      <c r="B1775" s="29">
        <v>108924.79</v>
      </c>
    </row>
    <row r="1776" spans="1:2" x14ac:dyDescent="0.3">
      <c r="A1776" s="58">
        <v>43779</v>
      </c>
      <c r="B1776" s="29">
        <v>101550.045</v>
      </c>
    </row>
    <row r="1777" spans="1:2" x14ac:dyDescent="0.3">
      <c r="A1777" s="58">
        <v>43780</v>
      </c>
      <c r="B1777" s="29">
        <v>106758.95</v>
      </c>
    </row>
    <row r="1778" spans="1:2" x14ac:dyDescent="0.3">
      <c r="A1778" s="58">
        <v>43781</v>
      </c>
      <c r="B1778" s="29">
        <v>104303.46</v>
      </c>
    </row>
    <row r="1779" spans="1:2" x14ac:dyDescent="0.3">
      <c r="A1779" s="58">
        <v>43782</v>
      </c>
      <c r="B1779" s="29">
        <v>112573.54</v>
      </c>
    </row>
    <row r="1780" spans="1:2" x14ac:dyDescent="0.3">
      <c r="A1780" s="58">
        <v>43783</v>
      </c>
      <c r="B1780" s="29">
        <v>109828.93</v>
      </c>
    </row>
    <row r="1781" spans="1:2" x14ac:dyDescent="0.3">
      <c r="A1781" s="58">
        <v>43784</v>
      </c>
      <c r="B1781" s="29">
        <v>110954.755</v>
      </c>
    </row>
    <row r="1782" spans="1:2" x14ac:dyDescent="0.3">
      <c r="A1782" s="58">
        <v>43785</v>
      </c>
      <c r="B1782" s="29">
        <v>97646.12</v>
      </c>
    </row>
    <row r="1783" spans="1:2" x14ac:dyDescent="0.3">
      <c r="A1783" s="58">
        <v>43786</v>
      </c>
      <c r="B1783" s="29">
        <v>96742.49</v>
      </c>
    </row>
    <row r="1784" spans="1:2" x14ac:dyDescent="0.3">
      <c r="A1784" s="58">
        <v>43787</v>
      </c>
      <c r="B1784" s="29">
        <v>109148.25</v>
      </c>
    </row>
    <row r="1785" spans="1:2" x14ac:dyDescent="0.3">
      <c r="A1785" s="58">
        <v>43788</v>
      </c>
      <c r="B1785" s="29">
        <v>112033.87</v>
      </c>
    </row>
    <row r="1786" spans="1:2" x14ac:dyDescent="0.3">
      <c r="A1786" s="58">
        <v>43789</v>
      </c>
      <c r="B1786" s="29">
        <v>119736.125</v>
      </c>
    </row>
    <row r="1787" spans="1:2" x14ac:dyDescent="0.3">
      <c r="A1787" s="58">
        <v>43790</v>
      </c>
      <c r="B1787" s="29">
        <v>131312</v>
      </c>
    </row>
    <row r="1788" spans="1:2" x14ac:dyDescent="0.3">
      <c r="A1788" s="58">
        <v>43791</v>
      </c>
      <c r="B1788" s="29">
        <v>109049.36500000001</v>
      </c>
    </row>
    <row r="1789" spans="1:2" x14ac:dyDescent="0.3">
      <c r="A1789" s="58">
        <v>43792</v>
      </c>
      <c r="B1789" s="29">
        <v>97245.764999999999</v>
      </c>
    </row>
    <row r="1790" spans="1:2" x14ac:dyDescent="0.3">
      <c r="A1790" s="58">
        <v>43793</v>
      </c>
      <c r="B1790" s="29">
        <v>96778.25</v>
      </c>
    </row>
    <row r="1791" spans="1:2" x14ac:dyDescent="0.3">
      <c r="A1791" s="58">
        <v>43794</v>
      </c>
      <c r="B1791" s="29">
        <v>113899.3</v>
      </c>
    </row>
    <row r="1792" spans="1:2" x14ac:dyDescent="0.3">
      <c r="A1792" s="58">
        <v>43795</v>
      </c>
      <c r="B1792" s="29">
        <v>107629.16</v>
      </c>
    </row>
    <row r="1793" spans="1:2" x14ac:dyDescent="0.3">
      <c r="A1793" s="58">
        <v>43796</v>
      </c>
      <c r="B1793" s="29">
        <v>108417.69500000001</v>
      </c>
    </row>
    <row r="1794" spans="1:2" x14ac:dyDescent="0.3">
      <c r="A1794" s="58">
        <v>43797</v>
      </c>
      <c r="B1794" s="29">
        <v>112735.875</v>
      </c>
    </row>
    <row r="1795" spans="1:2" x14ac:dyDescent="0.3">
      <c r="A1795" s="58">
        <v>43798</v>
      </c>
      <c r="B1795" s="29">
        <v>114799.91</v>
      </c>
    </row>
    <row r="1796" spans="1:2" x14ac:dyDescent="0.3">
      <c r="A1796" s="58">
        <v>43799</v>
      </c>
      <c r="B1796" s="29">
        <v>98959.56</v>
      </c>
    </row>
    <row r="1797" spans="1:2" x14ac:dyDescent="0.3">
      <c r="A1797" s="58">
        <v>43800</v>
      </c>
      <c r="B1797" s="29">
        <v>100233.98</v>
      </c>
    </row>
    <row r="1798" spans="1:2" x14ac:dyDescent="0.3">
      <c r="A1798" s="58">
        <v>43801</v>
      </c>
      <c r="B1798" s="29">
        <v>110609.4</v>
      </c>
    </row>
    <row r="1799" spans="1:2" x14ac:dyDescent="0.3">
      <c r="A1799" s="58">
        <v>43802</v>
      </c>
      <c r="B1799" s="29">
        <v>109094.04</v>
      </c>
    </row>
    <row r="1800" spans="1:2" x14ac:dyDescent="0.3">
      <c r="A1800" s="58">
        <v>43803</v>
      </c>
      <c r="B1800" s="29">
        <v>107400.705</v>
      </c>
    </row>
    <row r="1801" spans="1:2" x14ac:dyDescent="0.3">
      <c r="A1801" s="58">
        <v>43804</v>
      </c>
      <c r="B1801" s="29">
        <v>107891.69</v>
      </c>
    </row>
    <row r="1802" spans="1:2" x14ac:dyDescent="0.3">
      <c r="A1802" s="58">
        <v>43805</v>
      </c>
      <c r="B1802" s="29">
        <v>105028.985</v>
      </c>
    </row>
    <row r="1803" spans="1:2" x14ac:dyDescent="0.3">
      <c r="A1803" s="58">
        <v>43806</v>
      </c>
      <c r="B1803" s="29">
        <v>95436.3</v>
      </c>
    </row>
    <row r="1804" spans="1:2" x14ac:dyDescent="0.3">
      <c r="A1804" s="58">
        <v>43807</v>
      </c>
      <c r="B1804" s="29">
        <v>97577.414999999994</v>
      </c>
    </row>
    <row r="1805" spans="1:2" x14ac:dyDescent="0.3">
      <c r="A1805" s="58">
        <v>43808</v>
      </c>
      <c r="B1805" s="29">
        <v>127910.83500000001</v>
      </c>
    </row>
    <row r="1806" spans="1:2" x14ac:dyDescent="0.3">
      <c r="A1806" s="58">
        <v>43809</v>
      </c>
      <c r="B1806" s="29">
        <v>109548.62</v>
      </c>
    </row>
    <row r="1807" spans="1:2" x14ac:dyDescent="0.3">
      <c r="A1807" s="58">
        <v>43810</v>
      </c>
      <c r="B1807" s="29">
        <v>109060.375</v>
      </c>
    </row>
    <row r="1808" spans="1:2" x14ac:dyDescent="0.3">
      <c r="A1808" s="58">
        <v>43811</v>
      </c>
      <c r="B1808" s="29">
        <v>108599.065</v>
      </c>
    </row>
    <row r="1809" spans="1:2" x14ac:dyDescent="0.3">
      <c r="A1809" s="58">
        <v>43812</v>
      </c>
      <c r="B1809" s="29">
        <v>107070.61</v>
      </c>
    </row>
    <row r="1810" spans="1:2" x14ac:dyDescent="0.3">
      <c r="A1810" s="58">
        <v>43813</v>
      </c>
      <c r="B1810" s="29">
        <v>101239.235</v>
      </c>
    </row>
    <row r="1811" spans="1:2" x14ac:dyDescent="0.3">
      <c r="A1811" s="58">
        <v>43814</v>
      </c>
      <c r="B1811" s="29">
        <v>98723.45</v>
      </c>
    </row>
    <row r="1812" spans="1:2" x14ac:dyDescent="0.3">
      <c r="A1812" s="58">
        <v>43815</v>
      </c>
      <c r="B1812" s="29">
        <v>114400.065</v>
      </c>
    </row>
    <row r="1813" spans="1:2" x14ac:dyDescent="0.3">
      <c r="A1813" s="58">
        <v>43816</v>
      </c>
      <c r="B1813" s="29">
        <v>123999.07</v>
      </c>
    </row>
    <row r="1814" spans="1:2" x14ac:dyDescent="0.3">
      <c r="A1814" s="58">
        <v>43817</v>
      </c>
      <c r="B1814" s="29">
        <v>146990.89000000001</v>
      </c>
    </row>
    <row r="1815" spans="1:2" x14ac:dyDescent="0.3">
      <c r="A1815" s="58">
        <v>43818</v>
      </c>
      <c r="B1815" s="29">
        <v>125050.61</v>
      </c>
    </row>
    <row r="1816" spans="1:2" x14ac:dyDescent="0.3">
      <c r="A1816" s="58">
        <v>43819</v>
      </c>
      <c r="B1816" s="29">
        <v>150553.4</v>
      </c>
    </row>
    <row r="1817" spans="1:2" x14ac:dyDescent="0.3">
      <c r="A1817" s="58">
        <v>43820</v>
      </c>
      <c r="B1817" s="29">
        <v>100632.47500000001</v>
      </c>
    </row>
    <row r="1818" spans="1:2" x14ac:dyDescent="0.3">
      <c r="A1818" s="58">
        <v>43821</v>
      </c>
      <c r="B1818" s="29">
        <v>90145.615000000005</v>
      </c>
    </row>
    <row r="1819" spans="1:2" x14ac:dyDescent="0.3">
      <c r="A1819" s="58">
        <v>43822</v>
      </c>
      <c r="B1819" s="29">
        <v>101818.02499999999</v>
      </c>
    </row>
    <row r="1820" spans="1:2" x14ac:dyDescent="0.3">
      <c r="A1820" s="58">
        <v>43823</v>
      </c>
      <c r="B1820" s="29">
        <v>102168.93</v>
      </c>
    </row>
    <row r="1821" spans="1:2" x14ac:dyDescent="0.3">
      <c r="A1821" s="58">
        <v>43824</v>
      </c>
      <c r="B1821" s="29">
        <v>98312.744999999995</v>
      </c>
    </row>
    <row r="1822" spans="1:2" x14ac:dyDescent="0.3">
      <c r="A1822" s="58">
        <v>43825</v>
      </c>
      <c r="B1822" s="29">
        <v>96120.524999999994</v>
      </c>
    </row>
    <row r="1823" spans="1:2" x14ac:dyDescent="0.3">
      <c r="A1823" s="58">
        <v>43826</v>
      </c>
      <c r="B1823" s="29">
        <v>107256.065</v>
      </c>
    </row>
    <row r="1824" spans="1:2" x14ac:dyDescent="0.3">
      <c r="A1824" s="58">
        <v>43827</v>
      </c>
      <c r="B1824" s="29">
        <v>113521.685</v>
      </c>
    </row>
    <row r="1825" spans="1:2" x14ac:dyDescent="0.3">
      <c r="A1825" s="58">
        <v>43828</v>
      </c>
      <c r="B1825" s="29">
        <v>118293.52499999999</v>
      </c>
    </row>
    <row r="1826" spans="1:2" x14ac:dyDescent="0.3">
      <c r="A1826" s="58">
        <v>43829</v>
      </c>
      <c r="B1826" s="29">
        <v>140410.125</v>
      </c>
    </row>
    <row r="1827" spans="1:2" x14ac:dyDescent="0.3">
      <c r="A1827" s="58">
        <v>43830</v>
      </c>
      <c r="B1827" s="29">
        <v>95410.39</v>
      </c>
    </row>
    <row r="1828" spans="1:2" x14ac:dyDescent="0.3">
      <c r="A1828" s="58">
        <v>43831</v>
      </c>
      <c r="B1828" s="29">
        <v>89077.854999999996</v>
      </c>
    </row>
    <row r="1829" spans="1:2" x14ac:dyDescent="0.3">
      <c r="A1829" s="58">
        <v>43832</v>
      </c>
      <c r="B1829" s="29">
        <v>102988.185</v>
      </c>
    </row>
    <row r="1830" spans="1:2" x14ac:dyDescent="0.3">
      <c r="A1830" s="58">
        <v>43833</v>
      </c>
      <c r="B1830" s="29">
        <v>118922.215</v>
      </c>
    </row>
    <row r="1831" spans="1:2" x14ac:dyDescent="0.3">
      <c r="A1831" s="58">
        <v>43834</v>
      </c>
      <c r="B1831" s="29">
        <v>102245.61</v>
      </c>
    </row>
    <row r="1832" spans="1:2" x14ac:dyDescent="0.3">
      <c r="A1832" s="58">
        <v>43835</v>
      </c>
      <c r="B1832" s="29">
        <v>95671.2</v>
      </c>
    </row>
    <row r="1833" spans="1:2" x14ac:dyDescent="0.3">
      <c r="A1833" s="58">
        <v>43836</v>
      </c>
      <c r="B1833" s="29">
        <v>110253.59</v>
      </c>
    </row>
    <row r="1834" spans="1:2" x14ac:dyDescent="0.3">
      <c r="A1834" s="58">
        <v>43837</v>
      </c>
      <c r="B1834" s="29">
        <v>109336.56</v>
      </c>
    </row>
    <row r="1835" spans="1:2" x14ac:dyDescent="0.3">
      <c r="A1835" s="58">
        <v>43838</v>
      </c>
      <c r="B1835" s="29">
        <v>110038.625</v>
      </c>
    </row>
    <row r="1836" spans="1:2" x14ac:dyDescent="0.3">
      <c r="A1836" s="58">
        <v>43839</v>
      </c>
      <c r="B1836" s="29">
        <v>127365.59</v>
      </c>
    </row>
    <row r="1837" spans="1:2" x14ac:dyDescent="0.3">
      <c r="A1837" s="58">
        <v>43840</v>
      </c>
      <c r="B1837" s="29">
        <v>122533.88</v>
      </c>
    </row>
    <row r="1838" spans="1:2" x14ac:dyDescent="0.3">
      <c r="A1838" s="58">
        <v>43841</v>
      </c>
      <c r="B1838" s="29">
        <v>91886.604999999996</v>
      </c>
    </row>
    <row r="1839" spans="1:2" x14ac:dyDescent="0.3">
      <c r="A1839" s="58">
        <v>43842</v>
      </c>
      <c r="B1839" s="29">
        <v>91797.595000000001</v>
      </c>
    </row>
    <row r="1840" spans="1:2" x14ac:dyDescent="0.3">
      <c r="A1840" s="58">
        <v>43843</v>
      </c>
      <c r="B1840" s="29">
        <v>119653.94500000001</v>
      </c>
    </row>
    <row r="1841" spans="1:2" x14ac:dyDescent="0.3">
      <c r="A1841" s="58">
        <v>43844</v>
      </c>
      <c r="B1841" s="29">
        <v>137302.60500000001</v>
      </c>
    </row>
    <row r="1842" spans="1:2" x14ac:dyDescent="0.3">
      <c r="A1842" s="58">
        <v>43845</v>
      </c>
      <c r="B1842" s="29">
        <v>137408.22500000001</v>
      </c>
    </row>
    <row r="1843" spans="1:2" x14ac:dyDescent="0.3">
      <c r="A1843" s="58">
        <v>43846</v>
      </c>
      <c r="B1843" s="29">
        <v>109669.645</v>
      </c>
    </row>
    <row r="1844" spans="1:2" x14ac:dyDescent="0.3">
      <c r="A1844" s="58">
        <v>43847</v>
      </c>
      <c r="B1844" s="29">
        <v>108108.175</v>
      </c>
    </row>
    <row r="1845" spans="1:2" x14ac:dyDescent="0.3">
      <c r="A1845" s="58">
        <v>43848</v>
      </c>
      <c r="B1845" s="29">
        <v>105946.34</v>
      </c>
    </row>
    <row r="1846" spans="1:2" x14ac:dyDescent="0.3">
      <c r="A1846" s="58">
        <v>43849</v>
      </c>
      <c r="B1846" s="29">
        <v>106921.55499999999</v>
      </c>
    </row>
    <row r="1847" spans="1:2" x14ac:dyDescent="0.3">
      <c r="A1847" s="58">
        <v>43850</v>
      </c>
      <c r="B1847" s="29">
        <v>116291.535</v>
      </c>
    </row>
    <row r="1848" spans="1:2" x14ac:dyDescent="0.3">
      <c r="A1848" s="58">
        <v>43851</v>
      </c>
      <c r="B1848" s="29">
        <v>112128.19500000001</v>
      </c>
    </row>
    <row r="1849" spans="1:2" x14ac:dyDescent="0.3">
      <c r="A1849" s="58">
        <v>43852</v>
      </c>
      <c r="B1849" s="29">
        <v>119287.15</v>
      </c>
    </row>
    <row r="1850" spans="1:2" x14ac:dyDescent="0.3">
      <c r="A1850" s="58">
        <v>43853</v>
      </c>
      <c r="B1850" s="29">
        <v>112254.83</v>
      </c>
    </row>
    <row r="1851" spans="1:2" x14ac:dyDescent="0.3">
      <c r="A1851" s="58">
        <v>43854</v>
      </c>
      <c r="B1851" s="29">
        <v>109316.375</v>
      </c>
    </row>
    <row r="1852" spans="1:2" x14ac:dyDescent="0.3">
      <c r="A1852" s="58">
        <v>43855</v>
      </c>
      <c r="B1852" s="29">
        <v>102445.88</v>
      </c>
    </row>
    <row r="1853" spans="1:2" x14ac:dyDescent="0.3">
      <c r="A1853" s="58">
        <v>43856</v>
      </c>
      <c r="B1853" s="29">
        <v>101233.205</v>
      </c>
    </row>
    <row r="1854" spans="1:2" x14ac:dyDescent="0.3">
      <c r="A1854" s="58">
        <v>43857</v>
      </c>
      <c r="B1854" s="29">
        <v>103134.46</v>
      </c>
    </row>
    <row r="1855" spans="1:2" x14ac:dyDescent="0.3">
      <c r="A1855" s="58">
        <v>43858</v>
      </c>
      <c r="B1855" s="29">
        <v>116190.55499999999</v>
      </c>
    </row>
    <row r="1856" spans="1:2" x14ac:dyDescent="0.3">
      <c r="A1856" s="58">
        <v>43859</v>
      </c>
      <c r="B1856" s="29">
        <v>129812.91499999999</v>
      </c>
    </row>
    <row r="1857" spans="1:2" x14ac:dyDescent="0.3">
      <c r="A1857" s="58">
        <v>43860</v>
      </c>
      <c r="B1857" s="29">
        <v>154816.49</v>
      </c>
    </row>
    <row r="1858" spans="1:2" x14ac:dyDescent="0.3">
      <c r="A1858" s="58">
        <v>43861</v>
      </c>
      <c r="B1858" s="29">
        <v>170653.84</v>
      </c>
    </row>
    <row r="1859" spans="1:2" x14ac:dyDescent="0.3">
      <c r="A1859" s="58">
        <v>43862</v>
      </c>
      <c r="B1859" s="29">
        <v>131856.315</v>
      </c>
    </row>
    <row r="1860" spans="1:2" x14ac:dyDescent="0.3">
      <c r="A1860" s="58">
        <v>43863</v>
      </c>
      <c r="B1860" s="29">
        <v>97609.06</v>
      </c>
    </row>
    <row r="1861" spans="1:2" x14ac:dyDescent="0.3">
      <c r="A1861" s="58">
        <v>43864</v>
      </c>
      <c r="B1861" s="29">
        <v>105004.91</v>
      </c>
    </row>
    <row r="1862" spans="1:2" x14ac:dyDescent="0.3">
      <c r="A1862" s="58">
        <v>43865</v>
      </c>
      <c r="B1862" s="29">
        <v>107034.065</v>
      </c>
    </row>
    <row r="1863" spans="1:2" x14ac:dyDescent="0.3">
      <c r="A1863" s="58">
        <v>43866</v>
      </c>
      <c r="B1863" s="29">
        <v>108988.44</v>
      </c>
    </row>
    <row r="1864" spans="1:2" x14ac:dyDescent="0.3">
      <c r="A1864" s="58">
        <v>43867</v>
      </c>
      <c r="B1864" s="29">
        <v>120569.46</v>
      </c>
    </row>
    <row r="1865" spans="1:2" x14ac:dyDescent="0.3">
      <c r="A1865" s="58">
        <v>43868</v>
      </c>
      <c r="B1865" s="29">
        <v>120734.85</v>
      </c>
    </row>
    <row r="1866" spans="1:2" x14ac:dyDescent="0.3">
      <c r="A1866" s="58">
        <v>43869</v>
      </c>
      <c r="B1866" s="29">
        <v>107864.44500000001</v>
      </c>
    </row>
    <row r="1867" spans="1:2" x14ac:dyDescent="0.3">
      <c r="A1867" s="58">
        <v>43870</v>
      </c>
      <c r="B1867" s="29">
        <v>103857.11</v>
      </c>
    </row>
    <row r="1868" spans="1:2" x14ac:dyDescent="0.3">
      <c r="A1868" s="58">
        <v>43871</v>
      </c>
      <c r="B1868" s="29">
        <v>122975.46</v>
      </c>
    </row>
    <row r="1869" spans="1:2" x14ac:dyDescent="0.3">
      <c r="A1869" s="58">
        <v>43872</v>
      </c>
      <c r="B1869" s="29">
        <v>127110.58</v>
      </c>
    </row>
    <row r="1870" spans="1:2" x14ac:dyDescent="0.3">
      <c r="A1870" s="58">
        <v>43873</v>
      </c>
      <c r="B1870" s="29">
        <v>124618.565</v>
      </c>
    </row>
    <row r="1871" spans="1:2" x14ac:dyDescent="0.3">
      <c r="A1871" s="58">
        <v>43874</v>
      </c>
      <c r="B1871" s="29">
        <v>139137.185</v>
      </c>
    </row>
    <row r="1872" spans="1:2" x14ac:dyDescent="0.3">
      <c r="A1872" s="58">
        <v>43875</v>
      </c>
      <c r="B1872" s="29">
        <v>139855.63</v>
      </c>
    </row>
    <row r="1873" spans="1:2" x14ac:dyDescent="0.3">
      <c r="A1873" s="58">
        <v>43876</v>
      </c>
      <c r="B1873" s="29">
        <v>108300.63499999999</v>
      </c>
    </row>
    <row r="1874" spans="1:2" x14ac:dyDescent="0.3">
      <c r="A1874" s="58">
        <v>43877</v>
      </c>
      <c r="B1874" s="29">
        <v>100904.27</v>
      </c>
    </row>
    <row r="1875" spans="1:2" x14ac:dyDescent="0.3">
      <c r="A1875" s="58">
        <v>43878</v>
      </c>
      <c r="B1875" s="29">
        <v>123351.845</v>
      </c>
    </row>
    <row r="1876" spans="1:2" x14ac:dyDescent="0.3">
      <c r="A1876" s="58">
        <v>43879</v>
      </c>
      <c r="B1876" s="29">
        <v>119178.12</v>
      </c>
    </row>
    <row r="1877" spans="1:2" x14ac:dyDescent="0.3">
      <c r="A1877" s="58">
        <v>43880</v>
      </c>
      <c r="B1877" s="29">
        <v>109375.215</v>
      </c>
    </row>
    <row r="1878" spans="1:2" x14ac:dyDescent="0.3">
      <c r="A1878" s="58">
        <v>43881</v>
      </c>
      <c r="B1878" s="29">
        <v>112202.145</v>
      </c>
    </row>
    <row r="1879" spans="1:2" x14ac:dyDescent="0.3">
      <c r="A1879" s="58">
        <v>43882</v>
      </c>
      <c r="B1879" s="29">
        <v>108949.05499999999</v>
      </c>
    </row>
    <row r="1880" spans="1:2" x14ac:dyDescent="0.3">
      <c r="A1880" s="58">
        <v>43883</v>
      </c>
      <c r="B1880" s="29">
        <v>96922.02</v>
      </c>
    </row>
    <row r="1881" spans="1:2" x14ac:dyDescent="0.3">
      <c r="A1881" s="58">
        <v>43884</v>
      </c>
      <c r="B1881" s="29">
        <v>106129.66499999999</v>
      </c>
    </row>
    <row r="1882" spans="1:2" x14ac:dyDescent="0.3">
      <c r="A1882" s="58">
        <v>43885</v>
      </c>
      <c r="B1882" s="29">
        <v>122619.05499999999</v>
      </c>
    </row>
    <row r="1883" spans="1:2" x14ac:dyDescent="0.3">
      <c r="A1883" s="58">
        <v>43886</v>
      </c>
      <c r="B1883" s="29">
        <v>123558.425</v>
      </c>
    </row>
    <row r="1884" spans="1:2" x14ac:dyDescent="0.3">
      <c r="A1884" s="58">
        <v>43887</v>
      </c>
      <c r="B1884" s="29">
        <v>108371.125</v>
      </c>
    </row>
    <row r="1885" spans="1:2" x14ac:dyDescent="0.3">
      <c r="A1885" s="58">
        <v>43888</v>
      </c>
      <c r="B1885" s="29">
        <v>108675.4</v>
      </c>
    </row>
    <row r="1886" spans="1:2" x14ac:dyDescent="0.3">
      <c r="A1886" s="58">
        <v>43889</v>
      </c>
      <c r="B1886" s="29">
        <v>110006.97</v>
      </c>
    </row>
    <row r="1887" spans="1:2" x14ac:dyDescent="0.3">
      <c r="A1887" s="58">
        <v>43890</v>
      </c>
      <c r="B1887" s="29">
        <v>100380.94</v>
      </c>
    </row>
    <row r="1888" spans="1:2" x14ac:dyDescent="0.3">
      <c r="A1888" s="58">
        <v>43891</v>
      </c>
      <c r="B1888" s="29">
        <v>101413.145</v>
      </c>
    </row>
    <row r="1889" spans="1:2" x14ac:dyDescent="0.3">
      <c r="A1889" s="58">
        <v>43892</v>
      </c>
      <c r="B1889" s="29">
        <v>106359.955</v>
      </c>
    </row>
    <row r="1890" spans="1:2" x14ac:dyDescent="0.3">
      <c r="A1890" s="58">
        <v>43893</v>
      </c>
      <c r="B1890" s="29">
        <v>108746.37</v>
      </c>
    </row>
    <row r="1891" spans="1:2" x14ac:dyDescent="0.3">
      <c r="A1891" s="58">
        <v>43894</v>
      </c>
      <c r="B1891" s="29">
        <v>117505.625</v>
      </c>
    </row>
    <row r="1892" spans="1:2" x14ac:dyDescent="0.3">
      <c r="A1892" s="58">
        <v>43895</v>
      </c>
      <c r="B1892" s="29">
        <v>119734.63499999999</v>
      </c>
    </row>
    <row r="1893" spans="1:2" x14ac:dyDescent="0.3">
      <c r="A1893" s="58">
        <v>43896</v>
      </c>
      <c r="B1893" s="29">
        <v>111322.325</v>
      </c>
    </row>
    <row r="1894" spans="1:2" x14ac:dyDescent="0.3">
      <c r="A1894" s="58">
        <v>43897</v>
      </c>
      <c r="B1894" s="29">
        <v>96850.78</v>
      </c>
    </row>
    <row r="1895" spans="1:2" x14ac:dyDescent="0.3">
      <c r="A1895" s="58">
        <v>43898</v>
      </c>
      <c r="B1895" s="29">
        <v>92553.29</v>
      </c>
    </row>
    <row r="1896" spans="1:2" x14ac:dyDescent="0.3">
      <c r="A1896" s="58">
        <v>43899</v>
      </c>
      <c r="B1896" s="29">
        <v>94641.7</v>
      </c>
    </row>
    <row r="1897" spans="1:2" x14ac:dyDescent="0.3">
      <c r="A1897" s="58">
        <v>43900</v>
      </c>
      <c r="B1897" s="29">
        <v>112142.54</v>
      </c>
    </row>
    <row r="1898" spans="1:2" x14ac:dyDescent="0.3">
      <c r="A1898" s="58">
        <v>43901</v>
      </c>
      <c r="B1898" s="29">
        <v>118830.14</v>
      </c>
    </row>
    <row r="1899" spans="1:2" x14ac:dyDescent="0.3">
      <c r="A1899" s="58">
        <v>43902</v>
      </c>
      <c r="B1899" s="29">
        <v>120272.77499999999</v>
      </c>
    </row>
    <row r="1900" spans="1:2" x14ac:dyDescent="0.3">
      <c r="A1900" s="58">
        <v>43903</v>
      </c>
      <c r="B1900" s="29">
        <v>115075.81</v>
      </c>
    </row>
    <row r="1901" spans="1:2" x14ac:dyDescent="0.3">
      <c r="A1901" s="58">
        <v>43904</v>
      </c>
      <c r="B1901" s="29">
        <v>96016.19</v>
      </c>
    </row>
    <row r="1902" spans="1:2" x14ac:dyDescent="0.3">
      <c r="A1902" s="58">
        <v>43905</v>
      </c>
      <c r="B1902" s="29">
        <v>97664.934999999998</v>
      </c>
    </row>
    <row r="1903" spans="1:2" x14ac:dyDescent="0.3">
      <c r="A1903" s="58">
        <v>43906</v>
      </c>
      <c r="B1903" s="29">
        <v>110586.815</v>
      </c>
    </row>
    <row r="1904" spans="1:2" x14ac:dyDescent="0.3">
      <c r="A1904" s="58">
        <v>43907</v>
      </c>
      <c r="B1904" s="29">
        <v>115254.185</v>
      </c>
    </row>
    <row r="1905" spans="1:2" x14ac:dyDescent="0.3">
      <c r="A1905" s="58">
        <v>43908</v>
      </c>
      <c r="B1905" s="29">
        <v>121127.145</v>
      </c>
    </row>
    <row r="1906" spans="1:2" x14ac:dyDescent="0.3">
      <c r="A1906" s="58">
        <v>43909</v>
      </c>
      <c r="B1906" s="29">
        <v>127266.86</v>
      </c>
    </row>
    <row r="1907" spans="1:2" x14ac:dyDescent="0.3">
      <c r="A1907" s="58">
        <v>43910</v>
      </c>
      <c r="B1907" s="29">
        <v>111547.605</v>
      </c>
    </row>
    <row r="1908" spans="1:2" x14ac:dyDescent="0.3">
      <c r="A1908" s="58">
        <v>43911</v>
      </c>
      <c r="B1908" s="29">
        <v>103999.33500000001</v>
      </c>
    </row>
    <row r="1909" spans="1:2" x14ac:dyDescent="0.3">
      <c r="A1909" s="58">
        <v>43912</v>
      </c>
      <c r="B1909" s="29">
        <v>97449.684999999998</v>
      </c>
    </row>
    <row r="1910" spans="1:2" x14ac:dyDescent="0.3">
      <c r="A1910" s="58">
        <v>43913</v>
      </c>
      <c r="B1910" s="29">
        <v>112906.94500000001</v>
      </c>
    </row>
    <row r="1911" spans="1:2" x14ac:dyDescent="0.3">
      <c r="A1911" s="58">
        <v>43914</v>
      </c>
      <c r="B1911" s="29">
        <v>114935.545</v>
      </c>
    </row>
    <row r="1912" spans="1:2" x14ac:dyDescent="0.3">
      <c r="A1912" s="58">
        <v>43915</v>
      </c>
      <c r="B1912" s="29">
        <v>113147.815</v>
      </c>
    </row>
    <row r="1913" spans="1:2" x14ac:dyDescent="0.3">
      <c r="A1913" s="58">
        <v>43916</v>
      </c>
      <c r="B1913" s="29">
        <v>110088.01</v>
      </c>
    </row>
    <row r="1914" spans="1:2" x14ac:dyDescent="0.3">
      <c r="A1914" s="58">
        <v>43917</v>
      </c>
      <c r="B1914" s="29">
        <v>111958.245</v>
      </c>
    </row>
    <row r="1915" spans="1:2" x14ac:dyDescent="0.3">
      <c r="A1915" s="58">
        <v>43918</v>
      </c>
      <c r="B1915" s="29">
        <v>97923.714999999997</v>
      </c>
    </row>
    <row r="1916" spans="1:2" x14ac:dyDescent="0.3">
      <c r="A1916" s="58">
        <v>43919</v>
      </c>
      <c r="B1916" s="29">
        <v>95953.205000000002</v>
      </c>
    </row>
    <row r="1917" spans="1:2" x14ac:dyDescent="0.3">
      <c r="A1917" s="58">
        <v>43920</v>
      </c>
      <c r="B1917" s="29">
        <v>107687.51</v>
      </c>
    </row>
    <row r="1918" spans="1:2" x14ac:dyDescent="0.3">
      <c r="A1918" s="58">
        <v>43921</v>
      </c>
      <c r="B1918" s="29">
        <v>109043.86500000001</v>
      </c>
    </row>
    <row r="1919" spans="1:2" x14ac:dyDescent="0.3">
      <c r="A1919" s="58">
        <v>43922</v>
      </c>
      <c r="B1919" s="29">
        <v>110991.625</v>
      </c>
    </row>
    <row r="1920" spans="1:2" x14ac:dyDescent="0.3">
      <c r="A1920" s="58">
        <v>43923</v>
      </c>
      <c r="B1920" s="29">
        <v>116302.66499999999</v>
      </c>
    </row>
    <row r="1921" spans="1:2" x14ac:dyDescent="0.3">
      <c r="A1921" s="58">
        <v>43924</v>
      </c>
      <c r="B1921" s="29">
        <v>104294.57</v>
      </c>
    </row>
    <row r="1922" spans="1:2" x14ac:dyDescent="0.3">
      <c r="A1922" s="58">
        <v>43925</v>
      </c>
      <c r="B1922" s="29">
        <v>101854.155</v>
      </c>
    </row>
    <row r="1923" spans="1:2" x14ac:dyDescent="0.3">
      <c r="A1923" s="58">
        <v>43926</v>
      </c>
      <c r="B1923" s="29">
        <v>105098.02499999999</v>
      </c>
    </row>
    <row r="1924" spans="1:2" x14ac:dyDescent="0.3">
      <c r="A1924" s="58">
        <v>43927</v>
      </c>
      <c r="B1924" s="29">
        <v>118074.565</v>
      </c>
    </row>
    <row r="1925" spans="1:2" x14ac:dyDescent="0.3">
      <c r="A1925" s="58">
        <v>43928</v>
      </c>
      <c r="B1925" s="29">
        <v>118404.455</v>
      </c>
    </row>
    <row r="1926" spans="1:2" x14ac:dyDescent="0.3">
      <c r="A1926" s="58">
        <v>43929</v>
      </c>
      <c r="B1926" s="29">
        <v>108404.01</v>
      </c>
    </row>
    <row r="1927" spans="1:2" x14ac:dyDescent="0.3">
      <c r="A1927" s="58">
        <v>43930</v>
      </c>
      <c r="B1927" s="29">
        <v>108587.52</v>
      </c>
    </row>
    <row r="1928" spans="1:2" x14ac:dyDescent="0.3">
      <c r="A1928" s="58">
        <v>43931</v>
      </c>
      <c r="B1928" s="29">
        <v>94831.23</v>
      </c>
    </row>
    <row r="1929" spans="1:2" x14ac:dyDescent="0.3">
      <c r="A1929" s="58">
        <v>43932</v>
      </c>
      <c r="B1929" s="29">
        <v>92097.07</v>
      </c>
    </row>
    <row r="1930" spans="1:2" x14ac:dyDescent="0.3">
      <c r="A1930" s="58">
        <v>43933</v>
      </c>
      <c r="B1930" s="29">
        <v>101760.09</v>
      </c>
    </row>
    <row r="1931" spans="1:2" x14ac:dyDescent="0.3">
      <c r="A1931" s="58">
        <v>43934</v>
      </c>
      <c r="B1931" s="29">
        <v>100025.9</v>
      </c>
    </row>
    <row r="1932" spans="1:2" x14ac:dyDescent="0.3">
      <c r="A1932" s="58">
        <v>43935</v>
      </c>
      <c r="B1932" s="29">
        <v>107849.83</v>
      </c>
    </row>
    <row r="1933" spans="1:2" x14ac:dyDescent="0.3">
      <c r="A1933" s="58">
        <v>43936</v>
      </c>
      <c r="B1933" s="29">
        <v>104547.34</v>
      </c>
    </row>
    <row r="1934" spans="1:2" x14ac:dyDescent="0.3">
      <c r="A1934" s="58">
        <v>43937</v>
      </c>
      <c r="B1934" s="29">
        <v>106527.94500000001</v>
      </c>
    </row>
    <row r="1935" spans="1:2" x14ac:dyDescent="0.3">
      <c r="A1935" s="58">
        <v>43938</v>
      </c>
      <c r="B1935" s="29">
        <v>106943.49</v>
      </c>
    </row>
    <row r="1936" spans="1:2" x14ac:dyDescent="0.3">
      <c r="A1936" s="58">
        <v>43939</v>
      </c>
      <c r="B1936" s="29">
        <v>106888.545</v>
      </c>
    </row>
    <row r="1937" spans="1:2" x14ac:dyDescent="0.3">
      <c r="A1937" s="58">
        <v>43940</v>
      </c>
      <c r="B1937" s="29">
        <v>100737.83500000001</v>
      </c>
    </row>
    <row r="1938" spans="1:2" x14ac:dyDescent="0.3">
      <c r="A1938" s="58">
        <v>43941</v>
      </c>
      <c r="B1938" s="29">
        <v>109168.595</v>
      </c>
    </row>
    <row r="1939" spans="1:2" x14ac:dyDescent="0.3">
      <c r="A1939" s="58">
        <v>43942</v>
      </c>
      <c r="B1939" s="29">
        <v>111417.63</v>
      </c>
    </row>
    <row r="1940" spans="1:2" x14ac:dyDescent="0.3">
      <c r="A1940" s="58">
        <v>43943</v>
      </c>
      <c r="B1940" s="29">
        <v>113506.01</v>
      </c>
    </row>
    <row r="1941" spans="1:2" x14ac:dyDescent="0.3">
      <c r="A1941" s="58">
        <v>43944</v>
      </c>
      <c r="B1941" s="29">
        <v>112872.88</v>
      </c>
    </row>
    <row r="1942" spans="1:2" x14ac:dyDescent="0.3">
      <c r="A1942" s="58">
        <v>43945</v>
      </c>
      <c r="B1942" s="29">
        <v>106565.295</v>
      </c>
    </row>
    <row r="1943" spans="1:2" x14ac:dyDescent="0.3">
      <c r="A1943" s="58">
        <v>43946</v>
      </c>
      <c r="B1943" s="29">
        <v>96845.119999999995</v>
      </c>
    </row>
    <row r="1944" spans="1:2" x14ac:dyDescent="0.3">
      <c r="A1944" s="58">
        <v>43947</v>
      </c>
      <c r="B1944" s="29">
        <v>96572.934999999998</v>
      </c>
    </row>
    <row r="1945" spans="1:2" x14ac:dyDescent="0.3">
      <c r="A1945" s="58">
        <v>43948</v>
      </c>
      <c r="B1945" s="29">
        <v>113471.83</v>
      </c>
    </row>
    <row r="1946" spans="1:2" x14ac:dyDescent="0.3">
      <c r="A1946" s="58">
        <v>43949</v>
      </c>
      <c r="B1946" s="29">
        <v>112124.06</v>
      </c>
    </row>
    <row r="1947" spans="1:2" x14ac:dyDescent="0.3">
      <c r="A1947" s="58">
        <v>43950</v>
      </c>
      <c r="B1947" s="29">
        <v>121307.84</v>
      </c>
    </row>
    <row r="1948" spans="1:2" x14ac:dyDescent="0.3">
      <c r="A1948" s="58">
        <v>43951</v>
      </c>
      <c r="B1948" s="29">
        <v>121353.33</v>
      </c>
    </row>
    <row r="1949" spans="1:2" x14ac:dyDescent="0.3">
      <c r="A1949" s="58">
        <v>43952</v>
      </c>
      <c r="B1949" s="29">
        <v>127238.875</v>
      </c>
    </row>
    <row r="1950" spans="1:2" x14ac:dyDescent="0.3">
      <c r="A1950" s="58">
        <v>43953</v>
      </c>
      <c r="B1950" s="29">
        <v>111665.72500000001</v>
      </c>
    </row>
    <row r="1951" spans="1:2" x14ac:dyDescent="0.3">
      <c r="A1951" s="58">
        <v>43954</v>
      </c>
      <c r="B1951" s="29">
        <v>109669.355</v>
      </c>
    </row>
    <row r="1952" spans="1:2" x14ac:dyDescent="0.3">
      <c r="A1952" s="58">
        <v>43955</v>
      </c>
      <c r="B1952" s="29">
        <v>126892.26</v>
      </c>
    </row>
    <row r="1953" spans="1:2" x14ac:dyDescent="0.3">
      <c r="A1953" s="58">
        <v>43956</v>
      </c>
      <c r="B1953" s="29">
        <v>118839.095</v>
      </c>
    </row>
    <row r="1954" spans="1:2" x14ac:dyDescent="0.3">
      <c r="A1954" s="58">
        <v>43957</v>
      </c>
      <c r="B1954" s="29">
        <v>113214.27</v>
      </c>
    </row>
    <row r="1955" spans="1:2" x14ac:dyDescent="0.3">
      <c r="A1955" s="58">
        <v>43958</v>
      </c>
      <c r="B1955" s="29">
        <v>109642.755</v>
      </c>
    </row>
    <row r="1956" spans="1:2" x14ac:dyDescent="0.3">
      <c r="A1956" s="58">
        <v>43959</v>
      </c>
      <c r="B1956" s="29">
        <v>107914.05499999999</v>
      </c>
    </row>
    <row r="1957" spans="1:2" x14ac:dyDescent="0.3">
      <c r="A1957" s="58">
        <v>43960</v>
      </c>
      <c r="B1957" s="29">
        <v>107786.255</v>
      </c>
    </row>
    <row r="1958" spans="1:2" x14ac:dyDescent="0.3">
      <c r="A1958" s="58">
        <v>43961</v>
      </c>
      <c r="B1958" s="29">
        <v>107555.19</v>
      </c>
    </row>
    <row r="1959" spans="1:2" x14ac:dyDescent="0.3">
      <c r="A1959" s="58">
        <v>43962</v>
      </c>
      <c r="B1959" s="29">
        <v>122550.94500000001</v>
      </c>
    </row>
    <row r="1960" spans="1:2" x14ac:dyDescent="0.3">
      <c r="A1960" s="58">
        <v>43963</v>
      </c>
      <c r="B1960" s="29">
        <v>120767.795</v>
      </c>
    </row>
    <row r="1961" spans="1:2" x14ac:dyDescent="0.3">
      <c r="A1961" s="58">
        <v>43964</v>
      </c>
      <c r="B1961" s="29">
        <v>127145.14</v>
      </c>
    </row>
    <row r="1962" spans="1:2" x14ac:dyDescent="0.3">
      <c r="A1962" s="58">
        <v>43965</v>
      </c>
      <c r="B1962" s="29">
        <v>129285.09</v>
      </c>
    </row>
    <row r="1963" spans="1:2" x14ac:dyDescent="0.3">
      <c r="A1963" s="58">
        <v>43966</v>
      </c>
      <c r="B1963" s="29">
        <v>129112.45</v>
      </c>
    </row>
    <row r="1964" spans="1:2" x14ac:dyDescent="0.3">
      <c r="A1964" s="58">
        <v>43967</v>
      </c>
      <c r="B1964" s="29">
        <v>110420.89</v>
      </c>
    </row>
    <row r="1965" spans="1:2" x14ac:dyDescent="0.3">
      <c r="A1965" s="58">
        <v>43968</v>
      </c>
      <c r="B1965" s="29">
        <v>109774.425</v>
      </c>
    </row>
    <row r="1966" spans="1:2" x14ac:dyDescent="0.3">
      <c r="A1966" s="58">
        <v>43969</v>
      </c>
      <c r="B1966" s="29">
        <v>120076.645</v>
      </c>
    </row>
    <row r="1967" spans="1:2" x14ac:dyDescent="0.3">
      <c r="A1967" s="58">
        <v>43970</v>
      </c>
      <c r="B1967" s="29">
        <v>119789.97</v>
      </c>
    </row>
    <row r="1968" spans="1:2" x14ac:dyDescent="0.3">
      <c r="A1968" s="58">
        <v>43971</v>
      </c>
      <c r="B1968" s="29">
        <v>119803.985</v>
      </c>
    </row>
    <row r="1969" spans="1:2" x14ac:dyDescent="0.3">
      <c r="A1969" s="58">
        <v>43972</v>
      </c>
      <c r="B1969" s="29">
        <v>127563.61</v>
      </c>
    </row>
    <row r="1970" spans="1:2" x14ac:dyDescent="0.3">
      <c r="A1970" s="58">
        <v>43973</v>
      </c>
      <c r="B1970" s="29">
        <v>130472.2</v>
      </c>
    </row>
    <row r="1971" spans="1:2" x14ac:dyDescent="0.3">
      <c r="A1971" s="58">
        <v>43974</v>
      </c>
      <c r="B1971" s="29">
        <v>115234.32</v>
      </c>
    </row>
    <row r="1972" spans="1:2" x14ac:dyDescent="0.3">
      <c r="A1972" s="58">
        <v>43975</v>
      </c>
      <c r="B1972" s="29">
        <v>109579.82</v>
      </c>
    </row>
    <row r="1973" spans="1:2" x14ac:dyDescent="0.3">
      <c r="A1973" s="58">
        <v>43976</v>
      </c>
      <c r="B1973" s="29">
        <v>125532.575</v>
      </c>
    </row>
    <row r="1974" spans="1:2" x14ac:dyDescent="0.3">
      <c r="A1974" s="58">
        <v>43977</v>
      </c>
      <c r="B1974" s="29">
        <v>126788.83500000001</v>
      </c>
    </row>
    <row r="1975" spans="1:2" x14ac:dyDescent="0.3">
      <c r="A1975" s="58">
        <v>43978</v>
      </c>
      <c r="B1975" s="29">
        <v>124189.8</v>
      </c>
    </row>
    <row r="1976" spans="1:2" x14ac:dyDescent="0.3">
      <c r="A1976" s="58">
        <v>43979</v>
      </c>
      <c r="B1976" s="29">
        <v>124062.485</v>
      </c>
    </row>
    <row r="1977" spans="1:2" x14ac:dyDescent="0.3">
      <c r="A1977" s="58">
        <v>43980</v>
      </c>
      <c r="B1977" s="29">
        <v>120072.09</v>
      </c>
    </row>
    <row r="1978" spans="1:2" x14ac:dyDescent="0.3">
      <c r="A1978" s="58">
        <v>43981</v>
      </c>
      <c r="B1978" s="29">
        <v>102231.77</v>
      </c>
    </row>
    <row r="1979" spans="1:2" x14ac:dyDescent="0.3">
      <c r="A1979" s="58">
        <v>43982</v>
      </c>
      <c r="B1979" s="29">
        <v>102684.59</v>
      </c>
    </row>
    <row r="1980" spans="1:2" x14ac:dyDescent="0.3">
      <c r="A1980" s="58">
        <v>43983</v>
      </c>
      <c r="B1980" s="29">
        <v>132039.70499999999</v>
      </c>
    </row>
    <row r="1981" spans="1:2" x14ac:dyDescent="0.3">
      <c r="A1981" s="58">
        <v>43984</v>
      </c>
      <c r="B1981" s="29">
        <v>132710.35999999999</v>
      </c>
    </row>
    <row r="1982" spans="1:2" x14ac:dyDescent="0.3">
      <c r="A1982" s="58">
        <v>43985</v>
      </c>
      <c r="B1982" s="29">
        <v>130801.825</v>
      </c>
    </row>
    <row r="1983" spans="1:2" x14ac:dyDescent="0.3">
      <c r="A1983" s="58">
        <v>43986</v>
      </c>
      <c r="B1983" s="29">
        <v>133322.02499999999</v>
      </c>
    </row>
    <row r="1984" spans="1:2" x14ac:dyDescent="0.3">
      <c r="A1984" s="58">
        <v>43987</v>
      </c>
      <c r="B1984" s="29">
        <v>137368.465</v>
      </c>
    </row>
    <row r="1985" spans="1:2" x14ac:dyDescent="0.3">
      <c r="A1985" s="58">
        <v>43988</v>
      </c>
      <c r="B1985" s="29">
        <v>126427.92</v>
      </c>
    </row>
    <row r="1986" spans="1:2" x14ac:dyDescent="0.3">
      <c r="A1986" s="58">
        <v>43989</v>
      </c>
      <c r="B1986" s="29">
        <v>119524.41</v>
      </c>
    </row>
    <row r="1987" spans="1:2" x14ac:dyDescent="0.3">
      <c r="A1987" s="58">
        <v>43990</v>
      </c>
      <c r="B1987" s="29">
        <v>124792.97500000001</v>
      </c>
    </row>
    <row r="1988" spans="1:2" x14ac:dyDescent="0.3">
      <c r="A1988" s="58">
        <v>43991</v>
      </c>
      <c r="B1988" s="29">
        <v>141571.29500000001</v>
      </c>
    </row>
    <row r="1989" spans="1:2" x14ac:dyDescent="0.3">
      <c r="A1989" s="58">
        <v>43992</v>
      </c>
      <c r="B1989" s="29">
        <v>137795.79500000001</v>
      </c>
    </row>
    <row r="1990" spans="1:2" x14ac:dyDescent="0.3">
      <c r="A1990" s="58">
        <v>43993</v>
      </c>
      <c r="B1990" s="29">
        <v>141444.44500000001</v>
      </c>
    </row>
    <row r="1991" spans="1:2" x14ac:dyDescent="0.3">
      <c r="A1991" s="58">
        <v>43994</v>
      </c>
      <c r="B1991" s="29">
        <v>134684.58499999999</v>
      </c>
    </row>
    <row r="1992" spans="1:2" x14ac:dyDescent="0.3">
      <c r="A1992" s="58">
        <v>43995</v>
      </c>
      <c r="B1992" s="29">
        <v>117394.455</v>
      </c>
    </row>
    <row r="1993" spans="1:2" x14ac:dyDescent="0.3">
      <c r="A1993" s="58">
        <v>43996</v>
      </c>
      <c r="B1993" s="29">
        <v>107553.005</v>
      </c>
    </row>
    <row r="1994" spans="1:2" x14ac:dyDescent="0.3">
      <c r="A1994" s="58">
        <v>43997</v>
      </c>
      <c r="B1994" s="29">
        <v>121221.455</v>
      </c>
    </row>
    <row r="1995" spans="1:2" x14ac:dyDescent="0.3">
      <c r="A1995" s="58">
        <v>43998</v>
      </c>
      <c r="B1995" s="29">
        <v>124473.67</v>
      </c>
    </row>
    <row r="1996" spans="1:2" x14ac:dyDescent="0.3">
      <c r="A1996" s="58">
        <v>43999</v>
      </c>
      <c r="B1996" s="29">
        <v>133969.69</v>
      </c>
    </row>
    <row r="1997" spans="1:2" x14ac:dyDescent="0.3">
      <c r="A1997" s="58">
        <v>44000</v>
      </c>
      <c r="B1997" s="29">
        <v>130437.325</v>
      </c>
    </row>
    <row r="1998" spans="1:2" x14ac:dyDescent="0.3">
      <c r="A1998" s="58">
        <v>44001</v>
      </c>
      <c r="B1998" s="29">
        <v>120149.435</v>
      </c>
    </row>
    <row r="1999" spans="1:2" x14ac:dyDescent="0.3">
      <c r="A1999" s="58">
        <v>44002</v>
      </c>
      <c r="B1999" s="29">
        <v>109644.69500000001</v>
      </c>
    </row>
    <row r="2000" spans="1:2" x14ac:dyDescent="0.3">
      <c r="A2000" s="58">
        <v>44003</v>
      </c>
      <c r="B2000" s="29">
        <v>121528.375</v>
      </c>
    </row>
    <row r="2001" spans="1:2" x14ac:dyDescent="0.3">
      <c r="A2001" s="58">
        <v>44004</v>
      </c>
      <c r="B2001" s="29">
        <v>136373.435</v>
      </c>
    </row>
    <row r="2002" spans="1:2" x14ac:dyDescent="0.3">
      <c r="A2002" s="58">
        <v>44005</v>
      </c>
      <c r="B2002" s="29">
        <v>131904.745</v>
      </c>
    </row>
    <row r="2003" spans="1:2" x14ac:dyDescent="0.3">
      <c r="A2003" s="58">
        <v>44006</v>
      </c>
      <c r="B2003" s="29">
        <v>133100.905</v>
      </c>
    </row>
    <row r="2004" spans="1:2" x14ac:dyDescent="0.3">
      <c r="A2004" s="58">
        <v>44007</v>
      </c>
      <c r="B2004" s="29">
        <v>131466.23999999999</v>
      </c>
    </row>
    <row r="2005" spans="1:2" x14ac:dyDescent="0.3">
      <c r="A2005" s="58">
        <v>44008</v>
      </c>
      <c r="B2005" s="29">
        <v>136872.56</v>
      </c>
    </row>
    <row r="2006" spans="1:2" x14ac:dyDescent="0.3">
      <c r="A2006" s="58">
        <v>44009</v>
      </c>
      <c r="B2006" s="29">
        <v>126938.54</v>
      </c>
    </row>
    <row r="2007" spans="1:2" x14ac:dyDescent="0.3">
      <c r="A2007" s="58">
        <v>44010</v>
      </c>
      <c r="B2007" s="29">
        <v>125830.75</v>
      </c>
    </row>
    <row r="2008" spans="1:2" x14ac:dyDescent="0.3">
      <c r="A2008" s="58">
        <v>44011</v>
      </c>
      <c r="B2008" s="29">
        <v>141431.99</v>
      </c>
    </row>
    <row r="2009" spans="1:2" x14ac:dyDescent="0.3">
      <c r="A2009" s="58">
        <v>44012</v>
      </c>
      <c r="B2009" s="29">
        <v>137644.86499999999</v>
      </c>
    </row>
    <row r="2010" spans="1:2" x14ac:dyDescent="0.3">
      <c r="A2010" s="58">
        <v>44013</v>
      </c>
      <c r="B2010" s="29">
        <v>126614.72</v>
      </c>
    </row>
    <row r="2011" spans="1:2" x14ac:dyDescent="0.3">
      <c r="A2011" s="58">
        <v>44014</v>
      </c>
      <c r="B2011" s="29">
        <v>131372.71</v>
      </c>
    </row>
    <row r="2012" spans="1:2" x14ac:dyDescent="0.3">
      <c r="A2012" s="58">
        <v>44015</v>
      </c>
      <c r="B2012" s="29">
        <v>143010.26999999999</v>
      </c>
    </row>
    <row r="2013" spans="1:2" x14ac:dyDescent="0.3">
      <c r="A2013" s="58">
        <v>44016</v>
      </c>
      <c r="B2013" s="29">
        <v>125400.27</v>
      </c>
    </row>
    <row r="2014" spans="1:2" x14ac:dyDescent="0.3">
      <c r="A2014" s="58">
        <v>44017</v>
      </c>
      <c r="B2014" s="29">
        <v>118507.76</v>
      </c>
    </row>
    <row r="2015" spans="1:2" x14ac:dyDescent="0.3">
      <c r="A2015" s="58">
        <v>44018</v>
      </c>
      <c r="B2015" s="29">
        <v>136255.33499999999</v>
      </c>
    </row>
    <row r="2016" spans="1:2" x14ac:dyDescent="0.3">
      <c r="A2016" s="58">
        <v>44019</v>
      </c>
      <c r="B2016" s="29">
        <v>140264.51999999999</v>
      </c>
    </row>
    <row r="2017" spans="1:2" x14ac:dyDescent="0.3">
      <c r="A2017" s="58">
        <v>44020</v>
      </c>
      <c r="B2017" s="29">
        <v>138627.10999999999</v>
      </c>
    </row>
    <row r="2018" spans="1:2" x14ac:dyDescent="0.3">
      <c r="A2018" s="58">
        <v>44021</v>
      </c>
      <c r="B2018" s="29">
        <v>135266.16500000001</v>
      </c>
    </row>
    <row r="2019" spans="1:2" x14ac:dyDescent="0.3">
      <c r="A2019" s="58">
        <v>44022</v>
      </c>
      <c r="B2019" s="29">
        <v>134041.23000000001</v>
      </c>
    </row>
    <row r="2020" spans="1:2" x14ac:dyDescent="0.3">
      <c r="A2020" s="58">
        <v>44023</v>
      </c>
      <c r="B2020" s="29">
        <v>130088.95</v>
      </c>
    </row>
    <row r="2021" spans="1:2" x14ac:dyDescent="0.3">
      <c r="A2021" s="58">
        <v>44024</v>
      </c>
      <c r="B2021" s="29">
        <v>118837.05</v>
      </c>
    </row>
    <row r="2022" spans="1:2" x14ac:dyDescent="0.3">
      <c r="A2022" s="58">
        <v>44025</v>
      </c>
      <c r="B2022" s="29">
        <v>130119.41</v>
      </c>
    </row>
    <row r="2023" spans="1:2" x14ac:dyDescent="0.3">
      <c r="A2023" s="58">
        <v>44026</v>
      </c>
      <c r="B2023" s="29">
        <v>133668.935</v>
      </c>
    </row>
    <row r="2024" spans="1:2" x14ac:dyDescent="0.3">
      <c r="A2024" s="58">
        <v>44027</v>
      </c>
      <c r="B2024" s="29">
        <v>135296.79999999999</v>
      </c>
    </row>
    <row r="2025" spans="1:2" x14ac:dyDescent="0.3">
      <c r="A2025" s="58">
        <v>44028</v>
      </c>
      <c r="B2025" s="29">
        <v>143158.89000000001</v>
      </c>
    </row>
    <row r="2026" spans="1:2" x14ac:dyDescent="0.3">
      <c r="A2026" s="58">
        <v>44029</v>
      </c>
      <c r="B2026" s="29">
        <v>143109.35500000001</v>
      </c>
    </row>
    <row r="2027" spans="1:2" x14ac:dyDescent="0.3">
      <c r="A2027" s="58">
        <v>44030</v>
      </c>
      <c r="B2027" s="29">
        <v>125303.88499999999</v>
      </c>
    </row>
    <row r="2028" spans="1:2" x14ac:dyDescent="0.3">
      <c r="A2028" s="58">
        <v>44031</v>
      </c>
      <c r="B2028" s="29">
        <v>114065.32</v>
      </c>
    </row>
    <row r="2029" spans="1:2" x14ac:dyDescent="0.3">
      <c r="A2029" s="58">
        <v>44032</v>
      </c>
      <c r="B2029" s="29">
        <v>132894.41</v>
      </c>
    </row>
    <row r="2030" spans="1:2" x14ac:dyDescent="0.3">
      <c r="A2030" s="58">
        <v>44033</v>
      </c>
      <c r="B2030" s="29">
        <v>140086.10500000001</v>
      </c>
    </row>
    <row r="2031" spans="1:2" x14ac:dyDescent="0.3">
      <c r="A2031" s="58">
        <v>44034</v>
      </c>
      <c r="B2031" s="29">
        <v>138666.10500000001</v>
      </c>
    </row>
    <row r="2032" spans="1:2" x14ac:dyDescent="0.3">
      <c r="A2032" s="58">
        <v>44035</v>
      </c>
      <c r="B2032" s="29">
        <v>142476.36499999999</v>
      </c>
    </row>
    <row r="2033" spans="1:2" x14ac:dyDescent="0.3">
      <c r="A2033" s="58">
        <v>44036</v>
      </c>
      <c r="B2033" s="29">
        <v>133822.70000000001</v>
      </c>
    </row>
    <row r="2034" spans="1:2" x14ac:dyDescent="0.3">
      <c r="A2034" s="58">
        <v>44037</v>
      </c>
      <c r="B2034" s="29">
        <v>128417.22</v>
      </c>
    </row>
    <row r="2035" spans="1:2" x14ac:dyDescent="0.3">
      <c r="A2035" s="58">
        <v>44038</v>
      </c>
      <c r="B2035" s="29">
        <v>123014.55499999999</v>
      </c>
    </row>
    <row r="2036" spans="1:2" x14ac:dyDescent="0.3">
      <c r="A2036" s="58">
        <v>44039</v>
      </c>
      <c r="B2036" s="29">
        <v>132571.32999999999</v>
      </c>
    </row>
    <row r="2037" spans="1:2" x14ac:dyDescent="0.3">
      <c r="A2037" s="58">
        <v>44040</v>
      </c>
      <c r="B2037" s="29">
        <v>132720.39499999999</v>
      </c>
    </row>
    <row r="2038" spans="1:2" x14ac:dyDescent="0.3">
      <c r="A2038" s="58">
        <v>44041</v>
      </c>
      <c r="B2038" s="29">
        <v>130547.735</v>
      </c>
    </row>
    <row r="2039" spans="1:2" x14ac:dyDescent="0.3">
      <c r="A2039" s="58">
        <v>44042</v>
      </c>
      <c r="B2039" s="29">
        <v>132583.64000000001</v>
      </c>
    </row>
    <row r="2040" spans="1:2" x14ac:dyDescent="0.3">
      <c r="A2040" s="58">
        <v>44043</v>
      </c>
      <c r="B2040" s="29">
        <v>132105.75</v>
      </c>
    </row>
    <row r="2041" spans="1:2" x14ac:dyDescent="0.3">
      <c r="A2041" s="58">
        <v>44044</v>
      </c>
      <c r="B2041" s="29">
        <v>111590.65</v>
      </c>
    </row>
    <row r="2042" spans="1:2" x14ac:dyDescent="0.3">
      <c r="A2042" s="58">
        <v>44045</v>
      </c>
      <c r="B2042" s="29">
        <v>109935.33500000001</v>
      </c>
    </row>
    <row r="2043" spans="1:2" x14ac:dyDescent="0.3">
      <c r="A2043" s="58">
        <v>44046</v>
      </c>
      <c r="B2043" s="29">
        <v>127930.355</v>
      </c>
    </row>
    <row r="2044" spans="1:2" x14ac:dyDescent="0.3">
      <c r="A2044" s="58">
        <v>44047</v>
      </c>
      <c r="B2044" s="29">
        <v>140042.14499999999</v>
      </c>
    </row>
    <row r="2045" spans="1:2" x14ac:dyDescent="0.3">
      <c r="A2045" s="58">
        <v>44048</v>
      </c>
      <c r="B2045" s="29">
        <v>140205.29500000001</v>
      </c>
    </row>
    <row r="2046" spans="1:2" x14ac:dyDescent="0.3">
      <c r="A2046" s="58">
        <v>44049</v>
      </c>
      <c r="B2046" s="29">
        <v>140835.17499999999</v>
      </c>
    </row>
    <row r="2047" spans="1:2" x14ac:dyDescent="0.3">
      <c r="A2047" s="58">
        <v>44050</v>
      </c>
      <c r="B2047" s="29">
        <v>144062.60999999999</v>
      </c>
    </row>
    <row r="2048" spans="1:2" x14ac:dyDescent="0.3">
      <c r="A2048" s="58">
        <v>44051</v>
      </c>
      <c r="B2048" s="29">
        <v>121119.265</v>
      </c>
    </row>
    <row r="2049" spans="1:2" x14ac:dyDescent="0.3">
      <c r="A2049" s="58">
        <v>44052</v>
      </c>
      <c r="B2049" s="29">
        <v>111165.955</v>
      </c>
    </row>
    <row r="2050" spans="1:2" x14ac:dyDescent="0.3">
      <c r="A2050" s="58">
        <v>44053</v>
      </c>
      <c r="B2050" s="29">
        <v>125959.75</v>
      </c>
    </row>
    <row r="2051" spans="1:2" x14ac:dyDescent="0.3">
      <c r="A2051" s="58">
        <v>44054</v>
      </c>
      <c r="B2051" s="29">
        <v>130141.22500000001</v>
      </c>
    </row>
    <row r="2052" spans="1:2" x14ac:dyDescent="0.3">
      <c r="A2052" s="58">
        <v>44055</v>
      </c>
      <c r="B2052" s="29">
        <v>127945.31</v>
      </c>
    </row>
    <row r="2053" spans="1:2" x14ac:dyDescent="0.3">
      <c r="A2053" s="58">
        <v>44056</v>
      </c>
      <c r="B2053" s="29">
        <v>121914.44</v>
      </c>
    </row>
    <row r="2054" spans="1:2" x14ac:dyDescent="0.3">
      <c r="A2054" s="58">
        <v>44057</v>
      </c>
      <c r="B2054" s="29">
        <v>124640.09</v>
      </c>
    </row>
    <row r="2055" spans="1:2" x14ac:dyDescent="0.3">
      <c r="A2055" s="58">
        <v>44058</v>
      </c>
      <c r="B2055" s="29">
        <v>113755.18</v>
      </c>
    </row>
    <row r="2056" spans="1:2" x14ac:dyDescent="0.3">
      <c r="A2056" s="58">
        <v>44059</v>
      </c>
      <c r="B2056" s="29">
        <v>111034.745</v>
      </c>
    </row>
    <row r="2057" spans="1:2" x14ac:dyDescent="0.3">
      <c r="A2057" s="58">
        <v>44060</v>
      </c>
      <c r="B2057" s="29">
        <v>121520.57</v>
      </c>
    </row>
    <row r="2058" spans="1:2" x14ac:dyDescent="0.3">
      <c r="A2058" s="58">
        <v>44061</v>
      </c>
      <c r="B2058" s="29">
        <v>119321.855</v>
      </c>
    </row>
    <row r="2059" spans="1:2" x14ac:dyDescent="0.3">
      <c r="A2059" s="58">
        <v>44062</v>
      </c>
      <c r="B2059" s="29">
        <v>129884.75</v>
      </c>
    </row>
    <row r="2060" spans="1:2" x14ac:dyDescent="0.3">
      <c r="A2060" s="58">
        <v>44063</v>
      </c>
      <c r="B2060" s="29">
        <v>123490.855</v>
      </c>
    </row>
    <row r="2061" spans="1:2" x14ac:dyDescent="0.3">
      <c r="A2061" s="58">
        <v>44064</v>
      </c>
      <c r="B2061" s="29">
        <v>125707.04</v>
      </c>
    </row>
    <row r="2062" spans="1:2" x14ac:dyDescent="0.3">
      <c r="A2062" s="58">
        <v>44065</v>
      </c>
      <c r="B2062" s="29">
        <v>127131.37</v>
      </c>
    </row>
    <row r="2063" spans="1:2" x14ac:dyDescent="0.3">
      <c r="A2063" s="58">
        <v>44066</v>
      </c>
      <c r="B2063" s="29">
        <v>117125.065</v>
      </c>
    </row>
    <row r="2064" spans="1:2" x14ac:dyDescent="0.3">
      <c r="A2064" s="58">
        <v>44067</v>
      </c>
      <c r="B2064" s="29">
        <v>134984.79</v>
      </c>
    </row>
    <row r="2065" spans="1:2" x14ac:dyDescent="0.3">
      <c r="A2065" s="58">
        <v>44068</v>
      </c>
      <c r="B2065" s="29">
        <v>138437.85500000001</v>
      </c>
    </row>
    <row r="2066" spans="1:2" x14ac:dyDescent="0.3">
      <c r="A2066" s="58">
        <v>44069</v>
      </c>
      <c r="B2066" s="29">
        <v>129322.31</v>
      </c>
    </row>
    <row r="2067" spans="1:2" x14ac:dyDescent="0.3">
      <c r="A2067" s="58">
        <v>44070</v>
      </c>
      <c r="B2067" s="29">
        <v>119044.425</v>
      </c>
    </row>
    <row r="2068" spans="1:2" x14ac:dyDescent="0.3">
      <c r="A2068" s="58">
        <v>44071</v>
      </c>
      <c r="B2068" s="29">
        <v>118809.08</v>
      </c>
    </row>
    <row r="2069" spans="1:2" x14ac:dyDescent="0.3">
      <c r="A2069" s="58">
        <v>44072</v>
      </c>
      <c r="B2069" s="29">
        <v>100166.88499999999</v>
      </c>
    </row>
    <row r="2070" spans="1:2" x14ac:dyDescent="0.3">
      <c r="A2070" s="58">
        <v>44073</v>
      </c>
      <c r="B2070" s="29">
        <v>98917.175000000003</v>
      </c>
    </row>
    <row r="2071" spans="1:2" x14ac:dyDescent="0.3">
      <c r="A2071" s="58">
        <v>44074</v>
      </c>
      <c r="B2071" s="29">
        <v>121605.395</v>
      </c>
    </row>
    <row r="2072" spans="1:2" x14ac:dyDescent="0.3">
      <c r="A2072" s="58">
        <v>44075</v>
      </c>
      <c r="B2072" s="29">
        <v>119645.18</v>
      </c>
    </row>
    <row r="2073" spans="1:2" x14ac:dyDescent="0.3">
      <c r="A2073" s="58">
        <v>44076</v>
      </c>
      <c r="B2073" s="29">
        <v>113547.67</v>
      </c>
    </row>
    <row r="2074" spans="1:2" x14ac:dyDescent="0.3">
      <c r="A2074" s="58">
        <v>44077</v>
      </c>
      <c r="B2074" s="29">
        <v>109327.46</v>
      </c>
    </row>
    <row r="2075" spans="1:2" x14ac:dyDescent="0.3">
      <c r="A2075" s="58">
        <v>44078</v>
      </c>
      <c r="B2075" s="29">
        <v>114865.645</v>
      </c>
    </row>
    <row r="2076" spans="1:2" x14ac:dyDescent="0.3">
      <c r="A2076" s="58">
        <v>44079</v>
      </c>
      <c r="B2076" s="29">
        <v>105534.01</v>
      </c>
    </row>
    <row r="2077" spans="1:2" x14ac:dyDescent="0.3">
      <c r="A2077" s="58">
        <v>44080</v>
      </c>
      <c r="B2077" s="29">
        <v>95865.14</v>
      </c>
    </row>
    <row r="2078" spans="1:2" x14ac:dyDescent="0.3">
      <c r="A2078" s="58">
        <v>44081</v>
      </c>
      <c r="B2078" s="29">
        <v>99778.2</v>
      </c>
    </row>
    <row r="2079" spans="1:2" x14ac:dyDescent="0.3">
      <c r="A2079" s="58">
        <v>44082</v>
      </c>
      <c r="B2079" s="29">
        <v>112421.09</v>
      </c>
    </row>
    <row r="2080" spans="1:2" x14ac:dyDescent="0.3">
      <c r="A2080" s="58">
        <v>44083</v>
      </c>
      <c r="B2080" s="29">
        <v>112140.47</v>
      </c>
    </row>
    <row r="2081" spans="1:2" x14ac:dyDescent="0.3">
      <c r="A2081" s="58">
        <v>44084</v>
      </c>
      <c r="B2081" s="29">
        <v>109328.33500000001</v>
      </c>
    </row>
    <row r="2082" spans="1:2" x14ac:dyDescent="0.3">
      <c r="A2082" s="58">
        <v>44085</v>
      </c>
      <c r="B2082" s="29">
        <v>106643.05</v>
      </c>
    </row>
    <row r="2083" spans="1:2" x14ac:dyDescent="0.3">
      <c r="A2083" s="58">
        <v>44086</v>
      </c>
      <c r="B2083" s="29">
        <v>111644.6</v>
      </c>
    </row>
    <row r="2084" spans="1:2" x14ac:dyDescent="0.3">
      <c r="A2084" s="58">
        <v>44087</v>
      </c>
      <c r="B2084" s="29">
        <v>96225.91</v>
      </c>
    </row>
    <row r="2085" spans="1:2" x14ac:dyDescent="0.3">
      <c r="A2085" s="58">
        <v>44088</v>
      </c>
      <c r="B2085" s="29">
        <v>107196.61</v>
      </c>
    </row>
    <row r="2086" spans="1:2" x14ac:dyDescent="0.3">
      <c r="A2086" s="58">
        <v>44089</v>
      </c>
      <c r="B2086" s="29">
        <v>113008.77</v>
      </c>
    </row>
    <row r="2087" spans="1:2" x14ac:dyDescent="0.3">
      <c r="A2087" s="58">
        <v>44090</v>
      </c>
      <c r="B2087" s="29">
        <v>110807.72</v>
      </c>
    </row>
    <row r="2088" spans="1:2" x14ac:dyDescent="0.3">
      <c r="A2088" s="58">
        <v>44091</v>
      </c>
      <c r="B2088" s="29">
        <v>115643.44</v>
      </c>
    </row>
    <row r="2089" spans="1:2" x14ac:dyDescent="0.3">
      <c r="A2089" s="58">
        <v>44092</v>
      </c>
      <c r="B2089" s="29">
        <v>112335.7</v>
      </c>
    </row>
    <row r="2090" spans="1:2" x14ac:dyDescent="0.3">
      <c r="A2090" s="58">
        <v>44093</v>
      </c>
      <c r="B2090" s="29">
        <v>93384</v>
      </c>
    </row>
    <row r="2091" spans="1:2" x14ac:dyDescent="0.3">
      <c r="A2091" s="58">
        <v>44094</v>
      </c>
      <c r="B2091" s="29">
        <v>86891.23</v>
      </c>
    </row>
    <row r="2092" spans="1:2" x14ac:dyDescent="0.3">
      <c r="A2092" s="58">
        <v>44095</v>
      </c>
      <c r="B2092" s="29">
        <v>100977.95</v>
      </c>
    </row>
    <row r="2093" spans="1:2" x14ac:dyDescent="0.3">
      <c r="A2093" s="58">
        <v>44096</v>
      </c>
      <c r="B2093" s="29">
        <v>103200.64</v>
      </c>
    </row>
    <row r="2094" spans="1:2" x14ac:dyDescent="0.3">
      <c r="A2094" s="58">
        <v>44097</v>
      </c>
      <c r="B2094" s="29">
        <v>112412.44500000001</v>
      </c>
    </row>
    <row r="2095" spans="1:2" x14ac:dyDescent="0.3">
      <c r="A2095" s="58">
        <v>44098</v>
      </c>
      <c r="B2095" s="29">
        <v>117535.715</v>
      </c>
    </row>
    <row r="2096" spans="1:2" x14ac:dyDescent="0.3">
      <c r="A2096" s="58">
        <v>44099</v>
      </c>
      <c r="B2096" s="29">
        <v>126354.68</v>
      </c>
    </row>
    <row r="2097" spans="1:2" x14ac:dyDescent="0.3">
      <c r="A2097" s="58">
        <v>44100</v>
      </c>
      <c r="B2097" s="29">
        <v>106694.965</v>
      </c>
    </row>
    <row r="2098" spans="1:2" x14ac:dyDescent="0.3">
      <c r="A2098" s="58">
        <v>44101</v>
      </c>
      <c r="B2098" s="29">
        <v>101703.49</v>
      </c>
    </row>
    <row r="2099" spans="1:2" x14ac:dyDescent="0.3">
      <c r="A2099" s="58">
        <v>44102</v>
      </c>
      <c r="B2099" s="29">
        <v>114651.14</v>
      </c>
    </row>
    <row r="2100" spans="1:2" x14ac:dyDescent="0.3">
      <c r="A2100" s="58">
        <v>44103</v>
      </c>
      <c r="B2100" s="29">
        <v>112076.46</v>
      </c>
    </row>
    <row r="2101" spans="1:2" x14ac:dyDescent="0.3">
      <c r="A2101" s="58">
        <v>44104</v>
      </c>
      <c r="B2101" s="29">
        <v>113620.21</v>
      </c>
    </row>
    <row r="2102" spans="1:2" x14ac:dyDescent="0.3">
      <c r="A2102" s="58">
        <v>44105</v>
      </c>
      <c r="B2102" s="29">
        <v>106641.79</v>
      </c>
    </row>
    <row r="2103" spans="1:2" x14ac:dyDescent="0.3">
      <c r="A2103" s="58">
        <v>44106</v>
      </c>
      <c r="B2103" s="29">
        <v>99585.835000000006</v>
      </c>
    </row>
    <row r="2104" spans="1:2" x14ac:dyDescent="0.3">
      <c r="A2104" s="58">
        <v>44107</v>
      </c>
      <c r="B2104" s="29">
        <v>92277.024999999994</v>
      </c>
    </row>
    <row r="2105" spans="1:2" x14ac:dyDescent="0.3">
      <c r="A2105" s="58">
        <v>44108</v>
      </c>
      <c r="B2105" s="29">
        <v>94081.565000000002</v>
      </c>
    </row>
    <row r="2106" spans="1:2" x14ac:dyDescent="0.3">
      <c r="A2106" s="58">
        <v>44109</v>
      </c>
      <c r="B2106" s="29">
        <v>113610.03</v>
      </c>
    </row>
    <row r="2107" spans="1:2" ht="15" thickBot="1" x14ac:dyDescent="0.35">
      <c r="A2107" s="64">
        <v>44110</v>
      </c>
      <c r="B2107" s="83">
        <v>122607.56</v>
      </c>
    </row>
  </sheetData>
  <autoFilter ref="A1:B2107">
    <sortState ref="A2:B2107">
      <sortCondition ref="A1:A2107"/>
    </sortState>
  </autoFilter>
  <conditionalFormatting sqref="C1:C1048576">
    <cfRule type="cellIs" dxfId="8" priority="2" operator="lessThan">
      <formula>30</formula>
    </cfRule>
  </conditionalFormatting>
  <conditionalFormatting sqref="D1:D1048576">
    <cfRule type="cellIs" dxfId="7" priority="1" operator="lessThan">
      <formula>3000000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showGridLines="0" zoomScale="80" workbookViewId="0">
      <selection activeCell="B53" sqref="B53"/>
    </sheetView>
  </sheetViews>
  <sheetFormatPr defaultRowHeight="14.4" x14ac:dyDescent="0.3"/>
  <cols>
    <col min="1" max="4" width="8.88671875" style="88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7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11.88671875" style="58" bestFit="1" customWidth="1"/>
    <col min="2" max="2" width="10.88671875" style="42" bestFit="1" customWidth="1"/>
    <col min="3" max="3" width="10.33203125" style="42" bestFit="1" customWidth="1"/>
    <col min="4" max="4" width="11.109375" style="43" bestFit="1" customWidth="1"/>
    <col min="5" max="6" width="11" style="42" bestFit="1" customWidth="1"/>
    <col min="7" max="7" width="8.88671875" style="42"/>
    <col min="8" max="8" width="11.77734375" style="29" bestFit="1" customWidth="1"/>
  </cols>
  <sheetData>
    <row r="1" spans="1:8" ht="15.6" x14ac:dyDescent="0.3">
      <c r="A1" s="53" t="s">
        <v>0</v>
      </c>
      <c r="B1" s="54" t="s">
        <v>43</v>
      </c>
      <c r="C1" s="55" t="s">
        <v>17</v>
      </c>
      <c r="D1" s="56" t="s">
        <v>1</v>
      </c>
      <c r="E1" s="54" t="s">
        <v>40</v>
      </c>
      <c r="F1" s="54" t="s">
        <v>41</v>
      </c>
      <c r="G1" s="54" t="s">
        <v>17</v>
      </c>
      <c r="H1" s="57" t="s">
        <v>42</v>
      </c>
    </row>
    <row r="2" spans="1:8" x14ac:dyDescent="0.3">
      <c r="A2" s="58">
        <v>42005</v>
      </c>
      <c r="B2" s="42" t="str">
        <f>VLOOKUP(A2,_Holidays!A2:C2107,2)</f>
        <v>N</v>
      </c>
      <c r="C2" s="42" t="str">
        <f>VLOOKUP(A2,_Holidays!A2:C2107,3)</f>
        <v>Y</v>
      </c>
      <c r="D2">
        <v>99635.03</v>
      </c>
      <c r="E2" s="42" t="e">
        <f>IF(B2="Y",D2,NA())</f>
        <v>#N/A</v>
      </c>
      <c r="F2" s="42">
        <f>IF(B2="N",D2,NA())</f>
        <v>99635.03</v>
      </c>
      <c r="G2" s="42">
        <f>IF(C2="Y",D2,NA())</f>
        <v>99635.03</v>
      </c>
      <c r="H2" s="29" t="e">
        <f>IF(C2="N",D2,NA())</f>
        <v>#N/A</v>
      </c>
    </row>
    <row r="3" spans="1:8" x14ac:dyDescent="0.3">
      <c r="A3" s="58">
        <v>42006</v>
      </c>
      <c r="B3" s="42" t="str">
        <f>VLOOKUP(A3,_Holidays!A3:C2108,2)</f>
        <v>N</v>
      </c>
      <c r="C3" s="42" t="str">
        <f>VLOOKUP(A3,_Holidays!A3:C2108,3)</f>
        <v>N</v>
      </c>
      <c r="D3">
        <v>129606.01</v>
      </c>
      <c r="E3" s="42" t="e">
        <f t="shared" ref="E3:E66" si="0">IF(B3="Y",D3,NA())</f>
        <v>#N/A</v>
      </c>
      <c r="F3" s="42">
        <f t="shared" ref="F3:F66" si="1">IF(B3="N",D3,NA())</f>
        <v>129606.01</v>
      </c>
      <c r="G3" s="42" t="e">
        <f t="shared" ref="G3:G66" si="2">IF(C3="Y",D3,NA())</f>
        <v>#N/A</v>
      </c>
      <c r="H3" s="29">
        <f t="shared" ref="H3:H66" si="3">IF(C3="N",D3,NA())</f>
        <v>129606.01</v>
      </c>
    </row>
    <row r="4" spans="1:8" x14ac:dyDescent="0.3">
      <c r="A4" s="58">
        <v>42007</v>
      </c>
      <c r="B4" s="42" t="str">
        <f>VLOOKUP(A4,_Holidays!A4:C2109,2)</f>
        <v>N</v>
      </c>
      <c r="C4" s="42" t="str">
        <f>VLOOKUP(A4,_Holidays!A4:C2109,3)</f>
        <v>N</v>
      </c>
      <c r="D4">
        <v>142300.54</v>
      </c>
      <c r="E4" s="42" t="e">
        <f t="shared" si="0"/>
        <v>#N/A</v>
      </c>
      <c r="F4" s="42">
        <f t="shared" si="1"/>
        <v>142300.54</v>
      </c>
      <c r="G4" s="42" t="e">
        <f t="shared" si="2"/>
        <v>#N/A</v>
      </c>
      <c r="H4" s="29">
        <f t="shared" si="3"/>
        <v>142300.54</v>
      </c>
    </row>
    <row r="5" spans="1:8" x14ac:dyDescent="0.3">
      <c r="A5" s="58">
        <v>42008</v>
      </c>
      <c r="B5" s="42" t="str">
        <f>VLOOKUP(A5,_Holidays!A5:C2110,2)</f>
        <v>N</v>
      </c>
      <c r="C5" s="42" t="str">
        <f>VLOOKUP(A5,_Holidays!A5:C2110,3)</f>
        <v>N</v>
      </c>
      <c r="D5">
        <v>104330.715</v>
      </c>
      <c r="E5" s="42" t="e">
        <f t="shared" si="0"/>
        <v>#N/A</v>
      </c>
      <c r="F5" s="42">
        <f t="shared" si="1"/>
        <v>104330.715</v>
      </c>
      <c r="G5" s="42" t="e">
        <f t="shared" si="2"/>
        <v>#N/A</v>
      </c>
      <c r="H5" s="29">
        <f t="shared" si="3"/>
        <v>104330.715</v>
      </c>
    </row>
    <row r="6" spans="1:8" x14ac:dyDescent="0.3">
      <c r="A6" s="58">
        <v>42009</v>
      </c>
      <c r="B6" s="42" t="str">
        <f>VLOOKUP(A6,_Holidays!A6:C2111,2)</f>
        <v>N</v>
      </c>
      <c r="C6" s="42" t="str">
        <f>VLOOKUP(A6,_Holidays!A6:C2111,3)</f>
        <v>N</v>
      </c>
      <c r="D6">
        <v>118132.2</v>
      </c>
      <c r="E6" s="42" t="e">
        <f t="shared" si="0"/>
        <v>#N/A</v>
      </c>
      <c r="F6" s="42">
        <f t="shared" si="1"/>
        <v>118132.2</v>
      </c>
      <c r="G6" s="42" t="e">
        <f t="shared" si="2"/>
        <v>#N/A</v>
      </c>
      <c r="H6" s="29">
        <f t="shared" si="3"/>
        <v>118132.2</v>
      </c>
    </row>
    <row r="7" spans="1:8" x14ac:dyDescent="0.3">
      <c r="A7" s="58">
        <v>42010</v>
      </c>
      <c r="B7" s="42" t="str">
        <f>VLOOKUP(A7,_Holidays!A7:C2112,2)</f>
        <v>N</v>
      </c>
      <c r="C7" s="42" t="str">
        <f>VLOOKUP(A7,_Holidays!A7:C2112,3)</f>
        <v>N</v>
      </c>
      <c r="D7">
        <v>130672.485</v>
      </c>
      <c r="E7" s="42" t="e">
        <f t="shared" si="0"/>
        <v>#N/A</v>
      </c>
      <c r="F7" s="42">
        <f t="shared" si="1"/>
        <v>130672.485</v>
      </c>
      <c r="G7" s="42" t="e">
        <f t="shared" si="2"/>
        <v>#N/A</v>
      </c>
      <c r="H7" s="29">
        <f t="shared" si="3"/>
        <v>130672.485</v>
      </c>
    </row>
    <row r="8" spans="1:8" x14ac:dyDescent="0.3">
      <c r="A8" s="58">
        <v>42011</v>
      </c>
      <c r="B8" s="42" t="str">
        <f>VLOOKUP(A8,_Holidays!A8:C2113,2)</f>
        <v>N</v>
      </c>
      <c r="C8" s="42" t="str">
        <f>VLOOKUP(A8,_Holidays!A8:C2113,3)</f>
        <v>N</v>
      </c>
      <c r="D8">
        <v>153514.82</v>
      </c>
      <c r="E8" s="42" t="e">
        <f t="shared" si="0"/>
        <v>#N/A</v>
      </c>
      <c r="F8" s="42">
        <f t="shared" si="1"/>
        <v>153514.82</v>
      </c>
      <c r="G8" s="42" t="e">
        <f t="shared" si="2"/>
        <v>#N/A</v>
      </c>
      <c r="H8" s="29">
        <f t="shared" si="3"/>
        <v>153514.82</v>
      </c>
    </row>
    <row r="9" spans="1:8" x14ac:dyDescent="0.3">
      <c r="A9" s="58">
        <v>42012</v>
      </c>
      <c r="B9" s="42" t="str">
        <f>VLOOKUP(A9,_Holidays!A9:C2114,2)</f>
        <v>N</v>
      </c>
      <c r="C9" s="42" t="str">
        <f>VLOOKUP(A9,_Holidays!A9:C2114,3)</f>
        <v>N</v>
      </c>
      <c r="D9">
        <v>142015.655</v>
      </c>
      <c r="E9" s="42" t="e">
        <f t="shared" si="0"/>
        <v>#N/A</v>
      </c>
      <c r="F9" s="42">
        <f t="shared" si="1"/>
        <v>142015.655</v>
      </c>
      <c r="G9" s="42" t="e">
        <f t="shared" si="2"/>
        <v>#N/A</v>
      </c>
      <c r="H9" s="29">
        <f t="shared" si="3"/>
        <v>142015.655</v>
      </c>
    </row>
    <row r="10" spans="1:8" x14ac:dyDescent="0.3">
      <c r="A10" s="58">
        <v>42013</v>
      </c>
      <c r="B10" s="42" t="str">
        <f>VLOOKUP(A10,_Holidays!A10:C2115,2)</f>
        <v>N</v>
      </c>
      <c r="C10" s="42" t="str">
        <f>VLOOKUP(A10,_Holidays!A10:C2115,3)</f>
        <v>N</v>
      </c>
      <c r="D10">
        <v>121801.155</v>
      </c>
      <c r="E10" s="42" t="e">
        <f t="shared" si="0"/>
        <v>#N/A</v>
      </c>
      <c r="F10" s="42">
        <f t="shared" si="1"/>
        <v>121801.155</v>
      </c>
      <c r="G10" s="42" t="e">
        <f t="shared" si="2"/>
        <v>#N/A</v>
      </c>
      <c r="H10" s="29">
        <f t="shared" si="3"/>
        <v>121801.155</v>
      </c>
    </row>
    <row r="11" spans="1:8" x14ac:dyDescent="0.3">
      <c r="A11" s="58">
        <v>42014</v>
      </c>
      <c r="B11" s="42" t="str">
        <f>VLOOKUP(A11,_Holidays!A11:C2116,2)</f>
        <v>N</v>
      </c>
      <c r="C11" s="42" t="str">
        <f>VLOOKUP(A11,_Holidays!A11:C2116,3)</f>
        <v>N</v>
      </c>
      <c r="D11">
        <v>103043.66</v>
      </c>
      <c r="E11" s="42" t="e">
        <f t="shared" si="0"/>
        <v>#N/A</v>
      </c>
      <c r="F11" s="42">
        <f t="shared" si="1"/>
        <v>103043.66</v>
      </c>
      <c r="G11" s="42" t="e">
        <f t="shared" si="2"/>
        <v>#N/A</v>
      </c>
      <c r="H11" s="29">
        <f t="shared" si="3"/>
        <v>103043.66</v>
      </c>
    </row>
    <row r="12" spans="1:8" x14ac:dyDescent="0.3">
      <c r="A12" s="58">
        <v>42015</v>
      </c>
      <c r="B12" s="42" t="str">
        <f>VLOOKUP(A12,_Holidays!A12:C2117,2)</f>
        <v>N</v>
      </c>
      <c r="C12" s="42" t="str">
        <f>VLOOKUP(A12,_Holidays!A12:C2117,3)</f>
        <v>N</v>
      </c>
      <c r="D12">
        <v>99865.755000000005</v>
      </c>
      <c r="E12" s="42" t="e">
        <f t="shared" si="0"/>
        <v>#N/A</v>
      </c>
      <c r="F12" s="42">
        <f t="shared" si="1"/>
        <v>99865.755000000005</v>
      </c>
      <c r="G12" s="42" t="e">
        <f t="shared" si="2"/>
        <v>#N/A</v>
      </c>
      <c r="H12" s="29">
        <f t="shared" si="3"/>
        <v>99865.755000000005</v>
      </c>
    </row>
    <row r="13" spans="1:8" x14ac:dyDescent="0.3">
      <c r="A13" s="58">
        <v>42016</v>
      </c>
      <c r="B13" s="42" t="str">
        <f>VLOOKUP(A13,_Holidays!A13:C2118,2)</f>
        <v>N</v>
      </c>
      <c r="C13" s="42" t="str">
        <f>VLOOKUP(A13,_Holidays!A13:C2118,3)</f>
        <v>N</v>
      </c>
      <c r="D13">
        <v>131261.125</v>
      </c>
      <c r="E13" s="42" t="e">
        <f t="shared" si="0"/>
        <v>#N/A</v>
      </c>
      <c r="F13" s="42">
        <f t="shared" si="1"/>
        <v>131261.125</v>
      </c>
      <c r="G13" s="42" t="e">
        <f t="shared" si="2"/>
        <v>#N/A</v>
      </c>
      <c r="H13" s="29">
        <f t="shared" si="3"/>
        <v>131261.125</v>
      </c>
    </row>
    <row r="14" spans="1:8" x14ac:dyDescent="0.3">
      <c r="A14" s="58">
        <v>42017</v>
      </c>
      <c r="B14" s="42" t="str">
        <f>VLOOKUP(A14,_Holidays!A14:C2119,2)</f>
        <v>N</v>
      </c>
      <c r="C14" s="42" t="str">
        <f>VLOOKUP(A14,_Holidays!A14:C2119,3)</f>
        <v>N</v>
      </c>
      <c r="D14">
        <v>126527.36</v>
      </c>
      <c r="E14" s="42" t="e">
        <f t="shared" si="0"/>
        <v>#N/A</v>
      </c>
      <c r="F14" s="42">
        <f t="shared" si="1"/>
        <v>126527.36</v>
      </c>
      <c r="G14" s="42" t="e">
        <f t="shared" si="2"/>
        <v>#N/A</v>
      </c>
      <c r="H14" s="29">
        <f t="shared" si="3"/>
        <v>126527.36</v>
      </c>
    </row>
    <row r="15" spans="1:8" x14ac:dyDescent="0.3">
      <c r="A15" s="58">
        <v>42018</v>
      </c>
      <c r="B15" s="42" t="str">
        <f>VLOOKUP(A15,_Holidays!A15:C2120,2)</f>
        <v>N</v>
      </c>
      <c r="C15" s="42" t="str">
        <f>VLOOKUP(A15,_Holidays!A15:C2120,3)</f>
        <v>N</v>
      </c>
      <c r="D15">
        <v>119741.62</v>
      </c>
      <c r="E15" s="42" t="e">
        <f t="shared" si="0"/>
        <v>#N/A</v>
      </c>
      <c r="F15" s="42">
        <f t="shared" si="1"/>
        <v>119741.62</v>
      </c>
      <c r="G15" s="42" t="e">
        <f t="shared" si="2"/>
        <v>#N/A</v>
      </c>
      <c r="H15" s="29">
        <f t="shared" si="3"/>
        <v>119741.62</v>
      </c>
    </row>
    <row r="16" spans="1:8" x14ac:dyDescent="0.3">
      <c r="A16" s="58">
        <v>42019</v>
      </c>
      <c r="B16" s="42" t="str">
        <f>VLOOKUP(A16,_Holidays!A16:C2121,2)</f>
        <v>N</v>
      </c>
      <c r="C16" s="42" t="str">
        <f>VLOOKUP(A16,_Holidays!A16:C2121,3)</f>
        <v>N</v>
      </c>
      <c r="D16">
        <v>118411.22</v>
      </c>
      <c r="E16" s="42" t="e">
        <f t="shared" si="0"/>
        <v>#N/A</v>
      </c>
      <c r="F16" s="42">
        <f t="shared" si="1"/>
        <v>118411.22</v>
      </c>
      <c r="G16" s="42" t="e">
        <f t="shared" si="2"/>
        <v>#N/A</v>
      </c>
      <c r="H16" s="29">
        <f t="shared" si="3"/>
        <v>118411.22</v>
      </c>
    </row>
    <row r="17" spans="1:8" x14ac:dyDescent="0.3">
      <c r="A17" s="58">
        <v>42020</v>
      </c>
      <c r="B17" s="42" t="str">
        <f>VLOOKUP(A17,_Holidays!A17:C2122,2)</f>
        <v>N</v>
      </c>
      <c r="C17" s="42" t="str">
        <f>VLOOKUP(A17,_Holidays!A17:C2122,3)</f>
        <v>N</v>
      </c>
      <c r="D17">
        <v>116690.765</v>
      </c>
      <c r="E17" s="42" t="e">
        <f t="shared" si="0"/>
        <v>#N/A</v>
      </c>
      <c r="F17" s="42">
        <f t="shared" si="1"/>
        <v>116690.765</v>
      </c>
      <c r="G17" s="42" t="e">
        <f t="shared" si="2"/>
        <v>#N/A</v>
      </c>
      <c r="H17" s="29">
        <f t="shared" si="3"/>
        <v>116690.765</v>
      </c>
    </row>
    <row r="18" spans="1:8" x14ac:dyDescent="0.3">
      <c r="A18" s="58">
        <v>42021</v>
      </c>
      <c r="B18" s="42" t="str">
        <f>VLOOKUP(A18,_Holidays!A18:C2123,2)</f>
        <v>N</v>
      </c>
      <c r="C18" s="42" t="str">
        <f>VLOOKUP(A18,_Holidays!A18:C2123,3)</f>
        <v>N</v>
      </c>
      <c r="D18">
        <v>99371.31</v>
      </c>
      <c r="E18" s="42" t="e">
        <f t="shared" si="0"/>
        <v>#N/A</v>
      </c>
      <c r="F18" s="42">
        <f t="shared" si="1"/>
        <v>99371.31</v>
      </c>
      <c r="G18" s="42" t="e">
        <f t="shared" si="2"/>
        <v>#N/A</v>
      </c>
      <c r="H18" s="29">
        <f t="shared" si="3"/>
        <v>99371.31</v>
      </c>
    </row>
    <row r="19" spans="1:8" x14ac:dyDescent="0.3">
      <c r="A19" s="58">
        <v>42022</v>
      </c>
      <c r="B19" s="42" t="str">
        <f>VLOOKUP(A19,_Holidays!A19:C2124,2)</f>
        <v>N</v>
      </c>
      <c r="C19" s="42" t="str">
        <f>VLOOKUP(A19,_Holidays!A19:C2124,3)</f>
        <v>N</v>
      </c>
      <c r="D19">
        <v>97728.75</v>
      </c>
      <c r="E19" s="42" t="e">
        <f t="shared" si="0"/>
        <v>#N/A</v>
      </c>
      <c r="F19" s="42">
        <f t="shared" si="1"/>
        <v>97728.75</v>
      </c>
      <c r="G19" s="42" t="e">
        <f t="shared" si="2"/>
        <v>#N/A</v>
      </c>
      <c r="H19" s="29">
        <f t="shared" si="3"/>
        <v>97728.75</v>
      </c>
    </row>
    <row r="20" spans="1:8" x14ac:dyDescent="0.3">
      <c r="A20" s="58">
        <v>42023</v>
      </c>
      <c r="B20" s="42" t="str">
        <f>VLOOKUP(A20,_Holidays!A20:C2125,2)</f>
        <v>N</v>
      </c>
      <c r="C20" s="42" t="str">
        <f>VLOOKUP(A20,_Holidays!A20:C2125,3)</f>
        <v>N</v>
      </c>
      <c r="D20">
        <v>116883.15</v>
      </c>
      <c r="E20" s="42" t="e">
        <f t="shared" si="0"/>
        <v>#N/A</v>
      </c>
      <c r="F20" s="42">
        <f t="shared" si="1"/>
        <v>116883.15</v>
      </c>
      <c r="G20" s="42" t="e">
        <f t="shared" si="2"/>
        <v>#N/A</v>
      </c>
      <c r="H20" s="29">
        <f t="shared" si="3"/>
        <v>116883.15</v>
      </c>
    </row>
    <row r="21" spans="1:8" x14ac:dyDescent="0.3">
      <c r="A21" s="58">
        <v>42024</v>
      </c>
      <c r="B21" s="42" t="str">
        <f>VLOOKUP(A21,_Holidays!A21:C2126,2)</f>
        <v>N</v>
      </c>
      <c r="C21" s="42" t="str">
        <f>VLOOKUP(A21,_Holidays!A21:C2126,3)</f>
        <v>N</v>
      </c>
      <c r="D21">
        <v>128968.125</v>
      </c>
      <c r="E21" s="42" t="e">
        <f t="shared" si="0"/>
        <v>#N/A</v>
      </c>
      <c r="F21" s="42">
        <f t="shared" si="1"/>
        <v>128968.125</v>
      </c>
      <c r="G21" s="42" t="e">
        <f t="shared" si="2"/>
        <v>#N/A</v>
      </c>
      <c r="H21" s="29">
        <f t="shared" si="3"/>
        <v>128968.125</v>
      </c>
    </row>
    <row r="22" spans="1:8" x14ac:dyDescent="0.3">
      <c r="A22" s="58">
        <v>42025</v>
      </c>
      <c r="B22" s="42" t="str">
        <f>VLOOKUP(A22,_Holidays!A22:C2127,2)</f>
        <v>N</v>
      </c>
      <c r="C22" s="42" t="str">
        <f>VLOOKUP(A22,_Holidays!A22:C2127,3)</f>
        <v>N</v>
      </c>
      <c r="D22">
        <v>148702.505</v>
      </c>
      <c r="E22" s="42" t="e">
        <f t="shared" si="0"/>
        <v>#N/A</v>
      </c>
      <c r="F22" s="42">
        <f t="shared" si="1"/>
        <v>148702.505</v>
      </c>
      <c r="G22" s="42" t="e">
        <f t="shared" si="2"/>
        <v>#N/A</v>
      </c>
      <c r="H22" s="29">
        <f t="shared" si="3"/>
        <v>148702.505</v>
      </c>
    </row>
    <row r="23" spans="1:8" x14ac:dyDescent="0.3">
      <c r="A23" s="58">
        <v>42026</v>
      </c>
      <c r="B23" s="42" t="str">
        <f>VLOOKUP(A23,_Holidays!A23:C2128,2)</f>
        <v>N</v>
      </c>
      <c r="C23" s="42" t="str">
        <f>VLOOKUP(A23,_Holidays!A23:C2128,3)</f>
        <v>N</v>
      </c>
      <c r="D23">
        <v>153232.1</v>
      </c>
      <c r="E23" s="42" t="e">
        <f t="shared" si="0"/>
        <v>#N/A</v>
      </c>
      <c r="F23" s="42">
        <f t="shared" si="1"/>
        <v>153232.1</v>
      </c>
      <c r="G23" s="42" t="e">
        <f t="shared" si="2"/>
        <v>#N/A</v>
      </c>
      <c r="H23" s="29">
        <f t="shared" si="3"/>
        <v>153232.1</v>
      </c>
    </row>
    <row r="24" spans="1:8" x14ac:dyDescent="0.3">
      <c r="A24" s="58">
        <v>42027</v>
      </c>
      <c r="B24" s="42" t="str">
        <f>VLOOKUP(A24,_Holidays!A24:C2129,2)</f>
        <v>N</v>
      </c>
      <c r="C24" s="42" t="str">
        <f>VLOOKUP(A24,_Holidays!A24:C2129,3)</f>
        <v>N</v>
      </c>
      <c r="D24">
        <v>138095.20000000001</v>
      </c>
      <c r="E24" s="42" t="e">
        <f t="shared" si="0"/>
        <v>#N/A</v>
      </c>
      <c r="F24" s="42">
        <f t="shared" si="1"/>
        <v>138095.20000000001</v>
      </c>
      <c r="G24" s="42" t="e">
        <f t="shared" si="2"/>
        <v>#N/A</v>
      </c>
      <c r="H24" s="29">
        <f t="shared" si="3"/>
        <v>138095.20000000001</v>
      </c>
    </row>
    <row r="25" spans="1:8" x14ac:dyDescent="0.3">
      <c r="A25" s="58">
        <v>42028</v>
      </c>
      <c r="B25" s="42" t="str">
        <f>VLOOKUP(A25,_Holidays!A25:C2130,2)</f>
        <v>N</v>
      </c>
      <c r="C25" s="42" t="str">
        <f>VLOOKUP(A25,_Holidays!A25:C2130,3)</f>
        <v>N</v>
      </c>
      <c r="D25">
        <v>116310.59</v>
      </c>
      <c r="E25" s="42" t="e">
        <f t="shared" si="0"/>
        <v>#N/A</v>
      </c>
      <c r="F25" s="42">
        <f t="shared" si="1"/>
        <v>116310.59</v>
      </c>
      <c r="G25" s="42" t="e">
        <f t="shared" si="2"/>
        <v>#N/A</v>
      </c>
      <c r="H25" s="29">
        <f t="shared" si="3"/>
        <v>116310.59</v>
      </c>
    </row>
    <row r="26" spans="1:8" x14ac:dyDescent="0.3">
      <c r="A26" s="58">
        <v>42029</v>
      </c>
      <c r="B26" s="42" t="str">
        <f>VLOOKUP(A26,_Holidays!A26:C2131,2)</f>
        <v>N</v>
      </c>
      <c r="C26" s="42" t="str">
        <f>VLOOKUP(A26,_Holidays!A26:C2131,3)</f>
        <v>N</v>
      </c>
      <c r="D26">
        <v>97959.46</v>
      </c>
      <c r="E26" s="42" t="e">
        <f t="shared" si="0"/>
        <v>#N/A</v>
      </c>
      <c r="F26" s="42">
        <f t="shared" si="1"/>
        <v>97959.46</v>
      </c>
      <c r="G26" s="42" t="e">
        <f t="shared" si="2"/>
        <v>#N/A</v>
      </c>
      <c r="H26" s="29">
        <f t="shared" si="3"/>
        <v>97959.46</v>
      </c>
    </row>
    <row r="27" spans="1:8" x14ac:dyDescent="0.3">
      <c r="A27" s="58">
        <v>42030</v>
      </c>
      <c r="B27" s="42" t="str">
        <f>VLOOKUP(A27,_Holidays!A27:C2132,2)</f>
        <v>N</v>
      </c>
      <c r="C27" s="42" t="str">
        <f>VLOOKUP(A27,_Holidays!A27:C2132,3)</f>
        <v>Y</v>
      </c>
      <c r="D27">
        <v>103769.48</v>
      </c>
      <c r="E27" s="42" t="e">
        <f t="shared" si="0"/>
        <v>#N/A</v>
      </c>
      <c r="F27" s="42">
        <f t="shared" si="1"/>
        <v>103769.48</v>
      </c>
      <c r="G27" s="42">
        <f t="shared" si="2"/>
        <v>103769.48</v>
      </c>
      <c r="H27" s="29" t="e">
        <f t="shared" si="3"/>
        <v>#N/A</v>
      </c>
    </row>
    <row r="28" spans="1:8" x14ac:dyDescent="0.3">
      <c r="A28" s="58">
        <v>42031</v>
      </c>
      <c r="B28" s="42" t="str">
        <f>VLOOKUP(A28,_Holidays!A28:C2133,2)</f>
        <v>N</v>
      </c>
      <c r="C28" s="42" t="str">
        <f>VLOOKUP(A28,_Holidays!A28:C2133,3)</f>
        <v>N</v>
      </c>
      <c r="D28">
        <v>118393.31</v>
      </c>
      <c r="E28" s="42" t="e">
        <f t="shared" si="0"/>
        <v>#N/A</v>
      </c>
      <c r="F28" s="42">
        <f t="shared" si="1"/>
        <v>118393.31</v>
      </c>
      <c r="G28" s="42" t="e">
        <f t="shared" si="2"/>
        <v>#N/A</v>
      </c>
      <c r="H28" s="29">
        <f t="shared" si="3"/>
        <v>118393.31</v>
      </c>
    </row>
    <row r="29" spans="1:8" x14ac:dyDescent="0.3">
      <c r="A29" s="58">
        <v>42032</v>
      </c>
      <c r="B29" s="42" t="str">
        <f>VLOOKUP(A29,_Holidays!A29:C2134,2)</f>
        <v>N</v>
      </c>
      <c r="C29" s="42" t="str">
        <f>VLOOKUP(A29,_Holidays!A29:C2134,3)</f>
        <v>N</v>
      </c>
      <c r="D29">
        <v>116763.72500000001</v>
      </c>
      <c r="E29" s="42" t="e">
        <f t="shared" si="0"/>
        <v>#N/A</v>
      </c>
      <c r="F29" s="42">
        <f t="shared" si="1"/>
        <v>116763.72500000001</v>
      </c>
      <c r="G29" s="42" t="e">
        <f t="shared" si="2"/>
        <v>#N/A</v>
      </c>
      <c r="H29" s="29">
        <f t="shared" si="3"/>
        <v>116763.72500000001</v>
      </c>
    </row>
    <row r="30" spans="1:8" x14ac:dyDescent="0.3">
      <c r="A30" s="58">
        <v>42033</v>
      </c>
      <c r="B30" s="42" t="str">
        <f>VLOOKUP(A30,_Holidays!A30:C2135,2)</f>
        <v>Y</v>
      </c>
      <c r="C30" s="42" t="str">
        <f>VLOOKUP(A30,_Holidays!A30:C2135,3)</f>
        <v>N</v>
      </c>
      <c r="D30">
        <v>119313.73</v>
      </c>
      <c r="E30" s="42">
        <f t="shared" si="0"/>
        <v>119313.73</v>
      </c>
      <c r="F30" s="42" t="e">
        <f t="shared" si="1"/>
        <v>#N/A</v>
      </c>
      <c r="G30" s="42" t="e">
        <f t="shared" si="2"/>
        <v>#N/A</v>
      </c>
      <c r="H30" s="29">
        <f t="shared" si="3"/>
        <v>119313.73</v>
      </c>
    </row>
    <row r="31" spans="1:8" x14ac:dyDescent="0.3">
      <c r="A31" s="58">
        <v>42034</v>
      </c>
      <c r="B31" s="42" t="str">
        <f>VLOOKUP(A31,_Holidays!A31:C2136,2)</f>
        <v>Y</v>
      </c>
      <c r="C31" s="42" t="str">
        <f>VLOOKUP(A31,_Holidays!A31:C2136,3)</f>
        <v>N</v>
      </c>
      <c r="D31">
        <v>121018.15</v>
      </c>
      <c r="E31" s="42">
        <f t="shared" si="0"/>
        <v>121018.15</v>
      </c>
      <c r="F31" s="42" t="e">
        <f t="shared" si="1"/>
        <v>#N/A</v>
      </c>
      <c r="G31" s="42" t="e">
        <f t="shared" si="2"/>
        <v>#N/A</v>
      </c>
      <c r="H31" s="29">
        <f t="shared" si="3"/>
        <v>121018.15</v>
      </c>
    </row>
    <row r="32" spans="1:8" x14ac:dyDescent="0.3">
      <c r="A32" s="58">
        <v>42035</v>
      </c>
      <c r="B32" s="42" t="str">
        <f>VLOOKUP(A32,_Holidays!A32:C2137,2)</f>
        <v>Y</v>
      </c>
      <c r="C32" s="42" t="str">
        <f>VLOOKUP(A32,_Holidays!A32:C2137,3)</f>
        <v>N</v>
      </c>
      <c r="D32">
        <v>103822.97</v>
      </c>
      <c r="E32" s="42">
        <f t="shared" si="0"/>
        <v>103822.97</v>
      </c>
      <c r="F32" s="42" t="e">
        <f t="shared" si="1"/>
        <v>#N/A</v>
      </c>
      <c r="G32" s="42" t="e">
        <f t="shared" si="2"/>
        <v>#N/A</v>
      </c>
      <c r="H32" s="29">
        <f t="shared" si="3"/>
        <v>103822.97</v>
      </c>
    </row>
    <row r="33" spans="1:8" x14ac:dyDescent="0.3">
      <c r="A33" s="58">
        <v>42036</v>
      </c>
      <c r="B33" s="42" t="str">
        <f>VLOOKUP(A33,_Holidays!A33:C2138,2)</f>
        <v>Y</v>
      </c>
      <c r="C33" s="42" t="str">
        <f>VLOOKUP(A33,_Holidays!A33:C2138,3)</f>
        <v>N</v>
      </c>
      <c r="D33">
        <v>100178.84</v>
      </c>
      <c r="E33" s="42">
        <f t="shared" si="0"/>
        <v>100178.84</v>
      </c>
      <c r="F33" s="42" t="e">
        <f t="shared" si="1"/>
        <v>#N/A</v>
      </c>
      <c r="G33" s="42" t="e">
        <f t="shared" si="2"/>
        <v>#N/A</v>
      </c>
      <c r="H33" s="29">
        <f t="shared" si="3"/>
        <v>100178.84</v>
      </c>
    </row>
    <row r="34" spans="1:8" x14ac:dyDescent="0.3">
      <c r="A34" s="58">
        <v>42037</v>
      </c>
      <c r="B34" s="42" t="str">
        <f>VLOOKUP(A34,_Holidays!A34:C2139,2)</f>
        <v>Y</v>
      </c>
      <c r="C34" s="42" t="str">
        <f>VLOOKUP(A34,_Holidays!A34:C2139,3)</f>
        <v>N</v>
      </c>
      <c r="D34">
        <v>118694.16</v>
      </c>
      <c r="E34" s="42">
        <f t="shared" si="0"/>
        <v>118694.16</v>
      </c>
      <c r="F34" s="42" t="e">
        <f t="shared" si="1"/>
        <v>#N/A</v>
      </c>
      <c r="G34" s="42" t="e">
        <f t="shared" si="2"/>
        <v>#N/A</v>
      </c>
      <c r="H34" s="29">
        <f t="shared" si="3"/>
        <v>118694.16</v>
      </c>
    </row>
    <row r="35" spans="1:8" x14ac:dyDescent="0.3">
      <c r="A35" s="58">
        <v>42038</v>
      </c>
      <c r="B35" s="42" t="str">
        <f>VLOOKUP(A35,_Holidays!A35:C2140,2)</f>
        <v>Y</v>
      </c>
      <c r="C35" s="42" t="str">
        <f>VLOOKUP(A35,_Holidays!A35:C2140,3)</f>
        <v>N</v>
      </c>
      <c r="D35">
        <v>122880.13</v>
      </c>
      <c r="E35" s="42">
        <f t="shared" si="0"/>
        <v>122880.13</v>
      </c>
      <c r="F35" s="42" t="e">
        <f t="shared" si="1"/>
        <v>#N/A</v>
      </c>
      <c r="G35" s="42" t="e">
        <f t="shared" si="2"/>
        <v>#N/A</v>
      </c>
      <c r="H35" s="29">
        <f t="shared" si="3"/>
        <v>122880.13</v>
      </c>
    </row>
    <row r="36" spans="1:8" x14ac:dyDescent="0.3">
      <c r="A36" s="58">
        <v>42039</v>
      </c>
      <c r="B36" s="42" t="str">
        <f>VLOOKUP(A36,_Holidays!A36:C2141,2)</f>
        <v>Y</v>
      </c>
      <c r="C36" s="42" t="str">
        <f>VLOOKUP(A36,_Holidays!A36:C2141,3)</f>
        <v>N</v>
      </c>
      <c r="D36">
        <v>117398.03</v>
      </c>
      <c r="E36" s="42">
        <f t="shared" si="0"/>
        <v>117398.03</v>
      </c>
      <c r="F36" s="42" t="e">
        <f t="shared" si="1"/>
        <v>#N/A</v>
      </c>
      <c r="G36" s="42" t="e">
        <f t="shared" si="2"/>
        <v>#N/A</v>
      </c>
      <c r="H36" s="29">
        <f t="shared" si="3"/>
        <v>117398.03</v>
      </c>
    </row>
    <row r="37" spans="1:8" x14ac:dyDescent="0.3">
      <c r="A37" s="58">
        <v>42040</v>
      </c>
      <c r="B37" s="42" t="str">
        <f>VLOOKUP(A37,_Holidays!A37:C2142,2)</f>
        <v>Y</v>
      </c>
      <c r="C37" s="42" t="str">
        <f>VLOOKUP(A37,_Holidays!A37:C2142,3)</f>
        <v>N</v>
      </c>
      <c r="D37">
        <v>122279.425</v>
      </c>
      <c r="E37" s="42">
        <f t="shared" si="0"/>
        <v>122279.425</v>
      </c>
      <c r="F37" s="42" t="e">
        <f t="shared" si="1"/>
        <v>#N/A</v>
      </c>
      <c r="G37" s="42" t="e">
        <f t="shared" si="2"/>
        <v>#N/A</v>
      </c>
      <c r="H37" s="29">
        <f t="shared" si="3"/>
        <v>122279.425</v>
      </c>
    </row>
    <row r="38" spans="1:8" x14ac:dyDescent="0.3">
      <c r="A38" s="58">
        <v>42041</v>
      </c>
      <c r="B38" s="42" t="str">
        <f>VLOOKUP(A38,_Holidays!A38:C2143,2)</f>
        <v>Y</v>
      </c>
      <c r="C38" s="42" t="str">
        <f>VLOOKUP(A38,_Holidays!A38:C2143,3)</f>
        <v>N</v>
      </c>
      <c r="D38">
        <v>141837.005</v>
      </c>
      <c r="E38" s="42">
        <f t="shared" si="0"/>
        <v>141837.005</v>
      </c>
      <c r="F38" s="42" t="e">
        <f t="shared" si="1"/>
        <v>#N/A</v>
      </c>
      <c r="G38" s="42" t="e">
        <f t="shared" si="2"/>
        <v>#N/A</v>
      </c>
      <c r="H38" s="29">
        <f t="shared" si="3"/>
        <v>141837.005</v>
      </c>
    </row>
    <row r="39" spans="1:8" x14ac:dyDescent="0.3">
      <c r="A39" s="58">
        <v>42042</v>
      </c>
      <c r="B39" s="42" t="str">
        <f>VLOOKUP(A39,_Holidays!A39:C2144,2)</f>
        <v>Y</v>
      </c>
      <c r="C39" s="42" t="str">
        <f>VLOOKUP(A39,_Holidays!A39:C2144,3)</f>
        <v>N</v>
      </c>
      <c r="D39">
        <v>132138.36499999999</v>
      </c>
      <c r="E39" s="42">
        <f t="shared" si="0"/>
        <v>132138.36499999999</v>
      </c>
      <c r="F39" s="42" t="e">
        <f t="shared" si="1"/>
        <v>#N/A</v>
      </c>
      <c r="G39" s="42" t="e">
        <f t="shared" si="2"/>
        <v>#N/A</v>
      </c>
      <c r="H39" s="29">
        <f t="shared" si="3"/>
        <v>132138.36499999999</v>
      </c>
    </row>
    <row r="40" spans="1:8" x14ac:dyDescent="0.3">
      <c r="A40" s="58">
        <v>42043</v>
      </c>
      <c r="B40" s="42" t="str">
        <f>VLOOKUP(A40,_Holidays!A40:C2145,2)</f>
        <v>Y</v>
      </c>
      <c r="C40" s="42" t="str">
        <f>VLOOKUP(A40,_Holidays!A40:C2145,3)</f>
        <v>N</v>
      </c>
      <c r="D40">
        <v>112108.215</v>
      </c>
      <c r="E40" s="42">
        <f t="shared" si="0"/>
        <v>112108.215</v>
      </c>
      <c r="F40" s="42" t="e">
        <f t="shared" si="1"/>
        <v>#N/A</v>
      </c>
      <c r="G40" s="42" t="e">
        <f t="shared" si="2"/>
        <v>#N/A</v>
      </c>
      <c r="H40" s="29">
        <f t="shared" si="3"/>
        <v>112108.215</v>
      </c>
    </row>
    <row r="41" spans="1:8" x14ac:dyDescent="0.3">
      <c r="A41" s="58">
        <v>42044</v>
      </c>
      <c r="B41" s="42" t="str">
        <f>VLOOKUP(A41,_Holidays!A41:C2146,2)</f>
        <v>Y</v>
      </c>
      <c r="C41" s="42" t="str">
        <f>VLOOKUP(A41,_Holidays!A41:C2146,3)</f>
        <v>N</v>
      </c>
      <c r="D41">
        <v>126813.075</v>
      </c>
      <c r="E41" s="42">
        <f t="shared" si="0"/>
        <v>126813.075</v>
      </c>
      <c r="F41" s="42" t="e">
        <f t="shared" si="1"/>
        <v>#N/A</v>
      </c>
      <c r="G41" s="42" t="e">
        <f t="shared" si="2"/>
        <v>#N/A</v>
      </c>
      <c r="H41" s="29">
        <f t="shared" si="3"/>
        <v>126813.075</v>
      </c>
    </row>
    <row r="42" spans="1:8" x14ac:dyDescent="0.3">
      <c r="A42" s="58">
        <v>42045</v>
      </c>
      <c r="B42" s="42" t="str">
        <f>VLOOKUP(A42,_Holidays!A42:C2147,2)</f>
        <v>Y</v>
      </c>
      <c r="C42" s="42" t="str">
        <f>VLOOKUP(A42,_Holidays!A42:C2147,3)</f>
        <v>N</v>
      </c>
      <c r="D42">
        <v>145948.565</v>
      </c>
      <c r="E42" s="42">
        <f t="shared" si="0"/>
        <v>145948.565</v>
      </c>
      <c r="F42" s="42" t="e">
        <f t="shared" si="1"/>
        <v>#N/A</v>
      </c>
      <c r="G42" s="42" t="e">
        <f t="shared" si="2"/>
        <v>#N/A</v>
      </c>
      <c r="H42" s="29">
        <f t="shared" si="3"/>
        <v>145948.565</v>
      </c>
    </row>
    <row r="43" spans="1:8" x14ac:dyDescent="0.3">
      <c r="A43" s="58">
        <v>42046</v>
      </c>
      <c r="B43" s="42" t="str">
        <f>VLOOKUP(A43,_Holidays!A43:C2148,2)</f>
        <v>Y</v>
      </c>
      <c r="C43" s="42" t="str">
        <f>VLOOKUP(A43,_Holidays!A43:C2148,3)</f>
        <v>N</v>
      </c>
      <c r="D43">
        <v>149322.85</v>
      </c>
      <c r="E43" s="42">
        <f t="shared" si="0"/>
        <v>149322.85</v>
      </c>
      <c r="F43" s="42" t="e">
        <f t="shared" si="1"/>
        <v>#N/A</v>
      </c>
      <c r="G43" s="42" t="e">
        <f t="shared" si="2"/>
        <v>#N/A</v>
      </c>
      <c r="H43" s="29">
        <f t="shared" si="3"/>
        <v>149322.85</v>
      </c>
    </row>
    <row r="44" spans="1:8" x14ac:dyDescent="0.3">
      <c r="A44" s="58">
        <v>42047</v>
      </c>
      <c r="B44" s="42" t="str">
        <f>VLOOKUP(A44,_Holidays!A44:C2149,2)</f>
        <v>Y</v>
      </c>
      <c r="C44" s="42" t="str">
        <f>VLOOKUP(A44,_Holidays!A44:C2149,3)</f>
        <v>N</v>
      </c>
      <c r="D44">
        <v>131376.78</v>
      </c>
      <c r="E44" s="42">
        <f t="shared" si="0"/>
        <v>131376.78</v>
      </c>
      <c r="F44" s="42" t="e">
        <f t="shared" si="1"/>
        <v>#N/A</v>
      </c>
      <c r="G44" s="42" t="e">
        <f t="shared" si="2"/>
        <v>#N/A</v>
      </c>
      <c r="H44" s="29">
        <f t="shared" si="3"/>
        <v>131376.78</v>
      </c>
    </row>
    <row r="45" spans="1:8" x14ac:dyDescent="0.3">
      <c r="A45" s="58">
        <v>42048</v>
      </c>
      <c r="B45" s="42" t="str">
        <f>VLOOKUP(A45,_Holidays!A45:C2150,2)</f>
        <v>Y</v>
      </c>
      <c r="C45" s="42" t="str">
        <f>VLOOKUP(A45,_Holidays!A45:C2150,3)</f>
        <v>N</v>
      </c>
      <c r="D45">
        <v>136070.62</v>
      </c>
      <c r="E45" s="42">
        <f t="shared" si="0"/>
        <v>136070.62</v>
      </c>
      <c r="F45" s="42" t="e">
        <f t="shared" si="1"/>
        <v>#N/A</v>
      </c>
      <c r="G45" s="42" t="e">
        <f t="shared" si="2"/>
        <v>#N/A</v>
      </c>
      <c r="H45" s="29">
        <f t="shared" si="3"/>
        <v>136070.62</v>
      </c>
    </row>
    <row r="46" spans="1:8" x14ac:dyDescent="0.3">
      <c r="A46" s="58">
        <v>42049</v>
      </c>
      <c r="B46" s="42" t="str">
        <f>VLOOKUP(A46,_Holidays!A46:C2151,2)</f>
        <v>Y</v>
      </c>
      <c r="C46" s="42" t="str">
        <f>VLOOKUP(A46,_Holidays!A46:C2151,3)</f>
        <v>N</v>
      </c>
      <c r="D46">
        <v>119692.02499999999</v>
      </c>
      <c r="E46" s="42">
        <f t="shared" si="0"/>
        <v>119692.02499999999</v>
      </c>
      <c r="F46" s="42" t="e">
        <f t="shared" si="1"/>
        <v>#N/A</v>
      </c>
      <c r="G46" s="42" t="e">
        <f t="shared" si="2"/>
        <v>#N/A</v>
      </c>
      <c r="H46" s="29">
        <f t="shared" si="3"/>
        <v>119692.02499999999</v>
      </c>
    </row>
    <row r="47" spans="1:8" x14ac:dyDescent="0.3">
      <c r="A47" s="58">
        <v>42050</v>
      </c>
      <c r="B47" s="42" t="str">
        <f>VLOOKUP(A47,_Holidays!A47:C2152,2)</f>
        <v>Y</v>
      </c>
      <c r="C47" s="42" t="str">
        <f>VLOOKUP(A47,_Holidays!A47:C2152,3)</f>
        <v>N</v>
      </c>
      <c r="D47">
        <v>125287.71</v>
      </c>
      <c r="E47" s="42">
        <f t="shared" si="0"/>
        <v>125287.71</v>
      </c>
      <c r="F47" s="42" t="e">
        <f t="shared" si="1"/>
        <v>#N/A</v>
      </c>
      <c r="G47" s="42" t="e">
        <f t="shared" si="2"/>
        <v>#N/A</v>
      </c>
      <c r="H47" s="29">
        <f t="shared" si="3"/>
        <v>125287.71</v>
      </c>
    </row>
    <row r="48" spans="1:8" x14ac:dyDescent="0.3">
      <c r="A48" s="58">
        <v>42051</v>
      </c>
      <c r="B48" s="42" t="str">
        <f>VLOOKUP(A48,_Holidays!A48:C2153,2)</f>
        <v>Y</v>
      </c>
      <c r="C48" s="42" t="str">
        <f>VLOOKUP(A48,_Holidays!A48:C2153,3)</f>
        <v>N</v>
      </c>
      <c r="D48">
        <v>131832.63</v>
      </c>
      <c r="E48" s="42">
        <f t="shared" si="0"/>
        <v>131832.63</v>
      </c>
      <c r="F48" s="42" t="e">
        <f t="shared" si="1"/>
        <v>#N/A</v>
      </c>
      <c r="G48" s="42" t="e">
        <f t="shared" si="2"/>
        <v>#N/A</v>
      </c>
      <c r="H48" s="29">
        <f t="shared" si="3"/>
        <v>131832.63</v>
      </c>
    </row>
    <row r="49" spans="1:8" x14ac:dyDescent="0.3">
      <c r="A49" s="58">
        <v>42052</v>
      </c>
      <c r="B49" s="42" t="str">
        <f>VLOOKUP(A49,_Holidays!A49:C2154,2)</f>
        <v>Y</v>
      </c>
      <c r="C49" s="42" t="str">
        <f>VLOOKUP(A49,_Holidays!A49:C2154,3)</f>
        <v>N</v>
      </c>
      <c r="D49">
        <v>127666.01</v>
      </c>
      <c r="E49" s="42">
        <f t="shared" si="0"/>
        <v>127666.01</v>
      </c>
      <c r="F49" s="42" t="e">
        <f t="shared" si="1"/>
        <v>#N/A</v>
      </c>
      <c r="G49" s="42" t="e">
        <f t="shared" si="2"/>
        <v>#N/A</v>
      </c>
      <c r="H49" s="29">
        <f t="shared" si="3"/>
        <v>127666.01</v>
      </c>
    </row>
    <row r="50" spans="1:8" x14ac:dyDescent="0.3">
      <c r="A50" s="58">
        <v>42053</v>
      </c>
      <c r="B50" s="42" t="str">
        <f>VLOOKUP(A50,_Holidays!A50:C2155,2)</f>
        <v>Y</v>
      </c>
      <c r="C50" s="42" t="str">
        <f>VLOOKUP(A50,_Holidays!A50:C2155,3)</f>
        <v>N</v>
      </c>
      <c r="D50">
        <v>125972.765</v>
      </c>
      <c r="E50" s="42">
        <f t="shared" si="0"/>
        <v>125972.765</v>
      </c>
      <c r="F50" s="42" t="e">
        <f t="shared" si="1"/>
        <v>#N/A</v>
      </c>
      <c r="G50" s="42" t="e">
        <f t="shared" si="2"/>
        <v>#N/A</v>
      </c>
      <c r="H50" s="29">
        <f t="shared" si="3"/>
        <v>125972.765</v>
      </c>
    </row>
    <row r="51" spans="1:8" x14ac:dyDescent="0.3">
      <c r="A51" s="58">
        <v>42054</v>
      </c>
      <c r="B51" s="42" t="str">
        <f>VLOOKUP(A51,_Holidays!A51:C2156,2)</f>
        <v>Y</v>
      </c>
      <c r="C51" s="42" t="str">
        <f>VLOOKUP(A51,_Holidays!A51:C2156,3)</f>
        <v>N</v>
      </c>
      <c r="D51">
        <v>139399.69</v>
      </c>
      <c r="E51" s="42">
        <f t="shared" si="0"/>
        <v>139399.69</v>
      </c>
      <c r="F51" s="42" t="e">
        <f t="shared" si="1"/>
        <v>#N/A</v>
      </c>
      <c r="G51" s="42" t="e">
        <f t="shared" si="2"/>
        <v>#N/A</v>
      </c>
      <c r="H51" s="29">
        <f t="shared" si="3"/>
        <v>139399.69</v>
      </c>
    </row>
    <row r="52" spans="1:8" x14ac:dyDescent="0.3">
      <c r="A52" s="58">
        <v>42055</v>
      </c>
      <c r="B52" s="42" t="str">
        <f>VLOOKUP(A52,_Holidays!A52:C2157,2)</f>
        <v>Y</v>
      </c>
      <c r="C52" s="42" t="str">
        <f>VLOOKUP(A52,_Holidays!A52:C2157,3)</f>
        <v>N</v>
      </c>
      <c r="D52">
        <v>139465.67499999999</v>
      </c>
      <c r="E52" s="42">
        <f t="shared" si="0"/>
        <v>139465.67499999999</v>
      </c>
      <c r="F52" s="42" t="e">
        <f t="shared" si="1"/>
        <v>#N/A</v>
      </c>
      <c r="G52" s="42" t="e">
        <f t="shared" si="2"/>
        <v>#N/A</v>
      </c>
      <c r="H52" s="29">
        <f t="shared" si="3"/>
        <v>139465.67499999999</v>
      </c>
    </row>
    <row r="53" spans="1:8" x14ac:dyDescent="0.3">
      <c r="A53" s="58">
        <v>42056</v>
      </c>
      <c r="B53" s="42" t="str">
        <f>VLOOKUP(A53,_Holidays!A53:C2158,2)</f>
        <v>Y</v>
      </c>
      <c r="C53" s="42" t="str">
        <f>VLOOKUP(A53,_Holidays!A53:C2158,3)</f>
        <v>N</v>
      </c>
      <c r="D53">
        <v>136283.03</v>
      </c>
      <c r="E53" s="42">
        <f t="shared" si="0"/>
        <v>136283.03</v>
      </c>
      <c r="F53" s="42" t="e">
        <f t="shared" si="1"/>
        <v>#N/A</v>
      </c>
      <c r="G53" s="42" t="e">
        <f t="shared" si="2"/>
        <v>#N/A</v>
      </c>
      <c r="H53" s="29">
        <f t="shared" si="3"/>
        <v>136283.03</v>
      </c>
    </row>
    <row r="54" spans="1:8" x14ac:dyDescent="0.3">
      <c r="A54" s="58">
        <v>42057</v>
      </c>
      <c r="B54" s="42" t="str">
        <f>VLOOKUP(A54,_Holidays!A54:C2159,2)</f>
        <v>Y</v>
      </c>
      <c r="C54" s="42" t="str">
        <f>VLOOKUP(A54,_Holidays!A54:C2159,3)</f>
        <v>N</v>
      </c>
      <c r="D54">
        <v>138016.35</v>
      </c>
      <c r="E54" s="42">
        <f t="shared" si="0"/>
        <v>138016.35</v>
      </c>
      <c r="F54" s="42" t="e">
        <f t="shared" si="1"/>
        <v>#N/A</v>
      </c>
      <c r="G54" s="42" t="e">
        <f t="shared" si="2"/>
        <v>#N/A</v>
      </c>
      <c r="H54" s="29">
        <f t="shared" si="3"/>
        <v>138016.35</v>
      </c>
    </row>
    <row r="55" spans="1:8" x14ac:dyDescent="0.3">
      <c r="A55" s="58">
        <v>42058</v>
      </c>
      <c r="B55" s="42" t="str">
        <f>VLOOKUP(A55,_Holidays!A55:C2160,2)</f>
        <v>Y</v>
      </c>
      <c r="C55" s="42" t="str">
        <f>VLOOKUP(A55,_Holidays!A55:C2160,3)</f>
        <v>N</v>
      </c>
      <c r="D55">
        <v>135255.815</v>
      </c>
      <c r="E55" s="42">
        <f t="shared" si="0"/>
        <v>135255.815</v>
      </c>
      <c r="F55" s="42" t="e">
        <f t="shared" si="1"/>
        <v>#N/A</v>
      </c>
      <c r="G55" s="42" t="e">
        <f t="shared" si="2"/>
        <v>#N/A</v>
      </c>
      <c r="H55" s="29">
        <f t="shared" si="3"/>
        <v>135255.815</v>
      </c>
    </row>
    <row r="56" spans="1:8" x14ac:dyDescent="0.3">
      <c r="A56" s="58">
        <v>42059</v>
      </c>
      <c r="B56" s="42" t="str">
        <f>VLOOKUP(A56,_Holidays!A56:C2161,2)</f>
        <v>Y</v>
      </c>
      <c r="C56" s="42" t="str">
        <f>VLOOKUP(A56,_Holidays!A56:C2161,3)</f>
        <v>N</v>
      </c>
      <c r="D56">
        <v>120263.515</v>
      </c>
      <c r="E56" s="42">
        <f t="shared" si="0"/>
        <v>120263.515</v>
      </c>
      <c r="F56" s="42" t="e">
        <f t="shared" si="1"/>
        <v>#N/A</v>
      </c>
      <c r="G56" s="42" t="e">
        <f t="shared" si="2"/>
        <v>#N/A</v>
      </c>
      <c r="H56" s="29">
        <f t="shared" si="3"/>
        <v>120263.515</v>
      </c>
    </row>
    <row r="57" spans="1:8" x14ac:dyDescent="0.3">
      <c r="A57" s="58">
        <v>42060</v>
      </c>
      <c r="B57" s="42" t="str">
        <f>VLOOKUP(A57,_Holidays!A57:C2162,2)</f>
        <v>Y</v>
      </c>
      <c r="C57" s="42" t="str">
        <f>VLOOKUP(A57,_Holidays!A57:C2162,3)</f>
        <v>N</v>
      </c>
      <c r="D57">
        <v>130062.755</v>
      </c>
      <c r="E57" s="42">
        <f t="shared" si="0"/>
        <v>130062.755</v>
      </c>
      <c r="F57" s="42" t="e">
        <f t="shared" si="1"/>
        <v>#N/A</v>
      </c>
      <c r="G57" s="42" t="e">
        <f t="shared" si="2"/>
        <v>#N/A</v>
      </c>
      <c r="H57" s="29">
        <f t="shared" si="3"/>
        <v>130062.755</v>
      </c>
    </row>
    <row r="58" spans="1:8" x14ac:dyDescent="0.3">
      <c r="A58" s="58">
        <v>42061</v>
      </c>
      <c r="B58" s="42" t="str">
        <f>VLOOKUP(A58,_Holidays!A58:C2163,2)</f>
        <v>Y</v>
      </c>
      <c r="C58" s="42" t="str">
        <f>VLOOKUP(A58,_Holidays!A58:C2163,3)</f>
        <v>N</v>
      </c>
      <c r="D58">
        <v>131525.85500000001</v>
      </c>
      <c r="E58" s="42">
        <f t="shared" si="0"/>
        <v>131525.85500000001</v>
      </c>
      <c r="F58" s="42" t="e">
        <f t="shared" si="1"/>
        <v>#N/A</v>
      </c>
      <c r="G58" s="42" t="e">
        <f t="shared" si="2"/>
        <v>#N/A</v>
      </c>
      <c r="H58" s="29">
        <f t="shared" si="3"/>
        <v>131525.85500000001</v>
      </c>
    </row>
    <row r="59" spans="1:8" x14ac:dyDescent="0.3">
      <c r="A59" s="58">
        <v>42062</v>
      </c>
      <c r="B59" s="42" t="str">
        <f>VLOOKUP(A59,_Holidays!A59:C2164,2)</f>
        <v>Y</v>
      </c>
      <c r="C59" s="42" t="str">
        <f>VLOOKUP(A59,_Holidays!A59:C2164,3)</f>
        <v>N</v>
      </c>
      <c r="D59">
        <v>131069.4</v>
      </c>
      <c r="E59" s="42">
        <f t="shared" si="0"/>
        <v>131069.4</v>
      </c>
      <c r="F59" s="42" t="e">
        <f t="shared" si="1"/>
        <v>#N/A</v>
      </c>
      <c r="G59" s="42" t="e">
        <f t="shared" si="2"/>
        <v>#N/A</v>
      </c>
      <c r="H59" s="29">
        <f t="shared" si="3"/>
        <v>131069.4</v>
      </c>
    </row>
    <row r="60" spans="1:8" x14ac:dyDescent="0.3">
      <c r="A60" s="58">
        <v>42063</v>
      </c>
      <c r="B60" s="42" t="str">
        <f>VLOOKUP(A60,_Holidays!A60:C2165,2)</f>
        <v>Y</v>
      </c>
      <c r="C60" s="42" t="str">
        <f>VLOOKUP(A60,_Holidays!A60:C2165,3)</f>
        <v>N</v>
      </c>
      <c r="D60">
        <v>116275.73</v>
      </c>
      <c r="E60" s="42">
        <f t="shared" si="0"/>
        <v>116275.73</v>
      </c>
      <c r="F60" s="42" t="e">
        <f t="shared" si="1"/>
        <v>#N/A</v>
      </c>
      <c r="G60" s="42" t="e">
        <f t="shared" si="2"/>
        <v>#N/A</v>
      </c>
      <c r="H60" s="29">
        <f t="shared" si="3"/>
        <v>116275.73</v>
      </c>
    </row>
    <row r="61" spans="1:8" x14ac:dyDescent="0.3">
      <c r="A61" s="58">
        <v>42064</v>
      </c>
      <c r="B61" s="42" t="str">
        <f>VLOOKUP(A61,_Holidays!A61:C2166,2)</f>
        <v>Y</v>
      </c>
      <c r="C61" s="42" t="str">
        <f>VLOOKUP(A61,_Holidays!A61:C2166,3)</f>
        <v>N</v>
      </c>
      <c r="D61">
        <v>103462.78</v>
      </c>
      <c r="E61" s="42">
        <f t="shared" si="0"/>
        <v>103462.78</v>
      </c>
      <c r="F61" s="42" t="e">
        <f t="shared" si="1"/>
        <v>#N/A</v>
      </c>
      <c r="G61" s="42" t="e">
        <f t="shared" si="2"/>
        <v>#N/A</v>
      </c>
      <c r="H61" s="29">
        <f t="shared" si="3"/>
        <v>103462.78</v>
      </c>
    </row>
    <row r="62" spans="1:8" x14ac:dyDescent="0.3">
      <c r="A62" s="58">
        <v>42065</v>
      </c>
      <c r="B62" s="42" t="str">
        <f>VLOOKUP(A62,_Holidays!A62:C2167,2)</f>
        <v>Y</v>
      </c>
      <c r="C62" s="42" t="str">
        <f>VLOOKUP(A62,_Holidays!A62:C2167,3)</f>
        <v>N</v>
      </c>
      <c r="D62">
        <v>123301.83500000001</v>
      </c>
      <c r="E62" s="42">
        <f t="shared" si="0"/>
        <v>123301.83500000001</v>
      </c>
      <c r="F62" s="42" t="e">
        <f t="shared" si="1"/>
        <v>#N/A</v>
      </c>
      <c r="G62" s="42" t="e">
        <f t="shared" si="2"/>
        <v>#N/A</v>
      </c>
      <c r="H62" s="29">
        <f t="shared" si="3"/>
        <v>123301.83500000001</v>
      </c>
    </row>
    <row r="63" spans="1:8" x14ac:dyDescent="0.3">
      <c r="A63" s="58">
        <v>42066</v>
      </c>
      <c r="B63" s="42" t="str">
        <f>VLOOKUP(A63,_Holidays!A63:C2168,2)</f>
        <v>Y</v>
      </c>
      <c r="C63" s="42" t="str">
        <f>VLOOKUP(A63,_Holidays!A63:C2168,3)</f>
        <v>N</v>
      </c>
      <c r="D63">
        <v>126750.29</v>
      </c>
      <c r="E63" s="42">
        <f t="shared" si="0"/>
        <v>126750.29</v>
      </c>
      <c r="F63" s="42" t="e">
        <f t="shared" si="1"/>
        <v>#N/A</v>
      </c>
      <c r="G63" s="42" t="e">
        <f t="shared" si="2"/>
        <v>#N/A</v>
      </c>
      <c r="H63" s="29">
        <f t="shared" si="3"/>
        <v>126750.29</v>
      </c>
    </row>
    <row r="64" spans="1:8" x14ac:dyDescent="0.3">
      <c r="A64" s="58">
        <v>42067</v>
      </c>
      <c r="B64" s="42" t="str">
        <f>VLOOKUP(A64,_Holidays!A64:C2169,2)</f>
        <v>Y</v>
      </c>
      <c r="C64" s="42" t="str">
        <f>VLOOKUP(A64,_Holidays!A64:C2169,3)</f>
        <v>N</v>
      </c>
      <c r="D64">
        <v>120764.185</v>
      </c>
      <c r="E64" s="42">
        <f t="shared" si="0"/>
        <v>120764.185</v>
      </c>
      <c r="F64" s="42" t="e">
        <f t="shared" si="1"/>
        <v>#N/A</v>
      </c>
      <c r="G64" s="42" t="e">
        <f t="shared" si="2"/>
        <v>#N/A</v>
      </c>
      <c r="H64" s="29">
        <f t="shared" si="3"/>
        <v>120764.185</v>
      </c>
    </row>
    <row r="65" spans="1:8" x14ac:dyDescent="0.3">
      <c r="A65" s="58">
        <v>42068</v>
      </c>
      <c r="B65" s="42" t="str">
        <f>VLOOKUP(A65,_Holidays!A65:C2170,2)</f>
        <v>Y</v>
      </c>
      <c r="C65" s="42" t="str">
        <f>VLOOKUP(A65,_Holidays!A65:C2170,3)</f>
        <v>N</v>
      </c>
      <c r="D65">
        <v>114967.345</v>
      </c>
      <c r="E65" s="42">
        <f t="shared" si="0"/>
        <v>114967.345</v>
      </c>
      <c r="F65" s="42" t="e">
        <f t="shared" si="1"/>
        <v>#N/A</v>
      </c>
      <c r="G65" s="42" t="e">
        <f t="shared" si="2"/>
        <v>#N/A</v>
      </c>
      <c r="H65" s="29">
        <f t="shared" si="3"/>
        <v>114967.345</v>
      </c>
    </row>
    <row r="66" spans="1:8" x14ac:dyDescent="0.3">
      <c r="A66" s="58">
        <v>42069</v>
      </c>
      <c r="B66" s="42" t="str">
        <f>VLOOKUP(A66,_Holidays!A66:C2171,2)</f>
        <v>Y</v>
      </c>
      <c r="C66" s="42" t="str">
        <f>VLOOKUP(A66,_Holidays!A66:C2171,3)</f>
        <v>N</v>
      </c>
      <c r="D66">
        <v>117053.75</v>
      </c>
      <c r="E66" s="42">
        <f t="shared" si="0"/>
        <v>117053.75</v>
      </c>
      <c r="F66" s="42" t="e">
        <f t="shared" si="1"/>
        <v>#N/A</v>
      </c>
      <c r="G66" s="42" t="e">
        <f t="shared" si="2"/>
        <v>#N/A</v>
      </c>
      <c r="H66" s="29">
        <f t="shared" si="3"/>
        <v>117053.75</v>
      </c>
    </row>
    <row r="67" spans="1:8" x14ac:dyDescent="0.3">
      <c r="A67" s="58">
        <v>42070</v>
      </c>
      <c r="B67" s="42" t="str">
        <f>VLOOKUP(A67,_Holidays!A67:C2172,2)</f>
        <v>Y</v>
      </c>
      <c r="C67" s="42" t="str">
        <f>VLOOKUP(A67,_Holidays!A67:C2172,3)</f>
        <v>N</v>
      </c>
      <c r="D67">
        <v>108344.575</v>
      </c>
      <c r="E67" s="42">
        <f t="shared" ref="E67:E130" si="4">IF(B67="Y",D67,NA())</f>
        <v>108344.575</v>
      </c>
      <c r="F67" s="42" t="e">
        <f t="shared" ref="F67:F130" si="5">IF(B67="N",D67,NA())</f>
        <v>#N/A</v>
      </c>
      <c r="G67" s="42" t="e">
        <f t="shared" ref="G67:G130" si="6">IF(C67="Y",D67,NA())</f>
        <v>#N/A</v>
      </c>
      <c r="H67" s="29">
        <f t="shared" ref="H67:H130" si="7">IF(C67="N",D67,NA())</f>
        <v>108344.575</v>
      </c>
    </row>
    <row r="68" spans="1:8" x14ac:dyDescent="0.3">
      <c r="A68" s="58">
        <v>42071</v>
      </c>
      <c r="B68" s="42" t="str">
        <f>VLOOKUP(A68,_Holidays!A68:C2173,2)</f>
        <v>Y</v>
      </c>
      <c r="C68" s="42" t="str">
        <f>VLOOKUP(A68,_Holidays!A68:C2173,3)</f>
        <v>N</v>
      </c>
      <c r="D68">
        <v>106348.78</v>
      </c>
      <c r="E68" s="42">
        <f t="shared" si="4"/>
        <v>106348.78</v>
      </c>
      <c r="F68" s="42" t="e">
        <f t="shared" si="5"/>
        <v>#N/A</v>
      </c>
      <c r="G68" s="42" t="e">
        <f t="shared" si="6"/>
        <v>#N/A</v>
      </c>
      <c r="H68" s="29">
        <f t="shared" si="7"/>
        <v>106348.78</v>
      </c>
    </row>
    <row r="69" spans="1:8" x14ac:dyDescent="0.3">
      <c r="A69" s="58">
        <v>42072</v>
      </c>
      <c r="B69" s="42" t="str">
        <f>VLOOKUP(A69,_Holidays!A69:C2174,2)</f>
        <v>Y</v>
      </c>
      <c r="C69" s="42" t="str">
        <f>VLOOKUP(A69,_Holidays!A69:C2174,3)</f>
        <v>Y</v>
      </c>
      <c r="D69">
        <v>108282.48</v>
      </c>
      <c r="E69" s="42">
        <f t="shared" si="4"/>
        <v>108282.48</v>
      </c>
      <c r="F69" s="42" t="e">
        <f t="shared" si="5"/>
        <v>#N/A</v>
      </c>
      <c r="G69" s="42">
        <f t="shared" si="6"/>
        <v>108282.48</v>
      </c>
      <c r="H69" s="29" t="e">
        <f t="shared" si="7"/>
        <v>#N/A</v>
      </c>
    </row>
    <row r="70" spans="1:8" x14ac:dyDescent="0.3">
      <c r="A70" s="58">
        <v>42073</v>
      </c>
      <c r="B70" s="42" t="str">
        <f>VLOOKUP(A70,_Holidays!A70:C2175,2)</f>
        <v>Y</v>
      </c>
      <c r="C70" s="42" t="str">
        <f>VLOOKUP(A70,_Holidays!A70:C2175,3)</f>
        <v>N</v>
      </c>
      <c r="D70">
        <v>125828.53</v>
      </c>
      <c r="E70" s="42">
        <f t="shared" si="4"/>
        <v>125828.53</v>
      </c>
      <c r="F70" s="42" t="e">
        <f t="shared" si="5"/>
        <v>#N/A</v>
      </c>
      <c r="G70" s="42" t="e">
        <f t="shared" si="6"/>
        <v>#N/A</v>
      </c>
      <c r="H70" s="29">
        <f t="shared" si="7"/>
        <v>125828.53</v>
      </c>
    </row>
    <row r="71" spans="1:8" x14ac:dyDescent="0.3">
      <c r="A71" s="58">
        <v>42074</v>
      </c>
      <c r="B71" s="42" t="str">
        <f>VLOOKUP(A71,_Holidays!A71:C2176,2)</f>
        <v>Y</v>
      </c>
      <c r="C71" s="42" t="str">
        <f>VLOOKUP(A71,_Holidays!A71:C2176,3)</f>
        <v>N</v>
      </c>
      <c r="D71">
        <v>124418.41499999999</v>
      </c>
      <c r="E71" s="42">
        <f t="shared" si="4"/>
        <v>124418.41499999999</v>
      </c>
      <c r="F71" s="42" t="e">
        <f t="shared" si="5"/>
        <v>#N/A</v>
      </c>
      <c r="G71" s="42" t="e">
        <f t="shared" si="6"/>
        <v>#N/A</v>
      </c>
      <c r="H71" s="29">
        <f t="shared" si="7"/>
        <v>124418.41499999999</v>
      </c>
    </row>
    <row r="72" spans="1:8" x14ac:dyDescent="0.3">
      <c r="A72" s="58">
        <v>42075</v>
      </c>
      <c r="B72" s="42" t="str">
        <f>VLOOKUP(A72,_Holidays!A72:C2177,2)</f>
        <v>Y</v>
      </c>
      <c r="C72" s="42" t="str">
        <f>VLOOKUP(A72,_Holidays!A72:C2177,3)</f>
        <v>N</v>
      </c>
      <c r="D72">
        <v>121683.65</v>
      </c>
      <c r="E72" s="42">
        <f t="shared" si="4"/>
        <v>121683.65</v>
      </c>
      <c r="F72" s="42" t="e">
        <f t="shared" si="5"/>
        <v>#N/A</v>
      </c>
      <c r="G72" s="42" t="e">
        <f t="shared" si="6"/>
        <v>#N/A</v>
      </c>
      <c r="H72" s="29">
        <f t="shared" si="7"/>
        <v>121683.65</v>
      </c>
    </row>
    <row r="73" spans="1:8" x14ac:dyDescent="0.3">
      <c r="A73" s="58">
        <v>42076</v>
      </c>
      <c r="B73" s="42" t="str">
        <f>VLOOKUP(A73,_Holidays!A73:C2178,2)</f>
        <v>Y</v>
      </c>
      <c r="C73" s="42" t="str">
        <f>VLOOKUP(A73,_Holidays!A73:C2178,3)</f>
        <v>N</v>
      </c>
      <c r="D73">
        <v>120929.815</v>
      </c>
      <c r="E73" s="42">
        <f t="shared" si="4"/>
        <v>120929.815</v>
      </c>
      <c r="F73" s="42" t="e">
        <f t="shared" si="5"/>
        <v>#N/A</v>
      </c>
      <c r="G73" s="42" t="e">
        <f t="shared" si="6"/>
        <v>#N/A</v>
      </c>
      <c r="H73" s="29">
        <f t="shared" si="7"/>
        <v>120929.815</v>
      </c>
    </row>
    <row r="74" spans="1:8" x14ac:dyDescent="0.3">
      <c r="A74" s="58">
        <v>42077</v>
      </c>
      <c r="B74" s="42" t="str">
        <f>VLOOKUP(A74,_Holidays!A74:C2179,2)</f>
        <v>Y</v>
      </c>
      <c r="C74" s="42" t="str">
        <f>VLOOKUP(A74,_Holidays!A74:C2179,3)</f>
        <v>N</v>
      </c>
      <c r="D74">
        <v>108738.82</v>
      </c>
      <c r="E74" s="42">
        <f t="shared" si="4"/>
        <v>108738.82</v>
      </c>
      <c r="F74" s="42" t="e">
        <f t="shared" si="5"/>
        <v>#N/A</v>
      </c>
      <c r="G74" s="42" t="e">
        <f t="shared" si="6"/>
        <v>#N/A</v>
      </c>
      <c r="H74" s="29">
        <f t="shared" si="7"/>
        <v>108738.82</v>
      </c>
    </row>
    <row r="75" spans="1:8" x14ac:dyDescent="0.3">
      <c r="A75" s="58">
        <v>42078</v>
      </c>
      <c r="B75" s="42" t="str">
        <f>VLOOKUP(A75,_Holidays!A75:C2180,2)</f>
        <v>Y</v>
      </c>
      <c r="C75" s="42" t="str">
        <f>VLOOKUP(A75,_Holidays!A75:C2180,3)</f>
        <v>N</v>
      </c>
      <c r="D75">
        <v>100170.295</v>
      </c>
      <c r="E75" s="42">
        <f t="shared" si="4"/>
        <v>100170.295</v>
      </c>
      <c r="F75" s="42" t="e">
        <f t="shared" si="5"/>
        <v>#N/A</v>
      </c>
      <c r="G75" s="42" t="e">
        <f t="shared" si="6"/>
        <v>#N/A</v>
      </c>
      <c r="H75" s="29">
        <f t="shared" si="7"/>
        <v>100170.295</v>
      </c>
    </row>
    <row r="76" spans="1:8" x14ac:dyDescent="0.3">
      <c r="A76" s="58">
        <v>42079</v>
      </c>
      <c r="B76" s="42" t="str">
        <f>VLOOKUP(A76,_Holidays!A76:C2181,2)</f>
        <v>Y</v>
      </c>
      <c r="C76" s="42" t="str">
        <f>VLOOKUP(A76,_Holidays!A76:C2181,3)</f>
        <v>N</v>
      </c>
      <c r="D76">
        <v>123787.075</v>
      </c>
      <c r="E76" s="42">
        <f t="shared" si="4"/>
        <v>123787.075</v>
      </c>
      <c r="F76" s="42" t="e">
        <f t="shared" si="5"/>
        <v>#N/A</v>
      </c>
      <c r="G76" s="42" t="e">
        <f t="shared" si="6"/>
        <v>#N/A</v>
      </c>
      <c r="H76" s="29">
        <f t="shared" si="7"/>
        <v>123787.075</v>
      </c>
    </row>
    <row r="77" spans="1:8" x14ac:dyDescent="0.3">
      <c r="A77" s="58">
        <v>42080</v>
      </c>
      <c r="B77" s="42" t="str">
        <f>VLOOKUP(A77,_Holidays!A77:C2182,2)</f>
        <v>Y</v>
      </c>
      <c r="C77" s="42" t="str">
        <f>VLOOKUP(A77,_Holidays!A77:C2182,3)</f>
        <v>N</v>
      </c>
      <c r="D77">
        <v>125600.86</v>
      </c>
      <c r="E77" s="42">
        <f t="shared" si="4"/>
        <v>125600.86</v>
      </c>
      <c r="F77" s="42" t="e">
        <f t="shared" si="5"/>
        <v>#N/A</v>
      </c>
      <c r="G77" s="42" t="e">
        <f t="shared" si="6"/>
        <v>#N/A</v>
      </c>
      <c r="H77" s="29">
        <f t="shared" si="7"/>
        <v>125600.86</v>
      </c>
    </row>
    <row r="78" spans="1:8" x14ac:dyDescent="0.3">
      <c r="A78" s="58">
        <v>42081</v>
      </c>
      <c r="B78" s="42" t="str">
        <f>VLOOKUP(A78,_Holidays!A78:C2183,2)</f>
        <v>Y</v>
      </c>
      <c r="C78" s="42" t="str">
        <f>VLOOKUP(A78,_Holidays!A78:C2183,3)</f>
        <v>N</v>
      </c>
      <c r="D78">
        <v>127975.815</v>
      </c>
      <c r="E78" s="42">
        <f t="shared" si="4"/>
        <v>127975.815</v>
      </c>
      <c r="F78" s="42" t="e">
        <f t="shared" si="5"/>
        <v>#N/A</v>
      </c>
      <c r="G78" s="42" t="e">
        <f t="shared" si="6"/>
        <v>#N/A</v>
      </c>
      <c r="H78" s="29">
        <f t="shared" si="7"/>
        <v>127975.815</v>
      </c>
    </row>
    <row r="79" spans="1:8" x14ac:dyDescent="0.3">
      <c r="A79" s="58">
        <v>42082</v>
      </c>
      <c r="B79" s="42" t="str">
        <f>VLOOKUP(A79,_Holidays!A79:C2184,2)</f>
        <v>Y</v>
      </c>
      <c r="C79" s="42" t="str">
        <f>VLOOKUP(A79,_Holidays!A79:C2184,3)</f>
        <v>N</v>
      </c>
      <c r="D79">
        <v>128319.45</v>
      </c>
      <c r="E79" s="42">
        <f t="shared" si="4"/>
        <v>128319.45</v>
      </c>
      <c r="F79" s="42" t="e">
        <f t="shared" si="5"/>
        <v>#N/A</v>
      </c>
      <c r="G79" s="42" t="e">
        <f t="shared" si="6"/>
        <v>#N/A</v>
      </c>
      <c r="H79" s="29">
        <f t="shared" si="7"/>
        <v>128319.45</v>
      </c>
    </row>
    <row r="80" spans="1:8" x14ac:dyDescent="0.3">
      <c r="A80" s="58">
        <v>42083</v>
      </c>
      <c r="B80" s="42" t="str">
        <f>VLOOKUP(A80,_Holidays!A80:C2185,2)</f>
        <v>Y</v>
      </c>
      <c r="C80" s="42" t="str">
        <f>VLOOKUP(A80,_Holidays!A80:C2185,3)</f>
        <v>N</v>
      </c>
      <c r="D80">
        <v>119491.32</v>
      </c>
      <c r="E80" s="42">
        <f t="shared" si="4"/>
        <v>119491.32</v>
      </c>
      <c r="F80" s="42" t="e">
        <f t="shared" si="5"/>
        <v>#N/A</v>
      </c>
      <c r="G80" s="42" t="e">
        <f t="shared" si="6"/>
        <v>#N/A</v>
      </c>
      <c r="H80" s="29">
        <f t="shared" si="7"/>
        <v>119491.32</v>
      </c>
    </row>
    <row r="81" spans="1:8" x14ac:dyDescent="0.3">
      <c r="A81" s="58">
        <v>42084</v>
      </c>
      <c r="B81" s="42" t="str">
        <f>VLOOKUP(A81,_Holidays!A81:C2186,2)</f>
        <v>Y</v>
      </c>
      <c r="C81" s="42" t="str">
        <f>VLOOKUP(A81,_Holidays!A81:C2186,3)</f>
        <v>N</v>
      </c>
      <c r="D81">
        <v>106754.8</v>
      </c>
      <c r="E81" s="42">
        <f t="shared" si="4"/>
        <v>106754.8</v>
      </c>
      <c r="F81" s="42" t="e">
        <f t="shared" si="5"/>
        <v>#N/A</v>
      </c>
      <c r="G81" s="42" t="e">
        <f t="shared" si="6"/>
        <v>#N/A</v>
      </c>
      <c r="H81" s="29">
        <f t="shared" si="7"/>
        <v>106754.8</v>
      </c>
    </row>
    <row r="82" spans="1:8" x14ac:dyDescent="0.3">
      <c r="A82" s="58">
        <v>42085</v>
      </c>
      <c r="B82" s="42" t="str">
        <f>VLOOKUP(A82,_Holidays!A82:C2187,2)</f>
        <v>Y</v>
      </c>
      <c r="C82" s="42" t="str">
        <f>VLOOKUP(A82,_Holidays!A82:C2187,3)</f>
        <v>N</v>
      </c>
      <c r="D82">
        <v>106555.03</v>
      </c>
      <c r="E82" s="42">
        <f t="shared" si="4"/>
        <v>106555.03</v>
      </c>
      <c r="F82" s="42" t="e">
        <f t="shared" si="5"/>
        <v>#N/A</v>
      </c>
      <c r="G82" s="42" t="e">
        <f t="shared" si="6"/>
        <v>#N/A</v>
      </c>
      <c r="H82" s="29">
        <f t="shared" si="7"/>
        <v>106555.03</v>
      </c>
    </row>
    <row r="83" spans="1:8" x14ac:dyDescent="0.3">
      <c r="A83" s="58">
        <v>42086</v>
      </c>
      <c r="B83" s="42" t="str">
        <f>VLOOKUP(A83,_Holidays!A83:C2188,2)</f>
        <v>Y</v>
      </c>
      <c r="C83" s="42" t="str">
        <f>VLOOKUP(A83,_Holidays!A83:C2188,3)</f>
        <v>N</v>
      </c>
      <c r="D83">
        <v>122810.05</v>
      </c>
      <c r="E83" s="42">
        <f t="shared" si="4"/>
        <v>122810.05</v>
      </c>
      <c r="F83" s="42" t="e">
        <f t="shared" si="5"/>
        <v>#N/A</v>
      </c>
      <c r="G83" s="42" t="e">
        <f t="shared" si="6"/>
        <v>#N/A</v>
      </c>
      <c r="H83" s="29">
        <f t="shared" si="7"/>
        <v>122810.05</v>
      </c>
    </row>
    <row r="84" spans="1:8" x14ac:dyDescent="0.3">
      <c r="A84" s="58">
        <v>42087</v>
      </c>
      <c r="B84" s="42" t="str">
        <f>VLOOKUP(A84,_Holidays!A84:C2189,2)</f>
        <v>Y</v>
      </c>
      <c r="C84" s="42" t="str">
        <f>VLOOKUP(A84,_Holidays!A84:C2189,3)</f>
        <v>N</v>
      </c>
      <c r="D84">
        <v>123234.935</v>
      </c>
      <c r="E84" s="42">
        <f t="shared" si="4"/>
        <v>123234.935</v>
      </c>
      <c r="F84" s="42" t="e">
        <f t="shared" si="5"/>
        <v>#N/A</v>
      </c>
      <c r="G84" s="42" t="e">
        <f t="shared" si="6"/>
        <v>#N/A</v>
      </c>
      <c r="H84" s="29">
        <f t="shared" si="7"/>
        <v>123234.935</v>
      </c>
    </row>
    <row r="85" spans="1:8" x14ac:dyDescent="0.3">
      <c r="A85" s="58">
        <v>42088</v>
      </c>
      <c r="B85" s="42" t="str">
        <f>VLOOKUP(A85,_Holidays!A85:C2190,2)</f>
        <v>Y</v>
      </c>
      <c r="C85" s="42" t="str">
        <f>VLOOKUP(A85,_Holidays!A85:C2190,3)</f>
        <v>N</v>
      </c>
      <c r="D85">
        <v>122268.86</v>
      </c>
      <c r="E85" s="42">
        <f t="shared" si="4"/>
        <v>122268.86</v>
      </c>
      <c r="F85" s="42" t="e">
        <f t="shared" si="5"/>
        <v>#N/A</v>
      </c>
      <c r="G85" s="42" t="e">
        <f t="shared" si="6"/>
        <v>#N/A</v>
      </c>
      <c r="H85" s="29">
        <f t="shared" si="7"/>
        <v>122268.86</v>
      </c>
    </row>
    <row r="86" spans="1:8" x14ac:dyDescent="0.3">
      <c r="A86" s="58">
        <v>42089</v>
      </c>
      <c r="B86" s="42" t="str">
        <f>VLOOKUP(A86,_Holidays!A86:C2191,2)</f>
        <v>Y</v>
      </c>
      <c r="C86" s="42" t="str">
        <f>VLOOKUP(A86,_Holidays!A86:C2191,3)</f>
        <v>N</v>
      </c>
      <c r="D86">
        <v>121998.2</v>
      </c>
      <c r="E86" s="42">
        <f t="shared" si="4"/>
        <v>121998.2</v>
      </c>
      <c r="F86" s="42" t="e">
        <f t="shared" si="5"/>
        <v>#N/A</v>
      </c>
      <c r="G86" s="42" t="e">
        <f t="shared" si="6"/>
        <v>#N/A</v>
      </c>
      <c r="H86" s="29">
        <f t="shared" si="7"/>
        <v>121998.2</v>
      </c>
    </row>
    <row r="87" spans="1:8" x14ac:dyDescent="0.3">
      <c r="A87" s="58">
        <v>42090</v>
      </c>
      <c r="B87" s="42" t="str">
        <f>VLOOKUP(A87,_Holidays!A87:C2192,2)</f>
        <v>N</v>
      </c>
      <c r="C87" s="42" t="str">
        <f>VLOOKUP(A87,_Holidays!A87:C2192,3)</f>
        <v>N</v>
      </c>
      <c r="D87">
        <v>122346.33500000001</v>
      </c>
      <c r="E87" s="42" t="e">
        <f t="shared" si="4"/>
        <v>#N/A</v>
      </c>
      <c r="F87" s="42">
        <f t="shared" si="5"/>
        <v>122346.33500000001</v>
      </c>
      <c r="G87" s="42" t="e">
        <f t="shared" si="6"/>
        <v>#N/A</v>
      </c>
      <c r="H87" s="29">
        <f t="shared" si="7"/>
        <v>122346.33500000001</v>
      </c>
    </row>
    <row r="88" spans="1:8" x14ac:dyDescent="0.3">
      <c r="A88" s="58">
        <v>42091</v>
      </c>
      <c r="B88" s="42" t="str">
        <f>VLOOKUP(A88,_Holidays!A88:C2193,2)</f>
        <v>N</v>
      </c>
      <c r="C88" s="42" t="str">
        <f>VLOOKUP(A88,_Holidays!A88:C2193,3)</f>
        <v>N</v>
      </c>
      <c r="D88">
        <v>112187.715</v>
      </c>
      <c r="E88" s="42" t="e">
        <f t="shared" si="4"/>
        <v>#N/A</v>
      </c>
      <c r="F88" s="42">
        <f t="shared" si="5"/>
        <v>112187.715</v>
      </c>
      <c r="G88" s="42" t="e">
        <f t="shared" si="6"/>
        <v>#N/A</v>
      </c>
      <c r="H88" s="29">
        <f t="shared" si="7"/>
        <v>112187.715</v>
      </c>
    </row>
    <row r="89" spans="1:8" x14ac:dyDescent="0.3">
      <c r="A89" s="58">
        <v>42092</v>
      </c>
      <c r="B89" s="42" t="str">
        <f>VLOOKUP(A89,_Holidays!A89:C2194,2)</f>
        <v>N</v>
      </c>
      <c r="C89" s="42" t="str">
        <f>VLOOKUP(A89,_Holidays!A89:C2194,3)</f>
        <v>N</v>
      </c>
      <c r="D89">
        <v>106418.66499999999</v>
      </c>
      <c r="E89" s="42" t="e">
        <f t="shared" si="4"/>
        <v>#N/A</v>
      </c>
      <c r="F89" s="42">
        <f t="shared" si="5"/>
        <v>106418.66499999999</v>
      </c>
      <c r="G89" s="42" t="e">
        <f t="shared" si="6"/>
        <v>#N/A</v>
      </c>
      <c r="H89" s="29">
        <f t="shared" si="7"/>
        <v>106418.66499999999</v>
      </c>
    </row>
    <row r="90" spans="1:8" x14ac:dyDescent="0.3">
      <c r="A90" s="58">
        <v>42093</v>
      </c>
      <c r="B90" s="42" t="str">
        <f>VLOOKUP(A90,_Holidays!A90:C2195,2)</f>
        <v>N</v>
      </c>
      <c r="C90" s="42" t="str">
        <f>VLOOKUP(A90,_Holidays!A90:C2195,3)</f>
        <v>N</v>
      </c>
      <c r="D90">
        <v>123061.87</v>
      </c>
      <c r="E90" s="42" t="e">
        <f t="shared" si="4"/>
        <v>#N/A</v>
      </c>
      <c r="F90" s="42">
        <f t="shared" si="5"/>
        <v>123061.87</v>
      </c>
      <c r="G90" s="42" t="e">
        <f t="shared" si="6"/>
        <v>#N/A</v>
      </c>
      <c r="H90" s="29">
        <f t="shared" si="7"/>
        <v>123061.87</v>
      </c>
    </row>
    <row r="91" spans="1:8" x14ac:dyDescent="0.3">
      <c r="A91" s="58">
        <v>42094</v>
      </c>
      <c r="B91" s="42" t="str">
        <f>VLOOKUP(A91,_Holidays!A91:C2196,2)</f>
        <v>N</v>
      </c>
      <c r="C91" s="42" t="str">
        <f>VLOOKUP(A91,_Holidays!A91:C2196,3)</f>
        <v>N</v>
      </c>
      <c r="D91">
        <v>125795.325</v>
      </c>
      <c r="E91" s="42" t="e">
        <f t="shared" si="4"/>
        <v>#N/A</v>
      </c>
      <c r="F91" s="42">
        <f t="shared" si="5"/>
        <v>125795.325</v>
      </c>
      <c r="G91" s="42" t="e">
        <f t="shared" si="6"/>
        <v>#N/A</v>
      </c>
      <c r="H91" s="29">
        <f t="shared" si="7"/>
        <v>125795.325</v>
      </c>
    </row>
    <row r="92" spans="1:8" x14ac:dyDescent="0.3">
      <c r="A92" s="58">
        <v>42095</v>
      </c>
      <c r="B92" s="42" t="str">
        <f>VLOOKUP(A92,_Holidays!A92:C2197,2)</f>
        <v>N</v>
      </c>
      <c r="C92" s="42" t="str">
        <f>VLOOKUP(A92,_Holidays!A92:C2197,3)</f>
        <v>N</v>
      </c>
      <c r="D92">
        <v>122042.265</v>
      </c>
      <c r="E92" s="42" t="e">
        <f t="shared" si="4"/>
        <v>#N/A</v>
      </c>
      <c r="F92" s="42">
        <f t="shared" si="5"/>
        <v>122042.265</v>
      </c>
      <c r="G92" s="42" t="e">
        <f t="shared" si="6"/>
        <v>#N/A</v>
      </c>
      <c r="H92" s="29">
        <f t="shared" si="7"/>
        <v>122042.265</v>
      </c>
    </row>
    <row r="93" spans="1:8" x14ac:dyDescent="0.3">
      <c r="A93" s="58">
        <v>42096</v>
      </c>
      <c r="B93" s="42" t="str">
        <f>VLOOKUP(A93,_Holidays!A93:C2198,2)</f>
        <v>N</v>
      </c>
      <c r="C93" s="42" t="str">
        <f>VLOOKUP(A93,_Holidays!A93:C2198,3)</f>
        <v>N</v>
      </c>
      <c r="D93">
        <v>113838.41</v>
      </c>
      <c r="E93" s="42" t="e">
        <f t="shared" si="4"/>
        <v>#N/A</v>
      </c>
      <c r="F93" s="42">
        <f t="shared" si="5"/>
        <v>113838.41</v>
      </c>
      <c r="G93" s="42" t="e">
        <f t="shared" si="6"/>
        <v>#N/A</v>
      </c>
      <c r="H93" s="29">
        <f t="shared" si="7"/>
        <v>113838.41</v>
      </c>
    </row>
    <row r="94" spans="1:8" x14ac:dyDescent="0.3">
      <c r="A94" s="58">
        <v>42097</v>
      </c>
      <c r="B94" s="42" t="str">
        <f>VLOOKUP(A94,_Holidays!A94:C2199,2)</f>
        <v>N</v>
      </c>
      <c r="C94" s="42" t="str">
        <f>VLOOKUP(A94,_Holidays!A94:C2199,3)</f>
        <v>Y</v>
      </c>
      <c r="D94">
        <v>98891.06</v>
      </c>
      <c r="E94" s="42" t="e">
        <f t="shared" si="4"/>
        <v>#N/A</v>
      </c>
      <c r="F94" s="42">
        <f t="shared" si="5"/>
        <v>98891.06</v>
      </c>
      <c r="G94" s="42">
        <f t="shared" si="6"/>
        <v>98891.06</v>
      </c>
      <c r="H94" s="29" t="e">
        <f t="shared" si="7"/>
        <v>#N/A</v>
      </c>
    </row>
    <row r="95" spans="1:8" x14ac:dyDescent="0.3">
      <c r="A95" s="58">
        <v>42098</v>
      </c>
      <c r="B95" s="42" t="str">
        <f>VLOOKUP(A95,_Holidays!A95:C2200,2)</f>
        <v>N</v>
      </c>
      <c r="C95" s="42" t="str">
        <f>VLOOKUP(A95,_Holidays!A95:C2200,3)</f>
        <v>Y</v>
      </c>
      <c r="D95">
        <v>103999.17</v>
      </c>
      <c r="E95" s="42" t="e">
        <f t="shared" si="4"/>
        <v>#N/A</v>
      </c>
      <c r="F95" s="42">
        <f t="shared" si="5"/>
        <v>103999.17</v>
      </c>
      <c r="G95" s="42">
        <f t="shared" si="6"/>
        <v>103999.17</v>
      </c>
      <c r="H95" s="29" t="e">
        <f t="shared" si="7"/>
        <v>#N/A</v>
      </c>
    </row>
    <row r="96" spans="1:8" x14ac:dyDescent="0.3">
      <c r="A96" s="58">
        <v>42099</v>
      </c>
      <c r="B96" s="42" t="str">
        <f>VLOOKUP(A96,_Holidays!A96:C2201,2)</f>
        <v>N</v>
      </c>
      <c r="C96" s="42" t="str">
        <f>VLOOKUP(A96,_Holidays!A96:C2201,3)</f>
        <v>N</v>
      </c>
      <c r="D96">
        <v>103685.45</v>
      </c>
      <c r="E96" s="42" t="e">
        <f t="shared" si="4"/>
        <v>#N/A</v>
      </c>
      <c r="F96" s="42">
        <f t="shared" si="5"/>
        <v>103685.45</v>
      </c>
      <c r="G96" s="42" t="e">
        <f t="shared" si="6"/>
        <v>#N/A</v>
      </c>
      <c r="H96" s="29">
        <f t="shared" si="7"/>
        <v>103685.45</v>
      </c>
    </row>
    <row r="97" spans="1:8" x14ac:dyDescent="0.3">
      <c r="A97" s="58">
        <v>42100</v>
      </c>
      <c r="B97" s="42" t="str">
        <f>VLOOKUP(A97,_Holidays!A97:C2202,2)</f>
        <v>N</v>
      </c>
      <c r="C97" s="42" t="str">
        <f>VLOOKUP(A97,_Holidays!A97:C2202,3)</f>
        <v>Y</v>
      </c>
      <c r="D97">
        <v>107383.37</v>
      </c>
      <c r="E97" s="42" t="e">
        <f t="shared" si="4"/>
        <v>#N/A</v>
      </c>
      <c r="F97" s="42">
        <f t="shared" si="5"/>
        <v>107383.37</v>
      </c>
      <c r="G97" s="42">
        <f t="shared" si="6"/>
        <v>107383.37</v>
      </c>
      <c r="H97" s="29" t="e">
        <f t="shared" si="7"/>
        <v>#N/A</v>
      </c>
    </row>
    <row r="98" spans="1:8" x14ac:dyDescent="0.3">
      <c r="A98" s="58">
        <v>42101</v>
      </c>
      <c r="B98" s="42" t="str">
        <f>VLOOKUP(A98,_Holidays!A98:C2203,2)</f>
        <v>N</v>
      </c>
      <c r="C98" s="42" t="str">
        <f>VLOOKUP(A98,_Holidays!A98:C2203,3)</f>
        <v>N</v>
      </c>
      <c r="D98">
        <v>120235.505</v>
      </c>
      <c r="E98" s="42" t="e">
        <f t="shared" si="4"/>
        <v>#N/A</v>
      </c>
      <c r="F98" s="42">
        <f t="shared" si="5"/>
        <v>120235.505</v>
      </c>
      <c r="G98" s="42" t="e">
        <f t="shared" si="6"/>
        <v>#N/A</v>
      </c>
      <c r="H98" s="29">
        <f t="shared" si="7"/>
        <v>120235.505</v>
      </c>
    </row>
    <row r="99" spans="1:8" x14ac:dyDescent="0.3">
      <c r="A99" s="58">
        <v>42102</v>
      </c>
      <c r="B99" s="42" t="str">
        <f>VLOOKUP(A99,_Holidays!A99:C2204,2)</f>
        <v>N</v>
      </c>
      <c r="C99" s="42" t="str">
        <f>VLOOKUP(A99,_Holidays!A99:C2204,3)</f>
        <v>N</v>
      </c>
      <c r="D99">
        <v>122129.77499999999</v>
      </c>
      <c r="E99" s="42" t="e">
        <f t="shared" si="4"/>
        <v>#N/A</v>
      </c>
      <c r="F99" s="42">
        <f t="shared" si="5"/>
        <v>122129.77499999999</v>
      </c>
      <c r="G99" s="42" t="e">
        <f t="shared" si="6"/>
        <v>#N/A</v>
      </c>
      <c r="H99" s="29">
        <f t="shared" si="7"/>
        <v>122129.77499999999</v>
      </c>
    </row>
    <row r="100" spans="1:8" x14ac:dyDescent="0.3">
      <c r="A100" s="58">
        <v>42103</v>
      </c>
      <c r="B100" s="42" t="str">
        <f>VLOOKUP(A100,_Holidays!A100:C2205,2)</f>
        <v>N</v>
      </c>
      <c r="C100" s="42" t="str">
        <f>VLOOKUP(A100,_Holidays!A100:C2205,3)</f>
        <v>N</v>
      </c>
      <c r="D100">
        <v>123990.76</v>
      </c>
      <c r="E100" s="42" t="e">
        <f t="shared" si="4"/>
        <v>#N/A</v>
      </c>
      <c r="F100" s="42">
        <f t="shared" si="5"/>
        <v>123990.76</v>
      </c>
      <c r="G100" s="42" t="e">
        <f t="shared" si="6"/>
        <v>#N/A</v>
      </c>
      <c r="H100" s="29">
        <f t="shared" si="7"/>
        <v>123990.76</v>
      </c>
    </row>
    <row r="101" spans="1:8" x14ac:dyDescent="0.3">
      <c r="A101" s="58">
        <v>42104</v>
      </c>
      <c r="B101" s="42" t="str">
        <f>VLOOKUP(A101,_Holidays!A101:C2206,2)</f>
        <v>N</v>
      </c>
      <c r="C101" s="42" t="str">
        <f>VLOOKUP(A101,_Holidays!A101:C2206,3)</f>
        <v>N</v>
      </c>
      <c r="D101">
        <v>121753.11500000001</v>
      </c>
      <c r="E101" s="42" t="e">
        <f t="shared" si="4"/>
        <v>#N/A</v>
      </c>
      <c r="F101" s="42">
        <f t="shared" si="5"/>
        <v>121753.11500000001</v>
      </c>
      <c r="G101" s="42" t="e">
        <f t="shared" si="6"/>
        <v>#N/A</v>
      </c>
      <c r="H101" s="29">
        <f t="shared" si="7"/>
        <v>121753.11500000001</v>
      </c>
    </row>
    <row r="102" spans="1:8" x14ac:dyDescent="0.3">
      <c r="A102" s="58">
        <v>42105</v>
      </c>
      <c r="B102" s="42" t="str">
        <f>VLOOKUP(A102,_Holidays!A102:C2207,2)</f>
        <v>N</v>
      </c>
      <c r="C102" s="42" t="str">
        <f>VLOOKUP(A102,_Holidays!A102:C2207,3)</f>
        <v>N</v>
      </c>
      <c r="D102">
        <v>110034.16499999999</v>
      </c>
      <c r="E102" s="42" t="e">
        <f t="shared" si="4"/>
        <v>#N/A</v>
      </c>
      <c r="F102" s="42">
        <f t="shared" si="5"/>
        <v>110034.16499999999</v>
      </c>
      <c r="G102" s="42" t="e">
        <f t="shared" si="6"/>
        <v>#N/A</v>
      </c>
      <c r="H102" s="29">
        <f t="shared" si="7"/>
        <v>110034.16499999999</v>
      </c>
    </row>
    <row r="103" spans="1:8" x14ac:dyDescent="0.3">
      <c r="A103" s="58">
        <v>42106</v>
      </c>
      <c r="B103" s="42" t="str">
        <f>VLOOKUP(A103,_Holidays!A103:C2208,2)</f>
        <v>N</v>
      </c>
      <c r="C103" s="42" t="str">
        <f>VLOOKUP(A103,_Holidays!A103:C2208,3)</f>
        <v>N</v>
      </c>
      <c r="D103">
        <v>103760.22500000001</v>
      </c>
      <c r="E103" s="42" t="e">
        <f t="shared" si="4"/>
        <v>#N/A</v>
      </c>
      <c r="F103" s="42">
        <f t="shared" si="5"/>
        <v>103760.22500000001</v>
      </c>
      <c r="G103" s="42" t="e">
        <f t="shared" si="6"/>
        <v>#N/A</v>
      </c>
      <c r="H103" s="29">
        <f t="shared" si="7"/>
        <v>103760.22500000001</v>
      </c>
    </row>
    <row r="104" spans="1:8" x14ac:dyDescent="0.3">
      <c r="A104" s="58">
        <v>42107</v>
      </c>
      <c r="B104" s="42" t="str">
        <f>VLOOKUP(A104,_Holidays!A104:C2209,2)</f>
        <v>N</v>
      </c>
      <c r="C104" s="42" t="str">
        <f>VLOOKUP(A104,_Holidays!A104:C2209,3)</f>
        <v>N</v>
      </c>
      <c r="D104">
        <v>125107.78</v>
      </c>
      <c r="E104" s="42" t="e">
        <f t="shared" si="4"/>
        <v>#N/A</v>
      </c>
      <c r="F104" s="42">
        <f t="shared" si="5"/>
        <v>125107.78</v>
      </c>
      <c r="G104" s="42" t="e">
        <f t="shared" si="6"/>
        <v>#N/A</v>
      </c>
      <c r="H104" s="29">
        <f t="shared" si="7"/>
        <v>125107.78</v>
      </c>
    </row>
    <row r="105" spans="1:8" x14ac:dyDescent="0.3">
      <c r="A105" s="58">
        <v>42108</v>
      </c>
      <c r="B105" s="42" t="str">
        <f>VLOOKUP(A105,_Holidays!A105:C2210,2)</f>
        <v>Y</v>
      </c>
      <c r="C105" s="42" t="str">
        <f>VLOOKUP(A105,_Holidays!A105:C2210,3)</f>
        <v>N</v>
      </c>
      <c r="D105">
        <v>127793.38</v>
      </c>
      <c r="E105" s="42">
        <f t="shared" si="4"/>
        <v>127793.38</v>
      </c>
      <c r="F105" s="42" t="e">
        <f t="shared" si="5"/>
        <v>#N/A</v>
      </c>
      <c r="G105" s="42" t="e">
        <f t="shared" si="6"/>
        <v>#N/A</v>
      </c>
      <c r="H105" s="29">
        <f t="shared" si="7"/>
        <v>127793.38</v>
      </c>
    </row>
    <row r="106" spans="1:8" x14ac:dyDescent="0.3">
      <c r="A106" s="58">
        <v>42109</v>
      </c>
      <c r="B106" s="42" t="str">
        <f>VLOOKUP(A106,_Holidays!A106:C2211,2)</f>
        <v>Y</v>
      </c>
      <c r="C106" s="42" t="str">
        <f>VLOOKUP(A106,_Holidays!A106:C2211,3)</f>
        <v>N</v>
      </c>
      <c r="D106">
        <v>126673.935</v>
      </c>
      <c r="E106" s="42">
        <f t="shared" si="4"/>
        <v>126673.935</v>
      </c>
      <c r="F106" s="42" t="e">
        <f t="shared" si="5"/>
        <v>#N/A</v>
      </c>
      <c r="G106" s="42" t="e">
        <f t="shared" si="6"/>
        <v>#N/A</v>
      </c>
      <c r="H106" s="29">
        <f t="shared" si="7"/>
        <v>126673.935</v>
      </c>
    </row>
    <row r="107" spans="1:8" x14ac:dyDescent="0.3">
      <c r="A107" s="58">
        <v>42110</v>
      </c>
      <c r="B107" s="42" t="str">
        <f>VLOOKUP(A107,_Holidays!A107:C2212,2)</f>
        <v>Y</v>
      </c>
      <c r="C107" s="42" t="str">
        <f>VLOOKUP(A107,_Holidays!A107:C2212,3)</f>
        <v>N</v>
      </c>
      <c r="D107">
        <v>126937.94</v>
      </c>
      <c r="E107" s="42">
        <f t="shared" si="4"/>
        <v>126937.94</v>
      </c>
      <c r="F107" s="42" t="e">
        <f t="shared" si="5"/>
        <v>#N/A</v>
      </c>
      <c r="G107" s="42" t="e">
        <f t="shared" si="6"/>
        <v>#N/A</v>
      </c>
      <c r="H107" s="29">
        <f t="shared" si="7"/>
        <v>126937.94</v>
      </c>
    </row>
    <row r="108" spans="1:8" x14ac:dyDescent="0.3">
      <c r="A108" s="58">
        <v>42111</v>
      </c>
      <c r="B108" s="42" t="str">
        <f>VLOOKUP(A108,_Holidays!A108:C2213,2)</f>
        <v>Y</v>
      </c>
      <c r="C108" s="42" t="str">
        <f>VLOOKUP(A108,_Holidays!A108:C2213,3)</f>
        <v>N</v>
      </c>
      <c r="D108">
        <v>131031.41499999999</v>
      </c>
      <c r="E108" s="42">
        <f t="shared" si="4"/>
        <v>131031.41499999999</v>
      </c>
      <c r="F108" s="42" t="e">
        <f t="shared" si="5"/>
        <v>#N/A</v>
      </c>
      <c r="G108" s="42" t="e">
        <f t="shared" si="6"/>
        <v>#N/A</v>
      </c>
      <c r="H108" s="29">
        <f t="shared" si="7"/>
        <v>131031.41499999999</v>
      </c>
    </row>
    <row r="109" spans="1:8" x14ac:dyDescent="0.3">
      <c r="A109" s="58">
        <v>42112</v>
      </c>
      <c r="B109" s="42" t="str">
        <f>VLOOKUP(A109,_Holidays!A109:C2214,2)</f>
        <v>Y</v>
      </c>
      <c r="C109" s="42" t="str">
        <f>VLOOKUP(A109,_Holidays!A109:C2214,3)</f>
        <v>N</v>
      </c>
      <c r="D109">
        <v>109763.985</v>
      </c>
      <c r="E109" s="42">
        <f t="shared" si="4"/>
        <v>109763.985</v>
      </c>
      <c r="F109" s="42" t="e">
        <f t="shared" si="5"/>
        <v>#N/A</v>
      </c>
      <c r="G109" s="42" t="e">
        <f t="shared" si="6"/>
        <v>#N/A</v>
      </c>
      <c r="H109" s="29">
        <f t="shared" si="7"/>
        <v>109763.985</v>
      </c>
    </row>
    <row r="110" spans="1:8" x14ac:dyDescent="0.3">
      <c r="A110" s="58">
        <v>42113</v>
      </c>
      <c r="B110" s="42" t="str">
        <f>VLOOKUP(A110,_Holidays!A110:C2215,2)</f>
        <v>Y</v>
      </c>
      <c r="C110" s="42" t="str">
        <f>VLOOKUP(A110,_Holidays!A110:C2215,3)</f>
        <v>N</v>
      </c>
      <c r="D110">
        <v>107160.54</v>
      </c>
      <c r="E110" s="42">
        <f t="shared" si="4"/>
        <v>107160.54</v>
      </c>
      <c r="F110" s="42" t="e">
        <f t="shared" si="5"/>
        <v>#N/A</v>
      </c>
      <c r="G110" s="42" t="e">
        <f t="shared" si="6"/>
        <v>#N/A</v>
      </c>
      <c r="H110" s="29">
        <f t="shared" si="7"/>
        <v>107160.54</v>
      </c>
    </row>
    <row r="111" spans="1:8" x14ac:dyDescent="0.3">
      <c r="A111" s="58">
        <v>42114</v>
      </c>
      <c r="B111" s="42" t="str">
        <f>VLOOKUP(A111,_Holidays!A111:C2216,2)</f>
        <v>Y</v>
      </c>
      <c r="C111" s="42" t="str">
        <f>VLOOKUP(A111,_Holidays!A111:C2216,3)</f>
        <v>N</v>
      </c>
      <c r="D111">
        <v>126696.19</v>
      </c>
      <c r="E111" s="42">
        <f t="shared" si="4"/>
        <v>126696.19</v>
      </c>
      <c r="F111" s="42" t="e">
        <f t="shared" si="5"/>
        <v>#N/A</v>
      </c>
      <c r="G111" s="42" t="e">
        <f t="shared" si="6"/>
        <v>#N/A</v>
      </c>
      <c r="H111" s="29">
        <f t="shared" si="7"/>
        <v>126696.19</v>
      </c>
    </row>
    <row r="112" spans="1:8" x14ac:dyDescent="0.3">
      <c r="A112" s="58">
        <v>42115</v>
      </c>
      <c r="B112" s="42" t="str">
        <f>VLOOKUP(A112,_Holidays!A112:C2217,2)</f>
        <v>Y</v>
      </c>
      <c r="C112" s="42" t="str">
        <f>VLOOKUP(A112,_Holidays!A112:C2217,3)</f>
        <v>N</v>
      </c>
      <c r="D112">
        <v>127973.58500000001</v>
      </c>
      <c r="E112" s="42">
        <f t="shared" si="4"/>
        <v>127973.58500000001</v>
      </c>
      <c r="F112" s="42" t="e">
        <f t="shared" si="5"/>
        <v>#N/A</v>
      </c>
      <c r="G112" s="42" t="e">
        <f t="shared" si="6"/>
        <v>#N/A</v>
      </c>
      <c r="H112" s="29">
        <f t="shared" si="7"/>
        <v>127973.58500000001</v>
      </c>
    </row>
    <row r="113" spans="1:8" x14ac:dyDescent="0.3">
      <c r="A113" s="58">
        <v>42116</v>
      </c>
      <c r="B113" s="42" t="str">
        <f>VLOOKUP(A113,_Holidays!A113:C2218,2)</f>
        <v>Y</v>
      </c>
      <c r="C113" s="42" t="str">
        <f>VLOOKUP(A113,_Holidays!A113:C2218,3)</f>
        <v>N</v>
      </c>
      <c r="D113">
        <v>128598.495</v>
      </c>
      <c r="E113" s="42">
        <f t="shared" si="4"/>
        <v>128598.495</v>
      </c>
      <c r="F113" s="42" t="e">
        <f t="shared" si="5"/>
        <v>#N/A</v>
      </c>
      <c r="G113" s="42" t="e">
        <f t="shared" si="6"/>
        <v>#N/A</v>
      </c>
      <c r="H113" s="29">
        <f t="shared" si="7"/>
        <v>128598.495</v>
      </c>
    </row>
    <row r="114" spans="1:8" x14ac:dyDescent="0.3">
      <c r="A114" s="58">
        <v>42117</v>
      </c>
      <c r="B114" s="42" t="str">
        <f>VLOOKUP(A114,_Holidays!A114:C2219,2)</f>
        <v>Y</v>
      </c>
      <c r="C114" s="42" t="str">
        <f>VLOOKUP(A114,_Holidays!A114:C2219,3)</f>
        <v>N</v>
      </c>
      <c r="D114">
        <v>126483.80499999999</v>
      </c>
      <c r="E114" s="42">
        <f t="shared" si="4"/>
        <v>126483.80499999999</v>
      </c>
      <c r="F114" s="42" t="e">
        <f t="shared" si="5"/>
        <v>#N/A</v>
      </c>
      <c r="G114" s="42" t="e">
        <f t="shared" si="6"/>
        <v>#N/A</v>
      </c>
      <c r="H114" s="29">
        <f t="shared" si="7"/>
        <v>126483.80499999999</v>
      </c>
    </row>
    <row r="115" spans="1:8" x14ac:dyDescent="0.3">
      <c r="A115" s="58">
        <v>42118</v>
      </c>
      <c r="B115" s="42" t="str">
        <f>VLOOKUP(A115,_Holidays!A115:C2220,2)</f>
        <v>Y</v>
      </c>
      <c r="C115" s="42" t="str">
        <f>VLOOKUP(A115,_Holidays!A115:C2220,3)</f>
        <v>N</v>
      </c>
      <c r="D115">
        <v>126230.785</v>
      </c>
      <c r="E115" s="42">
        <f t="shared" si="4"/>
        <v>126230.785</v>
      </c>
      <c r="F115" s="42" t="e">
        <f t="shared" si="5"/>
        <v>#N/A</v>
      </c>
      <c r="G115" s="42" t="e">
        <f t="shared" si="6"/>
        <v>#N/A</v>
      </c>
      <c r="H115" s="29">
        <f t="shared" si="7"/>
        <v>126230.785</v>
      </c>
    </row>
    <row r="116" spans="1:8" x14ac:dyDescent="0.3">
      <c r="A116" s="58">
        <v>42119</v>
      </c>
      <c r="B116" s="42" t="str">
        <f>VLOOKUP(A116,_Holidays!A116:C2221,2)</f>
        <v>Y</v>
      </c>
      <c r="C116" s="42" t="str">
        <f>VLOOKUP(A116,_Holidays!A116:C2221,3)</f>
        <v>Y</v>
      </c>
      <c r="D116">
        <v>111803.625</v>
      </c>
      <c r="E116" s="42">
        <f t="shared" si="4"/>
        <v>111803.625</v>
      </c>
      <c r="F116" s="42" t="e">
        <f t="shared" si="5"/>
        <v>#N/A</v>
      </c>
      <c r="G116" s="42">
        <f t="shared" si="6"/>
        <v>111803.625</v>
      </c>
      <c r="H116" s="29" t="e">
        <f t="shared" si="7"/>
        <v>#N/A</v>
      </c>
    </row>
    <row r="117" spans="1:8" x14ac:dyDescent="0.3">
      <c r="A117" s="58">
        <v>42120</v>
      </c>
      <c r="B117" s="42" t="str">
        <f>VLOOKUP(A117,_Holidays!A117:C2222,2)</f>
        <v>Y</v>
      </c>
      <c r="C117" s="42" t="str">
        <f>VLOOKUP(A117,_Holidays!A117:C2222,3)</f>
        <v>N</v>
      </c>
      <c r="D117">
        <v>108217.82</v>
      </c>
      <c r="E117" s="42">
        <f t="shared" si="4"/>
        <v>108217.82</v>
      </c>
      <c r="F117" s="42" t="e">
        <f t="shared" si="5"/>
        <v>#N/A</v>
      </c>
      <c r="G117" s="42" t="e">
        <f t="shared" si="6"/>
        <v>#N/A</v>
      </c>
      <c r="H117" s="29">
        <f t="shared" si="7"/>
        <v>108217.82</v>
      </c>
    </row>
    <row r="118" spans="1:8" x14ac:dyDescent="0.3">
      <c r="A118" s="58">
        <v>42121</v>
      </c>
      <c r="B118" s="42" t="str">
        <f>VLOOKUP(A118,_Holidays!A118:C2223,2)</f>
        <v>Y</v>
      </c>
      <c r="C118" s="42" t="str">
        <f>VLOOKUP(A118,_Holidays!A118:C2223,3)</f>
        <v>N</v>
      </c>
      <c r="D118">
        <v>127855.22</v>
      </c>
      <c r="E118" s="42">
        <f t="shared" si="4"/>
        <v>127855.22</v>
      </c>
      <c r="F118" s="42" t="e">
        <f t="shared" si="5"/>
        <v>#N/A</v>
      </c>
      <c r="G118" s="42" t="e">
        <f t="shared" si="6"/>
        <v>#N/A</v>
      </c>
      <c r="H118" s="29">
        <f t="shared" si="7"/>
        <v>127855.22</v>
      </c>
    </row>
    <row r="119" spans="1:8" x14ac:dyDescent="0.3">
      <c r="A119" s="58">
        <v>42122</v>
      </c>
      <c r="B119" s="42" t="str">
        <f>VLOOKUP(A119,_Holidays!A119:C2224,2)</f>
        <v>Y</v>
      </c>
      <c r="C119" s="42" t="str">
        <f>VLOOKUP(A119,_Holidays!A119:C2224,3)</f>
        <v>N</v>
      </c>
      <c r="D119">
        <v>132642.14000000001</v>
      </c>
      <c r="E119" s="42">
        <f t="shared" si="4"/>
        <v>132642.14000000001</v>
      </c>
      <c r="F119" s="42" t="e">
        <f t="shared" si="5"/>
        <v>#N/A</v>
      </c>
      <c r="G119" s="42" t="e">
        <f t="shared" si="6"/>
        <v>#N/A</v>
      </c>
      <c r="H119" s="29">
        <f t="shared" si="7"/>
        <v>132642.14000000001</v>
      </c>
    </row>
    <row r="120" spans="1:8" x14ac:dyDescent="0.3">
      <c r="A120" s="58">
        <v>42123</v>
      </c>
      <c r="B120" s="42" t="str">
        <f>VLOOKUP(A120,_Holidays!A120:C2225,2)</f>
        <v>Y</v>
      </c>
      <c r="C120" s="42" t="str">
        <f>VLOOKUP(A120,_Holidays!A120:C2225,3)</f>
        <v>N</v>
      </c>
      <c r="D120">
        <v>132814.61499999999</v>
      </c>
      <c r="E120" s="42">
        <f t="shared" si="4"/>
        <v>132814.61499999999</v>
      </c>
      <c r="F120" s="42" t="e">
        <f t="shared" si="5"/>
        <v>#N/A</v>
      </c>
      <c r="G120" s="42" t="e">
        <f t="shared" si="6"/>
        <v>#N/A</v>
      </c>
      <c r="H120" s="29">
        <f t="shared" si="7"/>
        <v>132814.61499999999</v>
      </c>
    </row>
    <row r="121" spans="1:8" x14ac:dyDescent="0.3">
      <c r="A121" s="58">
        <v>42124</v>
      </c>
      <c r="B121" s="42" t="str">
        <f>VLOOKUP(A121,_Holidays!A121:C2226,2)</f>
        <v>Y</v>
      </c>
      <c r="C121" s="42" t="str">
        <f>VLOOKUP(A121,_Holidays!A121:C2226,3)</f>
        <v>N</v>
      </c>
      <c r="D121">
        <v>132669.57999999999</v>
      </c>
      <c r="E121" s="42">
        <f t="shared" si="4"/>
        <v>132669.57999999999</v>
      </c>
      <c r="F121" s="42" t="e">
        <f t="shared" si="5"/>
        <v>#N/A</v>
      </c>
      <c r="G121" s="42" t="e">
        <f t="shared" si="6"/>
        <v>#N/A</v>
      </c>
      <c r="H121" s="29">
        <f t="shared" si="7"/>
        <v>132669.57999999999</v>
      </c>
    </row>
    <row r="122" spans="1:8" x14ac:dyDescent="0.3">
      <c r="A122" s="58">
        <v>42125</v>
      </c>
      <c r="B122" s="42" t="str">
        <f>VLOOKUP(A122,_Holidays!A122:C2227,2)</f>
        <v>Y</v>
      </c>
      <c r="C122" s="42" t="str">
        <f>VLOOKUP(A122,_Holidays!A122:C2227,3)</f>
        <v>N</v>
      </c>
      <c r="D122">
        <v>126304.44500000001</v>
      </c>
      <c r="E122" s="42">
        <f t="shared" si="4"/>
        <v>126304.44500000001</v>
      </c>
      <c r="F122" s="42" t="e">
        <f t="shared" si="5"/>
        <v>#N/A</v>
      </c>
      <c r="G122" s="42" t="e">
        <f t="shared" si="6"/>
        <v>#N/A</v>
      </c>
      <c r="H122" s="29">
        <f t="shared" si="7"/>
        <v>126304.44500000001</v>
      </c>
    </row>
    <row r="123" spans="1:8" x14ac:dyDescent="0.3">
      <c r="A123" s="58">
        <v>42126</v>
      </c>
      <c r="B123" s="42" t="str">
        <f>VLOOKUP(A123,_Holidays!A123:C2228,2)</f>
        <v>Y</v>
      </c>
      <c r="C123" s="42" t="str">
        <f>VLOOKUP(A123,_Holidays!A123:C2228,3)</f>
        <v>N</v>
      </c>
      <c r="D123">
        <v>108487.97500000001</v>
      </c>
      <c r="E123" s="42">
        <f t="shared" si="4"/>
        <v>108487.97500000001</v>
      </c>
      <c r="F123" s="42" t="e">
        <f t="shared" si="5"/>
        <v>#N/A</v>
      </c>
      <c r="G123" s="42" t="e">
        <f t="shared" si="6"/>
        <v>#N/A</v>
      </c>
      <c r="H123" s="29">
        <f t="shared" si="7"/>
        <v>108487.97500000001</v>
      </c>
    </row>
    <row r="124" spans="1:8" x14ac:dyDescent="0.3">
      <c r="A124" s="58">
        <v>42127</v>
      </c>
      <c r="B124" s="42" t="str">
        <f>VLOOKUP(A124,_Holidays!A124:C2229,2)</f>
        <v>Y</v>
      </c>
      <c r="C124" s="42" t="str">
        <f>VLOOKUP(A124,_Holidays!A124:C2229,3)</f>
        <v>N</v>
      </c>
      <c r="D124">
        <v>109233.34</v>
      </c>
      <c r="E124" s="42">
        <f t="shared" si="4"/>
        <v>109233.34</v>
      </c>
      <c r="F124" s="42" t="e">
        <f t="shared" si="5"/>
        <v>#N/A</v>
      </c>
      <c r="G124" s="42" t="e">
        <f t="shared" si="6"/>
        <v>#N/A</v>
      </c>
      <c r="H124" s="29">
        <f t="shared" si="7"/>
        <v>109233.34</v>
      </c>
    </row>
    <row r="125" spans="1:8" x14ac:dyDescent="0.3">
      <c r="A125" s="58">
        <v>42128</v>
      </c>
      <c r="B125" s="42" t="str">
        <f>VLOOKUP(A125,_Holidays!A125:C2230,2)</f>
        <v>Y</v>
      </c>
      <c r="C125" s="42" t="str">
        <f>VLOOKUP(A125,_Holidays!A125:C2230,3)</f>
        <v>N</v>
      </c>
      <c r="D125">
        <v>122375.47</v>
      </c>
      <c r="E125" s="42">
        <f t="shared" si="4"/>
        <v>122375.47</v>
      </c>
      <c r="F125" s="42" t="e">
        <f t="shared" si="5"/>
        <v>#N/A</v>
      </c>
      <c r="G125" s="42" t="e">
        <f t="shared" si="6"/>
        <v>#N/A</v>
      </c>
      <c r="H125" s="29">
        <f t="shared" si="7"/>
        <v>122375.47</v>
      </c>
    </row>
    <row r="126" spans="1:8" x14ac:dyDescent="0.3">
      <c r="A126" s="58">
        <v>42129</v>
      </c>
      <c r="B126" s="42" t="str">
        <f>VLOOKUP(A126,_Holidays!A126:C2231,2)</f>
        <v>Y</v>
      </c>
      <c r="C126" s="42" t="str">
        <f>VLOOKUP(A126,_Holidays!A126:C2231,3)</f>
        <v>N</v>
      </c>
      <c r="D126">
        <v>123734.86500000001</v>
      </c>
      <c r="E126" s="42">
        <f t="shared" si="4"/>
        <v>123734.86500000001</v>
      </c>
      <c r="F126" s="42" t="e">
        <f t="shared" si="5"/>
        <v>#N/A</v>
      </c>
      <c r="G126" s="42" t="e">
        <f t="shared" si="6"/>
        <v>#N/A</v>
      </c>
      <c r="H126" s="29">
        <f t="shared" si="7"/>
        <v>123734.86500000001</v>
      </c>
    </row>
    <row r="127" spans="1:8" x14ac:dyDescent="0.3">
      <c r="A127" s="58">
        <v>42130</v>
      </c>
      <c r="B127" s="42" t="str">
        <f>VLOOKUP(A127,_Holidays!A127:C2232,2)</f>
        <v>Y</v>
      </c>
      <c r="C127" s="42" t="str">
        <f>VLOOKUP(A127,_Holidays!A127:C2232,3)</f>
        <v>N</v>
      </c>
      <c r="D127">
        <v>129121.86</v>
      </c>
      <c r="E127" s="42">
        <f t="shared" si="4"/>
        <v>129121.86</v>
      </c>
      <c r="F127" s="42" t="e">
        <f t="shared" si="5"/>
        <v>#N/A</v>
      </c>
      <c r="G127" s="42" t="e">
        <f t="shared" si="6"/>
        <v>#N/A</v>
      </c>
      <c r="H127" s="29">
        <f t="shared" si="7"/>
        <v>129121.86</v>
      </c>
    </row>
    <row r="128" spans="1:8" x14ac:dyDescent="0.3">
      <c r="A128" s="58">
        <v>42131</v>
      </c>
      <c r="B128" s="42" t="str">
        <f>VLOOKUP(A128,_Holidays!A128:C2233,2)</f>
        <v>Y</v>
      </c>
      <c r="C128" s="42" t="str">
        <f>VLOOKUP(A128,_Holidays!A128:C2233,3)</f>
        <v>N</v>
      </c>
      <c r="D128">
        <v>131237.185</v>
      </c>
      <c r="E128" s="42">
        <f t="shared" si="4"/>
        <v>131237.185</v>
      </c>
      <c r="F128" s="42" t="e">
        <f t="shared" si="5"/>
        <v>#N/A</v>
      </c>
      <c r="G128" s="42" t="e">
        <f t="shared" si="6"/>
        <v>#N/A</v>
      </c>
      <c r="H128" s="29">
        <f t="shared" si="7"/>
        <v>131237.185</v>
      </c>
    </row>
    <row r="129" spans="1:8" x14ac:dyDescent="0.3">
      <c r="A129" s="58">
        <v>42132</v>
      </c>
      <c r="B129" s="42" t="str">
        <f>VLOOKUP(A129,_Holidays!A129:C2234,2)</f>
        <v>Y</v>
      </c>
      <c r="C129" s="42" t="str">
        <f>VLOOKUP(A129,_Holidays!A129:C2234,3)</f>
        <v>N</v>
      </c>
      <c r="D129">
        <v>131138.73000000001</v>
      </c>
      <c r="E129" s="42">
        <f t="shared" si="4"/>
        <v>131138.73000000001</v>
      </c>
      <c r="F129" s="42" t="e">
        <f t="shared" si="5"/>
        <v>#N/A</v>
      </c>
      <c r="G129" s="42" t="e">
        <f t="shared" si="6"/>
        <v>#N/A</v>
      </c>
      <c r="H129" s="29">
        <f t="shared" si="7"/>
        <v>131138.73000000001</v>
      </c>
    </row>
    <row r="130" spans="1:8" x14ac:dyDescent="0.3">
      <c r="A130" s="58">
        <v>42133</v>
      </c>
      <c r="B130" s="42" t="str">
        <f>VLOOKUP(A130,_Holidays!A130:C2235,2)</f>
        <v>Y</v>
      </c>
      <c r="C130" s="42" t="str">
        <f>VLOOKUP(A130,_Holidays!A130:C2235,3)</f>
        <v>N</v>
      </c>
      <c r="D130">
        <v>108377.05</v>
      </c>
      <c r="E130" s="42">
        <f t="shared" si="4"/>
        <v>108377.05</v>
      </c>
      <c r="F130" s="42" t="e">
        <f t="shared" si="5"/>
        <v>#N/A</v>
      </c>
      <c r="G130" s="42" t="e">
        <f t="shared" si="6"/>
        <v>#N/A</v>
      </c>
      <c r="H130" s="29">
        <f t="shared" si="7"/>
        <v>108377.05</v>
      </c>
    </row>
    <row r="131" spans="1:8" x14ac:dyDescent="0.3">
      <c r="A131" s="58">
        <v>42134</v>
      </c>
      <c r="B131" s="42" t="str">
        <f>VLOOKUP(A131,_Holidays!A131:C2236,2)</f>
        <v>Y</v>
      </c>
      <c r="C131" s="42" t="str">
        <f>VLOOKUP(A131,_Holidays!A131:C2236,3)</f>
        <v>N</v>
      </c>
      <c r="D131">
        <v>103811.28</v>
      </c>
      <c r="E131" s="42">
        <f t="shared" ref="E131:E194" si="8">IF(B131="Y",D131,NA())</f>
        <v>103811.28</v>
      </c>
      <c r="F131" s="42" t="e">
        <f t="shared" ref="F131:F194" si="9">IF(B131="N",D131,NA())</f>
        <v>#N/A</v>
      </c>
      <c r="G131" s="42" t="e">
        <f t="shared" ref="G131:G194" si="10">IF(C131="Y",D131,NA())</f>
        <v>#N/A</v>
      </c>
      <c r="H131" s="29">
        <f t="shared" ref="H131:H194" si="11">IF(C131="N",D131,NA())</f>
        <v>103811.28</v>
      </c>
    </row>
    <row r="132" spans="1:8" x14ac:dyDescent="0.3">
      <c r="A132" s="58">
        <v>42135</v>
      </c>
      <c r="B132" s="42" t="str">
        <f>VLOOKUP(A132,_Holidays!A132:C2237,2)</f>
        <v>Y</v>
      </c>
      <c r="C132" s="42" t="str">
        <f>VLOOKUP(A132,_Holidays!A132:C2237,3)</f>
        <v>N</v>
      </c>
      <c r="D132">
        <v>123740.245</v>
      </c>
      <c r="E132" s="42">
        <f t="shared" si="8"/>
        <v>123740.245</v>
      </c>
      <c r="F132" s="42" t="e">
        <f t="shared" si="9"/>
        <v>#N/A</v>
      </c>
      <c r="G132" s="42" t="e">
        <f t="shared" si="10"/>
        <v>#N/A</v>
      </c>
      <c r="H132" s="29">
        <f t="shared" si="11"/>
        <v>123740.245</v>
      </c>
    </row>
    <row r="133" spans="1:8" x14ac:dyDescent="0.3">
      <c r="A133" s="58">
        <v>42136</v>
      </c>
      <c r="B133" s="42" t="str">
        <f>VLOOKUP(A133,_Holidays!A133:C2238,2)</f>
        <v>Y</v>
      </c>
      <c r="C133" s="42" t="str">
        <f>VLOOKUP(A133,_Holidays!A133:C2238,3)</f>
        <v>N</v>
      </c>
      <c r="D133">
        <v>129312.58</v>
      </c>
      <c r="E133" s="42">
        <f t="shared" si="8"/>
        <v>129312.58</v>
      </c>
      <c r="F133" s="42" t="e">
        <f t="shared" si="9"/>
        <v>#N/A</v>
      </c>
      <c r="G133" s="42" t="e">
        <f t="shared" si="10"/>
        <v>#N/A</v>
      </c>
      <c r="H133" s="29">
        <f t="shared" si="11"/>
        <v>129312.58</v>
      </c>
    </row>
    <row r="134" spans="1:8" x14ac:dyDescent="0.3">
      <c r="A134" s="58">
        <v>42137</v>
      </c>
      <c r="B134" s="42" t="str">
        <f>VLOOKUP(A134,_Holidays!A134:C2239,2)</f>
        <v>Y</v>
      </c>
      <c r="C134" s="42" t="str">
        <f>VLOOKUP(A134,_Holidays!A134:C2239,3)</f>
        <v>N</v>
      </c>
      <c r="D134">
        <v>136903.26999999999</v>
      </c>
      <c r="E134" s="42">
        <f t="shared" si="8"/>
        <v>136903.26999999999</v>
      </c>
      <c r="F134" s="42" t="e">
        <f t="shared" si="9"/>
        <v>#N/A</v>
      </c>
      <c r="G134" s="42" t="e">
        <f t="shared" si="10"/>
        <v>#N/A</v>
      </c>
      <c r="H134" s="29">
        <f t="shared" si="11"/>
        <v>136903.26999999999</v>
      </c>
    </row>
    <row r="135" spans="1:8" x14ac:dyDescent="0.3">
      <c r="A135" s="58">
        <v>42138</v>
      </c>
      <c r="B135" s="42" t="str">
        <f>VLOOKUP(A135,_Holidays!A135:C2240,2)</f>
        <v>Y</v>
      </c>
      <c r="C135" s="42" t="str">
        <f>VLOOKUP(A135,_Holidays!A135:C2240,3)</f>
        <v>N</v>
      </c>
      <c r="D135">
        <v>135217.65</v>
      </c>
      <c r="E135" s="42">
        <f t="shared" si="8"/>
        <v>135217.65</v>
      </c>
      <c r="F135" s="42" t="e">
        <f t="shared" si="9"/>
        <v>#N/A</v>
      </c>
      <c r="G135" s="42" t="e">
        <f t="shared" si="10"/>
        <v>#N/A</v>
      </c>
      <c r="H135" s="29">
        <f t="shared" si="11"/>
        <v>135217.65</v>
      </c>
    </row>
    <row r="136" spans="1:8" x14ac:dyDescent="0.3">
      <c r="A136" s="58">
        <v>42139</v>
      </c>
      <c r="B136" s="42" t="str">
        <f>VLOOKUP(A136,_Holidays!A136:C2241,2)</f>
        <v>Y</v>
      </c>
      <c r="C136" s="42" t="str">
        <f>VLOOKUP(A136,_Holidays!A136:C2241,3)</f>
        <v>N</v>
      </c>
      <c r="D136">
        <v>135172.41</v>
      </c>
      <c r="E136" s="42">
        <f t="shared" si="8"/>
        <v>135172.41</v>
      </c>
      <c r="F136" s="42" t="e">
        <f t="shared" si="9"/>
        <v>#N/A</v>
      </c>
      <c r="G136" s="42" t="e">
        <f t="shared" si="10"/>
        <v>#N/A</v>
      </c>
      <c r="H136" s="29">
        <f t="shared" si="11"/>
        <v>135172.41</v>
      </c>
    </row>
    <row r="137" spans="1:8" x14ac:dyDescent="0.3">
      <c r="A137" s="58">
        <v>42140</v>
      </c>
      <c r="B137" s="42" t="str">
        <f>VLOOKUP(A137,_Holidays!A137:C2242,2)</f>
        <v>Y</v>
      </c>
      <c r="C137" s="42" t="str">
        <f>VLOOKUP(A137,_Holidays!A137:C2242,3)</f>
        <v>N</v>
      </c>
      <c r="D137">
        <v>117136.63</v>
      </c>
      <c r="E137" s="42">
        <f t="shared" si="8"/>
        <v>117136.63</v>
      </c>
      <c r="F137" s="42" t="e">
        <f t="shared" si="9"/>
        <v>#N/A</v>
      </c>
      <c r="G137" s="42" t="e">
        <f t="shared" si="10"/>
        <v>#N/A</v>
      </c>
      <c r="H137" s="29">
        <f t="shared" si="11"/>
        <v>117136.63</v>
      </c>
    </row>
    <row r="138" spans="1:8" x14ac:dyDescent="0.3">
      <c r="A138" s="58">
        <v>42141</v>
      </c>
      <c r="B138" s="42" t="str">
        <f>VLOOKUP(A138,_Holidays!A138:C2243,2)</f>
        <v>Y</v>
      </c>
      <c r="C138" s="42" t="str">
        <f>VLOOKUP(A138,_Holidays!A138:C2243,3)</f>
        <v>N</v>
      </c>
      <c r="D138">
        <v>111897.08500000001</v>
      </c>
      <c r="E138" s="42">
        <f t="shared" si="8"/>
        <v>111897.08500000001</v>
      </c>
      <c r="F138" s="42" t="e">
        <f t="shared" si="9"/>
        <v>#N/A</v>
      </c>
      <c r="G138" s="42" t="e">
        <f t="shared" si="10"/>
        <v>#N/A</v>
      </c>
      <c r="H138" s="29">
        <f t="shared" si="11"/>
        <v>111897.08500000001</v>
      </c>
    </row>
    <row r="139" spans="1:8" x14ac:dyDescent="0.3">
      <c r="A139" s="58">
        <v>42142</v>
      </c>
      <c r="B139" s="42" t="str">
        <f>VLOOKUP(A139,_Holidays!A139:C2244,2)</f>
        <v>Y</v>
      </c>
      <c r="C139" s="42" t="str">
        <f>VLOOKUP(A139,_Holidays!A139:C2244,3)</f>
        <v>N</v>
      </c>
      <c r="D139">
        <v>127524.8</v>
      </c>
      <c r="E139" s="42">
        <f t="shared" si="8"/>
        <v>127524.8</v>
      </c>
      <c r="F139" s="42" t="e">
        <f t="shared" si="9"/>
        <v>#N/A</v>
      </c>
      <c r="G139" s="42" t="e">
        <f t="shared" si="10"/>
        <v>#N/A</v>
      </c>
      <c r="H139" s="29">
        <f t="shared" si="11"/>
        <v>127524.8</v>
      </c>
    </row>
    <row r="140" spans="1:8" x14ac:dyDescent="0.3">
      <c r="A140" s="58">
        <v>42143</v>
      </c>
      <c r="B140" s="42" t="str">
        <f>VLOOKUP(A140,_Holidays!A140:C2245,2)</f>
        <v>Y</v>
      </c>
      <c r="C140" s="42" t="str">
        <f>VLOOKUP(A140,_Holidays!A140:C2245,3)</f>
        <v>N</v>
      </c>
      <c r="D140">
        <v>133235.48000000001</v>
      </c>
      <c r="E140" s="42">
        <f t="shared" si="8"/>
        <v>133235.48000000001</v>
      </c>
      <c r="F140" s="42" t="e">
        <f t="shared" si="9"/>
        <v>#N/A</v>
      </c>
      <c r="G140" s="42" t="e">
        <f t="shared" si="10"/>
        <v>#N/A</v>
      </c>
      <c r="H140" s="29">
        <f t="shared" si="11"/>
        <v>133235.48000000001</v>
      </c>
    </row>
    <row r="141" spans="1:8" x14ac:dyDescent="0.3">
      <c r="A141" s="58">
        <v>42144</v>
      </c>
      <c r="B141" s="42" t="str">
        <f>VLOOKUP(A141,_Holidays!A141:C2246,2)</f>
        <v>Y</v>
      </c>
      <c r="C141" s="42" t="str">
        <f>VLOOKUP(A141,_Holidays!A141:C2246,3)</f>
        <v>N</v>
      </c>
      <c r="D141">
        <v>127522.71</v>
      </c>
      <c r="E141" s="42">
        <f t="shared" si="8"/>
        <v>127522.71</v>
      </c>
      <c r="F141" s="42" t="e">
        <f t="shared" si="9"/>
        <v>#N/A</v>
      </c>
      <c r="G141" s="42" t="e">
        <f t="shared" si="10"/>
        <v>#N/A</v>
      </c>
      <c r="H141" s="29">
        <f t="shared" si="11"/>
        <v>127522.71</v>
      </c>
    </row>
    <row r="142" spans="1:8" x14ac:dyDescent="0.3">
      <c r="A142" s="58">
        <v>42145</v>
      </c>
      <c r="B142" s="42" t="str">
        <f>VLOOKUP(A142,_Holidays!A142:C2247,2)</f>
        <v>Y</v>
      </c>
      <c r="C142" s="42" t="str">
        <f>VLOOKUP(A142,_Holidays!A142:C2247,3)</f>
        <v>N</v>
      </c>
      <c r="D142">
        <v>135361.19500000001</v>
      </c>
      <c r="E142" s="42">
        <f t="shared" si="8"/>
        <v>135361.19500000001</v>
      </c>
      <c r="F142" s="42" t="e">
        <f t="shared" si="9"/>
        <v>#N/A</v>
      </c>
      <c r="G142" s="42" t="e">
        <f t="shared" si="10"/>
        <v>#N/A</v>
      </c>
      <c r="H142" s="29">
        <f t="shared" si="11"/>
        <v>135361.19500000001</v>
      </c>
    </row>
    <row r="143" spans="1:8" x14ac:dyDescent="0.3">
      <c r="A143" s="58">
        <v>42146</v>
      </c>
      <c r="B143" s="42" t="str">
        <f>VLOOKUP(A143,_Holidays!A143:C2248,2)</f>
        <v>Y</v>
      </c>
      <c r="C143" s="42" t="str">
        <f>VLOOKUP(A143,_Holidays!A143:C2248,3)</f>
        <v>N</v>
      </c>
      <c r="D143">
        <v>133422.46</v>
      </c>
      <c r="E143" s="42">
        <f t="shared" si="8"/>
        <v>133422.46</v>
      </c>
      <c r="F143" s="42" t="e">
        <f t="shared" si="9"/>
        <v>#N/A</v>
      </c>
      <c r="G143" s="42" t="e">
        <f t="shared" si="10"/>
        <v>#N/A</v>
      </c>
      <c r="H143" s="29">
        <f t="shared" si="11"/>
        <v>133422.46</v>
      </c>
    </row>
    <row r="144" spans="1:8" x14ac:dyDescent="0.3">
      <c r="A144" s="58">
        <v>42147</v>
      </c>
      <c r="B144" s="42" t="str">
        <f>VLOOKUP(A144,_Holidays!A144:C2249,2)</f>
        <v>Y</v>
      </c>
      <c r="C144" s="42" t="str">
        <f>VLOOKUP(A144,_Holidays!A144:C2249,3)</f>
        <v>N</v>
      </c>
      <c r="D144">
        <v>119331.85</v>
      </c>
      <c r="E144" s="42">
        <f t="shared" si="8"/>
        <v>119331.85</v>
      </c>
      <c r="F144" s="42" t="e">
        <f t="shared" si="9"/>
        <v>#N/A</v>
      </c>
      <c r="G144" s="42" t="e">
        <f t="shared" si="10"/>
        <v>#N/A</v>
      </c>
      <c r="H144" s="29">
        <f t="shared" si="11"/>
        <v>119331.85</v>
      </c>
    </row>
    <row r="145" spans="1:8" x14ac:dyDescent="0.3">
      <c r="A145" s="58">
        <v>42148</v>
      </c>
      <c r="B145" s="42" t="str">
        <f>VLOOKUP(A145,_Holidays!A145:C2250,2)</f>
        <v>Y</v>
      </c>
      <c r="C145" s="42" t="str">
        <f>VLOOKUP(A145,_Holidays!A145:C2250,3)</f>
        <v>N</v>
      </c>
      <c r="D145">
        <v>118783.08500000001</v>
      </c>
      <c r="E145" s="42">
        <f t="shared" si="8"/>
        <v>118783.08500000001</v>
      </c>
      <c r="F145" s="42" t="e">
        <f t="shared" si="9"/>
        <v>#N/A</v>
      </c>
      <c r="G145" s="42" t="e">
        <f t="shared" si="10"/>
        <v>#N/A</v>
      </c>
      <c r="H145" s="29">
        <f t="shared" si="11"/>
        <v>118783.08500000001</v>
      </c>
    </row>
    <row r="146" spans="1:8" x14ac:dyDescent="0.3">
      <c r="A146" s="58">
        <v>42149</v>
      </c>
      <c r="B146" s="42" t="str">
        <f>VLOOKUP(A146,_Holidays!A146:C2251,2)</f>
        <v>Y</v>
      </c>
      <c r="C146" s="42" t="str">
        <f>VLOOKUP(A146,_Holidays!A146:C2251,3)</f>
        <v>N</v>
      </c>
      <c r="D146">
        <v>136690.92000000001</v>
      </c>
      <c r="E146" s="42">
        <f t="shared" si="8"/>
        <v>136690.92000000001</v>
      </c>
      <c r="F146" s="42" t="e">
        <f t="shared" si="9"/>
        <v>#N/A</v>
      </c>
      <c r="G146" s="42" t="e">
        <f t="shared" si="10"/>
        <v>#N/A</v>
      </c>
      <c r="H146" s="29">
        <f t="shared" si="11"/>
        <v>136690.92000000001</v>
      </c>
    </row>
    <row r="147" spans="1:8" x14ac:dyDescent="0.3">
      <c r="A147" s="58">
        <v>42150</v>
      </c>
      <c r="B147" s="42" t="str">
        <f>VLOOKUP(A147,_Holidays!A147:C2252,2)</f>
        <v>Y</v>
      </c>
      <c r="C147" s="42" t="str">
        <f>VLOOKUP(A147,_Holidays!A147:C2252,3)</f>
        <v>N</v>
      </c>
      <c r="D147">
        <v>140886.995</v>
      </c>
      <c r="E147" s="42">
        <f t="shared" si="8"/>
        <v>140886.995</v>
      </c>
      <c r="F147" s="42" t="e">
        <f t="shared" si="9"/>
        <v>#N/A</v>
      </c>
      <c r="G147" s="42" t="e">
        <f t="shared" si="10"/>
        <v>#N/A</v>
      </c>
      <c r="H147" s="29">
        <f t="shared" si="11"/>
        <v>140886.995</v>
      </c>
    </row>
    <row r="148" spans="1:8" x14ac:dyDescent="0.3">
      <c r="A148" s="58">
        <v>42151</v>
      </c>
      <c r="B148" s="42" t="str">
        <f>VLOOKUP(A148,_Holidays!A148:C2253,2)</f>
        <v>Y</v>
      </c>
      <c r="C148" s="42" t="str">
        <f>VLOOKUP(A148,_Holidays!A148:C2253,3)</f>
        <v>N</v>
      </c>
      <c r="D148">
        <v>133103.37</v>
      </c>
      <c r="E148" s="42">
        <f t="shared" si="8"/>
        <v>133103.37</v>
      </c>
      <c r="F148" s="42" t="e">
        <f t="shared" si="9"/>
        <v>#N/A</v>
      </c>
      <c r="G148" s="42" t="e">
        <f t="shared" si="10"/>
        <v>#N/A</v>
      </c>
      <c r="H148" s="29">
        <f t="shared" si="11"/>
        <v>133103.37</v>
      </c>
    </row>
    <row r="149" spans="1:8" x14ac:dyDescent="0.3">
      <c r="A149" s="58">
        <v>42152</v>
      </c>
      <c r="B149" s="42" t="str">
        <f>VLOOKUP(A149,_Holidays!A149:C2254,2)</f>
        <v>Y</v>
      </c>
      <c r="C149" s="42" t="str">
        <f>VLOOKUP(A149,_Holidays!A149:C2254,3)</f>
        <v>N</v>
      </c>
      <c r="D149">
        <v>127900.235</v>
      </c>
      <c r="E149" s="42">
        <f t="shared" si="8"/>
        <v>127900.235</v>
      </c>
      <c r="F149" s="42" t="e">
        <f t="shared" si="9"/>
        <v>#N/A</v>
      </c>
      <c r="G149" s="42" t="e">
        <f t="shared" si="10"/>
        <v>#N/A</v>
      </c>
      <c r="H149" s="29">
        <f t="shared" si="11"/>
        <v>127900.235</v>
      </c>
    </row>
    <row r="150" spans="1:8" x14ac:dyDescent="0.3">
      <c r="A150" s="58">
        <v>42153</v>
      </c>
      <c r="B150" s="42" t="str">
        <f>VLOOKUP(A150,_Holidays!A150:C2255,2)</f>
        <v>Y</v>
      </c>
      <c r="C150" s="42" t="str">
        <f>VLOOKUP(A150,_Holidays!A150:C2255,3)</f>
        <v>N</v>
      </c>
      <c r="D150">
        <v>132338.94</v>
      </c>
      <c r="E150" s="42">
        <f t="shared" si="8"/>
        <v>132338.94</v>
      </c>
      <c r="F150" s="42" t="e">
        <f t="shared" si="9"/>
        <v>#N/A</v>
      </c>
      <c r="G150" s="42" t="e">
        <f t="shared" si="10"/>
        <v>#N/A</v>
      </c>
      <c r="H150" s="29">
        <f t="shared" si="11"/>
        <v>132338.94</v>
      </c>
    </row>
    <row r="151" spans="1:8" x14ac:dyDescent="0.3">
      <c r="A151" s="58">
        <v>42154</v>
      </c>
      <c r="B151" s="42" t="str">
        <f>VLOOKUP(A151,_Holidays!A151:C2256,2)</f>
        <v>Y</v>
      </c>
      <c r="C151" s="42" t="str">
        <f>VLOOKUP(A151,_Holidays!A151:C2256,3)</f>
        <v>N</v>
      </c>
      <c r="D151">
        <v>114669.79</v>
      </c>
      <c r="E151" s="42">
        <f t="shared" si="8"/>
        <v>114669.79</v>
      </c>
      <c r="F151" s="42" t="e">
        <f t="shared" si="9"/>
        <v>#N/A</v>
      </c>
      <c r="G151" s="42" t="e">
        <f t="shared" si="10"/>
        <v>#N/A</v>
      </c>
      <c r="H151" s="29">
        <f t="shared" si="11"/>
        <v>114669.79</v>
      </c>
    </row>
    <row r="152" spans="1:8" x14ac:dyDescent="0.3">
      <c r="A152" s="58">
        <v>42155</v>
      </c>
      <c r="B152" s="42" t="str">
        <f>VLOOKUP(A152,_Holidays!A152:C2257,2)</f>
        <v>Y</v>
      </c>
      <c r="C152" s="42" t="str">
        <f>VLOOKUP(A152,_Holidays!A152:C2257,3)</f>
        <v>N</v>
      </c>
      <c r="D152">
        <v>113261.26</v>
      </c>
      <c r="E152" s="42">
        <f t="shared" si="8"/>
        <v>113261.26</v>
      </c>
      <c r="F152" s="42" t="e">
        <f t="shared" si="9"/>
        <v>#N/A</v>
      </c>
      <c r="G152" s="42" t="e">
        <f t="shared" si="10"/>
        <v>#N/A</v>
      </c>
      <c r="H152" s="29">
        <f t="shared" si="11"/>
        <v>113261.26</v>
      </c>
    </row>
    <row r="153" spans="1:8" x14ac:dyDescent="0.3">
      <c r="A153" s="58">
        <v>42156</v>
      </c>
      <c r="B153" s="42" t="str">
        <f>VLOOKUP(A153,_Holidays!A153:C2258,2)</f>
        <v>Y</v>
      </c>
      <c r="C153" s="42" t="str">
        <f>VLOOKUP(A153,_Holidays!A153:C2258,3)</f>
        <v>N</v>
      </c>
      <c r="D153">
        <v>140919.995</v>
      </c>
      <c r="E153" s="42">
        <f t="shared" si="8"/>
        <v>140919.995</v>
      </c>
      <c r="F153" s="42" t="e">
        <f t="shared" si="9"/>
        <v>#N/A</v>
      </c>
      <c r="G153" s="42" t="e">
        <f t="shared" si="10"/>
        <v>#N/A</v>
      </c>
      <c r="H153" s="29">
        <f t="shared" si="11"/>
        <v>140919.995</v>
      </c>
    </row>
    <row r="154" spans="1:8" x14ac:dyDescent="0.3">
      <c r="A154" s="58">
        <v>42157</v>
      </c>
      <c r="B154" s="42" t="str">
        <f>VLOOKUP(A154,_Holidays!A154:C2259,2)</f>
        <v>Y</v>
      </c>
      <c r="C154" s="42" t="str">
        <f>VLOOKUP(A154,_Holidays!A154:C2259,3)</f>
        <v>N</v>
      </c>
      <c r="D154">
        <v>148534.505</v>
      </c>
      <c r="E154" s="42">
        <f t="shared" si="8"/>
        <v>148534.505</v>
      </c>
      <c r="F154" s="42" t="e">
        <f t="shared" si="9"/>
        <v>#N/A</v>
      </c>
      <c r="G154" s="42" t="e">
        <f t="shared" si="10"/>
        <v>#N/A</v>
      </c>
      <c r="H154" s="29">
        <f t="shared" si="11"/>
        <v>148534.505</v>
      </c>
    </row>
    <row r="155" spans="1:8" x14ac:dyDescent="0.3">
      <c r="A155" s="58">
        <v>42158</v>
      </c>
      <c r="B155" s="42" t="str">
        <f>VLOOKUP(A155,_Holidays!A155:C2260,2)</f>
        <v>Y</v>
      </c>
      <c r="C155" s="42" t="str">
        <f>VLOOKUP(A155,_Holidays!A155:C2260,3)</f>
        <v>N</v>
      </c>
      <c r="D155">
        <v>146902.95000000001</v>
      </c>
      <c r="E155" s="42">
        <f t="shared" si="8"/>
        <v>146902.95000000001</v>
      </c>
      <c r="F155" s="42" t="e">
        <f t="shared" si="9"/>
        <v>#N/A</v>
      </c>
      <c r="G155" s="42" t="e">
        <f t="shared" si="10"/>
        <v>#N/A</v>
      </c>
      <c r="H155" s="29">
        <f t="shared" si="11"/>
        <v>146902.95000000001</v>
      </c>
    </row>
    <row r="156" spans="1:8" x14ac:dyDescent="0.3">
      <c r="A156" s="58">
        <v>42159</v>
      </c>
      <c r="B156" s="42" t="str">
        <f>VLOOKUP(A156,_Holidays!A156:C2261,2)</f>
        <v>Y</v>
      </c>
      <c r="C156" s="42" t="str">
        <f>VLOOKUP(A156,_Holidays!A156:C2261,3)</f>
        <v>N</v>
      </c>
      <c r="D156">
        <v>147155.26500000001</v>
      </c>
      <c r="E156" s="42">
        <f t="shared" si="8"/>
        <v>147155.26500000001</v>
      </c>
      <c r="F156" s="42" t="e">
        <f t="shared" si="9"/>
        <v>#N/A</v>
      </c>
      <c r="G156" s="42" t="e">
        <f t="shared" si="10"/>
        <v>#N/A</v>
      </c>
      <c r="H156" s="29">
        <f t="shared" si="11"/>
        <v>147155.26500000001</v>
      </c>
    </row>
    <row r="157" spans="1:8" x14ac:dyDescent="0.3">
      <c r="A157" s="58">
        <v>42160</v>
      </c>
      <c r="B157" s="42" t="str">
        <f>VLOOKUP(A157,_Holidays!A157:C2262,2)</f>
        <v>Y</v>
      </c>
      <c r="C157" s="42" t="str">
        <f>VLOOKUP(A157,_Holidays!A157:C2262,3)</f>
        <v>N</v>
      </c>
      <c r="D157">
        <v>142625.035</v>
      </c>
      <c r="E157" s="42">
        <f t="shared" si="8"/>
        <v>142625.035</v>
      </c>
      <c r="F157" s="42" t="e">
        <f t="shared" si="9"/>
        <v>#N/A</v>
      </c>
      <c r="G157" s="42" t="e">
        <f t="shared" si="10"/>
        <v>#N/A</v>
      </c>
      <c r="H157" s="29">
        <f t="shared" si="11"/>
        <v>142625.035</v>
      </c>
    </row>
    <row r="158" spans="1:8" x14ac:dyDescent="0.3">
      <c r="A158" s="58">
        <v>42161</v>
      </c>
      <c r="B158" s="42" t="str">
        <f>VLOOKUP(A158,_Holidays!A158:C2263,2)</f>
        <v>Y</v>
      </c>
      <c r="C158" s="42" t="str">
        <f>VLOOKUP(A158,_Holidays!A158:C2263,3)</f>
        <v>N</v>
      </c>
      <c r="D158">
        <v>120128.295</v>
      </c>
      <c r="E158" s="42">
        <f t="shared" si="8"/>
        <v>120128.295</v>
      </c>
      <c r="F158" s="42" t="e">
        <f t="shared" si="9"/>
        <v>#N/A</v>
      </c>
      <c r="G158" s="42" t="e">
        <f t="shared" si="10"/>
        <v>#N/A</v>
      </c>
      <c r="H158" s="29">
        <f t="shared" si="11"/>
        <v>120128.295</v>
      </c>
    </row>
    <row r="159" spans="1:8" x14ac:dyDescent="0.3">
      <c r="A159" s="58">
        <v>42162</v>
      </c>
      <c r="B159" s="42" t="str">
        <f>VLOOKUP(A159,_Holidays!A159:C2264,2)</f>
        <v>Y</v>
      </c>
      <c r="C159" s="42" t="str">
        <f>VLOOKUP(A159,_Holidays!A159:C2264,3)</f>
        <v>N</v>
      </c>
      <c r="D159">
        <v>109609.685</v>
      </c>
      <c r="E159" s="42">
        <f t="shared" si="8"/>
        <v>109609.685</v>
      </c>
      <c r="F159" s="42" t="e">
        <f t="shared" si="9"/>
        <v>#N/A</v>
      </c>
      <c r="G159" s="42" t="e">
        <f t="shared" si="10"/>
        <v>#N/A</v>
      </c>
      <c r="H159" s="29">
        <f t="shared" si="11"/>
        <v>109609.685</v>
      </c>
    </row>
    <row r="160" spans="1:8" x14ac:dyDescent="0.3">
      <c r="A160" s="58">
        <v>42163</v>
      </c>
      <c r="B160" s="42" t="str">
        <f>VLOOKUP(A160,_Holidays!A160:C2265,2)</f>
        <v>Y</v>
      </c>
      <c r="C160" s="42" t="str">
        <f>VLOOKUP(A160,_Holidays!A160:C2265,3)</f>
        <v>Y</v>
      </c>
      <c r="D160">
        <v>110715.815</v>
      </c>
      <c r="E160" s="42">
        <f t="shared" si="8"/>
        <v>110715.815</v>
      </c>
      <c r="F160" s="42" t="e">
        <f t="shared" si="9"/>
        <v>#N/A</v>
      </c>
      <c r="G160" s="42">
        <f t="shared" si="10"/>
        <v>110715.815</v>
      </c>
      <c r="H160" s="29" t="e">
        <f t="shared" si="11"/>
        <v>#N/A</v>
      </c>
    </row>
    <row r="161" spans="1:8" x14ac:dyDescent="0.3">
      <c r="A161" s="58">
        <v>42164</v>
      </c>
      <c r="B161" s="42" t="str">
        <f>VLOOKUP(A161,_Holidays!A161:C2266,2)</f>
        <v>Y</v>
      </c>
      <c r="C161" s="42" t="str">
        <f>VLOOKUP(A161,_Holidays!A161:C2266,3)</f>
        <v>N</v>
      </c>
      <c r="D161">
        <v>132854.13500000001</v>
      </c>
      <c r="E161" s="42">
        <f t="shared" si="8"/>
        <v>132854.13500000001</v>
      </c>
      <c r="F161" s="42" t="e">
        <f t="shared" si="9"/>
        <v>#N/A</v>
      </c>
      <c r="G161" s="42" t="e">
        <f t="shared" si="10"/>
        <v>#N/A</v>
      </c>
      <c r="H161" s="29">
        <f t="shared" si="11"/>
        <v>132854.13500000001</v>
      </c>
    </row>
    <row r="162" spans="1:8" x14ac:dyDescent="0.3">
      <c r="A162" s="58">
        <v>42165</v>
      </c>
      <c r="B162" s="42" t="str">
        <f>VLOOKUP(A162,_Holidays!A162:C2267,2)</f>
        <v>Y</v>
      </c>
      <c r="C162" s="42" t="str">
        <f>VLOOKUP(A162,_Holidays!A162:C2267,3)</f>
        <v>N</v>
      </c>
      <c r="D162">
        <v>144125.52499999999</v>
      </c>
      <c r="E162" s="42">
        <f t="shared" si="8"/>
        <v>144125.52499999999</v>
      </c>
      <c r="F162" s="42" t="e">
        <f t="shared" si="9"/>
        <v>#N/A</v>
      </c>
      <c r="G162" s="42" t="e">
        <f t="shared" si="10"/>
        <v>#N/A</v>
      </c>
      <c r="H162" s="29">
        <f t="shared" si="11"/>
        <v>144125.52499999999</v>
      </c>
    </row>
    <row r="163" spans="1:8" x14ac:dyDescent="0.3">
      <c r="A163" s="58">
        <v>42166</v>
      </c>
      <c r="B163" s="42" t="str">
        <f>VLOOKUP(A163,_Holidays!A163:C2268,2)</f>
        <v>Y</v>
      </c>
      <c r="C163" s="42" t="str">
        <f>VLOOKUP(A163,_Holidays!A163:C2268,3)</f>
        <v>N</v>
      </c>
      <c r="D163">
        <v>143465.44500000001</v>
      </c>
      <c r="E163" s="42">
        <f t="shared" si="8"/>
        <v>143465.44500000001</v>
      </c>
      <c r="F163" s="42" t="e">
        <f t="shared" si="9"/>
        <v>#N/A</v>
      </c>
      <c r="G163" s="42" t="e">
        <f t="shared" si="10"/>
        <v>#N/A</v>
      </c>
      <c r="H163" s="29">
        <f t="shared" si="11"/>
        <v>143465.44500000001</v>
      </c>
    </row>
    <row r="164" spans="1:8" x14ac:dyDescent="0.3">
      <c r="A164" s="58">
        <v>42167</v>
      </c>
      <c r="B164" s="42" t="str">
        <f>VLOOKUP(A164,_Holidays!A164:C2269,2)</f>
        <v>Y</v>
      </c>
      <c r="C164" s="42" t="str">
        <f>VLOOKUP(A164,_Holidays!A164:C2269,3)</f>
        <v>N</v>
      </c>
      <c r="D164">
        <v>145005.62</v>
      </c>
      <c r="E164" s="42">
        <f t="shared" si="8"/>
        <v>145005.62</v>
      </c>
      <c r="F164" s="42" t="e">
        <f t="shared" si="9"/>
        <v>#N/A</v>
      </c>
      <c r="G164" s="42" t="e">
        <f t="shared" si="10"/>
        <v>#N/A</v>
      </c>
      <c r="H164" s="29">
        <f t="shared" si="11"/>
        <v>145005.62</v>
      </c>
    </row>
    <row r="165" spans="1:8" x14ac:dyDescent="0.3">
      <c r="A165" s="58">
        <v>42168</v>
      </c>
      <c r="B165" s="42" t="str">
        <f>VLOOKUP(A165,_Holidays!A165:C2270,2)</f>
        <v>Y</v>
      </c>
      <c r="C165" s="42" t="str">
        <f>VLOOKUP(A165,_Holidays!A165:C2270,3)</f>
        <v>N</v>
      </c>
      <c r="D165">
        <v>123754.55</v>
      </c>
      <c r="E165" s="42">
        <f t="shared" si="8"/>
        <v>123754.55</v>
      </c>
      <c r="F165" s="42" t="e">
        <f t="shared" si="9"/>
        <v>#N/A</v>
      </c>
      <c r="G165" s="42" t="e">
        <f t="shared" si="10"/>
        <v>#N/A</v>
      </c>
      <c r="H165" s="29">
        <f t="shared" si="11"/>
        <v>123754.55</v>
      </c>
    </row>
    <row r="166" spans="1:8" x14ac:dyDescent="0.3">
      <c r="A166" s="58">
        <v>42169</v>
      </c>
      <c r="B166" s="42" t="str">
        <f>VLOOKUP(A166,_Holidays!A166:C2271,2)</f>
        <v>Y</v>
      </c>
      <c r="C166" s="42" t="str">
        <f>VLOOKUP(A166,_Holidays!A166:C2271,3)</f>
        <v>N</v>
      </c>
      <c r="D166">
        <v>119125.62</v>
      </c>
      <c r="E166" s="42">
        <f t="shared" si="8"/>
        <v>119125.62</v>
      </c>
      <c r="F166" s="42" t="e">
        <f t="shared" si="9"/>
        <v>#N/A</v>
      </c>
      <c r="G166" s="42" t="e">
        <f t="shared" si="10"/>
        <v>#N/A</v>
      </c>
      <c r="H166" s="29">
        <f t="shared" si="11"/>
        <v>119125.62</v>
      </c>
    </row>
    <row r="167" spans="1:8" x14ac:dyDescent="0.3">
      <c r="A167" s="58">
        <v>42170</v>
      </c>
      <c r="B167" s="42" t="str">
        <f>VLOOKUP(A167,_Holidays!A167:C2272,2)</f>
        <v>Y</v>
      </c>
      <c r="C167" s="42" t="str">
        <f>VLOOKUP(A167,_Holidays!A167:C2272,3)</f>
        <v>N</v>
      </c>
      <c r="D167">
        <v>136054.14499999999</v>
      </c>
      <c r="E167" s="42">
        <f t="shared" si="8"/>
        <v>136054.14499999999</v>
      </c>
      <c r="F167" s="42" t="e">
        <f t="shared" si="9"/>
        <v>#N/A</v>
      </c>
      <c r="G167" s="42" t="e">
        <f t="shared" si="10"/>
        <v>#N/A</v>
      </c>
      <c r="H167" s="29">
        <f t="shared" si="11"/>
        <v>136054.14499999999</v>
      </c>
    </row>
    <row r="168" spans="1:8" x14ac:dyDescent="0.3">
      <c r="A168" s="58">
        <v>42171</v>
      </c>
      <c r="B168" s="42" t="str">
        <f>VLOOKUP(A168,_Holidays!A168:C2273,2)</f>
        <v>Y</v>
      </c>
      <c r="C168" s="42" t="str">
        <f>VLOOKUP(A168,_Holidays!A168:C2273,3)</f>
        <v>N</v>
      </c>
      <c r="D168">
        <v>139073.785</v>
      </c>
      <c r="E168" s="42">
        <f t="shared" si="8"/>
        <v>139073.785</v>
      </c>
      <c r="F168" s="42" t="e">
        <f t="shared" si="9"/>
        <v>#N/A</v>
      </c>
      <c r="G168" s="42" t="e">
        <f t="shared" si="10"/>
        <v>#N/A</v>
      </c>
      <c r="H168" s="29">
        <f t="shared" si="11"/>
        <v>139073.785</v>
      </c>
    </row>
    <row r="169" spans="1:8" x14ac:dyDescent="0.3">
      <c r="A169" s="58">
        <v>42172</v>
      </c>
      <c r="B169" s="42" t="str">
        <f>VLOOKUP(A169,_Holidays!A169:C2274,2)</f>
        <v>Y</v>
      </c>
      <c r="C169" s="42" t="str">
        <f>VLOOKUP(A169,_Holidays!A169:C2274,3)</f>
        <v>N</v>
      </c>
      <c r="D169">
        <v>134290.46</v>
      </c>
      <c r="E169" s="42">
        <f t="shared" si="8"/>
        <v>134290.46</v>
      </c>
      <c r="F169" s="42" t="e">
        <f t="shared" si="9"/>
        <v>#N/A</v>
      </c>
      <c r="G169" s="42" t="e">
        <f t="shared" si="10"/>
        <v>#N/A</v>
      </c>
      <c r="H169" s="29">
        <f t="shared" si="11"/>
        <v>134290.46</v>
      </c>
    </row>
    <row r="170" spans="1:8" x14ac:dyDescent="0.3">
      <c r="A170" s="58">
        <v>42173</v>
      </c>
      <c r="B170" s="42" t="str">
        <f>VLOOKUP(A170,_Holidays!A170:C2275,2)</f>
        <v>Y</v>
      </c>
      <c r="C170" s="42" t="str">
        <f>VLOOKUP(A170,_Holidays!A170:C2275,3)</f>
        <v>N</v>
      </c>
      <c r="D170">
        <v>137073.77499999999</v>
      </c>
      <c r="E170" s="42">
        <f t="shared" si="8"/>
        <v>137073.77499999999</v>
      </c>
      <c r="F170" s="42" t="e">
        <f t="shared" si="9"/>
        <v>#N/A</v>
      </c>
      <c r="G170" s="42" t="e">
        <f t="shared" si="10"/>
        <v>#N/A</v>
      </c>
      <c r="H170" s="29">
        <f t="shared" si="11"/>
        <v>137073.77499999999</v>
      </c>
    </row>
    <row r="171" spans="1:8" x14ac:dyDescent="0.3">
      <c r="A171" s="58">
        <v>42174</v>
      </c>
      <c r="B171" s="42" t="str">
        <f>VLOOKUP(A171,_Holidays!A171:C2276,2)</f>
        <v>Y</v>
      </c>
      <c r="C171" s="42" t="str">
        <f>VLOOKUP(A171,_Holidays!A171:C2276,3)</f>
        <v>N</v>
      </c>
      <c r="D171">
        <v>139781.245</v>
      </c>
      <c r="E171" s="42">
        <f t="shared" si="8"/>
        <v>139781.245</v>
      </c>
      <c r="F171" s="42" t="e">
        <f t="shared" si="9"/>
        <v>#N/A</v>
      </c>
      <c r="G171" s="42" t="e">
        <f t="shared" si="10"/>
        <v>#N/A</v>
      </c>
      <c r="H171" s="29">
        <f t="shared" si="11"/>
        <v>139781.245</v>
      </c>
    </row>
    <row r="172" spans="1:8" x14ac:dyDescent="0.3">
      <c r="A172" s="58">
        <v>42175</v>
      </c>
      <c r="B172" s="42" t="str">
        <f>VLOOKUP(A172,_Holidays!A172:C2277,2)</f>
        <v>Y</v>
      </c>
      <c r="C172" s="42" t="str">
        <f>VLOOKUP(A172,_Holidays!A172:C2277,3)</f>
        <v>N</v>
      </c>
      <c r="D172">
        <v>129576.36</v>
      </c>
      <c r="E172" s="42">
        <f t="shared" si="8"/>
        <v>129576.36</v>
      </c>
      <c r="F172" s="42" t="e">
        <f t="shared" si="9"/>
        <v>#N/A</v>
      </c>
      <c r="G172" s="42" t="e">
        <f t="shared" si="10"/>
        <v>#N/A</v>
      </c>
      <c r="H172" s="29">
        <f t="shared" si="11"/>
        <v>129576.36</v>
      </c>
    </row>
    <row r="173" spans="1:8" x14ac:dyDescent="0.3">
      <c r="A173" s="58">
        <v>42176</v>
      </c>
      <c r="B173" s="42" t="str">
        <f>VLOOKUP(A173,_Holidays!A173:C2278,2)</f>
        <v>Y</v>
      </c>
      <c r="C173" s="42" t="str">
        <f>VLOOKUP(A173,_Holidays!A173:C2278,3)</f>
        <v>N</v>
      </c>
      <c r="D173">
        <v>124910.57</v>
      </c>
      <c r="E173" s="42">
        <f t="shared" si="8"/>
        <v>124910.57</v>
      </c>
      <c r="F173" s="42" t="e">
        <f t="shared" si="9"/>
        <v>#N/A</v>
      </c>
      <c r="G173" s="42" t="e">
        <f t="shared" si="10"/>
        <v>#N/A</v>
      </c>
      <c r="H173" s="29">
        <f t="shared" si="11"/>
        <v>124910.57</v>
      </c>
    </row>
    <row r="174" spans="1:8" x14ac:dyDescent="0.3">
      <c r="A174" s="58">
        <v>42177</v>
      </c>
      <c r="B174" s="42" t="str">
        <f>VLOOKUP(A174,_Holidays!A174:C2279,2)</f>
        <v>Y</v>
      </c>
      <c r="C174" s="42" t="str">
        <f>VLOOKUP(A174,_Holidays!A174:C2279,3)</f>
        <v>N</v>
      </c>
      <c r="D174">
        <v>140431.35999999999</v>
      </c>
      <c r="E174" s="42">
        <f t="shared" si="8"/>
        <v>140431.35999999999</v>
      </c>
      <c r="F174" s="42" t="e">
        <f t="shared" si="9"/>
        <v>#N/A</v>
      </c>
      <c r="G174" s="42" t="e">
        <f t="shared" si="10"/>
        <v>#N/A</v>
      </c>
      <c r="H174" s="29">
        <f t="shared" si="11"/>
        <v>140431.35999999999</v>
      </c>
    </row>
    <row r="175" spans="1:8" x14ac:dyDescent="0.3">
      <c r="A175" s="58">
        <v>42178</v>
      </c>
      <c r="B175" s="42" t="str">
        <f>VLOOKUP(A175,_Holidays!A175:C2280,2)</f>
        <v>Y</v>
      </c>
      <c r="C175" s="42" t="str">
        <f>VLOOKUP(A175,_Holidays!A175:C2280,3)</f>
        <v>N</v>
      </c>
      <c r="D175">
        <v>133171.4</v>
      </c>
      <c r="E175" s="42">
        <f t="shared" si="8"/>
        <v>133171.4</v>
      </c>
      <c r="F175" s="42" t="e">
        <f t="shared" si="9"/>
        <v>#N/A</v>
      </c>
      <c r="G175" s="42" t="e">
        <f t="shared" si="10"/>
        <v>#N/A</v>
      </c>
      <c r="H175" s="29">
        <f t="shared" si="11"/>
        <v>133171.4</v>
      </c>
    </row>
    <row r="176" spans="1:8" x14ac:dyDescent="0.3">
      <c r="A176" s="58">
        <v>42179</v>
      </c>
      <c r="B176" s="42" t="str">
        <f>VLOOKUP(A176,_Holidays!A176:C2281,2)</f>
        <v>Y</v>
      </c>
      <c r="C176" s="42" t="str">
        <f>VLOOKUP(A176,_Holidays!A176:C2281,3)</f>
        <v>N</v>
      </c>
      <c r="D176">
        <v>135407.57</v>
      </c>
      <c r="E176" s="42">
        <f t="shared" si="8"/>
        <v>135407.57</v>
      </c>
      <c r="F176" s="42" t="e">
        <f t="shared" si="9"/>
        <v>#N/A</v>
      </c>
      <c r="G176" s="42" t="e">
        <f t="shared" si="10"/>
        <v>#N/A</v>
      </c>
      <c r="H176" s="29">
        <f t="shared" si="11"/>
        <v>135407.57</v>
      </c>
    </row>
    <row r="177" spans="1:8" x14ac:dyDescent="0.3">
      <c r="A177" s="58">
        <v>42180</v>
      </c>
      <c r="B177" s="42" t="str">
        <f>VLOOKUP(A177,_Holidays!A177:C2282,2)</f>
        <v>Y</v>
      </c>
      <c r="C177" s="42" t="str">
        <f>VLOOKUP(A177,_Holidays!A177:C2282,3)</f>
        <v>N</v>
      </c>
      <c r="D177">
        <v>137379.23000000001</v>
      </c>
      <c r="E177" s="42">
        <f t="shared" si="8"/>
        <v>137379.23000000001</v>
      </c>
      <c r="F177" s="42" t="e">
        <f t="shared" si="9"/>
        <v>#N/A</v>
      </c>
      <c r="G177" s="42" t="e">
        <f t="shared" si="10"/>
        <v>#N/A</v>
      </c>
      <c r="H177" s="29">
        <f t="shared" si="11"/>
        <v>137379.23000000001</v>
      </c>
    </row>
    <row r="178" spans="1:8" x14ac:dyDescent="0.3">
      <c r="A178" s="58">
        <v>42181</v>
      </c>
      <c r="B178" s="42" t="str">
        <f>VLOOKUP(A178,_Holidays!A178:C2283,2)</f>
        <v>N</v>
      </c>
      <c r="C178" s="42" t="str">
        <f>VLOOKUP(A178,_Holidays!A178:C2283,3)</f>
        <v>N</v>
      </c>
      <c r="D178">
        <v>135562.07500000001</v>
      </c>
      <c r="E178" s="42" t="e">
        <f t="shared" si="8"/>
        <v>#N/A</v>
      </c>
      <c r="F178" s="42">
        <f t="shared" si="9"/>
        <v>135562.07500000001</v>
      </c>
      <c r="G178" s="42" t="e">
        <f t="shared" si="10"/>
        <v>#N/A</v>
      </c>
      <c r="H178" s="29">
        <f t="shared" si="11"/>
        <v>135562.07500000001</v>
      </c>
    </row>
    <row r="179" spans="1:8" x14ac:dyDescent="0.3">
      <c r="A179" s="58">
        <v>42182</v>
      </c>
      <c r="B179" s="42" t="str">
        <f>VLOOKUP(A179,_Holidays!A179:C2284,2)</f>
        <v>N</v>
      </c>
      <c r="C179" s="42" t="str">
        <f>VLOOKUP(A179,_Holidays!A179:C2284,3)</f>
        <v>N</v>
      </c>
      <c r="D179">
        <v>124587.43</v>
      </c>
      <c r="E179" s="42" t="e">
        <f t="shared" si="8"/>
        <v>#N/A</v>
      </c>
      <c r="F179" s="42">
        <f t="shared" si="9"/>
        <v>124587.43</v>
      </c>
      <c r="G179" s="42" t="e">
        <f t="shared" si="10"/>
        <v>#N/A</v>
      </c>
      <c r="H179" s="29">
        <f t="shared" si="11"/>
        <v>124587.43</v>
      </c>
    </row>
    <row r="180" spans="1:8" x14ac:dyDescent="0.3">
      <c r="A180" s="58">
        <v>42183</v>
      </c>
      <c r="B180" s="42" t="str">
        <f>VLOOKUP(A180,_Holidays!A180:C2285,2)</f>
        <v>N</v>
      </c>
      <c r="C180" s="42" t="str">
        <f>VLOOKUP(A180,_Holidays!A180:C2285,3)</f>
        <v>N</v>
      </c>
      <c r="D180">
        <v>119277.48</v>
      </c>
      <c r="E180" s="42" t="e">
        <f t="shared" si="8"/>
        <v>#N/A</v>
      </c>
      <c r="F180" s="42">
        <f t="shared" si="9"/>
        <v>119277.48</v>
      </c>
      <c r="G180" s="42" t="e">
        <f t="shared" si="10"/>
        <v>#N/A</v>
      </c>
      <c r="H180" s="29">
        <f t="shared" si="11"/>
        <v>119277.48</v>
      </c>
    </row>
    <row r="181" spans="1:8" x14ac:dyDescent="0.3">
      <c r="A181" s="58">
        <v>42184</v>
      </c>
      <c r="B181" s="42" t="str">
        <f>VLOOKUP(A181,_Holidays!A181:C2286,2)</f>
        <v>N</v>
      </c>
      <c r="C181" s="42" t="str">
        <f>VLOOKUP(A181,_Holidays!A181:C2286,3)</f>
        <v>N</v>
      </c>
      <c r="D181">
        <v>139468.155</v>
      </c>
      <c r="E181" s="42" t="e">
        <f t="shared" si="8"/>
        <v>#N/A</v>
      </c>
      <c r="F181" s="42">
        <f t="shared" si="9"/>
        <v>139468.155</v>
      </c>
      <c r="G181" s="42" t="e">
        <f t="shared" si="10"/>
        <v>#N/A</v>
      </c>
      <c r="H181" s="29">
        <f t="shared" si="11"/>
        <v>139468.155</v>
      </c>
    </row>
    <row r="182" spans="1:8" x14ac:dyDescent="0.3">
      <c r="A182" s="58">
        <v>42185</v>
      </c>
      <c r="B182" s="42" t="str">
        <f>VLOOKUP(A182,_Holidays!A182:C2287,2)</f>
        <v>N</v>
      </c>
      <c r="C182" s="42" t="str">
        <f>VLOOKUP(A182,_Holidays!A182:C2287,3)</f>
        <v>N</v>
      </c>
      <c r="D182">
        <v>143170.05499999999</v>
      </c>
      <c r="E182" s="42" t="e">
        <f t="shared" si="8"/>
        <v>#N/A</v>
      </c>
      <c r="F182" s="42">
        <f t="shared" si="9"/>
        <v>143170.05499999999</v>
      </c>
      <c r="G182" s="42" t="e">
        <f t="shared" si="10"/>
        <v>#N/A</v>
      </c>
      <c r="H182" s="29">
        <f t="shared" si="11"/>
        <v>143170.05499999999</v>
      </c>
    </row>
    <row r="183" spans="1:8" x14ac:dyDescent="0.3">
      <c r="A183" s="58">
        <v>42186</v>
      </c>
      <c r="B183" s="42" t="str">
        <f>VLOOKUP(A183,_Holidays!A183:C2288,2)</f>
        <v>N</v>
      </c>
      <c r="C183" s="42" t="str">
        <f>VLOOKUP(A183,_Holidays!A183:C2288,3)</f>
        <v>N</v>
      </c>
      <c r="D183">
        <v>138931</v>
      </c>
      <c r="E183" s="42" t="e">
        <f t="shared" si="8"/>
        <v>#N/A</v>
      </c>
      <c r="F183" s="42">
        <f t="shared" si="9"/>
        <v>138931</v>
      </c>
      <c r="G183" s="42" t="e">
        <f t="shared" si="10"/>
        <v>#N/A</v>
      </c>
      <c r="H183" s="29">
        <f t="shared" si="11"/>
        <v>138931</v>
      </c>
    </row>
    <row r="184" spans="1:8" x14ac:dyDescent="0.3">
      <c r="A184" s="58">
        <v>42187</v>
      </c>
      <c r="B184" s="42" t="str">
        <f>VLOOKUP(A184,_Holidays!A184:C2289,2)</f>
        <v>N</v>
      </c>
      <c r="C184" s="42" t="str">
        <f>VLOOKUP(A184,_Holidays!A184:C2289,3)</f>
        <v>N</v>
      </c>
      <c r="D184">
        <v>138972.42499999999</v>
      </c>
      <c r="E184" s="42" t="e">
        <f t="shared" si="8"/>
        <v>#N/A</v>
      </c>
      <c r="F184" s="42">
        <f t="shared" si="9"/>
        <v>138972.42499999999</v>
      </c>
      <c r="G184" s="42" t="e">
        <f t="shared" si="10"/>
        <v>#N/A</v>
      </c>
      <c r="H184" s="29">
        <f t="shared" si="11"/>
        <v>138972.42499999999</v>
      </c>
    </row>
    <row r="185" spans="1:8" x14ac:dyDescent="0.3">
      <c r="A185" s="58">
        <v>42188</v>
      </c>
      <c r="B185" s="42" t="str">
        <f>VLOOKUP(A185,_Holidays!A185:C2290,2)</f>
        <v>N</v>
      </c>
      <c r="C185" s="42" t="str">
        <f>VLOOKUP(A185,_Holidays!A185:C2290,3)</f>
        <v>N</v>
      </c>
      <c r="D185">
        <v>145713.81</v>
      </c>
      <c r="E185" s="42" t="e">
        <f t="shared" si="8"/>
        <v>#N/A</v>
      </c>
      <c r="F185" s="42">
        <f t="shared" si="9"/>
        <v>145713.81</v>
      </c>
      <c r="G185" s="42" t="e">
        <f t="shared" si="10"/>
        <v>#N/A</v>
      </c>
      <c r="H185" s="29">
        <f t="shared" si="11"/>
        <v>145713.81</v>
      </c>
    </row>
    <row r="186" spans="1:8" x14ac:dyDescent="0.3">
      <c r="A186" s="58">
        <v>42189</v>
      </c>
      <c r="B186" s="42" t="str">
        <f>VLOOKUP(A186,_Holidays!A186:C2291,2)</f>
        <v>N</v>
      </c>
      <c r="C186" s="42" t="str">
        <f>VLOOKUP(A186,_Holidays!A186:C2291,3)</f>
        <v>N</v>
      </c>
      <c r="D186">
        <v>130073.27</v>
      </c>
      <c r="E186" s="42" t="e">
        <f t="shared" si="8"/>
        <v>#N/A</v>
      </c>
      <c r="F186" s="42">
        <f t="shared" si="9"/>
        <v>130073.27</v>
      </c>
      <c r="G186" s="42" t="e">
        <f t="shared" si="10"/>
        <v>#N/A</v>
      </c>
      <c r="H186" s="29">
        <f t="shared" si="11"/>
        <v>130073.27</v>
      </c>
    </row>
    <row r="187" spans="1:8" x14ac:dyDescent="0.3">
      <c r="A187" s="58">
        <v>42190</v>
      </c>
      <c r="B187" s="42" t="str">
        <f>VLOOKUP(A187,_Holidays!A187:C2292,2)</f>
        <v>N</v>
      </c>
      <c r="C187" s="42" t="str">
        <f>VLOOKUP(A187,_Holidays!A187:C2292,3)</f>
        <v>N</v>
      </c>
      <c r="D187">
        <v>117312.925</v>
      </c>
      <c r="E187" s="42" t="e">
        <f t="shared" si="8"/>
        <v>#N/A</v>
      </c>
      <c r="F187" s="42">
        <f t="shared" si="9"/>
        <v>117312.925</v>
      </c>
      <c r="G187" s="42" t="e">
        <f t="shared" si="10"/>
        <v>#N/A</v>
      </c>
      <c r="H187" s="29">
        <f t="shared" si="11"/>
        <v>117312.925</v>
      </c>
    </row>
    <row r="188" spans="1:8" x14ac:dyDescent="0.3">
      <c r="A188" s="58">
        <v>42191</v>
      </c>
      <c r="B188" s="42" t="str">
        <f>VLOOKUP(A188,_Holidays!A188:C2293,2)</f>
        <v>N</v>
      </c>
      <c r="C188" s="42" t="str">
        <f>VLOOKUP(A188,_Holidays!A188:C2293,3)</f>
        <v>N</v>
      </c>
      <c r="D188">
        <v>143176.33499999999</v>
      </c>
      <c r="E188" s="42" t="e">
        <f t="shared" si="8"/>
        <v>#N/A</v>
      </c>
      <c r="F188" s="42">
        <f t="shared" si="9"/>
        <v>143176.33499999999</v>
      </c>
      <c r="G188" s="42" t="e">
        <f t="shared" si="10"/>
        <v>#N/A</v>
      </c>
      <c r="H188" s="29">
        <f t="shared" si="11"/>
        <v>143176.33499999999</v>
      </c>
    </row>
    <row r="189" spans="1:8" x14ac:dyDescent="0.3">
      <c r="A189" s="58">
        <v>42192</v>
      </c>
      <c r="B189" s="42" t="str">
        <f>VLOOKUP(A189,_Holidays!A189:C2294,2)</f>
        <v>N</v>
      </c>
      <c r="C189" s="42" t="str">
        <f>VLOOKUP(A189,_Holidays!A189:C2294,3)</f>
        <v>N</v>
      </c>
      <c r="D189">
        <v>143984.39000000001</v>
      </c>
      <c r="E189" s="42" t="e">
        <f t="shared" si="8"/>
        <v>#N/A</v>
      </c>
      <c r="F189" s="42">
        <f t="shared" si="9"/>
        <v>143984.39000000001</v>
      </c>
      <c r="G189" s="42" t="e">
        <f t="shared" si="10"/>
        <v>#N/A</v>
      </c>
      <c r="H189" s="29">
        <f t="shared" si="11"/>
        <v>143984.39000000001</v>
      </c>
    </row>
    <row r="190" spans="1:8" x14ac:dyDescent="0.3">
      <c r="A190" s="58">
        <v>42193</v>
      </c>
      <c r="B190" s="42" t="str">
        <f>VLOOKUP(A190,_Holidays!A190:C2295,2)</f>
        <v>N</v>
      </c>
      <c r="C190" s="42" t="str">
        <f>VLOOKUP(A190,_Holidays!A190:C2295,3)</f>
        <v>N</v>
      </c>
      <c r="D190">
        <v>141696.29500000001</v>
      </c>
      <c r="E190" s="42" t="e">
        <f t="shared" si="8"/>
        <v>#N/A</v>
      </c>
      <c r="F190" s="42">
        <f t="shared" si="9"/>
        <v>141696.29500000001</v>
      </c>
      <c r="G190" s="42" t="e">
        <f t="shared" si="10"/>
        <v>#N/A</v>
      </c>
      <c r="H190" s="29">
        <f t="shared" si="11"/>
        <v>141696.29500000001</v>
      </c>
    </row>
    <row r="191" spans="1:8" x14ac:dyDescent="0.3">
      <c r="A191" s="58">
        <v>42194</v>
      </c>
      <c r="B191" s="42" t="str">
        <f>VLOOKUP(A191,_Holidays!A191:C2296,2)</f>
        <v>N</v>
      </c>
      <c r="C191" s="42" t="str">
        <f>VLOOKUP(A191,_Holidays!A191:C2296,3)</f>
        <v>N</v>
      </c>
      <c r="D191">
        <v>141994.375</v>
      </c>
      <c r="E191" s="42" t="e">
        <f t="shared" si="8"/>
        <v>#N/A</v>
      </c>
      <c r="F191" s="42">
        <f t="shared" si="9"/>
        <v>141994.375</v>
      </c>
      <c r="G191" s="42" t="e">
        <f t="shared" si="10"/>
        <v>#N/A</v>
      </c>
      <c r="H191" s="29">
        <f t="shared" si="11"/>
        <v>141994.375</v>
      </c>
    </row>
    <row r="192" spans="1:8" x14ac:dyDescent="0.3">
      <c r="A192" s="58">
        <v>42195</v>
      </c>
      <c r="B192" s="42" t="str">
        <f>VLOOKUP(A192,_Holidays!A192:C2297,2)</f>
        <v>N</v>
      </c>
      <c r="C192" s="42" t="str">
        <f>VLOOKUP(A192,_Holidays!A192:C2297,3)</f>
        <v>N</v>
      </c>
      <c r="D192">
        <v>136884.095</v>
      </c>
      <c r="E192" s="42" t="e">
        <f t="shared" si="8"/>
        <v>#N/A</v>
      </c>
      <c r="F192" s="42">
        <f t="shared" si="9"/>
        <v>136884.095</v>
      </c>
      <c r="G192" s="42" t="e">
        <f t="shared" si="10"/>
        <v>#N/A</v>
      </c>
      <c r="H192" s="29">
        <f t="shared" si="11"/>
        <v>136884.095</v>
      </c>
    </row>
    <row r="193" spans="1:8" x14ac:dyDescent="0.3">
      <c r="A193" s="58">
        <v>42196</v>
      </c>
      <c r="B193" s="42" t="str">
        <f>VLOOKUP(A193,_Holidays!A193:C2298,2)</f>
        <v>N</v>
      </c>
      <c r="C193" s="42" t="str">
        <f>VLOOKUP(A193,_Holidays!A193:C2298,3)</f>
        <v>N</v>
      </c>
      <c r="D193">
        <v>123971.705</v>
      </c>
      <c r="E193" s="42" t="e">
        <f t="shared" si="8"/>
        <v>#N/A</v>
      </c>
      <c r="F193" s="42">
        <f t="shared" si="9"/>
        <v>123971.705</v>
      </c>
      <c r="G193" s="42" t="e">
        <f t="shared" si="10"/>
        <v>#N/A</v>
      </c>
      <c r="H193" s="29">
        <f t="shared" si="11"/>
        <v>123971.705</v>
      </c>
    </row>
    <row r="194" spans="1:8" x14ac:dyDescent="0.3">
      <c r="A194" s="58">
        <v>42197</v>
      </c>
      <c r="B194" s="42" t="str">
        <f>VLOOKUP(A194,_Holidays!A194:C2299,2)</f>
        <v>N</v>
      </c>
      <c r="C194" s="42" t="str">
        <f>VLOOKUP(A194,_Holidays!A194:C2299,3)</f>
        <v>N</v>
      </c>
      <c r="D194">
        <v>124790.69500000001</v>
      </c>
      <c r="E194" s="42" t="e">
        <f t="shared" si="8"/>
        <v>#N/A</v>
      </c>
      <c r="F194" s="42">
        <f t="shared" si="9"/>
        <v>124790.69500000001</v>
      </c>
      <c r="G194" s="42" t="e">
        <f t="shared" si="10"/>
        <v>#N/A</v>
      </c>
      <c r="H194" s="29">
        <f t="shared" si="11"/>
        <v>124790.69500000001</v>
      </c>
    </row>
    <row r="195" spans="1:8" x14ac:dyDescent="0.3">
      <c r="A195" s="58">
        <v>42198</v>
      </c>
      <c r="B195" s="42" t="str">
        <f>VLOOKUP(A195,_Holidays!A195:C2300,2)</f>
        <v>N</v>
      </c>
      <c r="C195" s="42" t="str">
        <f>VLOOKUP(A195,_Holidays!A195:C2300,3)</f>
        <v>N</v>
      </c>
      <c r="D195">
        <v>138680.33499999999</v>
      </c>
      <c r="E195" s="42" t="e">
        <f t="shared" ref="E195:E258" si="12">IF(B195="Y",D195,NA())</f>
        <v>#N/A</v>
      </c>
      <c r="F195" s="42">
        <f t="shared" ref="F195:F258" si="13">IF(B195="N",D195,NA())</f>
        <v>138680.33499999999</v>
      </c>
      <c r="G195" s="42" t="e">
        <f t="shared" ref="G195:G258" si="14">IF(C195="Y",D195,NA())</f>
        <v>#N/A</v>
      </c>
      <c r="H195" s="29">
        <f t="shared" ref="H195:H258" si="15">IF(C195="N",D195,NA())</f>
        <v>138680.33499999999</v>
      </c>
    </row>
    <row r="196" spans="1:8" x14ac:dyDescent="0.3">
      <c r="A196" s="58">
        <v>42199</v>
      </c>
      <c r="B196" s="42" t="str">
        <f>VLOOKUP(A196,_Holidays!A196:C2301,2)</f>
        <v>Y</v>
      </c>
      <c r="C196" s="42" t="str">
        <f>VLOOKUP(A196,_Holidays!A196:C2301,3)</f>
        <v>N</v>
      </c>
      <c r="D196">
        <v>150671.10500000001</v>
      </c>
      <c r="E196" s="42">
        <f t="shared" si="12"/>
        <v>150671.10500000001</v>
      </c>
      <c r="F196" s="42" t="e">
        <f t="shared" si="13"/>
        <v>#N/A</v>
      </c>
      <c r="G196" s="42" t="e">
        <f t="shared" si="14"/>
        <v>#N/A</v>
      </c>
      <c r="H196" s="29">
        <f t="shared" si="15"/>
        <v>150671.10500000001</v>
      </c>
    </row>
    <row r="197" spans="1:8" x14ac:dyDescent="0.3">
      <c r="A197" s="58">
        <v>42200</v>
      </c>
      <c r="B197" s="42" t="str">
        <f>VLOOKUP(A197,_Holidays!A197:C2302,2)</f>
        <v>Y</v>
      </c>
      <c r="C197" s="42" t="str">
        <f>VLOOKUP(A197,_Holidays!A197:C2302,3)</f>
        <v>N</v>
      </c>
      <c r="D197">
        <v>151270.54</v>
      </c>
      <c r="E197" s="42">
        <f t="shared" si="12"/>
        <v>151270.54</v>
      </c>
      <c r="F197" s="42" t="e">
        <f t="shared" si="13"/>
        <v>#N/A</v>
      </c>
      <c r="G197" s="42" t="e">
        <f t="shared" si="14"/>
        <v>#N/A</v>
      </c>
      <c r="H197" s="29">
        <f t="shared" si="15"/>
        <v>151270.54</v>
      </c>
    </row>
    <row r="198" spans="1:8" x14ac:dyDescent="0.3">
      <c r="A198" s="58">
        <v>42201</v>
      </c>
      <c r="B198" s="42" t="str">
        <f>VLOOKUP(A198,_Holidays!A198:C2303,2)</f>
        <v>Y</v>
      </c>
      <c r="C198" s="42" t="str">
        <f>VLOOKUP(A198,_Holidays!A198:C2303,3)</f>
        <v>N</v>
      </c>
      <c r="D198">
        <v>144797.98000000001</v>
      </c>
      <c r="E198" s="42">
        <f t="shared" si="12"/>
        <v>144797.98000000001</v>
      </c>
      <c r="F198" s="42" t="e">
        <f t="shared" si="13"/>
        <v>#N/A</v>
      </c>
      <c r="G198" s="42" t="e">
        <f t="shared" si="14"/>
        <v>#N/A</v>
      </c>
      <c r="H198" s="29">
        <f t="shared" si="15"/>
        <v>144797.98000000001</v>
      </c>
    </row>
    <row r="199" spans="1:8" x14ac:dyDescent="0.3">
      <c r="A199" s="58">
        <v>42202</v>
      </c>
      <c r="B199" s="42" t="str">
        <f>VLOOKUP(A199,_Holidays!A199:C2304,2)</f>
        <v>Y</v>
      </c>
      <c r="C199" s="42" t="str">
        <f>VLOOKUP(A199,_Holidays!A199:C2304,3)</f>
        <v>N</v>
      </c>
      <c r="D199">
        <v>142965.48000000001</v>
      </c>
      <c r="E199" s="42">
        <f t="shared" si="12"/>
        <v>142965.48000000001</v>
      </c>
      <c r="F199" s="42" t="e">
        <f t="shared" si="13"/>
        <v>#N/A</v>
      </c>
      <c r="G199" s="42" t="e">
        <f t="shared" si="14"/>
        <v>#N/A</v>
      </c>
      <c r="H199" s="29">
        <f t="shared" si="15"/>
        <v>142965.48000000001</v>
      </c>
    </row>
    <row r="200" spans="1:8" x14ac:dyDescent="0.3">
      <c r="A200" s="58">
        <v>42203</v>
      </c>
      <c r="B200" s="42" t="str">
        <f>VLOOKUP(A200,_Holidays!A200:C2305,2)</f>
        <v>Y</v>
      </c>
      <c r="C200" s="42" t="str">
        <f>VLOOKUP(A200,_Holidays!A200:C2305,3)</f>
        <v>N</v>
      </c>
      <c r="D200">
        <v>130187.44500000001</v>
      </c>
      <c r="E200" s="42">
        <f t="shared" si="12"/>
        <v>130187.44500000001</v>
      </c>
      <c r="F200" s="42" t="e">
        <f t="shared" si="13"/>
        <v>#N/A</v>
      </c>
      <c r="G200" s="42" t="e">
        <f t="shared" si="14"/>
        <v>#N/A</v>
      </c>
      <c r="H200" s="29">
        <f t="shared" si="15"/>
        <v>130187.44500000001</v>
      </c>
    </row>
    <row r="201" spans="1:8" x14ac:dyDescent="0.3">
      <c r="A201" s="58">
        <v>42204</v>
      </c>
      <c r="B201" s="42" t="str">
        <f>VLOOKUP(A201,_Holidays!A201:C2306,2)</f>
        <v>Y</v>
      </c>
      <c r="C201" s="42" t="str">
        <f>VLOOKUP(A201,_Holidays!A201:C2306,3)</f>
        <v>N</v>
      </c>
      <c r="D201">
        <v>131141.35500000001</v>
      </c>
      <c r="E201" s="42">
        <f t="shared" si="12"/>
        <v>131141.35500000001</v>
      </c>
      <c r="F201" s="42" t="e">
        <f t="shared" si="13"/>
        <v>#N/A</v>
      </c>
      <c r="G201" s="42" t="e">
        <f t="shared" si="14"/>
        <v>#N/A</v>
      </c>
      <c r="H201" s="29">
        <f t="shared" si="15"/>
        <v>131141.35500000001</v>
      </c>
    </row>
    <row r="202" spans="1:8" x14ac:dyDescent="0.3">
      <c r="A202" s="58">
        <v>42205</v>
      </c>
      <c r="B202" s="42" t="str">
        <f>VLOOKUP(A202,_Holidays!A202:C2307,2)</f>
        <v>Y</v>
      </c>
      <c r="C202" s="42" t="str">
        <f>VLOOKUP(A202,_Holidays!A202:C2307,3)</f>
        <v>N</v>
      </c>
      <c r="D202">
        <v>146154.37</v>
      </c>
      <c r="E202" s="42">
        <f t="shared" si="12"/>
        <v>146154.37</v>
      </c>
      <c r="F202" s="42" t="e">
        <f t="shared" si="13"/>
        <v>#N/A</v>
      </c>
      <c r="G202" s="42" t="e">
        <f t="shared" si="14"/>
        <v>#N/A</v>
      </c>
      <c r="H202" s="29">
        <f t="shared" si="15"/>
        <v>146154.37</v>
      </c>
    </row>
    <row r="203" spans="1:8" x14ac:dyDescent="0.3">
      <c r="A203" s="58">
        <v>42206</v>
      </c>
      <c r="B203" s="42" t="str">
        <f>VLOOKUP(A203,_Holidays!A203:C2308,2)</f>
        <v>Y</v>
      </c>
      <c r="C203" s="42" t="str">
        <f>VLOOKUP(A203,_Holidays!A203:C2308,3)</f>
        <v>N</v>
      </c>
      <c r="D203">
        <v>138931.81</v>
      </c>
      <c r="E203" s="42">
        <f t="shared" si="12"/>
        <v>138931.81</v>
      </c>
      <c r="F203" s="42" t="e">
        <f t="shared" si="13"/>
        <v>#N/A</v>
      </c>
      <c r="G203" s="42" t="e">
        <f t="shared" si="14"/>
        <v>#N/A</v>
      </c>
      <c r="H203" s="29">
        <f t="shared" si="15"/>
        <v>138931.81</v>
      </c>
    </row>
    <row r="204" spans="1:8" x14ac:dyDescent="0.3">
      <c r="A204" s="58">
        <v>42207</v>
      </c>
      <c r="B204" s="42" t="str">
        <f>VLOOKUP(A204,_Holidays!A204:C2309,2)</f>
        <v>Y</v>
      </c>
      <c r="C204" s="42" t="str">
        <f>VLOOKUP(A204,_Holidays!A204:C2309,3)</f>
        <v>N</v>
      </c>
      <c r="D204">
        <v>138418.83499999999</v>
      </c>
      <c r="E204" s="42">
        <f t="shared" si="12"/>
        <v>138418.83499999999</v>
      </c>
      <c r="F204" s="42" t="e">
        <f t="shared" si="13"/>
        <v>#N/A</v>
      </c>
      <c r="G204" s="42" t="e">
        <f t="shared" si="14"/>
        <v>#N/A</v>
      </c>
      <c r="H204" s="29">
        <f t="shared" si="15"/>
        <v>138418.83499999999</v>
      </c>
    </row>
    <row r="205" spans="1:8" x14ac:dyDescent="0.3">
      <c r="A205" s="58">
        <v>42208</v>
      </c>
      <c r="B205" s="42" t="str">
        <f>VLOOKUP(A205,_Holidays!A205:C2310,2)</f>
        <v>Y</v>
      </c>
      <c r="C205" s="42" t="str">
        <f>VLOOKUP(A205,_Holidays!A205:C2310,3)</f>
        <v>N</v>
      </c>
      <c r="D205">
        <v>142316.29500000001</v>
      </c>
      <c r="E205" s="42">
        <f t="shared" si="12"/>
        <v>142316.29500000001</v>
      </c>
      <c r="F205" s="42" t="e">
        <f t="shared" si="13"/>
        <v>#N/A</v>
      </c>
      <c r="G205" s="42" t="e">
        <f t="shared" si="14"/>
        <v>#N/A</v>
      </c>
      <c r="H205" s="29">
        <f t="shared" si="15"/>
        <v>142316.29500000001</v>
      </c>
    </row>
    <row r="206" spans="1:8" x14ac:dyDescent="0.3">
      <c r="A206" s="58">
        <v>42209</v>
      </c>
      <c r="B206" s="42" t="str">
        <f>VLOOKUP(A206,_Holidays!A206:C2311,2)</f>
        <v>Y</v>
      </c>
      <c r="C206" s="42" t="str">
        <f>VLOOKUP(A206,_Holidays!A206:C2311,3)</f>
        <v>N</v>
      </c>
      <c r="D206">
        <v>136837.155</v>
      </c>
      <c r="E206" s="42">
        <f t="shared" si="12"/>
        <v>136837.155</v>
      </c>
      <c r="F206" s="42" t="e">
        <f t="shared" si="13"/>
        <v>#N/A</v>
      </c>
      <c r="G206" s="42" t="e">
        <f t="shared" si="14"/>
        <v>#N/A</v>
      </c>
      <c r="H206" s="29">
        <f t="shared" si="15"/>
        <v>136837.155</v>
      </c>
    </row>
    <row r="207" spans="1:8" x14ac:dyDescent="0.3">
      <c r="A207" s="58">
        <v>42210</v>
      </c>
      <c r="B207" s="42" t="str">
        <f>VLOOKUP(A207,_Holidays!A207:C2312,2)</f>
        <v>Y</v>
      </c>
      <c r="C207" s="42" t="str">
        <f>VLOOKUP(A207,_Holidays!A207:C2312,3)</f>
        <v>N</v>
      </c>
      <c r="D207">
        <v>121021.425</v>
      </c>
      <c r="E207" s="42">
        <f t="shared" si="12"/>
        <v>121021.425</v>
      </c>
      <c r="F207" s="42" t="e">
        <f t="shared" si="13"/>
        <v>#N/A</v>
      </c>
      <c r="G207" s="42" t="e">
        <f t="shared" si="14"/>
        <v>#N/A</v>
      </c>
      <c r="H207" s="29">
        <f t="shared" si="15"/>
        <v>121021.425</v>
      </c>
    </row>
    <row r="208" spans="1:8" x14ac:dyDescent="0.3">
      <c r="A208" s="58">
        <v>42211</v>
      </c>
      <c r="B208" s="42" t="str">
        <f>VLOOKUP(A208,_Holidays!A208:C2313,2)</f>
        <v>Y</v>
      </c>
      <c r="C208" s="42" t="str">
        <f>VLOOKUP(A208,_Holidays!A208:C2313,3)</f>
        <v>N</v>
      </c>
      <c r="D208">
        <v>120396.735</v>
      </c>
      <c r="E208" s="42">
        <f t="shared" si="12"/>
        <v>120396.735</v>
      </c>
      <c r="F208" s="42" t="e">
        <f t="shared" si="13"/>
        <v>#N/A</v>
      </c>
      <c r="G208" s="42" t="e">
        <f t="shared" si="14"/>
        <v>#N/A</v>
      </c>
      <c r="H208" s="29">
        <f t="shared" si="15"/>
        <v>120396.735</v>
      </c>
    </row>
    <row r="209" spans="1:8" x14ac:dyDescent="0.3">
      <c r="A209" s="58">
        <v>42212</v>
      </c>
      <c r="B209" s="42" t="str">
        <f>VLOOKUP(A209,_Holidays!A209:C2314,2)</f>
        <v>Y</v>
      </c>
      <c r="C209" s="42" t="str">
        <f>VLOOKUP(A209,_Holidays!A209:C2314,3)</f>
        <v>N</v>
      </c>
      <c r="D209">
        <v>142470.43</v>
      </c>
      <c r="E209" s="42">
        <f t="shared" si="12"/>
        <v>142470.43</v>
      </c>
      <c r="F209" s="42" t="e">
        <f t="shared" si="13"/>
        <v>#N/A</v>
      </c>
      <c r="G209" s="42" t="e">
        <f t="shared" si="14"/>
        <v>#N/A</v>
      </c>
      <c r="H209" s="29">
        <f t="shared" si="15"/>
        <v>142470.43</v>
      </c>
    </row>
    <row r="210" spans="1:8" x14ac:dyDescent="0.3">
      <c r="A210" s="58">
        <v>42213</v>
      </c>
      <c r="B210" s="42" t="str">
        <f>VLOOKUP(A210,_Holidays!A210:C2315,2)</f>
        <v>Y</v>
      </c>
      <c r="C210" s="42" t="str">
        <f>VLOOKUP(A210,_Holidays!A210:C2315,3)</f>
        <v>N</v>
      </c>
      <c r="D210">
        <v>144008.37</v>
      </c>
      <c r="E210" s="42">
        <f t="shared" si="12"/>
        <v>144008.37</v>
      </c>
      <c r="F210" s="42" t="e">
        <f t="shared" si="13"/>
        <v>#N/A</v>
      </c>
      <c r="G210" s="42" t="e">
        <f t="shared" si="14"/>
        <v>#N/A</v>
      </c>
      <c r="H210" s="29">
        <f t="shared" si="15"/>
        <v>144008.37</v>
      </c>
    </row>
    <row r="211" spans="1:8" x14ac:dyDescent="0.3">
      <c r="A211" s="58">
        <v>42214</v>
      </c>
      <c r="B211" s="42" t="str">
        <f>VLOOKUP(A211,_Holidays!A211:C2316,2)</f>
        <v>Y</v>
      </c>
      <c r="C211" s="42" t="str">
        <f>VLOOKUP(A211,_Holidays!A211:C2316,3)</f>
        <v>N</v>
      </c>
      <c r="D211">
        <v>142637.76000000001</v>
      </c>
      <c r="E211" s="42">
        <f t="shared" si="12"/>
        <v>142637.76000000001</v>
      </c>
      <c r="F211" s="42" t="e">
        <f t="shared" si="13"/>
        <v>#N/A</v>
      </c>
      <c r="G211" s="42" t="e">
        <f t="shared" si="14"/>
        <v>#N/A</v>
      </c>
      <c r="H211" s="29">
        <f t="shared" si="15"/>
        <v>142637.76000000001</v>
      </c>
    </row>
    <row r="212" spans="1:8" x14ac:dyDescent="0.3">
      <c r="A212" s="58">
        <v>42215</v>
      </c>
      <c r="B212" s="42" t="str">
        <f>VLOOKUP(A212,_Holidays!A212:C2317,2)</f>
        <v>Y</v>
      </c>
      <c r="C212" s="42" t="str">
        <f>VLOOKUP(A212,_Holidays!A212:C2317,3)</f>
        <v>N</v>
      </c>
      <c r="D212">
        <v>143544.10999999999</v>
      </c>
      <c r="E212" s="42">
        <f t="shared" si="12"/>
        <v>143544.10999999999</v>
      </c>
      <c r="F212" s="42" t="e">
        <f t="shared" si="13"/>
        <v>#N/A</v>
      </c>
      <c r="G212" s="42" t="e">
        <f t="shared" si="14"/>
        <v>#N/A</v>
      </c>
      <c r="H212" s="29">
        <f t="shared" si="15"/>
        <v>143544.10999999999</v>
      </c>
    </row>
    <row r="213" spans="1:8" x14ac:dyDescent="0.3">
      <c r="A213" s="58">
        <v>42216</v>
      </c>
      <c r="B213" s="42" t="str">
        <f>VLOOKUP(A213,_Holidays!A213:C2318,2)</f>
        <v>Y</v>
      </c>
      <c r="C213" s="42" t="str">
        <f>VLOOKUP(A213,_Holidays!A213:C2318,3)</f>
        <v>N</v>
      </c>
      <c r="D213">
        <v>139584.95499999999</v>
      </c>
      <c r="E213" s="42">
        <f t="shared" si="12"/>
        <v>139584.95499999999</v>
      </c>
      <c r="F213" s="42" t="e">
        <f t="shared" si="13"/>
        <v>#N/A</v>
      </c>
      <c r="G213" s="42" t="e">
        <f t="shared" si="14"/>
        <v>#N/A</v>
      </c>
      <c r="H213" s="29">
        <f t="shared" si="15"/>
        <v>139584.95499999999</v>
      </c>
    </row>
    <row r="214" spans="1:8" x14ac:dyDescent="0.3">
      <c r="A214" s="58">
        <v>42217</v>
      </c>
      <c r="B214" s="42" t="str">
        <f>VLOOKUP(A214,_Holidays!A214:C2319,2)</f>
        <v>Y</v>
      </c>
      <c r="C214" s="42" t="str">
        <f>VLOOKUP(A214,_Holidays!A214:C2319,3)</f>
        <v>N</v>
      </c>
      <c r="D214">
        <v>125032.57</v>
      </c>
      <c r="E214" s="42">
        <f t="shared" si="12"/>
        <v>125032.57</v>
      </c>
      <c r="F214" s="42" t="e">
        <f t="shared" si="13"/>
        <v>#N/A</v>
      </c>
      <c r="G214" s="42" t="e">
        <f t="shared" si="14"/>
        <v>#N/A</v>
      </c>
      <c r="H214" s="29">
        <f t="shared" si="15"/>
        <v>125032.57</v>
      </c>
    </row>
    <row r="215" spans="1:8" x14ac:dyDescent="0.3">
      <c r="A215" s="58">
        <v>42218</v>
      </c>
      <c r="B215" s="42" t="str">
        <f>VLOOKUP(A215,_Holidays!A215:C2320,2)</f>
        <v>Y</v>
      </c>
      <c r="C215" s="42" t="str">
        <f>VLOOKUP(A215,_Holidays!A215:C2320,3)</f>
        <v>N</v>
      </c>
      <c r="D215">
        <v>117638.065</v>
      </c>
      <c r="E215" s="42">
        <f t="shared" si="12"/>
        <v>117638.065</v>
      </c>
      <c r="F215" s="42" t="e">
        <f t="shared" si="13"/>
        <v>#N/A</v>
      </c>
      <c r="G215" s="42" t="e">
        <f t="shared" si="14"/>
        <v>#N/A</v>
      </c>
      <c r="H215" s="29">
        <f t="shared" si="15"/>
        <v>117638.065</v>
      </c>
    </row>
    <row r="216" spans="1:8" x14ac:dyDescent="0.3">
      <c r="A216" s="58">
        <v>42219</v>
      </c>
      <c r="B216" s="42" t="str">
        <f>VLOOKUP(A216,_Holidays!A216:C2321,2)</f>
        <v>Y</v>
      </c>
      <c r="C216" s="42" t="str">
        <f>VLOOKUP(A216,_Holidays!A216:C2321,3)</f>
        <v>N</v>
      </c>
      <c r="D216">
        <v>141451.72500000001</v>
      </c>
      <c r="E216" s="42">
        <f t="shared" si="12"/>
        <v>141451.72500000001</v>
      </c>
      <c r="F216" s="42" t="e">
        <f t="shared" si="13"/>
        <v>#N/A</v>
      </c>
      <c r="G216" s="42" t="e">
        <f t="shared" si="14"/>
        <v>#N/A</v>
      </c>
      <c r="H216" s="29">
        <f t="shared" si="15"/>
        <v>141451.72500000001</v>
      </c>
    </row>
    <row r="217" spans="1:8" x14ac:dyDescent="0.3">
      <c r="A217" s="58">
        <v>42220</v>
      </c>
      <c r="B217" s="42" t="str">
        <f>VLOOKUP(A217,_Holidays!A217:C2322,2)</f>
        <v>Y</v>
      </c>
      <c r="C217" s="42" t="str">
        <f>VLOOKUP(A217,_Holidays!A217:C2322,3)</f>
        <v>N</v>
      </c>
      <c r="D217">
        <v>147550.185</v>
      </c>
      <c r="E217" s="42">
        <f t="shared" si="12"/>
        <v>147550.185</v>
      </c>
      <c r="F217" s="42" t="e">
        <f t="shared" si="13"/>
        <v>#N/A</v>
      </c>
      <c r="G217" s="42" t="e">
        <f t="shared" si="14"/>
        <v>#N/A</v>
      </c>
      <c r="H217" s="29">
        <f t="shared" si="15"/>
        <v>147550.185</v>
      </c>
    </row>
    <row r="218" spans="1:8" x14ac:dyDescent="0.3">
      <c r="A218" s="58">
        <v>42221</v>
      </c>
      <c r="B218" s="42" t="str">
        <f>VLOOKUP(A218,_Holidays!A218:C2323,2)</f>
        <v>Y</v>
      </c>
      <c r="C218" s="42" t="str">
        <f>VLOOKUP(A218,_Holidays!A218:C2323,3)</f>
        <v>N</v>
      </c>
      <c r="D218">
        <v>142325.99</v>
      </c>
      <c r="E218" s="42">
        <f t="shared" si="12"/>
        <v>142325.99</v>
      </c>
      <c r="F218" s="42" t="e">
        <f t="shared" si="13"/>
        <v>#N/A</v>
      </c>
      <c r="G218" s="42" t="e">
        <f t="shared" si="14"/>
        <v>#N/A</v>
      </c>
      <c r="H218" s="29">
        <f t="shared" si="15"/>
        <v>142325.99</v>
      </c>
    </row>
    <row r="219" spans="1:8" x14ac:dyDescent="0.3">
      <c r="A219" s="58">
        <v>42222</v>
      </c>
      <c r="B219" s="42" t="str">
        <f>VLOOKUP(A219,_Holidays!A219:C2324,2)</f>
        <v>Y</v>
      </c>
      <c r="C219" s="42" t="str">
        <f>VLOOKUP(A219,_Holidays!A219:C2324,3)</f>
        <v>N</v>
      </c>
      <c r="D219">
        <v>143642.35500000001</v>
      </c>
      <c r="E219" s="42">
        <f t="shared" si="12"/>
        <v>143642.35500000001</v>
      </c>
      <c r="F219" s="42" t="e">
        <f t="shared" si="13"/>
        <v>#N/A</v>
      </c>
      <c r="G219" s="42" t="e">
        <f t="shared" si="14"/>
        <v>#N/A</v>
      </c>
      <c r="H219" s="29">
        <f t="shared" si="15"/>
        <v>143642.35500000001</v>
      </c>
    </row>
    <row r="220" spans="1:8" x14ac:dyDescent="0.3">
      <c r="A220" s="58">
        <v>42223</v>
      </c>
      <c r="B220" s="42" t="str">
        <f>VLOOKUP(A220,_Holidays!A220:C2325,2)</f>
        <v>Y</v>
      </c>
      <c r="C220" s="42" t="str">
        <f>VLOOKUP(A220,_Holidays!A220:C2325,3)</f>
        <v>N</v>
      </c>
      <c r="D220">
        <v>143060.32999999999</v>
      </c>
      <c r="E220" s="42">
        <f t="shared" si="12"/>
        <v>143060.32999999999</v>
      </c>
      <c r="F220" s="42" t="e">
        <f t="shared" si="13"/>
        <v>#N/A</v>
      </c>
      <c r="G220" s="42" t="e">
        <f t="shared" si="14"/>
        <v>#N/A</v>
      </c>
      <c r="H220" s="29">
        <f t="shared" si="15"/>
        <v>143060.32999999999</v>
      </c>
    </row>
    <row r="221" spans="1:8" x14ac:dyDescent="0.3">
      <c r="A221" s="58">
        <v>42224</v>
      </c>
      <c r="B221" s="42" t="str">
        <f>VLOOKUP(A221,_Holidays!A221:C2326,2)</f>
        <v>Y</v>
      </c>
      <c r="C221" s="42" t="str">
        <f>VLOOKUP(A221,_Holidays!A221:C2326,3)</f>
        <v>N</v>
      </c>
      <c r="D221">
        <v>125830.535</v>
      </c>
      <c r="E221" s="42">
        <f t="shared" si="12"/>
        <v>125830.535</v>
      </c>
      <c r="F221" s="42" t="e">
        <f t="shared" si="13"/>
        <v>#N/A</v>
      </c>
      <c r="G221" s="42" t="e">
        <f t="shared" si="14"/>
        <v>#N/A</v>
      </c>
      <c r="H221" s="29">
        <f t="shared" si="15"/>
        <v>125830.535</v>
      </c>
    </row>
    <row r="222" spans="1:8" x14ac:dyDescent="0.3">
      <c r="A222" s="58">
        <v>42225</v>
      </c>
      <c r="B222" s="42" t="str">
        <f>VLOOKUP(A222,_Holidays!A222:C2327,2)</f>
        <v>Y</v>
      </c>
      <c r="C222" s="42" t="str">
        <f>VLOOKUP(A222,_Holidays!A222:C2327,3)</f>
        <v>N</v>
      </c>
      <c r="D222">
        <v>120008.455</v>
      </c>
      <c r="E222" s="42">
        <f t="shared" si="12"/>
        <v>120008.455</v>
      </c>
      <c r="F222" s="42" t="e">
        <f t="shared" si="13"/>
        <v>#N/A</v>
      </c>
      <c r="G222" s="42" t="e">
        <f t="shared" si="14"/>
        <v>#N/A</v>
      </c>
      <c r="H222" s="29">
        <f t="shared" si="15"/>
        <v>120008.455</v>
      </c>
    </row>
    <row r="223" spans="1:8" x14ac:dyDescent="0.3">
      <c r="A223" s="58">
        <v>42226</v>
      </c>
      <c r="B223" s="42" t="str">
        <f>VLOOKUP(A223,_Holidays!A223:C2328,2)</f>
        <v>Y</v>
      </c>
      <c r="C223" s="42" t="str">
        <f>VLOOKUP(A223,_Holidays!A223:C2328,3)</f>
        <v>N</v>
      </c>
      <c r="D223">
        <v>130978.095</v>
      </c>
      <c r="E223" s="42">
        <f t="shared" si="12"/>
        <v>130978.095</v>
      </c>
      <c r="F223" s="42" t="e">
        <f t="shared" si="13"/>
        <v>#N/A</v>
      </c>
      <c r="G223" s="42" t="e">
        <f t="shared" si="14"/>
        <v>#N/A</v>
      </c>
      <c r="H223" s="29">
        <f t="shared" si="15"/>
        <v>130978.095</v>
      </c>
    </row>
    <row r="224" spans="1:8" x14ac:dyDescent="0.3">
      <c r="A224" s="58">
        <v>42227</v>
      </c>
      <c r="B224" s="42" t="str">
        <f>VLOOKUP(A224,_Holidays!A224:C2329,2)</f>
        <v>Y</v>
      </c>
      <c r="C224" s="42" t="str">
        <f>VLOOKUP(A224,_Holidays!A224:C2329,3)</f>
        <v>N</v>
      </c>
      <c r="D224">
        <v>135616.125</v>
      </c>
      <c r="E224" s="42">
        <f t="shared" si="12"/>
        <v>135616.125</v>
      </c>
      <c r="F224" s="42" t="e">
        <f t="shared" si="13"/>
        <v>#N/A</v>
      </c>
      <c r="G224" s="42" t="e">
        <f t="shared" si="14"/>
        <v>#N/A</v>
      </c>
      <c r="H224" s="29">
        <f t="shared" si="15"/>
        <v>135616.125</v>
      </c>
    </row>
    <row r="225" spans="1:8" x14ac:dyDescent="0.3">
      <c r="A225" s="58">
        <v>42228</v>
      </c>
      <c r="B225" s="42" t="str">
        <f>VLOOKUP(A225,_Holidays!A225:C2330,2)</f>
        <v>Y</v>
      </c>
      <c r="C225" s="42" t="str">
        <f>VLOOKUP(A225,_Holidays!A225:C2330,3)</f>
        <v>N</v>
      </c>
      <c r="D225">
        <v>138900.5</v>
      </c>
      <c r="E225" s="42">
        <f t="shared" si="12"/>
        <v>138900.5</v>
      </c>
      <c r="F225" s="42" t="e">
        <f t="shared" si="13"/>
        <v>#N/A</v>
      </c>
      <c r="G225" s="42" t="e">
        <f t="shared" si="14"/>
        <v>#N/A</v>
      </c>
      <c r="H225" s="29">
        <f t="shared" si="15"/>
        <v>138900.5</v>
      </c>
    </row>
    <row r="226" spans="1:8" x14ac:dyDescent="0.3">
      <c r="A226" s="58">
        <v>42229</v>
      </c>
      <c r="B226" s="42" t="str">
        <f>VLOOKUP(A226,_Holidays!A226:C2331,2)</f>
        <v>Y</v>
      </c>
      <c r="C226" s="42" t="str">
        <f>VLOOKUP(A226,_Holidays!A226:C2331,3)</f>
        <v>N</v>
      </c>
      <c r="D226">
        <v>140905.85</v>
      </c>
      <c r="E226" s="42">
        <f t="shared" si="12"/>
        <v>140905.85</v>
      </c>
      <c r="F226" s="42" t="e">
        <f t="shared" si="13"/>
        <v>#N/A</v>
      </c>
      <c r="G226" s="42" t="e">
        <f t="shared" si="14"/>
        <v>#N/A</v>
      </c>
      <c r="H226" s="29">
        <f t="shared" si="15"/>
        <v>140905.85</v>
      </c>
    </row>
    <row r="227" spans="1:8" x14ac:dyDescent="0.3">
      <c r="A227" s="58">
        <v>42230</v>
      </c>
      <c r="B227" s="42" t="str">
        <f>VLOOKUP(A227,_Holidays!A227:C2332,2)</f>
        <v>Y</v>
      </c>
      <c r="C227" s="42" t="str">
        <f>VLOOKUP(A227,_Holidays!A227:C2332,3)</f>
        <v>N</v>
      </c>
      <c r="D227">
        <v>137838.92499999999</v>
      </c>
      <c r="E227" s="42">
        <f t="shared" si="12"/>
        <v>137838.92499999999</v>
      </c>
      <c r="F227" s="42" t="e">
        <f t="shared" si="13"/>
        <v>#N/A</v>
      </c>
      <c r="G227" s="42" t="e">
        <f t="shared" si="14"/>
        <v>#N/A</v>
      </c>
      <c r="H227" s="29">
        <f t="shared" si="15"/>
        <v>137838.92499999999</v>
      </c>
    </row>
    <row r="228" spans="1:8" x14ac:dyDescent="0.3">
      <c r="A228" s="58">
        <v>42231</v>
      </c>
      <c r="B228" s="42" t="str">
        <f>VLOOKUP(A228,_Holidays!A228:C2333,2)</f>
        <v>Y</v>
      </c>
      <c r="C228" s="42" t="str">
        <f>VLOOKUP(A228,_Holidays!A228:C2333,3)</f>
        <v>N</v>
      </c>
      <c r="D228">
        <v>122088.76</v>
      </c>
      <c r="E228" s="42">
        <f t="shared" si="12"/>
        <v>122088.76</v>
      </c>
      <c r="F228" s="42" t="e">
        <f t="shared" si="13"/>
        <v>#N/A</v>
      </c>
      <c r="G228" s="42" t="e">
        <f t="shared" si="14"/>
        <v>#N/A</v>
      </c>
      <c r="H228" s="29">
        <f t="shared" si="15"/>
        <v>122088.76</v>
      </c>
    </row>
    <row r="229" spans="1:8" x14ac:dyDescent="0.3">
      <c r="A229" s="58">
        <v>42232</v>
      </c>
      <c r="B229" s="42" t="str">
        <f>VLOOKUP(A229,_Holidays!A229:C2334,2)</f>
        <v>Y</v>
      </c>
      <c r="C229" s="42" t="str">
        <f>VLOOKUP(A229,_Holidays!A229:C2334,3)</f>
        <v>N</v>
      </c>
      <c r="D229">
        <v>116648.77</v>
      </c>
      <c r="E229" s="42">
        <f t="shared" si="12"/>
        <v>116648.77</v>
      </c>
      <c r="F229" s="42" t="e">
        <f t="shared" si="13"/>
        <v>#N/A</v>
      </c>
      <c r="G229" s="42" t="e">
        <f t="shared" si="14"/>
        <v>#N/A</v>
      </c>
      <c r="H229" s="29">
        <f t="shared" si="15"/>
        <v>116648.77</v>
      </c>
    </row>
    <row r="230" spans="1:8" x14ac:dyDescent="0.3">
      <c r="A230" s="58">
        <v>42233</v>
      </c>
      <c r="B230" s="42" t="str">
        <f>VLOOKUP(A230,_Holidays!A230:C2335,2)</f>
        <v>Y</v>
      </c>
      <c r="C230" s="42" t="str">
        <f>VLOOKUP(A230,_Holidays!A230:C2335,3)</f>
        <v>N</v>
      </c>
      <c r="D230">
        <v>137008.71</v>
      </c>
      <c r="E230" s="42">
        <f t="shared" si="12"/>
        <v>137008.71</v>
      </c>
      <c r="F230" s="42" t="e">
        <f t="shared" si="13"/>
        <v>#N/A</v>
      </c>
      <c r="G230" s="42" t="e">
        <f t="shared" si="14"/>
        <v>#N/A</v>
      </c>
      <c r="H230" s="29">
        <f t="shared" si="15"/>
        <v>137008.71</v>
      </c>
    </row>
    <row r="231" spans="1:8" x14ac:dyDescent="0.3">
      <c r="A231" s="58">
        <v>42234</v>
      </c>
      <c r="B231" s="42" t="str">
        <f>VLOOKUP(A231,_Holidays!A231:C2336,2)</f>
        <v>Y</v>
      </c>
      <c r="C231" s="42" t="str">
        <f>VLOOKUP(A231,_Holidays!A231:C2336,3)</f>
        <v>N</v>
      </c>
      <c r="D231">
        <v>148093.96</v>
      </c>
      <c r="E231" s="42">
        <f t="shared" si="12"/>
        <v>148093.96</v>
      </c>
      <c r="F231" s="42" t="e">
        <f t="shared" si="13"/>
        <v>#N/A</v>
      </c>
      <c r="G231" s="42" t="e">
        <f t="shared" si="14"/>
        <v>#N/A</v>
      </c>
      <c r="H231" s="29">
        <f t="shared" si="15"/>
        <v>148093.96</v>
      </c>
    </row>
    <row r="232" spans="1:8" x14ac:dyDescent="0.3">
      <c r="A232" s="58">
        <v>42235</v>
      </c>
      <c r="B232" s="42" t="str">
        <f>VLOOKUP(A232,_Holidays!A232:C2337,2)</f>
        <v>Y</v>
      </c>
      <c r="C232" s="42" t="str">
        <f>VLOOKUP(A232,_Holidays!A232:C2337,3)</f>
        <v>N</v>
      </c>
      <c r="D232">
        <v>144024.66</v>
      </c>
      <c r="E232" s="42">
        <f t="shared" si="12"/>
        <v>144024.66</v>
      </c>
      <c r="F232" s="42" t="e">
        <f t="shared" si="13"/>
        <v>#N/A</v>
      </c>
      <c r="G232" s="42" t="e">
        <f t="shared" si="14"/>
        <v>#N/A</v>
      </c>
      <c r="H232" s="29">
        <f t="shared" si="15"/>
        <v>144024.66</v>
      </c>
    </row>
    <row r="233" spans="1:8" x14ac:dyDescent="0.3">
      <c r="A233" s="58">
        <v>42236</v>
      </c>
      <c r="B233" s="42" t="str">
        <f>VLOOKUP(A233,_Holidays!A233:C2338,2)</f>
        <v>Y</v>
      </c>
      <c r="C233" s="42" t="str">
        <f>VLOOKUP(A233,_Holidays!A233:C2338,3)</f>
        <v>N</v>
      </c>
      <c r="D233">
        <v>131575.79</v>
      </c>
      <c r="E233" s="42">
        <f t="shared" si="12"/>
        <v>131575.79</v>
      </c>
      <c r="F233" s="42" t="e">
        <f t="shared" si="13"/>
        <v>#N/A</v>
      </c>
      <c r="G233" s="42" t="e">
        <f t="shared" si="14"/>
        <v>#N/A</v>
      </c>
      <c r="H233" s="29">
        <f t="shared" si="15"/>
        <v>131575.79</v>
      </c>
    </row>
    <row r="234" spans="1:8" x14ac:dyDescent="0.3">
      <c r="A234" s="58">
        <v>42237</v>
      </c>
      <c r="B234" s="42" t="str">
        <f>VLOOKUP(A234,_Holidays!A234:C2339,2)</f>
        <v>Y</v>
      </c>
      <c r="C234" s="42" t="str">
        <f>VLOOKUP(A234,_Holidays!A234:C2339,3)</f>
        <v>N</v>
      </c>
      <c r="D234">
        <v>126570.47</v>
      </c>
      <c r="E234" s="42">
        <f t="shared" si="12"/>
        <v>126570.47</v>
      </c>
      <c r="F234" s="42" t="e">
        <f t="shared" si="13"/>
        <v>#N/A</v>
      </c>
      <c r="G234" s="42" t="e">
        <f t="shared" si="14"/>
        <v>#N/A</v>
      </c>
      <c r="H234" s="29">
        <f t="shared" si="15"/>
        <v>126570.47</v>
      </c>
    </row>
    <row r="235" spans="1:8" x14ac:dyDescent="0.3">
      <c r="A235" s="58">
        <v>42238</v>
      </c>
      <c r="B235" s="42" t="str">
        <f>VLOOKUP(A235,_Holidays!A235:C2340,2)</f>
        <v>Y</v>
      </c>
      <c r="C235" s="42" t="str">
        <f>VLOOKUP(A235,_Holidays!A235:C2340,3)</f>
        <v>N</v>
      </c>
      <c r="D235">
        <v>112275.15</v>
      </c>
      <c r="E235" s="42">
        <f t="shared" si="12"/>
        <v>112275.15</v>
      </c>
      <c r="F235" s="42" t="e">
        <f t="shared" si="13"/>
        <v>#N/A</v>
      </c>
      <c r="G235" s="42" t="e">
        <f t="shared" si="14"/>
        <v>#N/A</v>
      </c>
      <c r="H235" s="29">
        <f t="shared" si="15"/>
        <v>112275.15</v>
      </c>
    </row>
    <row r="236" spans="1:8" x14ac:dyDescent="0.3">
      <c r="A236" s="58">
        <v>42239</v>
      </c>
      <c r="B236" s="42" t="str">
        <f>VLOOKUP(A236,_Holidays!A236:C2341,2)</f>
        <v>Y</v>
      </c>
      <c r="C236" s="42" t="str">
        <f>VLOOKUP(A236,_Holidays!A236:C2341,3)</f>
        <v>N</v>
      </c>
      <c r="D236">
        <v>111793.015</v>
      </c>
      <c r="E236" s="42">
        <f t="shared" si="12"/>
        <v>111793.015</v>
      </c>
      <c r="F236" s="42" t="e">
        <f t="shared" si="13"/>
        <v>#N/A</v>
      </c>
      <c r="G236" s="42" t="e">
        <f t="shared" si="14"/>
        <v>#N/A</v>
      </c>
      <c r="H236" s="29">
        <f t="shared" si="15"/>
        <v>111793.015</v>
      </c>
    </row>
    <row r="237" spans="1:8" x14ac:dyDescent="0.3">
      <c r="A237" s="58">
        <v>42240</v>
      </c>
      <c r="B237" s="42" t="str">
        <f>VLOOKUP(A237,_Holidays!A237:C2342,2)</f>
        <v>Y</v>
      </c>
      <c r="C237" s="42" t="str">
        <f>VLOOKUP(A237,_Holidays!A237:C2342,3)</f>
        <v>N</v>
      </c>
      <c r="D237">
        <v>128868.255</v>
      </c>
      <c r="E237" s="42">
        <f t="shared" si="12"/>
        <v>128868.255</v>
      </c>
      <c r="F237" s="42" t="e">
        <f t="shared" si="13"/>
        <v>#N/A</v>
      </c>
      <c r="G237" s="42" t="e">
        <f t="shared" si="14"/>
        <v>#N/A</v>
      </c>
      <c r="H237" s="29">
        <f t="shared" si="15"/>
        <v>128868.255</v>
      </c>
    </row>
    <row r="238" spans="1:8" x14ac:dyDescent="0.3">
      <c r="A238" s="58">
        <v>42241</v>
      </c>
      <c r="B238" s="42" t="str">
        <f>VLOOKUP(A238,_Holidays!A238:C2343,2)</f>
        <v>Y</v>
      </c>
      <c r="C238" s="42" t="str">
        <f>VLOOKUP(A238,_Holidays!A238:C2343,3)</f>
        <v>N</v>
      </c>
      <c r="D238">
        <v>135051.54500000001</v>
      </c>
      <c r="E238" s="42">
        <f t="shared" si="12"/>
        <v>135051.54500000001</v>
      </c>
      <c r="F238" s="42" t="e">
        <f t="shared" si="13"/>
        <v>#N/A</v>
      </c>
      <c r="G238" s="42" t="e">
        <f t="shared" si="14"/>
        <v>#N/A</v>
      </c>
      <c r="H238" s="29">
        <f t="shared" si="15"/>
        <v>135051.54500000001</v>
      </c>
    </row>
    <row r="239" spans="1:8" x14ac:dyDescent="0.3">
      <c r="A239" s="58">
        <v>42242</v>
      </c>
      <c r="B239" s="42" t="str">
        <f>VLOOKUP(A239,_Holidays!A239:C2344,2)</f>
        <v>Y</v>
      </c>
      <c r="C239" s="42" t="str">
        <f>VLOOKUP(A239,_Holidays!A239:C2344,3)</f>
        <v>N</v>
      </c>
      <c r="D239">
        <v>135914.68</v>
      </c>
      <c r="E239" s="42">
        <f t="shared" si="12"/>
        <v>135914.68</v>
      </c>
      <c r="F239" s="42" t="e">
        <f t="shared" si="13"/>
        <v>#N/A</v>
      </c>
      <c r="G239" s="42" t="e">
        <f t="shared" si="14"/>
        <v>#N/A</v>
      </c>
      <c r="H239" s="29">
        <f t="shared" si="15"/>
        <v>135914.68</v>
      </c>
    </row>
    <row r="240" spans="1:8" x14ac:dyDescent="0.3">
      <c r="A240" s="58">
        <v>42243</v>
      </c>
      <c r="B240" s="42" t="str">
        <f>VLOOKUP(A240,_Holidays!A240:C2345,2)</f>
        <v>Y</v>
      </c>
      <c r="C240" s="42" t="str">
        <f>VLOOKUP(A240,_Holidays!A240:C2345,3)</f>
        <v>N</v>
      </c>
      <c r="D240">
        <v>141159.76999999999</v>
      </c>
      <c r="E240" s="42">
        <f t="shared" si="12"/>
        <v>141159.76999999999</v>
      </c>
      <c r="F240" s="42" t="e">
        <f t="shared" si="13"/>
        <v>#N/A</v>
      </c>
      <c r="G240" s="42" t="e">
        <f t="shared" si="14"/>
        <v>#N/A</v>
      </c>
      <c r="H240" s="29">
        <f t="shared" si="15"/>
        <v>141159.76999999999</v>
      </c>
    </row>
    <row r="241" spans="1:8" x14ac:dyDescent="0.3">
      <c r="A241" s="58">
        <v>42244</v>
      </c>
      <c r="B241" s="42" t="str">
        <f>VLOOKUP(A241,_Holidays!A241:C2346,2)</f>
        <v>Y</v>
      </c>
      <c r="C241" s="42" t="str">
        <f>VLOOKUP(A241,_Holidays!A241:C2346,3)</f>
        <v>N</v>
      </c>
      <c r="D241">
        <v>134755.505</v>
      </c>
      <c r="E241" s="42">
        <f t="shared" si="12"/>
        <v>134755.505</v>
      </c>
      <c r="F241" s="42" t="e">
        <f t="shared" si="13"/>
        <v>#N/A</v>
      </c>
      <c r="G241" s="42" t="e">
        <f t="shared" si="14"/>
        <v>#N/A</v>
      </c>
      <c r="H241" s="29">
        <f t="shared" si="15"/>
        <v>134755.505</v>
      </c>
    </row>
    <row r="242" spans="1:8" x14ac:dyDescent="0.3">
      <c r="A242" s="58">
        <v>42245</v>
      </c>
      <c r="B242" s="42" t="str">
        <f>VLOOKUP(A242,_Holidays!A242:C2347,2)</f>
        <v>Y</v>
      </c>
      <c r="C242" s="42" t="str">
        <f>VLOOKUP(A242,_Holidays!A242:C2347,3)</f>
        <v>N</v>
      </c>
      <c r="D242">
        <v>124448.5</v>
      </c>
      <c r="E242" s="42">
        <f t="shared" si="12"/>
        <v>124448.5</v>
      </c>
      <c r="F242" s="42" t="e">
        <f t="shared" si="13"/>
        <v>#N/A</v>
      </c>
      <c r="G242" s="42" t="e">
        <f t="shared" si="14"/>
        <v>#N/A</v>
      </c>
      <c r="H242" s="29">
        <f t="shared" si="15"/>
        <v>124448.5</v>
      </c>
    </row>
    <row r="243" spans="1:8" x14ac:dyDescent="0.3">
      <c r="A243" s="58">
        <v>42246</v>
      </c>
      <c r="B243" s="42" t="str">
        <f>VLOOKUP(A243,_Holidays!A243:C2348,2)</f>
        <v>Y</v>
      </c>
      <c r="C243" s="42" t="str">
        <f>VLOOKUP(A243,_Holidays!A243:C2348,3)</f>
        <v>N</v>
      </c>
      <c r="D243">
        <v>116744.215</v>
      </c>
      <c r="E243" s="42">
        <f t="shared" si="12"/>
        <v>116744.215</v>
      </c>
      <c r="F243" s="42" t="e">
        <f t="shared" si="13"/>
        <v>#N/A</v>
      </c>
      <c r="G243" s="42" t="e">
        <f t="shared" si="14"/>
        <v>#N/A</v>
      </c>
      <c r="H243" s="29">
        <f t="shared" si="15"/>
        <v>116744.215</v>
      </c>
    </row>
    <row r="244" spans="1:8" x14ac:dyDescent="0.3">
      <c r="A244" s="58">
        <v>42247</v>
      </c>
      <c r="B244" s="42" t="str">
        <f>VLOOKUP(A244,_Holidays!A244:C2349,2)</f>
        <v>Y</v>
      </c>
      <c r="C244" s="42" t="str">
        <f>VLOOKUP(A244,_Holidays!A244:C2349,3)</f>
        <v>N</v>
      </c>
      <c r="D244">
        <v>137724.89499999999</v>
      </c>
      <c r="E244" s="42">
        <f t="shared" si="12"/>
        <v>137724.89499999999</v>
      </c>
      <c r="F244" s="42" t="e">
        <f t="shared" si="13"/>
        <v>#N/A</v>
      </c>
      <c r="G244" s="42" t="e">
        <f t="shared" si="14"/>
        <v>#N/A</v>
      </c>
      <c r="H244" s="29">
        <f t="shared" si="15"/>
        <v>137724.89499999999</v>
      </c>
    </row>
    <row r="245" spans="1:8" x14ac:dyDescent="0.3">
      <c r="A245" s="58">
        <v>42248</v>
      </c>
      <c r="B245" s="42" t="str">
        <f>VLOOKUP(A245,_Holidays!A245:C2350,2)</f>
        <v>Y</v>
      </c>
      <c r="C245" s="42" t="str">
        <f>VLOOKUP(A245,_Holidays!A245:C2350,3)</f>
        <v>N</v>
      </c>
      <c r="D245">
        <v>134116.76999999999</v>
      </c>
      <c r="E245" s="42">
        <f t="shared" si="12"/>
        <v>134116.76999999999</v>
      </c>
      <c r="F245" s="42" t="e">
        <f t="shared" si="13"/>
        <v>#N/A</v>
      </c>
      <c r="G245" s="42" t="e">
        <f t="shared" si="14"/>
        <v>#N/A</v>
      </c>
      <c r="H245" s="29">
        <f t="shared" si="15"/>
        <v>134116.76999999999</v>
      </c>
    </row>
    <row r="246" spans="1:8" x14ac:dyDescent="0.3">
      <c r="A246" s="58">
        <v>42249</v>
      </c>
      <c r="B246" s="42" t="str">
        <f>VLOOKUP(A246,_Holidays!A246:C2351,2)</f>
        <v>Y</v>
      </c>
      <c r="C246" s="42" t="str">
        <f>VLOOKUP(A246,_Holidays!A246:C2351,3)</f>
        <v>N</v>
      </c>
      <c r="D246">
        <v>132794.715</v>
      </c>
      <c r="E246" s="42">
        <f t="shared" si="12"/>
        <v>132794.715</v>
      </c>
      <c r="F246" s="42" t="e">
        <f t="shared" si="13"/>
        <v>#N/A</v>
      </c>
      <c r="G246" s="42" t="e">
        <f t="shared" si="14"/>
        <v>#N/A</v>
      </c>
      <c r="H246" s="29">
        <f t="shared" si="15"/>
        <v>132794.715</v>
      </c>
    </row>
    <row r="247" spans="1:8" x14ac:dyDescent="0.3">
      <c r="A247" s="58">
        <v>42250</v>
      </c>
      <c r="B247" s="42" t="str">
        <f>VLOOKUP(A247,_Holidays!A247:C2352,2)</f>
        <v>Y</v>
      </c>
      <c r="C247" s="42" t="str">
        <f>VLOOKUP(A247,_Holidays!A247:C2352,3)</f>
        <v>N</v>
      </c>
      <c r="D247">
        <v>132096.33499999999</v>
      </c>
      <c r="E247" s="42">
        <f t="shared" si="12"/>
        <v>132096.33499999999</v>
      </c>
      <c r="F247" s="42" t="e">
        <f t="shared" si="13"/>
        <v>#N/A</v>
      </c>
      <c r="G247" s="42" t="e">
        <f t="shared" si="14"/>
        <v>#N/A</v>
      </c>
      <c r="H247" s="29">
        <f t="shared" si="15"/>
        <v>132096.33499999999</v>
      </c>
    </row>
    <row r="248" spans="1:8" x14ac:dyDescent="0.3">
      <c r="A248" s="58">
        <v>42251</v>
      </c>
      <c r="B248" s="42" t="str">
        <f>VLOOKUP(A248,_Holidays!A248:C2353,2)</f>
        <v>Y</v>
      </c>
      <c r="C248" s="42" t="str">
        <f>VLOOKUP(A248,_Holidays!A248:C2353,3)</f>
        <v>N</v>
      </c>
      <c r="D248">
        <v>131384.88</v>
      </c>
      <c r="E248" s="42">
        <f t="shared" si="12"/>
        <v>131384.88</v>
      </c>
      <c r="F248" s="42" t="e">
        <f t="shared" si="13"/>
        <v>#N/A</v>
      </c>
      <c r="G248" s="42" t="e">
        <f t="shared" si="14"/>
        <v>#N/A</v>
      </c>
      <c r="H248" s="29">
        <f t="shared" si="15"/>
        <v>131384.88</v>
      </c>
    </row>
    <row r="249" spans="1:8" x14ac:dyDescent="0.3">
      <c r="A249" s="58">
        <v>42252</v>
      </c>
      <c r="B249" s="42" t="str">
        <f>VLOOKUP(A249,_Holidays!A249:C2354,2)</f>
        <v>Y</v>
      </c>
      <c r="C249" s="42" t="str">
        <f>VLOOKUP(A249,_Holidays!A249:C2354,3)</f>
        <v>N</v>
      </c>
      <c r="D249">
        <v>115799.32</v>
      </c>
      <c r="E249" s="42">
        <f t="shared" si="12"/>
        <v>115799.32</v>
      </c>
      <c r="F249" s="42" t="e">
        <f t="shared" si="13"/>
        <v>#N/A</v>
      </c>
      <c r="G249" s="42" t="e">
        <f t="shared" si="14"/>
        <v>#N/A</v>
      </c>
      <c r="H249" s="29">
        <f t="shared" si="15"/>
        <v>115799.32</v>
      </c>
    </row>
    <row r="250" spans="1:8" x14ac:dyDescent="0.3">
      <c r="A250" s="58">
        <v>42253</v>
      </c>
      <c r="B250" s="42" t="str">
        <f>VLOOKUP(A250,_Holidays!A250:C2355,2)</f>
        <v>Y</v>
      </c>
      <c r="C250" s="42" t="str">
        <f>VLOOKUP(A250,_Holidays!A250:C2355,3)</f>
        <v>N</v>
      </c>
      <c r="D250">
        <v>109641.375</v>
      </c>
      <c r="E250" s="42">
        <f t="shared" si="12"/>
        <v>109641.375</v>
      </c>
      <c r="F250" s="42" t="e">
        <f t="shared" si="13"/>
        <v>#N/A</v>
      </c>
      <c r="G250" s="42" t="e">
        <f t="shared" si="14"/>
        <v>#N/A</v>
      </c>
      <c r="H250" s="29">
        <f t="shared" si="15"/>
        <v>109641.375</v>
      </c>
    </row>
    <row r="251" spans="1:8" x14ac:dyDescent="0.3">
      <c r="A251" s="58">
        <v>42254</v>
      </c>
      <c r="B251" s="42" t="str">
        <f>VLOOKUP(A251,_Holidays!A251:C2356,2)</f>
        <v>Y</v>
      </c>
      <c r="C251" s="42" t="str">
        <f>VLOOKUP(A251,_Holidays!A251:C2356,3)</f>
        <v>N</v>
      </c>
      <c r="D251">
        <v>131619.36499999999</v>
      </c>
      <c r="E251" s="42">
        <f t="shared" si="12"/>
        <v>131619.36499999999</v>
      </c>
      <c r="F251" s="42" t="e">
        <f t="shared" si="13"/>
        <v>#N/A</v>
      </c>
      <c r="G251" s="42" t="e">
        <f t="shared" si="14"/>
        <v>#N/A</v>
      </c>
      <c r="H251" s="29">
        <f t="shared" si="15"/>
        <v>131619.36499999999</v>
      </c>
    </row>
    <row r="252" spans="1:8" x14ac:dyDescent="0.3">
      <c r="A252" s="58">
        <v>42255</v>
      </c>
      <c r="B252" s="42" t="str">
        <f>VLOOKUP(A252,_Holidays!A252:C2357,2)</f>
        <v>Y</v>
      </c>
      <c r="C252" s="42" t="str">
        <f>VLOOKUP(A252,_Holidays!A252:C2357,3)</f>
        <v>N</v>
      </c>
      <c r="D252">
        <v>136340.70000000001</v>
      </c>
      <c r="E252" s="42">
        <f t="shared" si="12"/>
        <v>136340.70000000001</v>
      </c>
      <c r="F252" s="42" t="e">
        <f t="shared" si="13"/>
        <v>#N/A</v>
      </c>
      <c r="G252" s="42" t="e">
        <f t="shared" si="14"/>
        <v>#N/A</v>
      </c>
      <c r="H252" s="29">
        <f t="shared" si="15"/>
        <v>136340.70000000001</v>
      </c>
    </row>
    <row r="253" spans="1:8" x14ac:dyDescent="0.3">
      <c r="A253" s="58">
        <v>42256</v>
      </c>
      <c r="B253" s="42" t="str">
        <f>VLOOKUP(A253,_Holidays!A253:C2358,2)</f>
        <v>Y</v>
      </c>
      <c r="C253" s="42" t="str">
        <f>VLOOKUP(A253,_Holidays!A253:C2358,3)</f>
        <v>N</v>
      </c>
      <c r="D253">
        <v>132977.45000000001</v>
      </c>
      <c r="E253" s="42">
        <f t="shared" si="12"/>
        <v>132977.45000000001</v>
      </c>
      <c r="F253" s="42" t="e">
        <f t="shared" si="13"/>
        <v>#N/A</v>
      </c>
      <c r="G253" s="42" t="e">
        <f t="shared" si="14"/>
        <v>#N/A</v>
      </c>
      <c r="H253" s="29">
        <f t="shared" si="15"/>
        <v>132977.45000000001</v>
      </c>
    </row>
    <row r="254" spans="1:8" x14ac:dyDescent="0.3">
      <c r="A254" s="58">
        <v>42257</v>
      </c>
      <c r="B254" s="42" t="str">
        <f>VLOOKUP(A254,_Holidays!A254:C2359,2)</f>
        <v>Y</v>
      </c>
      <c r="C254" s="42" t="str">
        <f>VLOOKUP(A254,_Holidays!A254:C2359,3)</f>
        <v>N</v>
      </c>
      <c r="D254">
        <v>133541.98000000001</v>
      </c>
      <c r="E254" s="42">
        <f t="shared" si="12"/>
        <v>133541.98000000001</v>
      </c>
      <c r="F254" s="42" t="e">
        <f t="shared" si="13"/>
        <v>#N/A</v>
      </c>
      <c r="G254" s="42" t="e">
        <f t="shared" si="14"/>
        <v>#N/A</v>
      </c>
      <c r="H254" s="29">
        <f t="shared" si="15"/>
        <v>133541.98000000001</v>
      </c>
    </row>
    <row r="255" spans="1:8" x14ac:dyDescent="0.3">
      <c r="A255" s="58">
        <v>42258</v>
      </c>
      <c r="B255" s="42" t="str">
        <f>VLOOKUP(A255,_Holidays!A255:C2360,2)</f>
        <v>Y</v>
      </c>
      <c r="C255" s="42" t="str">
        <f>VLOOKUP(A255,_Holidays!A255:C2360,3)</f>
        <v>N</v>
      </c>
      <c r="D255">
        <v>123968.9</v>
      </c>
      <c r="E255" s="42">
        <f t="shared" si="12"/>
        <v>123968.9</v>
      </c>
      <c r="F255" s="42" t="e">
        <f t="shared" si="13"/>
        <v>#N/A</v>
      </c>
      <c r="G255" s="42" t="e">
        <f t="shared" si="14"/>
        <v>#N/A</v>
      </c>
      <c r="H255" s="29">
        <f t="shared" si="15"/>
        <v>123968.9</v>
      </c>
    </row>
    <row r="256" spans="1:8" x14ac:dyDescent="0.3">
      <c r="A256" s="58">
        <v>42259</v>
      </c>
      <c r="B256" s="42" t="str">
        <f>VLOOKUP(A256,_Holidays!A256:C2361,2)</f>
        <v>Y</v>
      </c>
      <c r="C256" s="42" t="str">
        <f>VLOOKUP(A256,_Holidays!A256:C2361,3)</f>
        <v>N</v>
      </c>
      <c r="D256">
        <v>108790.005</v>
      </c>
      <c r="E256" s="42">
        <f t="shared" si="12"/>
        <v>108790.005</v>
      </c>
      <c r="F256" s="42" t="e">
        <f t="shared" si="13"/>
        <v>#N/A</v>
      </c>
      <c r="G256" s="42" t="e">
        <f t="shared" si="14"/>
        <v>#N/A</v>
      </c>
      <c r="H256" s="29">
        <f t="shared" si="15"/>
        <v>108790.005</v>
      </c>
    </row>
    <row r="257" spans="1:8" x14ac:dyDescent="0.3">
      <c r="A257" s="58">
        <v>42260</v>
      </c>
      <c r="B257" s="42" t="str">
        <f>VLOOKUP(A257,_Holidays!A257:C2362,2)</f>
        <v>Y</v>
      </c>
      <c r="C257" s="42" t="str">
        <f>VLOOKUP(A257,_Holidays!A257:C2362,3)</f>
        <v>N</v>
      </c>
      <c r="D257">
        <v>99161.764999999999</v>
      </c>
      <c r="E257" s="42">
        <f t="shared" si="12"/>
        <v>99161.764999999999</v>
      </c>
      <c r="F257" s="42" t="e">
        <f t="shared" si="13"/>
        <v>#N/A</v>
      </c>
      <c r="G257" s="42" t="e">
        <f t="shared" si="14"/>
        <v>#N/A</v>
      </c>
      <c r="H257" s="29">
        <f t="shared" si="15"/>
        <v>99161.764999999999</v>
      </c>
    </row>
    <row r="258" spans="1:8" x14ac:dyDescent="0.3">
      <c r="A258" s="58">
        <v>42261</v>
      </c>
      <c r="B258" s="42" t="str">
        <f>VLOOKUP(A258,_Holidays!A258:C2363,2)</f>
        <v>Y</v>
      </c>
      <c r="C258" s="42" t="str">
        <f>VLOOKUP(A258,_Holidays!A258:C2363,3)</f>
        <v>N</v>
      </c>
      <c r="D258">
        <v>116574.17</v>
      </c>
      <c r="E258" s="42">
        <f t="shared" si="12"/>
        <v>116574.17</v>
      </c>
      <c r="F258" s="42" t="e">
        <f t="shared" si="13"/>
        <v>#N/A</v>
      </c>
      <c r="G258" s="42" t="e">
        <f t="shared" si="14"/>
        <v>#N/A</v>
      </c>
      <c r="H258" s="29">
        <f t="shared" si="15"/>
        <v>116574.17</v>
      </c>
    </row>
    <row r="259" spans="1:8" x14ac:dyDescent="0.3">
      <c r="A259" s="58">
        <v>42262</v>
      </c>
      <c r="B259" s="42" t="str">
        <f>VLOOKUP(A259,_Holidays!A259:C2364,2)</f>
        <v>Y</v>
      </c>
      <c r="C259" s="42" t="str">
        <f>VLOOKUP(A259,_Holidays!A259:C2364,3)</f>
        <v>N</v>
      </c>
      <c r="D259">
        <v>123750.5</v>
      </c>
      <c r="E259" s="42">
        <f t="shared" ref="E259:E322" si="16">IF(B259="Y",D259,NA())</f>
        <v>123750.5</v>
      </c>
      <c r="F259" s="42" t="e">
        <f t="shared" ref="F259:F322" si="17">IF(B259="N",D259,NA())</f>
        <v>#N/A</v>
      </c>
      <c r="G259" s="42" t="e">
        <f t="shared" ref="G259:G322" si="18">IF(C259="Y",D259,NA())</f>
        <v>#N/A</v>
      </c>
      <c r="H259" s="29">
        <f t="shared" ref="H259:H322" si="19">IF(C259="N",D259,NA())</f>
        <v>123750.5</v>
      </c>
    </row>
    <row r="260" spans="1:8" x14ac:dyDescent="0.3">
      <c r="A260" s="58">
        <v>42263</v>
      </c>
      <c r="B260" s="42" t="str">
        <f>VLOOKUP(A260,_Holidays!A260:C2365,2)</f>
        <v>Y</v>
      </c>
      <c r="C260" s="42" t="str">
        <f>VLOOKUP(A260,_Holidays!A260:C2365,3)</f>
        <v>N</v>
      </c>
      <c r="D260">
        <v>131795.48499999999</v>
      </c>
      <c r="E260" s="42">
        <f t="shared" si="16"/>
        <v>131795.48499999999</v>
      </c>
      <c r="F260" s="42" t="e">
        <f t="shared" si="17"/>
        <v>#N/A</v>
      </c>
      <c r="G260" s="42" t="e">
        <f t="shared" si="18"/>
        <v>#N/A</v>
      </c>
      <c r="H260" s="29">
        <f t="shared" si="19"/>
        <v>131795.48499999999</v>
      </c>
    </row>
    <row r="261" spans="1:8" x14ac:dyDescent="0.3">
      <c r="A261" s="58">
        <v>42264</v>
      </c>
      <c r="B261" s="42" t="str">
        <f>VLOOKUP(A261,_Holidays!A261:C2366,2)</f>
        <v>Y</v>
      </c>
      <c r="C261" s="42" t="str">
        <f>VLOOKUP(A261,_Holidays!A261:C2366,3)</f>
        <v>N</v>
      </c>
      <c r="D261">
        <v>131050.675</v>
      </c>
      <c r="E261" s="42">
        <f t="shared" si="16"/>
        <v>131050.675</v>
      </c>
      <c r="F261" s="42" t="e">
        <f t="shared" si="17"/>
        <v>#N/A</v>
      </c>
      <c r="G261" s="42" t="e">
        <f t="shared" si="18"/>
        <v>#N/A</v>
      </c>
      <c r="H261" s="29">
        <f t="shared" si="19"/>
        <v>131050.675</v>
      </c>
    </row>
    <row r="262" spans="1:8" x14ac:dyDescent="0.3">
      <c r="A262" s="58">
        <v>42265</v>
      </c>
      <c r="B262" s="42" t="str">
        <f>VLOOKUP(A262,_Holidays!A262:C2367,2)</f>
        <v>N</v>
      </c>
      <c r="C262" s="42" t="str">
        <f>VLOOKUP(A262,_Holidays!A262:C2367,3)</f>
        <v>N</v>
      </c>
      <c r="D262">
        <v>130764.58500000001</v>
      </c>
      <c r="E262" s="42" t="e">
        <f t="shared" si="16"/>
        <v>#N/A</v>
      </c>
      <c r="F262" s="42">
        <f t="shared" si="17"/>
        <v>130764.58500000001</v>
      </c>
      <c r="G262" s="42" t="e">
        <f t="shared" si="18"/>
        <v>#N/A</v>
      </c>
      <c r="H262" s="29">
        <f t="shared" si="19"/>
        <v>130764.58500000001</v>
      </c>
    </row>
    <row r="263" spans="1:8" x14ac:dyDescent="0.3">
      <c r="A263" s="58">
        <v>42266</v>
      </c>
      <c r="B263" s="42" t="str">
        <f>VLOOKUP(A263,_Holidays!A263:C2368,2)</f>
        <v>N</v>
      </c>
      <c r="C263" s="42" t="str">
        <f>VLOOKUP(A263,_Holidays!A263:C2368,3)</f>
        <v>N</v>
      </c>
      <c r="D263">
        <v>112377.185</v>
      </c>
      <c r="E263" s="42" t="e">
        <f t="shared" si="16"/>
        <v>#N/A</v>
      </c>
      <c r="F263" s="42">
        <f t="shared" si="17"/>
        <v>112377.185</v>
      </c>
      <c r="G263" s="42" t="e">
        <f t="shared" si="18"/>
        <v>#N/A</v>
      </c>
      <c r="H263" s="29">
        <f t="shared" si="19"/>
        <v>112377.185</v>
      </c>
    </row>
    <row r="264" spans="1:8" x14ac:dyDescent="0.3">
      <c r="A264" s="58">
        <v>42267</v>
      </c>
      <c r="B264" s="42" t="str">
        <f>VLOOKUP(A264,_Holidays!A264:C2369,2)</f>
        <v>N</v>
      </c>
      <c r="C264" s="42" t="str">
        <f>VLOOKUP(A264,_Holidays!A264:C2369,3)</f>
        <v>N</v>
      </c>
      <c r="D264">
        <v>103708.925</v>
      </c>
      <c r="E264" s="42" t="e">
        <f t="shared" si="16"/>
        <v>#N/A</v>
      </c>
      <c r="F264" s="42">
        <f t="shared" si="17"/>
        <v>103708.925</v>
      </c>
      <c r="G264" s="42" t="e">
        <f t="shared" si="18"/>
        <v>#N/A</v>
      </c>
      <c r="H264" s="29">
        <f t="shared" si="19"/>
        <v>103708.925</v>
      </c>
    </row>
    <row r="265" spans="1:8" x14ac:dyDescent="0.3">
      <c r="A265" s="58">
        <v>42268</v>
      </c>
      <c r="B265" s="42" t="str">
        <f>VLOOKUP(A265,_Holidays!A265:C2370,2)</f>
        <v>N</v>
      </c>
      <c r="C265" s="42" t="str">
        <f>VLOOKUP(A265,_Holidays!A265:C2370,3)</f>
        <v>N</v>
      </c>
      <c r="D265">
        <v>120096.71</v>
      </c>
      <c r="E265" s="42" t="e">
        <f t="shared" si="16"/>
        <v>#N/A</v>
      </c>
      <c r="F265" s="42">
        <f t="shared" si="17"/>
        <v>120096.71</v>
      </c>
      <c r="G265" s="42" t="e">
        <f t="shared" si="18"/>
        <v>#N/A</v>
      </c>
      <c r="H265" s="29">
        <f t="shared" si="19"/>
        <v>120096.71</v>
      </c>
    </row>
    <row r="266" spans="1:8" x14ac:dyDescent="0.3">
      <c r="A266" s="58">
        <v>42269</v>
      </c>
      <c r="B266" s="42" t="str">
        <f>VLOOKUP(A266,_Holidays!A266:C2371,2)</f>
        <v>N</v>
      </c>
      <c r="C266" s="42" t="str">
        <f>VLOOKUP(A266,_Holidays!A266:C2371,3)</f>
        <v>N</v>
      </c>
      <c r="D266">
        <v>127755.095</v>
      </c>
      <c r="E266" s="42" t="e">
        <f t="shared" si="16"/>
        <v>#N/A</v>
      </c>
      <c r="F266" s="42">
        <f t="shared" si="17"/>
        <v>127755.095</v>
      </c>
      <c r="G266" s="42" t="e">
        <f t="shared" si="18"/>
        <v>#N/A</v>
      </c>
      <c r="H266" s="29">
        <f t="shared" si="19"/>
        <v>127755.095</v>
      </c>
    </row>
    <row r="267" spans="1:8" x14ac:dyDescent="0.3">
      <c r="A267" s="58">
        <v>42270</v>
      </c>
      <c r="B267" s="42" t="str">
        <f>VLOOKUP(A267,_Holidays!A267:C2372,2)</f>
        <v>N</v>
      </c>
      <c r="C267" s="42" t="str">
        <f>VLOOKUP(A267,_Holidays!A267:C2372,3)</f>
        <v>N</v>
      </c>
      <c r="D267">
        <v>131866.73000000001</v>
      </c>
      <c r="E267" s="42" t="e">
        <f t="shared" si="16"/>
        <v>#N/A</v>
      </c>
      <c r="F267" s="42">
        <f t="shared" si="17"/>
        <v>131866.73000000001</v>
      </c>
      <c r="G267" s="42" t="e">
        <f t="shared" si="18"/>
        <v>#N/A</v>
      </c>
      <c r="H267" s="29">
        <f t="shared" si="19"/>
        <v>131866.73000000001</v>
      </c>
    </row>
    <row r="268" spans="1:8" x14ac:dyDescent="0.3">
      <c r="A268" s="58">
        <v>42271</v>
      </c>
      <c r="B268" s="42" t="str">
        <f>VLOOKUP(A268,_Holidays!A268:C2373,2)</f>
        <v>N</v>
      </c>
      <c r="C268" s="42" t="str">
        <f>VLOOKUP(A268,_Holidays!A268:C2373,3)</f>
        <v>N</v>
      </c>
      <c r="D268">
        <v>130937.625</v>
      </c>
      <c r="E268" s="42" t="e">
        <f t="shared" si="16"/>
        <v>#N/A</v>
      </c>
      <c r="F268" s="42">
        <f t="shared" si="17"/>
        <v>130937.625</v>
      </c>
      <c r="G268" s="42" t="e">
        <f t="shared" si="18"/>
        <v>#N/A</v>
      </c>
      <c r="H268" s="29">
        <f t="shared" si="19"/>
        <v>130937.625</v>
      </c>
    </row>
    <row r="269" spans="1:8" x14ac:dyDescent="0.3">
      <c r="A269" s="58">
        <v>42272</v>
      </c>
      <c r="B269" s="42" t="str">
        <f>VLOOKUP(A269,_Holidays!A269:C2374,2)</f>
        <v>N</v>
      </c>
      <c r="C269" s="42" t="str">
        <f>VLOOKUP(A269,_Holidays!A269:C2374,3)</f>
        <v>N</v>
      </c>
      <c r="D269">
        <v>124278.93</v>
      </c>
      <c r="E269" s="42" t="e">
        <f t="shared" si="16"/>
        <v>#N/A</v>
      </c>
      <c r="F269" s="42">
        <f t="shared" si="17"/>
        <v>124278.93</v>
      </c>
      <c r="G269" s="42" t="e">
        <f t="shared" si="18"/>
        <v>#N/A</v>
      </c>
      <c r="H269" s="29">
        <f t="shared" si="19"/>
        <v>124278.93</v>
      </c>
    </row>
    <row r="270" spans="1:8" x14ac:dyDescent="0.3">
      <c r="A270" s="58">
        <v>42273</v>
      </c>
      <c r="B270" s="42" t="str">
        <f>VLOOKUP(A270,_Holidays!A270:C2375,2)</f>
        <v>N</v>
      </c>
      <c r="C270" s="42" t="str">
        <f>VLOOKUP(A270,_Holidays!A270:C2375,3)</f>
        <v>N</v>
      </c>
      <c r="D270">
        <v>111064.49</v>
      </c>
      <c r="E270" s="42" t="e">
        <f t="shared" si="16"/>
        <v>#N/A</v>
      </c>
      <c r="F270" s="42">
        <f t="shared" si="17"/>
        <v>111064.49</v>
      </c>
      <c r="G270" s="42" t="e">
        <f t="shared" si="18"/>
        <v>#N/A</v>
      </c>
      <c r="H270" s="29">
        <f t="shared" si="19"/>
        <v>111064.49</v>
      </c>
    </row>
    <row r="271" spans="1:8" x14ac:dyDescent="0.3">
      <c r="A271" s="58">
        <v>42274</v>
      </c>
      <c r="B271" s="42" t="str">
        <f>VLOOKUP(A271,_Holidays!A271:C2376,2)</f>
        <v>N</v>
      </c>
      <c r="C271" s="42" t="str">
        <f>VLOOKUP(A271,_Holidays!A271:C2376,3)</f>
        <v>N</v>
      </c>
      <c r="D271">
        <v>106431.815</v>
      </c>
      <c r="E271" s="42" t="e">
        <f t="shared" si="16"/>
        <v>#N/A</v>
      </c>
      <c r="F271" s="42">
        <f t="shared" si="17"/>
        <v>106431.815</v>
      </c>
      <c r="G271" s="42" t="e">
        <f t="shared" si="18"/>
        <v>#N/A</v>
      </c>
      <c r="H271" s="29">
        <f t="shared" si="19"/>
        <v>106431.815</v>
      </c>
    </row>
    <row r="272" spans="1:8" x14ac:dyDescent="0.3">
      <c r="A272" s="58">
        <v>42275</v>
      </c>
      <c r="B272" s="42" t="str">
        <f>VLOOKUP(A272,_Holidays!A272:C2377,2)</f>
        <v>N</v>
      </c>
      <c r="C272" s="42" t="str">
        <f>VLOOKUP(A272,_Holidays!A272:C2377,3)</f>
        <v>N</v>
      </c>
      <c r="D272">
        <v>121796.715</v>
      </c>
      <c r="E272" s="42" t="e">
        <f t="shared" si="16"/>
        <v>#N/A</v>
      </c>
      <c r="F272" s="42">
        <f t="shared" si="17"/>
        <v>121796.715</v>
      </c>
      <c r="G272" s="42" t="e">
        <f t="shared" si="18"/>
        <v>#N/A</v>
      </c>
      <c r="H272" s="29">
        <f t="shared" si="19"/>
        <v>121796.715</v>
      </c>
    </row>
    <row r="273" spans="1:8" x14ac:dyDescent="0.3">
      <c r="A273" s="58">
        <v>42276</v>
      </c>
      <c r="B273" s="42" t="str">
        <f>VLOOKUP(A273,_Holidays!A273:C2378,2)</f>
        <v>N</v>
      </c>
      <c r="C273" s="42" t="str">
        <f>VLOOKUP(A273,_Holidays!A273:C2378,3)</f>
        <v>N</v>
      </c>
      <c r="D273">
        <v>126691.8</v>
      </c>
      <c r="E273" s="42" t="e">
        <f t="shared" si="16"/>
        <v>#N/A</v>
      </c>
      <c r="F273" s="42">
        <f t="shared" si="17"/>
        <v>126691.8</v>
      </c>
      <c r="G273" s="42" t="e">
        <f t="shared" si="18"/>
        <v>#N/A</v>
      </c>
      <c r="H273" s="29">
        <f t="shared" si="19"/>
        <v>126691.8</v>
      </c>
    </row>
    <row r="274" spans="1:8" x14ac:dyDescent="0.3">
      <c r="A274" s="58">
        <v>42277</v>
      </c>
      <c r="B274" s="42" t="str">
        <f>VLOOKUP(A274,_Holidays!A274:C2379,2)</f>
        <v>N</v>
      </c>
      <c r="C274" s="42" t="str">
        <f>VLOOKUP(A274,_Holidays!A274:C2379,3)</f>
        <v>N</v>
      </c>
      <c r="D274">
        <v>129641.245</v>
      </c>
      <c r="E274" s="42" t="e">
        <f t="shared" si="16"/>
        <v>#N/A</v>
      </c>
      <c r="F274" s="42">
        <f t="shared" si="17"/>
        <v>129641.245</v>
      </c>
      <c r="G274" s="42" t="e">
        <f t="shared" si="18"/>
        <v>#N/A</v>
      </c>
      <c r="H274" s="29">
        <f t="shared" si="19"/>
        <v>129641.245</v>
      </c>
    </row>
    <row r="275" spans="1:8" x14ac:dyDescent="0.3">
      <c r="A275" s="58">
        <v>42278</v>
      </c>
      <c r="B275" s="42" t="str">
        <f>VLOOKUP(A275,_Holidays!A275:C2380,2)</f>
        <v>N</v>
      </c>
      <c r="C275" s="42" t="str">
        <f>VLOOKUP(A275,_Holidays!A275:C2380,3)</f>
        <v>N</v>
      </c>
      <c r="D275">
        <v>124356.41499999999</v>
      </c>
      <c r="E275" s="42" t="e">
        <f t="shared" si="16"/>
        <v>#N/A</v>
      </c>
      <c r="F275" s="42">
        <f t="shared" si="17"/>
        <v>124356.41499999999</v>
      </c>
      <c r="G275" s="42" t="e">
        <f t="shared" si="18"/>
        <v>#N/A</v>
      </c>
      <c r="H275" s="29">
        <f t="shared" si="19"/>
        <v>124356.41499999999</v>
      </c>
    </row>
    <row r="276" spans="1:8" x14ac:dyDescent="0.3">
      <c r="A276" s="58">
        <v>42279</v>
      </c>
      <c r="B276" s="42" t="str">
        <f>VLOOKUP(A276,_Holidays!A276:C2381,2)</f>
        <v>N</v>
      </c>
      <c r="C276" s="42" t="str">
        <f>VLOOKUP(A276,_Holidays!A276:C2381,3)</f>
        <v>Y</v>
      </c>
      <c r="D276">
        <v>107544.145</v>
      </c>
      <c r="E276" s="42" t="e">
        <f t="shared" si="16"/>
        <v>#N/A</v>
      </c>
      <c r="F276" s="42">
        <f t="shared" si="17"/>
        <v>107544.145</v>
      </c>
      <c r="G276" s="42">
        <f t="shared" si="18"/>
        <v>107544.145</v>
      </c>
      <c r="H276" s="29" t="e">
        <f t="shared" si="19"/>
        <v>#N/A</v>
      </c>
    </row>
    <row r="277" spans="1:8" x14ac:dyDescent="0.3">
      <c r="A277" s="58">
        <v>42280</v>
      </c>
      <c r="B277" s="42" t="str">
        <f>VLOOKUP(A277,_Holidays!A277:C2382,2)</f>
        <v>N</v>
      </c>
      <c r="C277" s="42" t="str">
        <f>VLOOKUP(A277,_Holidays!A277:C2382,3)</f>
        <v>N</v>
      </c>
      <c r="D277">
        <v>100598.55</v>
      </c>
      <c r="E277" s="42" t="e">
        <f t="shared" si="16"/>
        <v>#N/A</v>
      </c>
      <c r="F277" s="42">
        <f t="shared" si="17"/>
        <v>100598.55</v>
      </c>
      <c r="G277" s="42" t="e">
        <f t="shared" si="18"/>
        <v>#N/A</v>
      </c>
      <c r="H277" s="29">
        <f t="shared" si="19"/>
        <v>100598.55</v>
      </c>
    </row>
    <row r="278" spans="1:8" x14ac:dyDescent="0.3">
      <c r="A278" s="58">
        <v>42281</v>
      </c>
      <c r="B278" s="42" t="str">
        <f>VLOOKUP(A278,_Holidays!A278:C2383,2)</f>
        <v>N</v>
      </c>
      <c r="C278" s="42" t="str">
        <f>VLOOKUP(A278,_Holidays!A278:C2383,3)</f>
        <v>N</v>
      </c>
      <c r="D278">
        <v>103828.88</v>
      </c>
      <c r="E278" s="42" t="e">
        <f t="shared" si="16"/>
        <v>#N/A</v>
      </c>
      <c r="F278" s="42">
        <f t="shared" si="17"/>
        <v>103828.88</v>
      </c>
      <c r="G278" s="42" t="e">
        <f t="shared" si="18"/>
        <v>#N/A</v>
      </c>
      <c r="H278" s="29">
        <f t="shared" si="19"/>
        <v>103828.88</v>
      </c>
    </row>
    <row r="279" spans="1:8" x14ac:dyDescent="0.3">
      <c r="A279" s="58">
        <v>42282</v>
      </c>
      <c r="B279" s="42" t="str">
        <f>VLOOKUP(A279,_Holidays!A279:C2384,2)</f>
        <v>N</v>
      </c>
      <c r="C279" s="42" t="str">
        <f>VLOOKUP(A279,_Holidays!A279:C2384,3)</f>
        <v>N</v>
      </c>
      <c r="D279">
        <v>125194.87</v>
      </c>
      <c r="E279" s="42" t="e">
        <f t="shared" si="16"/>
        <v>#N/A</v>
      </c>
      <c r="F279" s="42">
        <f t="shared" si="17"/>
        <v>125194.87</v>
      </c>
      <c r="G279" s="42" t="e">
        <f t="shared" si="18"/>
        <v>#N/A</v>
      </c>
      <c r="H279" s="29">
        <f t="shared" si="19"/>
        <v>125194.87</v>
      </c>
    </row>
    <row r="280" spans="1:8" x14ac:dyDescent="0.3">
      <c r="A280" s="58">
        <v>42283</v>
      </c>
      <c r="B280" s="42" t="str">
        <f>VLOOKUP(A280,_Holidays!A280:C2385,2)</f>
        <v>Y</v>
      </c>
      <c r="C280" s="42" t="str">
        <f>VLOOKUP(A280,_Holidays!A280:C2385,3)</f>
        <v>N</v>
      </c>
      <c r="D280">
        <v>127225.245</v>
      </c>
      <c r="E280" s="42">
        <f t="shared" si="16"/>
        <v>127225.245</v>
      </c>
      <c r="F280" s="42" t="e">
        <f t="shared" si="17"/>
        <v>#N/A</v>
      </c>
      <c r="G280" s="42" t="e">
        <f t="shared" si="18"/>
        <v>#N/A</v>
      </c>
      <c r="H280" s="29">
        <f t="shared" si="19"/>
        <v>127225.245</v>
      </c>
    </row>
    <row r="281" spans="1:8" x14ac:dyDescent="0.3">
      <c r="A281" s="58">
        <v>42284</v>
      </c>
      <c r="B281" s="42" t="str">
        <f>VLOOKUP(A281,_Holidays!A281:C2386,2)</f>
        <v>Y</v>
      </c>
      <c r="C281" s="42" t="str">
        <f>VLOOKUP(A281,_Holidays!A281:C2386,3)</f>
        <v>N</v>
      </c>
      <c r="D281">
        <v>117282.765</v>
      </c>
      <c r="E281" s="42">
        <f t="shared" si="16"/>
        <v>117282.765</v>
      </c>
      <c r="F281" s="42" t="e">
        <f t="shared" si="17"/>
        <v>#N/A</v>
      </c>
      <c r="G281" s="42" t="e">
        <f t="shared" si="18"/>
        <v>#N/A</v>
      </c>
      <c r="H281" s="29">
        <f t="shared" si="19"/>
        <v>117282.765</v>
      </c>
    </row>
    <row r="282" spans="1:8" x14ac:dyDescent="0.3">
      <c r="A282" s="58">
        <v>42285</v>
      </c>
      <c r="B282" s="42" t="str">
        <f>VLOOKUP(A282,_Holidays!A282:C2387,2)</f>
        <v>Y</v>
      </c>
      <c r="C282" s="42" t="str">
        <f>VLOOKUP(A282,_Holidays!A282:C2387,3)</f>
        <v>N</v>
      </c>
      <c r="D282">
        <v>122121.325</v>
      </c>
      <c r="E282" s="42">
        <f t="shared" si="16"/>
        <v>122121.325</v>
      </c>
      <c r="F282" s="42" t="e">
        <f t="shared" si="17"/>
        <v>#N/A</v>
      </c>
      <c r="G282" s="42" t="e">
        <f t="shared" si="18"/>
        <v>#N/A</v>
      </c>
      <c r="H282" s="29">
        <f t="shared" si="19"/>
        <v>122121.325</v>
      </c>
    </row>
    <row r="283" spans="1:8" x14ac:dyDescent="0.3">
      <c r="A283" s="58">
        <v>42286</v>
      </c>
      <c r="B283" s="42" t="str">
        <f>VLOOKUP(A283,_Holidays!A283:C2388,2)</f>
        <v>Y</v>
      </c>
      <c r="C283" s="42" t="str">
        <f>VLOOKUP(A283,_Holidays!A283:C2388,3)</f>
        <v>N</v>
      </c>
      <c r="D283">
        <v>126989.905</v>
      </c>
      <c r="E283" s="42">
        <f t="shared" si="16"/>
        <v>126989.905</v>
      </c>
      <c r="F283" s="42" t="e">
        <f t="shared" si="17"/>
        <v>#N/A</v>
      </c>
      <c r="G283" s="42" t="e">
        <f t="shared" si="18"/>
        <v>#N/A</v>
      </c>
      <c r="H283" s="29">
        <f t="shared" si="19"/>
        <v>126989.905</v>
      </c>
    </row>
    <row r="284" spans="1:8" x14ac:dyDescent="0.3">
      <c r="A284" s="58">
        <v>42287</v>
      </c>
      <c r="B284" s="42" t="str">
        <f>VLOOKUP(A284,_Holidays!A284:C2389,2)</f>
        <v>Y</v>
      </c>
      <c r="C284" s="42" t="str">
        <f>VLOOKUP(A284,_Holidays!A284:C2389,3)</f>
        <v>N</v>
      </c>
      <c r="D284">
        <v>112604.825</v>
      </c>
      <c r="E284" s="42">
        <f t="shared" si="16"/>
        <v>112604.825</v>
      </c>
      <c r="F284" s="42" t="e">
        <f t="shared" si="17"/>
        <v>#N/A</v>
      </c>
      <c r="G284" s="42" t="e">
        <f t="shared" si="18"/>
        <v>#N/A</v>
      </c>
      <c r="H284" s="29">
        <f t="shared" si="19"/>
        <v>112604.825</v>
      </c>
    </row>
    <row r="285" spans="1:8" x14ac:dyDescent="0.3">
      <c r="A285" s="58">
        <v>42288</v>
      </c>
      <c r="B285" s="42" t="str">
        <f>VLOOKUP(A285,_Holidays!A285:C2390,2)</f>
        <v>Y</v>
      </c>
      <c r="C285" s="42" t="str">
        <f>VLOOKUP(A285,_Holidays!A285:C2390,3)</f>
        <v>N</v>
      </c>
      <c r="D285">
        <v>105376.33500000001</v>
      </c>
      <c r="E285" s="42">
        <f t="shared" si="16"/>
        <v>105376.33500000001</v>
      </c>
      <c r="F285" s="42" t="e">
        <f t="shared" si="17"/>
        <v>#N/A</v>
      </c>
      <c r="G285" s="42" t="e">
        <f t="shared" si="18"/>
        <v>#N/A</v>
      </c>
      <c r="H285" s="29">
        <f t="shared" si="19"/>
        <v>105376.33500000001</v>
      </c>
    </row>
    <row r="286" spans="1:8" x14ac:dyDescent="0.3">
      <c r="A286" s="58">
        <v>42289</v>
      </c>
      <c r="B286" s="42" t="str">
        <f>VLOOKUP(A286,_Holidays!A286:C2391,2)</f>
        <v>Y</v>
      </c>
      <c r="C286" s="42" t="str">
        <f>VLOOKUP(A286,_Holidays!A286:C2391,3)</f>
        <v>N</v>
      </c>
      <c r="D286">
        <v>120916.215</v>
      </c>
      <c r="E286" s="42">
        <f t="shared" si="16"/>
        <v>120916.215</v>
      </c>
      <c r="F286" s="42" t="e">
        <f t="shared" si="17"/>
        <v>#N/A</v>
      </c>
      <c r="G286" s="42" t="e">
        <f t="shared" si="18"/>
        <v>#N/A</v>
      </c>
      <c r="H286" s="29">
        <f t="shared" si="19"/>
        <v>120916.215</v>
      </c>
    </row>
    <row r="287" spans="1:8" x14ac:dyDescent="0.3">
      <c r="A287" s="58">
        <v>42290</v>
      </c>
      <c r="B287" s="42" t="str">
        <f>VLOOKUP(A287,_Holidays!A287:C2392,2)</f>
        <v>Y</v>
      </c>
      <c r="C287" s="42" t="str">
        <f>VLOOKUP(A287,_Holidays!A287:C2392,3)</f>
        <v>N</v>
      </c>
      <c r="D287">
        <v>122830.38</v>
      </c>
      <c r="E287" s="42">
        <f t="shared" si="16"/>
        <v>122830.38</v>
      </c>
      <c r="F287" s="42" t="e">
        <f t="shared" si="17"/>
        <v>#N/A</v>
      </c>
      <c r="G287" s="42" t="e">
        <f t="shared" si="18"/>
        <v>#N/A</v>
      </c>
      <c r="H287" s="29">
        <f t="shared" si="19"/>
        <v>122830.38</v>
      </c>
    </row>
    <row r="288" spans="1:8" x14ac:dyDescent="0.3">
      <c r="A288" s="58">
        <v>42291</v>
      </c>
      <c r="B288" s="42" t="str">
        <f>VLOOKUP(A288,_Holidays!A288:C2393,2)</f>
        <v>Y</v>
      </c>
      <c r="C288" s="42" t="str">
        <f>VLOOKUP(A288,_Holidays!A288:C2393,3)</f>
        <v>N</v>
      </c>
      <c r="D288">
        <v>126919.19500000001</v>
      </c>
      <c r="E288" s="42">
        <f t="shared" si="16"/>
        <v>126919.19500000001</v>
      </c>
      <c r="F288" s="42" t="e">
        <f t="shared" si="17"/>
        <v>#N/A</v>
      </c>
      <c r="G288" s="42" t="e">
        <f t="shared" si="18"/>
        <v>#N/A</v>
      </c>
      <c r="H288" s="29">
        <f t="shared" si="19"/>
        <v>126919.19500000001</v>
      </c>
    </row>
    <row r="289" spans="1:8" x14ac:dyDescent="0.3">
      <c r="A289" s="58">
        <v>42292</v>
      </c>
      <c r="B289" s="42" t="str">
        <f>VLOOKUP(A289,_Holidays!A289:C2394,2)</f>
        <v>Y</v>
      </c>
      <c r="C289" s="42" t="str">
        <f>VLOOKUP(A289,_Holidays!A289:C2394,3)</f>
        <v>N</v>
      </c>
      <c r="D289">
        <v>130260.37</v>
      </c>
      <c r="E289" s="42">
        <f t="shared" si="16"/>
        <v>130260.37</v>
      </c>
      <c r="F289" s="42" t="e">
        <f t="shared" si="17"/>
        <v>#N/A</v>
      </c>
      <c r="G289" s="42" t="e">
        <f t="shared" si="18"/>
        <v>#N/A</v>
      </c>
      <c r="H289" s="29">
        <f t="shared" si="19"/>
        <v>130260.37</v>
      </c>
    </row>
    <row r="290" spans="1:8" x14ac:dyDescent="0.3">
      <c r="A290" s="58">
        <v>42293</v>
      </c>
      <c r="B290" s="42" t="str">
        <f>VLOOKUP(A290,_Holidays!A290:C2395,2)</f>
        <v>Y</v>
      </c>
      <c r="C290" s="42" t="str">
        <f>VLOOKUP(A290,_Holidays!A290:C2395,3)</f>
        <v>N</v>
      </c>
      <c r="D290">
        <v>123985.97</v>
      </c>
      <c r="E290" s="42">
        <f t="shared" si="16"/>
        <v>123985.97</v>
      </c>
      <c r="F290" s="42" t="e">
        <f t="shared" si="17"/>
        <v>#N/A</v>
      </c>
      <c r="G290" s="42" t="e">
        <f t="shared" si="18"/>
        <v>#N/A</v>
      </c>
      <c r="H290" s="29">
        <f t="shared" si="19"/>
        <v>123985.97</v>
      </c>
    </row>
    <row r="291" spans="1:8" x14ac:dyDescent="0.3">
      <c r="A291" s="58">
        <v>42294</v>
      </c>
      <c r="B291" s="42" t="str">
        <f>VLOOKUP(A291,_Holidays!A291:C2396,2)</f>
        <v>Y</v>
      </c>
      <c r="C291" s="42" t="str">
        <f>VLOOKUP(A291,_Holidays!A291:C2396,3)</f>
        <v>N</v>
      </c>
      <c r="D291">
        <v>104916.345</v>
      </c>
      <c r="E291" s="42">
        <f t="shared" si="16"/>
        <v>104916.345</v>
      </c>
      <c r="F291" s="42" t="e">
        <f t="shared" si="17"/>
        <v>#N/A</v>
      </c>
      <c r="G291" s="42" t="e">
        <f t="shared" si="18"/>
        <v>#N/A</v>
      </c>
      <c r="H291" s="29">
        <f t="shared" si="19"/>
        <v>104916.345</v>
      </c>
    </row>
    <row r="292" spans="1:8" x14ac:dyDescent="0.3">
      <c r="A292" s="58">
        <v>42295</v>
      </c>
      <c r="B292" s="42" t="str">
        <f>VLOOKUP(A292,_Holidays!A292:C2397,2)</f>
        <v>Y</v>
      </c>
      <c r="C292" s="42" t="str">
        <f>VLOOKUP(A292,_Holidays!A292:C2397,3)</f>
        <v>N</v>
      </c>
      <c r="D292">
        <v>100812.04</v>
      </c>
      <c r="E292" s="42">
        <f t="shared" si="16"/>
        <v>100812.04</v>
      </c>
      <c r="F292" s="42" t="e">
        <f t="shared" si="17"/>
        <v>#N/A</v>
      </c>
      <c r="G292" s="42" t="e">
        <f t="shared" si="18"/>
        <v>#N/A</v>
      </c>
      <c r="H292" s="29">
        <f t="shared" si="19"/>
        <v>100812.04</v>
      </c>
    </row>
    <row r="293" spans="1:8" x14ac:dyDescent="0.3">
      <c r="A293" s="58">
        <v>42296</v>
      </c>
      <c r="B293" s="42" t="str">
        <f>VLOOKUP(A293,_Holidays!A293:C2398,2)</f>
        <v>Y</v>
      </c>
      <c r="C293" s="42" t="str">
        <f>VLOOKUP(A293,_Holidays!A293:C2398,3)</f>
        <v>N</v>
      </c>
      <c r="D293">
        <v>120795</v>
      </c>
      <c r="E293" s="42">
        <f t="shared" si="16"/>
        <v>120795</v>
      </c>
      <c r="F293" s="42" t="e">
        <f t="shared" si="17"/>
        <v>#N/A</v>
      </c>
      <c r="G293" s="42" t="e">
        <f t="shared" si="18"/>
        <v>#N/A</v>
      </c>
      <c r="H293" s="29">
        <f t="shared" si="19"/>
        <v>120795</v>
      </c>
    </row>
    <row r="294" spans="1:8" x14ac:dyDescent="0.3">
      <c r="A294" s="58">
        <v>42297</v>
      </c>
      <c r="B294" s="42" t="str">
        <f>VLOOKUP(A294,_Holidays!A294:C2399,2)</f>
        <v>Y</v>
      </c>
      <c r="C294" s="42" t="str">
        <f>VLOOKUP(A294,_Holidays!A294:C2399,3)</f>
        <v>N</v>
      </c>
      <c r="D294">
        <v>126655.49</v>
      </c>
      <c r="E294" s="42">
        <f t="shared" si="16"/>
        <v>126655.49</v>
      </c>
      <c r="F294" s="42" t="e">
        <f t="shared" si="17"/>
        <v>#N/A</v>
      </c>
      <c r="G294" s="42" t="e">
        <f t="shared" si="18"/>
        <v>#N/A</v>
      </c>
      <c r="H294" s="29">
        <f t="shared" si="19"/>
        <v>126655.49</v>
      </c>
    </row>
    <row r="295" spans="1:8" x14ac:dyDescent="0.3">
      <c r="A295" s="58">
        <v>42298</v>
      </c>
      <c r="B295" s="42" t="str">
        <f>VLOOKUP(A295,_Holidays!A295:C2400,2)</f>
        <v>Y</v>
      </c>
      <c r="C295" s="42" t="str">
        <f>VLOOKUP(A295,_Holidays!A295:C2400,3)</f>
        <v>N</v>
      </c>
      <c r="D295">
        <v>122368.88499999999</v>
      </c>
      <c r="E295" s="42">
        <f t="shared" si="16"/>
        <v>122368.88499999999</v>
      </c>
      <c r="F295" s="42" t="e">
        <f t="shared" si="17"/>
        <v>#N/A</v>
      </c>
      <c r="G295" s="42" t="e">
        <f t="shared" si="18"/>
        <v>#N/A</v>
      </c>
      <c r="H295" s="29">
        <f t="shared" si="19"/>
        <v>122368.88499999999</v>
      </c>
    </row>
    <row r="296" spans="1:8" x14ac:dyDescent="0.3">
      <c r="A296" s="58">
        <v>42299</v>
      </c>
      <c r="B296" s="42" t="str">
        <f>VLOOKUP(A296,_Holidays!A296:C2401,2)</f>
        <v>Y</v>
      </c>
      <c r="C296" s="42" t="str">
        <f>VLOOKUP(A296,_Holidays!A296:C2401,3)</f>
        <v>N</v>
      </c>
      <c r="D296">
        <v>121471.64</v>
      </c>
      <c r="E296" s="42">
        <f t="shared" si="16"/>
        <v>121471.64</v>
      </c>
      <c r="F296" s="42" t="e">
        <f t="shared" si="17"/>
        <v>#N/A</v>
      </c>
      <c r="G296" s="42" t="e">
        <f t="shared" si="18"/>
        <v>#N/A</v>
      </c>
      <c r="H296" s="29">
        <f t="shared" si="19"/>
        <v>121471.64</v>
      </c>
    </row>
    <row r="297" spans="1:8" x14ac:dyDescent="0.3">
      <c r="A297" s="58">
        <v>42300</v>
      </c>
      <c r="B297" s="42" t="str">
        <f>VLOOKUP(A297,_Holidays!A297:C2402,2)</f>
        <v>Y</v>
      </c>
      <c r="C297" s="42" t="str">
        <f>VLOOKUP(A297,_Holidays!A297:C2402,3)</f>
        <v>N</v>
      </c>
      <c r="D297">
        <v>120420.7</v>
      </c>
      <c r="E297" s="42">
        <f t="shared" si="16"/>
        <v>120420.7</v>
      </c>
      <c r="F297" s="42" t="e">
        <f t="shared" si="17"/>
        <v>#N/A</v>
      </c>
      <c r="G297" s="42" t="e">
        <f t="shared" si="18"/>
        <v>#N/A</v>
      </c>
      <c r="H297" s="29">
        <f t="shared" si="19"/>
        <v>120420.7</v>
      </c>
    </row>
    <row r="298" spans="1:8" x14ac:dyDescent="0.3">
      <c r="A298" s="58">
        <v>42301</v>
      </c>
      <c r="B298" s="42" t="str">
        <f>VLOOKUP(A298,_Holidays!A298:C2403,2)</f>
        <v>Y</v>
      </c>
      <c r="C298" s="42" t="str">
        <f>VLOOKUP(A298,_Holidays!A298:C2403,3)</f>
        <v>N</v>
      </c>
      <c r="D298">
        <v>106813.03</v>
      </c>
      <c r="E298" s="42">
        <f t="shared" si="16"/>
        <v>106813.03</v>
      </c>
      <c r="F298" s="42" t="e">
        <f t="shared" si="17"/>
        <v>#N/A</v>
      </c>
      <c r="G298" s="42" t="e">
        <f t="shared" si="18"/>
        <v>#N/A</v>
      </c>
      <c r="H298" s="29">
        <f t="shared" si="19"/>
        <v>106813.03</v>
      </c>
    </row>
    <row r="299" spans="1:8" x14ac:dyDescent="0.3">
      <c r="A299" s="58">
        <v>42302</v>
      </c>
      <c r="B299" s="42" t="str">
        <f>VLOOKUP(A299,_Holidays!A299:C2404,2)</f>
        <v>Y</v>
      </c>
      <c r="C299" s="42" t="str">
        <f>VLOOKUP(A299,_Holidays!A299:C2404,3)</f>
        <v>N</v>
      </c>
      <c r="D299">
        <v>102279.745</v>
      </c>
      <c r="E299" s="42">
        <f t="shared" si="16"/>
        <v>102279.745</v>
      </c>
      <c r="F299" s="42" t="e">
        <f t="shared" si="17"/>
        <v>#N/A</v>
      </c>
      <c r="G299" s="42" t="e">
        <f t="shared" si="18"/>
        <v>#N/A</v>
      </c>
      <c r="H299" s="29">
        <f t="shared" si="19"/>
        <v>102279.745</v>
      </c>
    </row>
    <row r="300" spans="1:8" x14ac:dyDescent="0.3">
      <c r="A300" s="58">
        <v>42303</v>
      </c>
      <c r="B300" s="42" t="str">
        <f>VLOOKUP(A300,_Holidays!A300:C2405,2)</f>
        <v>Y</v>
      </c>
      <c r="C300" s="42" t="str">
        <f>VLOOKUP(A300,_Holidays!A300:C2405,3)</f>
        <v>N</v>
      </c>
      <c r="D300">
        <v>115297.34</v>
      </c>
      <c r="E300" s="42">
        <f t="shared" si="16"/>
        <v>115297.34</v>
      </c>
      <c r="F300" s="42" t="e">
        <f t="shared" si="17"/>
        <v>#N/A</v>
      </c>
      <c r="G300" s="42" t="e">
        <f t="shared" si="18"/>
        <v>#N/A</v>
      </c>
      <c r="H300" s="29">
        <f t="shared" si="19"/>
        <v>115297.34</v>
      </c>
    </row>
    <row r="301" spans="1:8" x14ac:dyDescent="0.3">
      <c r="A301" s="58">
        <v>42304</v>
      </c>
      <c r="B301" s="42" t="str">
        <f>VLOOKUP(A301,_Holidays!A301:C2406,2)</f>
        <v>Y</v>
      </c>
      <c r="C301" s="42" t="str">
        <f>VLOOKUP(A301,_Holidays!A301:C2406,3)</f>
        <v>N</v>
      </c>
      <c r="D301">
        <v>116619.57</v>
      </c>
      <c r="E301" s="42">
        <f t="shared" si="16"/>
        <v>116619.57</v>
      </c>
      <c r="F301" s="42" t="e">
        <f t="shared" si="17"/>
        <v>#N/A</v>
      </c>
      <c r="G301" s="42" t="e">
        <f t="shared" si="18"/>
        <v>#N/A</v>
      </c>
      <c r="H301" s="29">
        <f t="shared" si="19"/>
        <v>116619.57</v>
      </c>
    </row>
    <row r="302" spans="1:8" x14ac:dyDescent="0.3">
      <c r="A302" s="58">
        <v>42305</v>
      </c>
      <c r="B302" s="42" t="str">
        <f>VLOOKUP(A302,_Holidays!A302:C2407,2)</f>
        <v>Y</v>
      </c>
      <c r="C302" s="42" t="str">
        <f>VLOOKUP(A302,_Holidays!A302:C2407,3)</f>
        <v>N</v>
      </c>
      <c r="D302">
        <v>122887.41</v>
      </c>
      <c r="E302" s="42">
        <f t="shared" si="16"/>
        <v>122887.41</v>
      </c>
      <c r="F302" s="42" t="e">
        <f t="shared" si="17"/>
        <v>#N/A</v>
      </c>
      <c r="G302" s="42" t="e">
        <f t="shared" si="18"/>
        <v>#N/A</v>
      </c>
      <c r="H302" s="29">
        <f t="shared" si="19"/>
        <v>122887.41</v>
      </c>
    </row>
    <row r="303" spans="1:8" x14ac:dyDescent="0.3">
      <c r="A303" s="58">
        <v>42306</v>
      </c>
      <c r="B303" s="42" t="str">
        <f>VLOOKUP(A303,_Holidays!A303:C2408,2)</f>
        <v>Y</v>
      </c>
      <c r="C303" s="42" t="str">
        <f>VLOOKUP(A303,_Holidays!A303:C2408,3)</f>
        <v>N</v>
      </c>
      <c r="D303">
        <v>124222.935</v>
      </c>
      <c r="E303" s="42">
        <f t="shared" si="16"/>
        <v>124222.935</v>
      </c>
      <c r="F303" s="42" t="e">
        <f t="shared" si="17"/>
        <v>#N/A</v>
      </c>
      <c r="G303" s="42" t="e">
        <f t="shared" si="18"/>
        <v>#N/A</v>
      </c>
      <c r="H303" s="29">
        <f t="shared" si="19"/>
        <v>124222.935</v>
      </c>
    </row>
    <row r="304" spans="1:8" x14ac:dyDescent="0.3">
      <c r="A304" s="58">
        <v>42307</v>
      </c>
      <c r="B304" s="42" t="str">
        <f>VLOOKUP(A304,_Holidays!A304:C2409,2)</f>
        <v>Y</v>
      </c>
      <c r="C304" s="42" t="str">
        <f>VLOOKUP(A304,_Holidays!A304:C2409,3)</f>
        <v>N</v>
      </c>
      <c r="D304">
        <v>121256.97</v>
      </c>
      <c r="E304" s="42">
        <f t="shared" si="16"/>
        <v>121256.97</v>
      </c>
      <c r="F304" s="42" t="e">
        <f t="shared" si="17"/>
        <v>#N/A</v>
      </c>
      <c r="G304" s="42" t="e">
        <f t="shared" si="18"/>
        <v>#N/A</v>
      </c>
      <c r="H304" s="29">
        <f t="shared" si="19"/>
        <v>121256.97</v>
      </c>
    </row>
    <row r="305" spans="1:8" x14ac:dyDescent="0.3">
      <c r="A305" s="58">
        <v>42308</v>
      </c>
      <c r="B305" s="42" t="str">
        <f>VLOOKUP(A305,_Holidays!A305:C2410,2)</f>
        <v>Y</v>
      </c>
      <c r="C305" s="42" t="str">
        <f>VLOOKUP(A305,_Holidays!A305:C2410,3)</f>
        <v>N</v>
      </c>
      <c r="D305">
        <v>106353.44</v>
      </c>
      <c r="E305" s="42">
        <f t="shared" si="16"/>
        <v>106353.44</v>
      </c>
      <c r="F305" s="42" t="e">
        <f t="shared" si="17"/>
        <v>#N/A</v>
      </c>
      <c r="G305" s="42" t="e">
        <f t="shared" si="18"/>
        <v>#N/A</v>
      </c>
      <c r="H305" s="29">
        <f t="shared" si="19"/>
        <v>106353.44</v>
      </c>
    </row>
    <row r="306" spans="1:8" x14ac:dyDescent="0.3">
      <c r="A306" s="58">
        <v>42309</v>
      </c>
      <c r="B306" s="42" t="str">
        <f>VLOOKUP(A306,_Holidays!A306:C2411,2)</f>
        <v>Y</v>
      </c>
      <c r="C306" s="42" t="str">
        <f>VLOOKUP(A306,_Holidays!A306:C2411,3)</f>
        <v>N</v>
      </c>
      <c r="D306">
        <v>103629.645</v>
      </c>
      <c r="E306" s="42">
        <f t="shared" si="16"/>
        <v>103629.645</v>
      </c>
      <c r="F306" s="42" t="e">
        <f t="shared" si="17"/>
        <v>#N/A</v>
      </c>
      <c r="G306" s="42" t="e">
        <f t="shared" si="18"/>
        <v>#N/A</v>
      </c>
      <c r="H306" s="29">
        <f t="shared" si="19"/>
        <v>103629.645</v>
      </c>
    </row>
    <row r="307" spans="1:8" x14ac:dyDescent="0.3">
      <c r="A307" s="58">
        <v>42310</v>
      </c>
      <c r="B307" s="42" t="str">
        <f>VLOOKUP(A307,_Holidays!A307:C2412,2)</f>
        <v>Y</v>
      </c>
      <c r="C307" s="42" t="str">
        <f>VLOOKUP(A307,_Holidays!A307:C2412,3)</f>
        <v>N</v>
      </c>
      <c r="D307">
        <v>113791.75</v>
      </c>
      <c r="E307" s="42">
        <f t="shared" si="16"/>
        <v>113791.75</v>
      </c>
      <c r="F307" s="42" t="e">
        <f t="shared" si="17"/>
        <v>#N/A</v>
      </c>
      <c r="G307" s="42" t="e">
        <f t="shared" si="18"/>
        <v>#N/A</v>
      </c>
      <c r="H307" s="29">
        <f t="shared" si="19"/>
        <v>113791.75</v>
      </c>
    </row>
    <row r="308" spans="1:8" x14ac:dyDescent="0.3">
      <c r="A308" s="58">
        <v>42311</v>
      </c>
      <c r="B308" s="42" t="str">
        <f>VLOOKUP(A308,_Holidays!A308:C2413,2)</f>
        <v>Y</v>
      </c>
      <c r="C308" s="42" t="str">
        <f>VLOOKUP(A308,_Holidays!A308:C2413,3)</f>
        <v>Y</v>
      </c>
      <c r="D308">
        <v>101793.035</v>
      </c>
      <c r="E308" s="42">
        <f t="shared" si="16"/>
        <v>101793.035</v>
      </c>
      <c r="F308" s="42" t="e">
        <f t="shared" si="17"/>
        <v>#N/A</v>
      </c>
      <c r="G308" s="42">
        <f t="shared" si="18"/>
        <v>101793.035</v>
      </c>
      <c r="H308" s="29" t="e">
        <f t="shared" si="19"/>
        <v>#N/A</v>
      </c>
    </row>
    <row r="309" spans="1:8" x14ac:dyDescent="0.3">
      <c r="A309" s="58">
        <v>42312</v>
      </c>
      <c r="B309" s="42" t="str">
        <f>VLOOKUP(A309,_Holidays!A309:C2414,2)</f>
        <v>Y</v>
      </c>
      <c r="C309" s="42" t="str">
        <f>VLOOKUP(A309,_Holidays!A309:C2414,3)</f>
        <v>N</v>
      </c>
      <c r="D309">
        <v>120177.94500000001</v>
      </c>
      <c r="E309" s="42">
        <f t="shared" si="16"/>
        <v>120177.94500000001</v>
      </c>
      <c r="F309" s="42" t="e">
        <f t="shared" si="17"/>
        <v>#N/A</v>
      </c>
      <c r="G309" s="42" t="e">
        <f t="shared" si="18"/>
        <v>#N/A</v>
      </c>
      <c r="H309" s="29">
        <f t="shared" si="19"/>
        <v>120177.94500000001</v>
      </c>
    </row>
    <row r="310" spans="1:8" x14ac:dyDescent="0.3">
      <c r="A310" s="58">
        <v>42313</v>
      </c>
      <c r="B310" s="42" t="str">
        <f>VLOOKUP(A310,_Holidays!A310:C2415,2)</f>
        <v>Y</v>
      </c>
      <c r="C310" s="42" t="str">
        <f>VLOOKUP(A310,_Holidays!A310:C2415,3)</f>
        <v>N</v>
      </c>
      <c r="D310">
        <v>125985.465</v>
      </c>
      <c r="E310" s="42">
        <f t="shared" si="16"/>
        <v>125985.465</v>
      </c>
      <c r="F310" s="42" t="e">
        <f t="shared" si="17"/>
        <v>#N/A</v>
      </c>
      <c r="G310" s="42" t="e">
        <f t="shared" si="18"/>
        <v>#N/A</v>
      </c>
      <c r="H310" s="29">
        <f t="shared" si="19"/>
        <v>125985.465</v>
      </c>
    </row>
    <row r="311" spans="1:8" x14ac:dyDescent="0.3">
      <c r="A311" s="58">
        <v>42314</v>
      </c>
      <c r="B311" s="42" t="str">
        <f>VLOOKUP(A311,_Holidays!A311:C2416,2)</f>
        <v>Y</v>
      </c>
      <c r="C311" s="42" t="str">
        <f>VLOOKUP(A311,_Holidays!A311:C2416,3)</f>
        <v>N</v>
      </c>
      <c r="D311">
        <v>120505.58500000001</v>
      </c>
      <c r="E311" s="42">
        <f t="shared" si="16"/>
        <v>120505.58500000001</v>
      </c>
      <c r="F311" s="42" t="e">
        <f t="shared" si="17"/>
        <v>#N/A</v>
      </c>
      <c r="G311" s="42" t="e">
        <f t="shared" si="18"/>
        <v>#N/A</v>
      </c>
      <c r="H311" s="29">
        <f t="shared" si="19"/>
        <v>120505.58500000001</v>
      </c>
    </row>
    <row r="312" spans="1:8" x14ac:dyDescent="0.3">
      <c r="A312" s="58">
        <v>42315</v>
      </c>
      <c r="B312" s="42" t="str">
        <f>VLOOKUP(A312,_Holidays!A312:C2417,2)</f>
        <v>Y</v>
      </c>
      <c r="C312" s="42" t="str">
        <f>VLOOKUP(A312,_Holidays!A312:C2417,3)</f>
        <v>N</v>
      </c>
      <c r="D312">
        <v>104269.79</v>
      </c>
      <c r="E312" s="42">
        <f t="shared" si="16"/>
        <v>104269.79</v>
      </c>
      <c r="F312" s="42" t="e">
        <f t="shared" si="17"/>
        <v>#N/A</v>
      </c>
      <c r="G312" s="42" t="e">
        <f t="shared" si="18"/>
        <v>#N/A</v>
      </c>
      <c r="H312" s="29">
        <f t="shared" si="19"/>
        <v>104269.79</v>
      </c>
    </row>
    <row r="313" spans="1:8" x14ac:dyDescent="0.3">
      <c r="A313" s="58">
        <v>42316</v>
      </c>
      <c r="B313" s="42" t="str">
        <f>VLOOKUP(A313,_Holidays!A313:C2418,2)</f>
        <v>Y</v>
      </c>
      <c r="C313" s="42" t="str">
        <f>VLOOKUP(A313,_Holidays!A313:C2418,3)</f>
        <v>N</v>
      </c>
      <c r="D313">
        <v>103793.08500000001</v>
      </c>
      <c r="E313" s="42">
        <f t="shared" si="16"/>
        <v>103793.08500000001</v>
      </c>
      <c r="F313" s="42" t="e">
        <f t="shared" si="17"/>
        <v>#N/A</v>
      </c>
      <c r="G313" s="42" t="e">
        <f t="shared" si="18"/>
        <v>#N/A</v>
      </c>
      <c r="H313" s="29">
        <f t="shared" si="19"/>
        <v>103793.08500000001</v>
      </c>
    </row>
    <row r="314" spans="1:8" x14ac:dyDescent="0.3">
      <c r="A314" s="58">
        <v>42317</v>
      </c>
      <c r="B314" s="42" t="str">
        <f>VLOOKUP(A314,_Holidays!A314:C2419,2)</f>
        <v>Y</v>
      </c>
      <c r="C314" s="42" t="str">
        <f>VLOOKUP(A314,_Holidays!A314:C2419,3)</f>
        <v>N</v>
      </c>
      <c r="D314">
        <v>127234.72</v>
      </c>
      <c r="E314" s="42">
        <f t="shared" si="16"/>
        <v>127234.72</v>
      </c>
      <c r="F314" s="42" t="e">
        <f t="shared" si="17"/>
        <v>#N/A</v>
      </c>
      <c r="G314" s="42" t="e">
        <f t="shared" si="18"/>
        <v>#N/A</v>
      </c>
      <c r="H314" s="29">
        <f t="shared" si="19"/>
        <v>127234.72</v>
      </c>
    </row>
    <row r="315" spans="1:8" x14ac:dyDescent="0.3">
      <c r="A315" s="58">
        <v>42318</v>
      </c>
      <c r="B315" s="42" t="str">
        <f>VLOOKUP(A315,_Holidays!A315:C2420,2)</f>
        <v>Y</v>
      </c>
      <c r="C315" s="42" t="str">
        <f>VLOOKUP(A315,_Holidays!A315:C2420,3)</f>
        <v>N</v>
      </c>
      <c r="D315">
        <v>121617.28</v>
      </c>
      <c r="E315" s="42">
        <f t="shared" si="16"/>
        <v>121617.28</v>
      </c>
      <c r="F315" s="42" t="e">
        <f t="shared" si="17"/>
        <v>#N/A</v>
      </c>
      <c r="G315" s="42" t="e">
        <f t="shared" si="18"/>
        <v>#N/A</v>
      </c>
      <c r="H315" s="29">
        <f t="shared" si="19"/>
        <v>121617.28</v>
      </c>
    </row>
    <row r="316" spans="1:8" x14ac:dyDescent="0.3">
      <c r="A316" s="58">
        <v>42319</v>
      </c>
      <c r="B316" s="42" t="str">
        <f>VLOOKUP(A316,_Holidays!A316:C2421,2)</f>
        <v>Y</v>
      </c>
      <c r="C316" s="42" t="str">
        <f>VLOOKUP(A316,_Holidays!A316:C2421,3)</f>
        <v>N</v>
      </c>
      <c r="D316">
        <v>121566.645</v>
      </c>
      <c r="E316" s="42">
        <f t="shared" si="16"/>
        <v>121566.645</v>
      </c>
      <c r="F316" s="42" t="e">
        <f t="shared" si="17"/>
        <v>#N/A</v>
      </c>
      <c r="G316" s="42" t="e">
        <f t="shared" si="18"/>
        <v>#N/A</v>
      </c>
      <c r="H316" s="29">
        <f t="shared" si="19"/>
        <v>121566.645</v>
      </c>
    </row>
    <row r="317" spans="1:8" x14ac:dyDescent="0.3">
      <c r="A317" s="58">
        <v>42320</v>
      </c>
      <c r="B317" s="42" t="str">
        <f>VLOOKUP(A317,_Holidays!A317:C2422,2)</f>
        <v>Y</v>
      </c>
      <c r="C317" s="42" t="str">
        <f>VLOOKUP(A317,_Holidays!A317:C2422,3)</f>
        <v>N</v>
      </c>
      <c r="D317">
        <v>123775.16</v>
      </c>
      <c r="E317" s="42">
        <f t="shared" si="16"/>
        <v>123775.16</v>
      </c>
      <c r="F317" s="42" t="e">
        <f t="shared" si="17"/>
        <v>#N/A</v>
      </c>
      <c r="G317" s="42" t="e">
        <f t="shared" si="18"/>
        <v>#N/A</v>
      </c>
      <c r="H317" s="29">
        <f t="shared" si="19"/>
        <v>123775.16</v>
      </c>
    </row>
    <row r="318" spans="1:8" x14ac:dyDescent="0.3">
      <c r="A318" s="58">
        <v>42321</v>
      </c>
      <c r="B318" s="42" t="str">
        <f>VLOOKUP(A318,_Holidays!A318:C2423,2)</f>
        <v>Y</v>
      </c>
      <c r="C318" s="42" t="str">
        <f>VLOOKUP(A318,_Holidays!A318:C2423,3)</f>
        <v>N</v>
      </c>
      <c r="D318">
        <v>117078.58500000001</v>
      </c>
      <c r="E318" s="42">
        <f t="shared" si="16"/>
        <v>117078.58500000001</v>
      </c>
      <c r="F318" s="42" t="e">
        <f t="shared" si="17"/>
        <v>#N/A</v>
      </c>
      <c r="G318" s="42" t="e">
        <f t="shared" si="18"/>
        <v>#N/A</v>
      </c>
      <c r="H318" s="29">
        <f t="shared" si="19"/>
        <v>117078.58500000001</v>
      </c>
    </row>
    <row r="319" spans="1:8" x14ac:dyDescent="0.3">
      <c r="A319" s="58">
        <v>42322</v>
      </c>
      <c r="B319" s="42" t="str">
        <f>VLOOKUP(A319,_Holidays!A319:C2424,2)</f>
        <v>Y</v>
      </c>
      <c r="C319" s="42" t="str">
        <f>VLOOKUP(A319,_Holidays!A319:C2424,3)</f>
        <v>N</v>
      </c>
      <c r="D319">
        <v>103646.63499999999</v>
      </c>
      <c r="E319" s="42">
        <f t="shared" si="16"/>
        <v>103646.63499999999</v>
      </c>
      <c r="F319" s="42" t="e">
        <f t="shared" si="17"/>
        <v>#N/A</v>
      </c>
      <c r="G319" s="42" t="e">
        <f t="shared" si="18"/>
        <v>#N/A</v>
      </c>
      <c r="H319" s="29">
        <f t="shared" si="19"/>
        <v>103646.63499999999</v>
      </c>
    </row>
    <row r="320" spans="1:8" x14ac:dyDescent="0.3">
      <c r="A320" s="58">
        <v>42323</v>
      </c>
      <c r="B320" s="42" t="str">
        <f>VLOOKUP(A320,_Holidays!A320:C2425,2)</f>
        <v>Y</v>
      </c>
      <c r="C320" s="42" t="str">
        <f>VLOOKUP(A320,_Holidays!A320:C2425,3)</f>
        <v>N</v>
      </c>
      <c r="D320">
        <v>99761.81</v>
      </c>
      <c r="E320" s="42">
        <f t="shared" si="16"/>
        <v>99761.81</v>
      </c>
      <c r="F320" s="42" t="e">
        <f t="shared" si="17"/>
        <v>#N/A</v>
      </c>
      <c r="G320" s="42" t="e">
        <f t="shared" si="18"/>
        <v>#N/A</v>
      </c>
      <c r="H320" s="29">
        <f t="shared" si="19"/>
        <v>99761.81</v>
      </c>
    </row>
    <row r="321" spans="1:8" x14ac:dyDescent="0.3">
      <c r="A321" s="58">
        <v>42324</v>
      </c>
      <c r="B321" s="42" t="str">
        <f>VLOOKUP(A321,_Holidays!A321:C2426,2)</f>
        <v>Y</v>
      </c>
      <c r="C321" s="42" t="str">
        <f>VLOOKUP(A321,_Holidays!A321:C2426,3)</f>
        <v>N</v>
      </c>
      <c r="D321">
        <v>124557.22500000001</v>
      </c>
      <c r="E321" s="42">
        <f t="shared" si="16"/>
        <v>124557.22500000001</v>
      </c>
      <c r="F321" s="42" t="e">
        <f t="shared" si="17"/>
        <v>#N/A</v>
      </c>
      <c r="G321" s="42" t="e">
        <f t="shared" si="18"/>
        <v>#N/A</v>
      </c>
      <c r="H321" s="29">
        <f t="shared" si="19"/>
        <v>124557.22500000001</v>
      </c>
    </row>
    <row r="322" spans="1:8" x14ac:dyDescent="0.3">
      <c r="A322" s="58">
        <v>42325</v>
      </c>
      <c r="B322" s="42" t="str">
        <f>VLOOKUP(A322,_Holidays!A322:C2427,2)</f>
        <v>Y</v>
      </c>
      <c r="C322" s="42" t="str">
        <f>VLOOKUP(A322,_Holidays!A322:C2427,3)</f>
        <v>N</v>
      </c>
      <c r="D322">
        <v>131442.20000000001</v>
      </c>
      <c r="E322" s="42">
        <f t="shared" si="16"/>
        <v>131442.20000000001</v>
      </c>
      <c r="F322" s="42" t="e">
        <f t="shared" si="17"/>
        <v>#N/A</v>
      </c>
      <c r="G322" s="42" t="e">
        <f t="shared" si="18"/>
        <v>#N/A</v>
      </c>
      <c r="H322" s="29">
        <f t="shared" si="19"/>
        <v>131442.20000000001</v>
      </c>
    </row>
    <row r="323" spans="1:8" x14ac:dyDescent="0.3">
      <c r="A323" s="58">
        <v>42326</v>
      </c>
      <c r="B323" s="42" t="str">
        <f>VLOOKUP(A323,_Holidays!A323:C2428,2)</f>
        <v>Y</v>
      </c>
      <c r="C323" s="42" t="str">
        <f>VLOOKUP(A323,_Holidays!A323:C2428,3)</f>
        <v>N</v>
      </c>
      <c r="D323">
        <v>132353.755</v>
      </c>
      <c r="E323" s="42">
        <f t="shared" ref="E323:E386" si="20">IF(B323="Y",D323,NA())</f>
        <v>132353.755</v>
      </c>
      <c r="F323" s="42" t="e">
        <f t="shared" ref="F323:F386" si="21">IF(B323="N",D323,NA())</f>
        <v>#N/A</v>
      </c>
      <c r="G323" s="42" t="e">
        <f t="shared" ref="G323:G386" si="22">IF(C323="Y",D323,NA())</f>
        <v>#N/A</v>
      </c>
      <c r="H323" s="29">
        <f t="shared" ref="H323:H386" si="23">IF(C323="N",D323,NA())</f>
        <v>132353.755</v>
      </c>
    </row>
    <row r="324" spans="1:8" x14ac:dyDescent="0.3">
      <c r="A324" s="58">
        <v>42327</v>
      </c>
      <c r="B324" s="42" t="str">
        <f>VLOOKUP(A324,_Holidays!A324:C2429,2)</f>
        <v>Y</v>
      </c>
      <c r="C324" s="42" t="str">
        <f>VLOOKUP(A324,_Holidays!A324:C2429,3)</f>
        <v>N</v>
      </c>
      <c r="D324">
        <v>138118.70499999999</v>
      </c>
      <c r="E324" s="42">
        <f t="shared" si="20"/>
        <v>138118.70499999999</v>
      </c>
      <c r="F324" s="42" t="e">
        <f t="shared" si="21"/>
        <v>#N/A</v>
      </c>
      <c r="G324" s="42" t="e">
        <f t="shared" si="22"/>
        <v>#N/A</v>
      </c>
      <c r="H324" s="29">
        <f t="shared" si="23"/>
        <v>138118.70499999999</v>
      </c>
    </row>
    <row r="325" spans="1:8" x14ac:dyDescent="0.3">
      <c r="A325" s="58">
        <v>42328</v>
      </c>
      <c r="B325" s="42" t="str">
        <f>VLOOKUP(A325,_Holidays!A325:C2430,2)</f>
        <v>Y</v>
      </c>
      <c r="C325" s="42" t="str">
        <f>VLOOKUP(A325,_Holidays!A325:C2430,3)</f>
        <v>N</v>
      </c>
      <c r="D325">
        <v>123412.685</v>
      </c>
      <c r="E325" s="42">
        <f t="shared" si="20"/>
        <v>123412.685</v>
      </c>
      <c r="F325" s="42" t="e">
        <f t="shared" si="21"/>
        <v>#N/A</v>
      </c>
      <c r="G325" s="42" t="e">
        <f t="shared" si="22"/>
        <v>#N/A</v>
      </c>
      <c r="H325" s="29">
        <f t="shared" si="23"/>
        <v>123412.685</v>
      </c>
    </row>
    <row r="326" spans="1:8" x14ac:dyDescent="0.3">
      <c r="A326" s="58">
        <v>42329</v>
      </c>
      <c r="B326" s="42" t="str">
        <f>VLOOKUP(A326,_Holidays!A326:C2431,2)</f>
        <v>Y</v>
      </c>
      <c r="C326" s="42" t="str">
        <f>VLOOKUP(A326,_Holidays!A326:C2431,3)</f>
        <v>N</v>
      </c>
      <c r="D326">
        <v>102647.905</v>
      </c>
      <c r="E326" s="42">
        <f t="shared" si="20"/>
        <v>102647.905</v>
      </c>
      <c r="F326" s="42" t="e">
        <f t="shared" si="21"/>
        <v>#N/A</v>
      </c>
      <c r="G326" s="42" t="e">
        <f t="shared" si="22"/>
        <v>#N/A</v>
      </c>
      <c r="H326" s="29">
        <f t="shared" si="23"/>
        <v>102647.905</v>
      </c>
    </row>
    <row r="327" spans="1:8" x14ac:dyDescent="0.3">
      <c r="A327" s="58">
        <v>42330</v>
      </c>
      <c r="B327" s="42" t="str">
        <f>VLOOKUP(A327,_Holidays!A327:C2432,2)</f>
        <v>Y</v>
      </c>
      <c r="C327" s="42" t="str">
        <f>VLOOKUP(A327,_Holidays!A327:C2432,3)</f>
        <v>N</v>
      </c>
      <c r="D327">
        <v>98621.62</v>
      </c>
      <c r="E327" s="42">
        <f t="shared" si="20"/>
        <v>98621.62</v>
      </c>
      <c r="F327" s="42" t="e">
        <f t="shared" si="21"/>
        <v>#N/A</v>
      </c>
      <c r="G327" s="42" t="e">
        <f t="shared" si="22"/>
        <v>#N/A</v>
      </c>
      <c r="H327" s="29">
        <f t="shared" si="23"/>
        <v>98621.62</v>
      </c>
    </row>
    <row r="328" spans="1:8" x14ac:dyDescent="0.3">
      <c r="A328" s="58">
        <v>42331</v>
      </c>
      <c r="B328" s="42" t="str">
        <f>VLOOKUP(A328,_Holidays!A328:C2433,2)</f>
        <v>Y</v>
      </c>
      <c r="C328" s="42" t="str">
        <f>VLOOKUP(A328,_Holidays!A328:C2433,3)</f>
        <v>N</v>
      </c>
      <c r="D328">
        <v>114406.825</v>
      </c>
      <c r="E328" s="42">
        <f t="shared" si="20"/>
        <v>114406.825</v>
      </c>
      <c r="F328" s="42" t="e">
        <f t="shared" si="21"/>
        <v>#N/A</v>
      </c>
      <c r="G328" s="42" t="e">
        <f t="shared" si="22"/>
        <v>#N/A</v>
      </c>
      <c r="H328" s="29">
        <f t="shared" si="23"/>
        <v>114406.825</v>
      </c>
    </row>
    <row r="329" spans="1:8" x14ac:dyDescent="0.3">
      <c r="A329" s="58">
        <v>42332</v>
      </c>
      <c r="B329" s="42" t="str">
        <f>VLOOKUP(A329,_Holidays!A329:C2434,2)</f>
        <v>Y</v>
      </c>
      <c r="C329" s="42" t="str">
        <f>VLOOKUP(A329,_Holidays!A329:C2434,3)</f>
        <v>N</v>
      </c>
      <c r="D329">
        <v>118894.30499999999</v>
      </c>
      <c r="E329" s="42">
        <f t="shared" si="20"/>
        <v>118894.30499999999</v>
      </c>
      <c r="F329" s="42" t="e">
        <f t="shared" si="21"/>
        <v>#N/A</v>
      </c>
      <c r="G329" s="42" t="e">
        <f t="shared" si="22"/>
        <v>#N/A</v>
      </c>
      <c r="H329" s="29">
        <f t="shared" si="23"/>
        <v>118894.30499999999</v>
      </c>
    </row>
    <row r="330" spans="1:8" x14ac:dyDescent="0.3">
      <c r="A330" s="58">
        <v>42333</v>
      </c>
      <c r="B330" s="42" t="str">
        <f>VLOOKUP(A330,_Holidays!A330:C2435,2)</f>
        <v>Y</v>
      </c>
      <c r="C330" s="42" t="str">
        <f>VLOOKUP(A330,_Holidays!A330:C2435,3)</f>
        <v>N</v>
      </c>
      <c r="D330">
        <v>124728.875</v>
      </c>
      <c r="E330" s="42">
        <f t="shared" si="20"/>
        <v>124728.875</v>
      </c>
      <c r="F330" s="42" t="e">
        <f t="shared" si="21"/>
        <v>#N/A</v>
      </c>
      <c r="G330" s="42" t="e">
        <f t="shared" si="22"/>
        <v>#N/A</v>
      </c>
      <c r="H330" s="29">
        <f t="shared" si="23"/>
        <v>124728.875</v>
      </c>
    </row>
    <row r="331" spans="1:8" x14ac:dyDescent="0.3">
      <c r="A331" s="58">
        <v>42334</v>
      </c>
      <c r="B331" s="42" t="str">
        <f>VLOOKUP(A331,_Holidays!A331:C2436,2)</f>
        <v>Y</v>
      </c>
      <c r="C331" s="42" t="str">
        <f>VLOOKUP(A331,_Holidays!A331:C2436,3)</f>
        <v>N</v>
      </c>
      <c r="D331">
        <v>112907.145</v>
      </c>
      <c r="E331" s="42">
        <f t="shared" si="20"/>
        <v>112907.145</v>
      </c>
      <c r="F331" s="42" t="e">
        <f t="shared" si="21"/>
        <v>#N/A</v>
      </c>
      <c r="G331" s="42" t="e">
        <f t="shared" si="22"/>
        <v>#N/A</v>
      </c>
      <c r="H331" s="29">
        <f t="shared" si="23"/>
        <v>112907.145</v>
      </c>
    </row>
    <row r="332" spans="1:8" x14ac:dyDescent="0.3">
      <c r="A332" s="58">
        <v>42335</v>
      </c>
      <c r="B332" s="42" t="str">
        <f>VLOOKUP(A332,_Holidays!A332:C2437,2)</f>
        <v>Y</v>
      </c>
      <c r="C332" s="42" t="str">
        <f>VLOOKUP(A332,_Holidays!A332:C2437,3)</f>
        <v>N</v>
      </c>
      <c r="D332">
        <v>117492.82</v>
      </c>
      <c r="E332" s="42">
        <f t="shared" si="20"/>
        <v>117492.82</v>
      </c>
      <c r="F332" s="42" t="e">
        <f t="shared" si="21"/>
        <v>#N/A</v>
      </c>
      <c r="G332" s="42" t="e">
        <f t="shared" si="22"/>
        <v>#N/A</v>
      </c>
      <c r="H332" s="29">
        <f t="shared" si="23"/>
        <v>117492.82</v>
      </c>
    </row>
    <row r="333" spans="1:8" x14ac:dyDescent="0.3">
      <c r="A333" s="58">
        <v>42336</v>
      </c>
      <c r="B333" s="42" t="str">
        <f>VLOOKUP(A333,_Holidays!A333:C2438,2)</f>
        <v>Y</v>
      </c>
      <c r="C333" s="42" t="str">
        <f>VLOOKUP(A333,_Holidays!A333:C2438,3)</f>
        <v>N</v>
      </c>
      <c r="D333">
        <v>105011.19500000001</v>
      </c>
      <c r="E333" s="42">
        <f t="shared" si="20"/>
        <v>105011.19500000001</v>
      </c>
      <c r="F333" s="42" t="e">
        <f t="shared" si="21"/>
        <v>#N/A</v>
      </c>
      <c r="G333" s="42" t="e">
        <f t="shared" si="22"/>
        <v>#N/A</v>
      </c>
      <c r="H333" s="29">
        <f t="shared" si="23"/>
        <v>105011.19500000001</v>
      </c>
    </row>
    <row r="334" spans="1:8" x14ac:dyDescent="0.3">
      <c r="A334" s="58">
        <v>42337</v>
      </c>
      <c r="B334" s="42" t="str">
        <f>VLOOKUP(A334,_Holidays!A334:C2439,2)</f>
        <v>Y</v>
      </c>
      <c r="C334" s="42" t="str">
        <f>VLOOKUP(A334,_Holidays!A334:C2439,3)</f>
        <v>N</v>
      </c>
      <c r="D334">
        <v>102162.53</v>
      </c>
      <c r="E334" s="42">
        <f t="shared" si="20"/>
        <v>102162.53</v>
      </c>
      <c r="F334" s="42" t="e">
        <f t="shared" si="21"/>
        <v>#N/A</v>
      </c>
      <c r="G334" s="42" t="e">
        <f t="shared" si="22"/>
        <v>#N/A</v>
      </c>
      <c r="H334" s="29">
        <f t="shared" si="23"/>
        <v>102162.53</v>
      </c>
    </row>
    <row r="335" spans="1:8" x14ac:dyDescent="0.3">
      <c r="A335" s="58">
        <v>42338</v>
      </c>
      <c r="B335" s="42" t="str">
        <f>VLOOKUP(A335,_Holidays!A335:C2440,2)</f>
        <v>Y</v>
      </c>
      <c r="C335" s="42" t="str">
        <f>VLOOKUP(A335,_Holidays!A335:C2440,3)</f>
        <v>N</v>
      </c>
      <c r="D335">
        <v>122452.41499999999</v>
      </c>
      <c r="E335" s="42">
        <f t="shared" si="20"/>
        <v>122452.41499999999</v>
      </c>
      <c r="F335" s="42" t="e">
        <f t="shared" si="21"/>
        <v>#N/A</v>
      </c>
      <c r="G335" s="42" t="e">
        <f t="shared" si="22"/>
        <v>#N/A</v>
      </c>
      <c r="H335" s="29">
        <f t="shared" si="23"/>
        <v>122452.41499999999</v>
      </c>
    </row>
    <row r="336" spans="1:8" x14ac:dyDescent="0.3">
      <c r="A336" s="58">
        <v>42339</v>
      </c>
      <c r="B336" s="42" t="str">
        <f>VLOOKUP(A336,_Holidays!A336:C2441,2)</f>
        <v>Y</v>
      </c>
      <c r="C336" s="42" t="str">
        <f>VLOOKUP(A336,_Holidays!A336:C2441,3)</f>
        <v>N</v>
      </c>
      <c r="D336">
        <v>117115.62</v>
      </c>
      <c r="E336" s="42">
        <f t="shared" si="20"/>
        <v>117115.62</v>
      </c>
      <c r="F336" s="42" t="e">
        <f t="shared" si="21"/>
        <v>#N/A</v>
      </c>
      <c r="G336" s="42" t="e">
        <f t="shared" si="22"/>
        <v>#N/A</v>
      </c>
      <c r="H336" s="29">
        <f t="shared" si="23"/>
        <v>117115.62</v>
      </c>
    </row>
    <row r="337" spans="1:8" x14ac:dyDescent="0.3">
      <c r="A337" s="58">
        <v>42340</v>
      </c>
      <c r="B337" s="42" t="str">
        <f>VLOOKUP(A337,_Holidays!A337:C2442,2)</f>
        <v>Y</v>
      </c>
      <c r="C337" s="42" t="str">
        <f>VLOOKUP(A337,_Holidays!A337:C2442,3)</f>
        <v>N</v>
      </c>
      <c r="D337">
        <v>115230.125</v>
      </c>
      <c r="E337" s="42">
        <f t="shared" si="20"/>
        <v>115230.125</v>
      </c>
      <c r="F337" s="42" t="e">
        <f t="shared" si="21"/>
        <v>#N/A</v>
      </c>
      <c r="G337" s="42" t="e">
        <f t="shared" si="22"/>
        <v>#N/A</v>
      </c>
      <c r="H337" s="29">
        <f t="shared" si="23"/>
        <v>115230.125</v>
      </c>
    </row>
    <row r="338" spans="1:8" x14ac:dyDescent="0.3">
      <c r="A338" s="58">
        <v>42341</v>
      </c>
      <c r="B338" s="42" t="str">
        <f>VLOOKUP(A338,_Holidays!A338:C2443,2)</f>
        <v>Y</v>
      </c>
      <c r="C338" s="42" t="str">
        <f>VLOOKUP(A338,_Holidays!A338:C2443,3)</f>
        <v>N</v>
      </c>
      <c r="D338">
        <v>121699.425</v>
      </c>
      <c r="E338" s="42">
        <f t="shared" si="20"/>
        <v>121699.425</v>
      </c>
      <c r="F338" s="42" t="e">
        <f t="shared" si="21"/>
        <v>#N/A</v>
      </c>
      <c r="G338" s="42" t="e">
        <f t="shared" si="22"/>
        <v>#N/A</v>
      </c>
      <c r="H338" s="29">
        <f t="shared" si="23"/>
        <v>121699.425</v>
      </c>
    </row>
    <row r="339" spans="1:8" x14ac:dyDescent="0.3">
      <c r="A339" s="58">
        <v>42342</v>
      </c>
      <c r="B339" s="42" t="str">
        <f>VLOOKUP(A339,_Holidays!A339:C2444,2)</f>
        <v>Y</v>
      </c>
      <c r="C339" s="42" t="str">
        <f>VLOOKUP(A339,_Holidays!A339:C2444,3)</f>
        <v>N</v>
      </c>
      <c r="D339">
        <v>129148.52</v>
      </c>
      <c r="E339" s="42">
        <f t="shared" si="20"/>
        <v>129148.52</v>
      </c>
      <c r="F339" s="42" t="e">
        <f t="shared" si="21"/>
        <v>#N/A</v>
      </c>
      <c r="G339" s="42" t="e">
        <f t="shared" si="22"/>
        <v>#N/A</v>
      </c>
      <c r="H339" s="29">
        <f t="shared" si="23"/>
        <v>129148.52</v>
      </c>
    </row>
    <row r="340" spans="1:8" x14ac:dyDescent="0.3">
      <c r="A340" s="58">
        <v>42343</v>
      </c>
      <c r="B340" s="42" t="str">
        <f>VLOOKUP(A340,_Holidays!A340:C2445,2)</f>
        <v>Y</v>
      </c>
      <c r="C340" s="42" t="str">
        <f>VLOOKUP(A340,_Holidays!A340:C2445,3)</f>
        <v>N</v>
      </c>
      <c r="D340">
        <v>115606.005</v>
      </c>
      <c r="E340" s="42">
        <f t="shared" si="20"/>
        <v>115606.005</v>
      </c>
      <c r="F340" s="42" t="e">
        <f t="shared" si="21"/>
        <v>#N/A</v>
      </c>
      <c r="G340" s="42" t="e">
        <f t="shared" si="22"/>
        <v>#N/A</v>
      </c>
      <c r="H340" s="29">
        <f t="shared" si="23"/>
        <v>115606.005</v>
      </c>
    </row>
    <row r="341" spans="1:8" x14ac:dyDescent="0.3">
      <c r="A341" s="58">
        <v>42344</v>
      </c>
      <c r="B341" s="42" t="str">
        <f>VLOOKUP(A341,_Holidays!A341:C2446,2)</f>
        <v>Y</v>
      </c>
      <c r="C341" s="42" t="str">
        <f>VLOOKUP(A341,_Holidays!A341:C2446,3)</f>
        <v>N</v>
      </c>
      <c r="D341">
        <v>112025.29</v>
      </c>
      <c r="E341" s="42">
        <f t="shared" si="20"/>
        <v>112025.29</v>
      </c>
      <c r="F341" s="42" t="e">
        <f t="shared" si="21"/>
        <v>#N/A</v>
      </c>
      <c r="G341" s="42" t="e">
        <f t="shared" si="22"/>
        <v>#N/A</v>
      </c>
      <c r="H341" s="29">
        <f t="shared" si="23"/>
        <v>112025.29</v>
      </c>
    </row>
    <row r="342" spans="1:8" x14ac:dyDescent="0.3">
      <c r="A342" s="58">
        <v>42345</v>
      </c>
      <c r="B342" s="42" t="str">
        <f>VLOOKUP(A342,_Holidays!A342:C2447,2)</f>
        <v>Y</v>
      </c>
      <c r="C342" s="42" t="str">
        <f>VLOOKUP(A342,_Holidays!A342:C2447,3)</f>
        <v>N</v>
      </c>
      <c r="D342">
        <v>129059.645</v>
      </c>
      <c r="E342" s="42">
        <f t="shared" si="20"/>
        <v>129059.645</v>
      </c>
      <c r="F342" s="42" t="e">
        <f t="shared" si="21"/>
        <v>#N/A</v>
      </c>
      <c r="G342" s="42" t="e">
        <f t="shared" si="22"/>
        <v>#N/A</v>
      </c>
      <c r="H342" s="29">
        <f t="shared" si="23"/>
        <v>129059.645</v>
      </c>
    </row>
    <row r="343" spans="1:8" x14ac:dyDescent="0.3">
      <c r="A343" s="58">
        <v>42346</v>
      </c>
      <c r="B343" s="42" t="str">
        <f>VLOOKUP(A343,_Holidays!A343:C2448,2)</f>
        <v>Y</v>
      </c>
      <c r="C343" s="42" t="str">
        <f>VLOOKUP(A343,_Holidays!A343:C2448,3)</f>
        <v>N</v>
      </c>
      <c r="D343">
        <v>136800.91</v>
      </c>
      <c r="E343" s="42">
        <f t="shared" si="20"/>
        <v>136800.91</v>
      </c>
      <c r="F343" s="42" t="e">
        <f t="shared" si="21"/>
        <v>#N/A</v>
      </c>
      <c r="G343" s="42" t="e">
        <f t="shared" si="22"/>
        <v>#N/A</v>
      </c>
      <c r="H343" s="29">
        <f t="shared" si="23"/>
        <v>136800.91</v>
      </c>
    </row>
    <row r="344" spans="1:8" x14ac:dyDescent="0.3">
      <c r="A344" s="58">
        <v>42347</v>
      </c>
      <c r="B344" s="42" t="str">
        <f>VLOOKUP(A344,_Holidays!A344:C2449,2)</f>
        <v>Y</v>
      </c>
      <c r="C344" s="42" t="str">
        <f>VLOOKUP(A344,_Holidays!A344:C2449,3)</f>
        <v>N</v>
      </c>
      <c r="D344">
        <v>125965.02</v>
      </c>
      <c r="E344" s="42">
        <f t="shared" si="20"/>
        <v>125965.02</v>
      </c>
      <c r="F344" s="42" t="e">
        <f t="shared" si="21"/>
        <v>#N/A</v>
      </c>
      <c r="G344" s="42" t="e">
        <f t="shared" si="22"/>
        <v>#N/A</v>
      </c>
      <c r="H344" s="29">
        <f t="shared" si="23"/>
        <v>125965.02</v>
      </c>
    </row>
    <row r="345" spans="1:8" x14ac:dyDescent="0.3">
      <c r="A345" s="58">
        <v>42348</v>
      </c>
      <c r="B345" s="42" t="str">
        <f>VLOOKUP(A345,_Holidays!A345:C2450,2)</f>
        <v>Y</v>
      </c>
      <c r="C345" s="42" t="str">
        <f>VLOOKUP(A345,_Holidays!A345:C2450,3)</f>
        <v>N</v>
      </c>
      <c r="D345">
        <v>125807.495</v>
      </c>
      <c r="E345" s="42">
        <f t="shared" si="20"/>
        <v>125807.495</v>
      </c>
      <c r="F345" s="42" t="e">
        <f t="shared" si="21"/>
        <v>#N/A</v>
      </c>
      <c r="G345" s="42" t="e">
        <f t="shared" si="22"/>
        <v>#N/A</v>
      </c>
      <c r="H345" s="29">
        <f t="shared" si="23"/>
        <v>125807.495</v>
      </c>
    </row>
    <row r="346" spans="1:8" x14ac:dyDescent="0.3">
      <c r="A346" s="58">
        <v>42349</v>
      </c>
      <c r="B346" s="42" t="str">
        <f>VLOOKUP(A346,_Holidays!A346:C2451,2)</f>
        <v>Y</v>
      </c>
      <c r="C346" s="42" t="str">
        <f>VLOOKUP(A346,_Holidays!A346:C2451,3)</f>
        <v>N</v>
      </c>
      <c r="D346">
        <v>116597.81</v>
      </c>
      <c r="E346" s="42">
        <f t="shared" si="20"/>
        <v>116597.81</v>
      </c>
      <c r="F346" s="42" t="e">
        <f t="shared" si="21"/>
        <v>#N/A</v>
      </c>
      <c r="G346" s="42" t="e">
        <f t="shared" si="22"/>
        <v>#N/A</v>
      </c>
      <c r="H346" s="29">
        <f t="shared" si="23"/>
        <v>116597.81</v>
      </c>
    </row>
    <row r="347" spans="1:8" x14ac:dyDescent="0.3">
      <c r="A347" s="58">
        <v>42350</v>
      </c>
      <c r="B347" s="42" t="str">
        <f>VLOOKUP(A347,_Holidays!A347:C2452,2)</f>
        <v>Y</v>
      </c>
      <c r="C347" s="42" t="str">
        <f>VLOOKUP(A347,_Holidays!A347:C2452,3)</f>
        <v>N</v>
      </c>
      <c r="D347">
        <v>106139.41</v>
      </c>
      <c r="E347" s="42">
        <f t="shared" si="20"/>
        <v>106139.41</v>
      </c>
      <c r="F347" s="42" t="e">
        <f t="shared" si="21"/>
        <v>#N/A</v>
      </c>
      <c r="G347" s="42" t="e">
        <f t="shared" si="22"/>
        <v>#N/A</v>
      </c>
      <c r="H347" s="29">
        <f t="shared" si="23"/>
        <v>106139.41</v>
      </c>
    </row>
    <row r="348" spans="1:8" x14ac:dyDescent="0.3">
      <c r="A348" s="58">
        <v>42351</v>
      </c>
      <c r="B348" s="42" t="str">
        <f>VLOOKUP(A348,_Holidays!A348:C2453,2)</f>
        <v>Y</v>
      </c>
      <c r="C348" s="42" t="str">
        <f>VLOOKUP(A348,_Holidays!A348:C2453,3)</f>
        <v>N</v>
      </c>
      <c r="D348">
        <v>105218.515</v>
      </c>
      <c r="E348" s="42">
        <f t="shared" si="20"/>
        <v>105218.515</v>
      </c>
      <c r="F348" s="42" t="e">
        <f t="shared" si="21"/>
        <v>#N/A</v>
      </c>
      <c r="G348" s="42" t="e">
        <f t="shared" si="22"/>
        <v>#N/A</v>
      </c>
      <c r="H348" s="29">
        <f t="shared" si="23"/>
        <v>105218.515</v>
      </c>
    </row>
    <row r="349" spans="1:8" x14ac:dyDescent="0.3">
      <c r="A349" s="58">
        <v>42352</v>
      </c>
      <c r="B349" s="42" t="str">
        <f>VLOOKUP(A349,_Holidays!A349:C2454,2)</f>
        <v>Y</v>
      </c>
      <c r="C349" s="42" t="str">
        <f>VLOOKUP(A349,_Holidays!A349:C2454,3)</f>
        <v>N</v>
      </c>
      <c r="D349">
        <v>125784.96000000001</v>
      </c>
      <c r="E349" s="42">
        <f t="shared" si="20"/>
        <v>125784.96000000001</v>
      </c>
      <c r="F349" s="42" t="e">
        <f t="shared" si="21"/>
        <v>#N/A</v>
      </c>
      <c r="G349" s="42" t="e">
        <f t="shared" si="22"/>
        <v>#N/A</v>
      </c>
      <c r="H349" s="29">
        <f t="shared" si="23"/>
        <v>125784.96000000001</v>
      </c>
    </row>
    <row r="350" spans="1:8" x14ac:dyDescent="0.3">
      <c r="A350" s="58">
        <v>42353</v>
      </c>
      <c r="B350" s="42" t="str">
        <f>VLOOKUP(A350,_Holidays!A350:C2455,2)</f>
        <v>Y</v>
      </c>
      <c r="C350" s="42" t="str">
        <f>VLOOKUP(A350,_Holidays!A350:C2455,3)</f>
        <v>N</v>
      </c>
      <c r="D350">
        <v>129077.41</v>
      </c>
      <c r="E350" s="42">
        <f t="shared" si="20"/>
        <v>129077.41</v>
      </c>
      <c r="F350" s="42" t="e">
        <f t="shared" si="21"/>
        <v>#N/A</v>
      </c>
      <c r="G350" s="42" t="e">
        <f t="shared" si="22"/>
        <v>#N/A</v>
      </c>
      <c r="H350" s="29">
        <f t="shared" si="23"/>
        <v>129077.41</v>
      </c>
    </row>
    <row r="351" spans="1:8" x14ac:dyDescent="0.3">
      <c r="A351" s="58">
        <v>42354</v>
      </c>
      <c r="B351" s="42" t="str">
        <f>VLOOKUP(A351,_Holidays!A351:C2456,2)</f>
        <v>Y</v>
      </c>
      <c r="C351" s="42" t="str">
        <f>VLOOKUP(A351,_Holidays!A351:C2456,3)</f>
        <v>N</v>
      </c>
      <c r="D351">
        <v>135930.07999999999</v>
      </c>
      <c r="E351" s="42">
        <f t="shared" si="20"/>
        <v>135930.07999999999</v>
      </c>
      <c r="F351" s="42" t="e">
        <f t="shared" si="21"/>
        <v>#N/A</v>
      </c>
      <c r="G351" s="42" t="e">
        <f t="shared" si="22"/>
        <v>#N/A</v>
      </c>
      <c r="H351" s="29">
        <f t="shared" si="23"/>
        <v>135930.07999999999</v>
      </c>
    </row>
    <row r="352" spans="1:8" x14ac:dyDescent="0.3">
      <c r="A352" s="58">
        <v>42355</v>
      </c>
      <c r="B352" s="42" t="str">
        <f>VLOOKUP(A352,_Holidays!A352:C2457,2)</f>
        <v>Y</v>
      </c>
      <c r="C352" s="42" t="str">
        <f>VLOOKUP(A352,_Holidays!A352:C2457,3)</f>
        <v>N</v>
      </c>
      <c r="D352">
        <v>152366.29999999999</v>
      </c>
      <c r="E352" s="42">
        <f t="shared" si="20"/>
        <v>152366.29999999999</v>
      </c>
      <c r="F352" s="42" t="e">
        <f t="shared" si="21"/>
        <v>#N/A</v>
      </c>
      <c r="G352" s="42" t="e">
        <f t="shared" si="22"/>
        <v>#N/A</v>
      </c>
      <c r="H352" s="29">
        <f t="shared" si="23"/>
        <v>152366.29999999999</v>
      </c>
    </row>
    <row r="353" spans="1:8" x14ac:dyDescent="0.3">
      <c r="A353" s="58">
        <v>42356</v>
      </c>
      <c r="B353" s="42" t="str">
        <f>VLOOKUP(A353,_Holidays!A353:C2458,2)</f>
        <v>N</v>
      </c>
      <c r="C353" s="42" t="str">
        <f>VLOOKUP(A353,_Holidays!A353:C2458,3)</f>
        <v>N</v>
      </c>
      <c r="D353">
        <v>158052.89000000001</v>
      </c>
      <c r="E353" s="42" t="e">
        <f t="shared" si="20"/>
        <v>#N/A</v>
      </c>
      <c r="F353" s="42">
        <f t="shared" si="21"/>
        <v>158052.89000000001</v>
      </c>
      <c r="G353" s="42" t="e">
        <f t="shared" si="22"/>
        <v>#N/A</v>
      </c>
      <c r="H353" s="29">
        <f t="shared" si="23"/>
        <v>158052.89000000001</v>
      </c>
    </row>
    <row r="354" spans="1:8" x14ac:dyDescent="0.3">
      <c r="A354" s="58">
        <v>42357</v>
      </c>
      <c r="B354" s="42" t="str">
        <f>VLOOKUP(A354,_Holidays!A354:C2459,2)</f>
        <v>N</v>
      </c>
      <c r="C354" s="42" t="str">
        <f>VLOOKUP(A354,_Holidays!A354:C2459,3)</f>
        <v>N</v>
      </c>
      <c r="D354">
        <v>154924.89000000001</v>
      </c>
      <c r="E354" s="42" t="e">
        <f t="shared" si="20"/>
        <v>#N/A</v>
      </c>
      <c r="F354" s="42">
        <f t="shared" si="21"/>
        <v>154924.89000000001</v>
      </c>
      <c r="G354" s="42" t="e">
        <f t="shared" si="22"/>
        <v>#N/A</v>
      </c>
      <c r="H354" s="29">
        <f t="shared" si="23"/>
        <v>154924.89000000001</v>
      </c>
    </row>
    <row r="355" spans="1:8" x14ac:dyDescent="0.3">
      <c r="A355" s="58">
        <v>42358</v>
      </c>
      <c r="B355" s="42" t="str">
        <f>VLOOKUP(A355,_Holidays!A355:C2460,2)</f>
        <v>N</v>
      </c>
      <c r="C355" s="42" t="str">
        <f>VLOOKUP(A355,_Holidays!A355:C2460,3)</f>
        <v>N</v>
      </c>
      <c r="D355">
        <v>133421.03</v>
      </c>
      <c r="E355" s="42" t="e">
        <f t="shared" si="20"/>
        <v>#N/A</v>
      </c>
      <c r="F355" s="42">
        <f t="shared" si="21"/>
        <v>133421.03</v>
      </c>
      <c r="G355" s="42" t="e">
        <f t="shared" si="22"/>
        <v>#N/A</v>
      </c>
      <c r="H355" s="29">
        <f t="shared" si="23"/>
        <v>133421.03</v>
      </c>
    </row>
    <row r="356" spans="1:8" x14ac:dyDescent="0.3">
      <c r="A356" s="58">
        <v>42359</v>
      </c>
      <c r="B356" s="42" t="str">
        <f>VLOOKUP(A356,_Holidays!A356:C2461,2)</f>
        <v>N</v>
      </c>
      <c r="C356" s="42" t="str">
        <f>VLOOKUP(A356,_Holidays!A356:C2461,3)</f>
        <v>N</v>
      </c>
      <c r="D356">
        <v>113802.21</v>
      </c>
      <c r="E356" s="42" t="e">
        <f t="shared" si="20"/>
        <v>#N/A</v>
      </c>
      <c r="F356" s="42">
        <f t="shared" si="21"/>
        <v>113802.21</v>
      </c>
      <c r="G356" s="42" t="e">
        <f t="shared" si="22"/>
        <v>#N/A</v>
      </c>
      <c r="H356" s="29">
        <f t="shared" si="23"/>
        <v>113802.21</v>
      </c>
    </row>
    <row r="357" spans="1:8" x14ac:dyDescent="0.3">
      <c r="A357" s="58">
        <v>42360</v>
      </c>
      <c r="B357" s="42" t="str">
        <f>VLOOKUP(A357,_Holidays!A357:C2462,2)</f>
        <v>N</v>
      </c>
      <c r="C357" s="42" t="str">
        <f>VLOOKUP(A357,_Holidays!A357:C2462,3)</f>
        <v>N</v>
      </c>
      <c r="D357">
        <v>119477.515</v>
      </c>
      <c r="E357" s="42" t="e">
        <f t="shared" si="20"/>
        <v>#N/A</v>
      </c>
      <c r="F357" s="42">
        <f t="shared" si="21"/>
        <v>119477.515</v>
      </c>
      <c r="G357" s="42" t="e">
        <f t="shared" si="22"/>
        <v>#N/A</v>
      </c>
      <c r="H357" s="29">
        <f t="shared" si="23"/>
        <v>119477.515</v>
      </c>
    </row>
    <row r="358" spans="1:8" x14ac:dyDescent="0.3">
      <c r="A358" s="58">
        <v>42361</v>
      </c>
      <c r="B358" s="42" t="str">
        <f>VLOOKUP(A358,_Holidays!A358:C2463,2)</f>
        <v>N</v>
      </c>
      <c r="C358" s="42" t="str">
        <f>VLOOKUP(A358,_Holidays!A358:C2463,3)</f>
        <v>N</v>
      </c>
      <c r="D358">
        <v>126553.11500000001</v>
      </c>
      <c r="E358" s="42" t="e">
        <f t="shared" si="20"/>
        <v>#N/A</v>
      </c>
      <c r="F358" s="42">
        <f t="shared" si="21"/>
        <v>126553.11500000001</v>
      </c>
      <c r="G358" s="42" t="e">
        <f t="shared" si="22"/>
        <v>#N/A</v>
      </c>
      <c r="H358" s="29">
        <f t="shared" si="23"/>
        <v>126553.11500000001</v>
      </c>
    </row>
    <row r="359" spans="1:8" x14ac:dyDescent="0.3">
      <c r="A359" s="58">
        <v>42362</v>
      </c>
      <c r="B359" s="42" t="str">
        <f>VLOOKUP(A359,_Holidays!A359:C2464,2)</f>
        <v>N</v>
      </c>
      <c r="C359" s="42" t="str">
        <f>VLOOKUP(A359,_Holidays!A359:C2464,3)</f>
        <v>N</v>
      </c>
      <c r="D359">
        <v>134583.25</v>
      </c>
      <c r="E359" s="42" t="e">
        <f t="shared" si="20"/>
        <v>#N/A</v>
      </c>
      <c r="F359" s="42">
        <f t="shared" si="21"/>
        <v>134583.25</v>
      </c>
      <c r="G359" s="42" t="e">
        <f t="shared" si="22"/>
        <v>#N/A</v>
      </c>
      <c r="H359" s="29">
        <f t="shared" si="23"/>
        <v>134583.25</v>
      </c>
    </row>
    <row r="360" spans="1:8" x14ac:dyDescent="0.3">
      <c r="A360" s="58">
        <v>42363</v>
      </c>
      <c r="B360" s="42" t="str">
        <f>VLOOKUP(A360,_Holidays!A360:C2465,2)</f>
        <v>N</v>
      </c>
      <c r="C360" s="42" t="str">
        <f>VLOOKUP(A360,_Holidays!A360:C2465,3)</f>
        <v>Y</v>
      </c>
      <c r="D360">
        <v>119950.37</v>
      </c>
      <c r="E360" s="42" t="e">
        <f t="shared" si="20"/>
        <v>#N/A</v>
      </c>
      <c r="F360" s="42">
        <f t="shared" si="21"/>
        <v>119950.37</v>
      </c>
      <c r="G360" s="42">
        <f t="shared" si="22"/>
        <v>119950.37</v>
      </c>
      <c r="H360" s="29" t="e">
        <f t="shared" si="23"/>
        <v>#N/A</v>
      </c>
    </row>
    <row r="361" spans="1:8" x14ac:dyDescent="0.3">
      <c r="A361" s="58">
        <v>42364</v>
      </c>
      <c r="B361" s="42" t="str">
        <f>VLOOKUP(A361,_Holidays!A361:C2466,2)</f>
        <v>N</v>
      </c>
      <c r="C361" s="42" t="str">
        <f>VLOOKUP(A361,_Holidays!A361:C2466,3)</f>
        <v>Y</v>
      </c>
      <c r="D361">
        <v>95093.294999999998</v>
      </c>
      <c r="E361" s="42" t="e">
        <f t="shared" si="20"/>
        <v>#N/A</v>
      </c>
      <c r="F361" s="42">
        <f t="shared" si="21"/>
        <v>95093.294999999998</v>
      </c>
      <c r="G361" s="42">
        <f t="shared" si="22"/>
        <v>95093.294999999998</v>
      </c>
      <c r="H361" s="29" t="e">
        <f t="shared" si="23"/>
        <v>#N/A</v>
      </c>
    </row>
    <row r="362" spans="1:8" x14ac:dyDescent="0.3">
      <c r="A362" s="58">
        <v>42365</v>
      </c>
      <c r="B362" s="42" t="str">
        <f>VLOOKUP(A362,_Holidays!A362:C2467,2)</f>
        <v>N</v>
      </c>
      <c r="C362" s="42" t="str">
        <f>VLOOKUP(A362,_Holidays!A362:C2467,3)</f>
        <v>N</v>
      </c>
      <c r="D362">
        <v>96394.94</v>
      </c>
      <c r="E362" s="42" t="e">
        <f t="shared" si="20"/>
        <v>#N/A</v>
      </c>
      <c r="F362" s="42">
        <f t="shared" si="21"/>
        <v>96394.94</v>
      </c>
      <c r="G362" s="42" t="e">
        <f t="shared" si="22"/>
        <v>#N/A</v>
      </c>
      <c r="H362" s="29">
        <f t="shared" si="23"/>
        <v>96394.94</v>
      </c>
    </row>
    <row r="363" spans="1:8" x14ac:dyDescent="0.3">
      <c r="A363" s="58">
        <v>42366</v>
      </c>
      <c r="B363" s="42" t="str">
        <f>VLOOKUP(A363,_Holidays!A363:C2468,2)</f>
        <v>N</v>
      </c>
      <c r="C363" s="42" t="str">
        <f>VLOOKUP(A363,_Holidays!A363:C2468,3)</f>
        <v>Y</v>
      </c>
      <c r="D363">
        <v>100048.44</v>
      </c>
      <c r="E363" s="42" t="e">
        <f t="shared" si="20"/>
        <v>#N/A</v>
      </c>
      <c r="F363" s="42">
        <f t="shared" si="21"/>
        <v>100048.44</v>
      </c>
      <c r="G363" s="42">
        <f t="shared" si="22"/>
        <v>100048.44</v>
      </c>
      <c r="H363" s="29" t="e">
        <f t="shared" si="23"/>
        <v>#N/A</v>
      </c>
    </row>
    <row r="364" spans="1:8" x14ac:dyDescent="0.3">
      <c r="A364" s="58">
        <v>42367</v>
      </c>
      <c r="B364" s="42" t="str">
        <f>VLOOKUP(A364,_Holidays!A364:C2469,2)</f>
        <v>N</v>
      </c>
      <c r="C364" s="42" t="str">
        <f>VLOOKUP(A364,_Holidays!A364:C2469,3)</f>
        <v>N</v>
      </c>
      <c r="D364">
        <v>111647.54</v>
      </c>
      <c r="E364" s="42" t="e">
        <f t="shared" si="20"/>
        <v>#N/A</v>
      </c>
      <c r="F364" s="42">
        <f t="shared" si="21"/>
        <v>111647.54</v>
      </c>
      <c r="G364" s="42" t="e">
        <f t="shared" si="22"/>
        <v>#N/A</v>
      </c>
      <c r="H364" s="29">
        <f t="shared" si="23"/>
        <v>111647.54</v>
      </c>
    </row>
    <row r="365" spans="1:8" x14ac:dyDescent="0.3">
      <c r="A365" s="58">
        <v>42368</v>
      </c>
      <c r="B365" s="42" t="str">
        <f>VLOOKUP(A365,_Holidays!A365:C2470,2)</f>
        <v>N</v>
      </c>
      <c r="C365" s="42" t="str">
        <f>VLOOKUP(A365,_Holidays!A365:C2470,3)</f>
        <v>N</v>
      </c>
      <c r="D365">
        <v>128552.13499999999</v>
      </c>
      <c r="E365" s="42" t="e">
        <f t="shared" si="20"/>
        <v>#N/A</v>
      </c>
      <c r="F365" s="42">
        <f t="shared" si="21"/>
        <v>128552.13499999999</v>
      </c>
      <c r="G365" s="42" t="e">
        <f t="shared" si="22"/>
        <v>#N/A</v>
      </c>
      <c r="H365" s="29">
        <f t="shared" si="23"/>
        <v>128552.13499999999</v>
      </c>
    </row>
    <row r="366" spans="1:8" x14ac:dyDescent="0.3">
      <c r="A366" s="58">
        <v>42369</v>
      </c>
      <c r="B366" s="42" t="str">
        <f>VLOOKUP(A366,_Holidays!A366:C2471,2)</f>
        <v>N</v>
      </c>
      <c r="C366" s="42" t="str">
        <f>VLOOKUP(A366,_Holidays!A366:C2471,3)</f>
        <v>N</v>
      </c>
      <c r="D366">
        <v>146473.83499999999</v>
      </c>
      <c r="E366" s="42" t="e">
        <f t="shared" si="20"/>
        <v>#N/A</v>
      </c>
      <c r="F366" s="42">
        <f t="shared" si="21"/>
        <v>146473.83499999999</v>
      </c>
      <c r="G366" s="42" t="e">
        <f t="shared" si="22"/>
        <v>#N/A</v>
      </c>
      <c r="H366" s="29">
        <f t="shared" si="23"/>
        <v>146473.83499999999</v>
      </c>
    </row>
    <row r="367" spans="1:8" x14ac:dyDescent="0.3">
      <c r="A367" s="58">
        <v>42370</v>
      </c>
      <c r="B367" s="42" t="str">
        <f>VLOOKUP(A367,_Holidays!A367:C2472,2)</f>
        <v>N</v>
      </c>
      <c r="C367" s="42" t="str">
        <f>VLOOKUP(A367,_Holidays!A367:C2472,3)</f>
        <v>Y</v>
      </c>
      <c r="D367">
        <v>116040.925</v>
      </c>
      <c r="E367" s="42" t="e">
        <f t="shared" si="20"/>
        <v>#N/A</v>
      </c>
      <c r="F367" s="42">
        <f t="shared" si="21"/>
        <v>116040.925</v>
      </c>
      <c r="G367" s="42">
        <f t="shared" si="22"/>
        <v>116040.925</v>
      </c>
      <c r="H367" s="29" t="e">
        <f t="shared" si="23"/>
        <v>#N/A</v>
      </c>
    </row>
    <row r="368" spans="1:8" x14ac:dyDescent="0.3">
      <c r="A368" s="58">
        <v>42371</v>
      </c>
      <c r="B368" s="42" t="str">
        <f>VLOOKUP(A368,_Holidays!A368:C2473,2)</f>
        <v>N</v>
      </c>
      <c r="C368" s="42" t="str">
        <f>VLOOKUP(A368,_Holidays!A368:C2473,3)</f>
        <v>N</v>
      </c>
      <c r="D368">
        <v>99622.64</v>
      </c>
      <c r="E368" s="42" t="e">
        <f t="shared" si="20"/>
        <v>#N/A</v>
      </c>
      <c r="F368" s="42">
        <f t="shared" si="21"/>
        <v>99622.64</v>
      </c>
      <c r="G368" s="42" t="e">
        <f t="shared" si="22"/>
        <v>#N/A</v>
      </c>
      <c r="H368" s="29">
        <f t="shared" si="23"/>
        <v>99622.64</v>
      </c>
    </row>
    <row r="369" spans="1:8" x14ac:dyDescent="0.3">
      <c r="A369" s="58">
        <v>42372</v>
      </c>
      <c r="B369" s="42" t="str">
        <f>VLOOKUP(A369,_Holidays!A369:C2474,2)</f>
        <v>N</v>
      </c>
      <c r="C369" s="42" t="str">
        <f>VLOOKUP(A369,_Holidays!A369:C2474,3)</f>
        <v>N</v>
      </c>
      <c r="D369">
        <v>97656.445000000007</v>
      </c>
      <c r="E369" s="42" t="e">
        <f t="shared" si="20"/>
        <v>#N/A</v>
      </c>
      <c r="F369" s="42">
        <f t="shared" si="21"/>
        <v>97656.445000000007</v>
      </c>
      <c r="G369" s="42" t="e">
        <f t="shared" si="22"/>
        <v>#N/A</v>
      </c>
      <c r="H369" s="29">
        <f t="shared" si="23"/>
        <v>97656.445000000007</v>
      </c>
    </row>
    <row r="370" spans="1:8" x14ac:dyDescent="0.3">
      <c r="A370" s="58">
        <v>42373</v>
      </c>
      <c r="B370" s="42" t="str">
        <f>VLOOKUP(A370,_Holidays!A370:C2475,2)</f>
        <v>N</v>
      </c>
      <c r="C370" s="42" t="str">
        <f>VLOOKUP(A370,_Holidays!A370:C2475,3)</f>
        <v>N</v>
      </c>
      <c r="D370">
        <v>110932.505</v>
      </c>
      <c r="E370" s="42" t="e">
        <f t="shared" si="20"/>
        <v>#N/A</v>
      </c>
      <c r="F370" s="42">
        <f t="shared" si="21"/>
        <v>110932.505</v>
      </c>
      <c r="G370" s="42" t="e">
        <f t="shared" si="22"/>
        <v>#N/A</v>
      </c>
      <c r="H370" s="29">
        <f t="shared" si="23"/>
        <v>110932.505</v>
      </c>
    </row>
    <row r="371" spans="1:8" x14ac:dyDescent="0.3">
      <c r="A371" s="58">
        <v>42374</v>
      </c>
      <c r="B371" s="42" t="str">
        <f>VLOOKUP(A371,_Holidays!A371:C2476,2)</f>
        <v>N</v>
      </c>
      <c r="C371" s="42" t="str">
        <f>VLOOKUP(A371,_Holidays!A371:C2476,3)</f>
        <v>N</v>
      </c>
      <c r="D371">
        <v>117873.58</v>
      </c>
      <c r="E371" s="42" t="e">
        <f t="shared" si="20"/>
        <v>#N/A</v>
      </c>
      <c r="F371" s="42">
        <f t="shared" si="21"/>
        <v>117873.58</v>
      </c>
      <c r="G371" s="42" t="e">
        <f t="shared" si="22"/>
        <v>#N/A</v>
      </c>
      <c r="H371" s="29">
        <f t="shared" si="23"/>
        <v>117873.58</v>
      </c>
    </row>
    <row r="372" spans="1:8" x14ac:dyDescent="0.3">
      <c r="A372" s="58">
        <v>42375</v>
      </c>
      <c r="B372" s="42" t="str">
        <f>VLOOKUP(A372,_Holidays!A372:C2477,2)</f>
        <v>N</v>
      </c>
      <c r="C372" s="42" t="str">
        <f>VLOOKUP(A372,_Holidays!A372:C2477,3)</f>
        <v>N</v>
      </c>
      <c r="D372">
        <v>115064.265</v>
      </c>
      <c r="E372" s="42" t="e">
        <f t="shared" si="20"/>
        <v>#N/A</v>
      </c>
      <c r="F372" s="42">
        <f t="shared" si="21"/>
        <v>115064.265</v>
      </c>
      <c r="G372" s="42" t="e">
        <f t="shared" si="22"/>
        <v>#N/A</v>
      </c>
      <c r="H372" s="29">
        <f t="shared" si="23"/>
        <v>115064.265</v>
      </c>
    </row>
    <row r="373" spans="1:8" x14ac:dyDescent="0.3">
      <c r="A373" s="58">
        <v>42376</v>
      </c>
      <c r="B373" s="42" t="str">
        <f>VLOOKUP(A373,_Holidays!A373:C2478,2)</f>
        <v>N</v>
      </c>
      <c r="C373" s="42" t="str">
        <f>VLOOKUP(A373,_Holidays!A373:C2478,3)</f>
        <v>N</v>
      </c>
      <c r="D373">
        <v>112392.69500000001</v>
      </c>
      <c r="E373" s="42" t="e">
        <f t="shared" si="20"/>
        <v>#N/A</v>
      </c>
      <c r="F373" s="42">
        <f t="shared" si="21"/>
        <v>112392.69500000001</v>
      </c>
      <c r="G373" s="42" t="e">
        <f t="shared" si="22"/>
        <v>#N/A</v>
      </c>
      <c r="H373" s="29">
        <f t="shared" si="23"/>
        <v>112392.69500000001</v>
      </c>
    </row>
    <row r="374" spans="1:8" x14ac:dyDescent="0.3">
      <c r="A374" s="58">
        <v>42377</v>
      </c>
      <c r="B374" s="42" t="str">
        <f>VLOOKUP(A374,_Holidays!A374:C2479,2)</f>
        <v>N</v>
      </c>
      <c r="C374" s="42" t="str">
        <f>VLOOKUP(A374,_Holidays!A374:C2479,3)</f>
        <v>N</v>
      </c>
      <c r="D374">
        <v>111879.54</v>
      </c>
      <c r="E374" s="42" t="e">
        <f t="shared" si="20"/>
        <v>#N/A</v>
      </c>
      <c r="F374" s="42">
        <f t="shared" si="21"/>
        <v>111879.54</v>
      </c>
      <c r="G374" s="42" t="e">
        <f t="shared" si="22"/>
        <v>#N/A</v>
      </c>
      <c r="H374" s="29">
        <f t="shared" si="23"/>
        <v>111879.54</v>
      </c>
    </row>
    <row r="375" spans="1:8" x14ac:dyDescent="0.3">
      <c r="A375" s="58">
        <v>42378</v>
      </c>
      <c r="B375" s="42" t="str">
        <f>VLOOKUP(A375,_Holidays!A375:C2480,2)</f>
        <v>N</v>
      </c>
      <c r="C375" s="42" t="str">
        <f>VLOOKUP(A375,_Holidays!A375:C2480,3)</f>
        <v>N</v>
      </c>
      <c r="D375">
        <v>105482.69500000001</v>
      </c>
      <c r="E375" s="42" t="e">
        <f t="shared" si="20"/>
        <v>#N/A</v>
      </c>
      <c r="F375" s="42">
        <f t="shared" si="21"/>
        <v>105482.69500000001</v>
      </c>
      <c r="G375" s="42" t="e">
        <f t="shared" si="22"/>
        <v>#N/A</v>
      </c>
      <c r="H375" s="29">
        <f t="shared" si="23"/>
        <v>105482.69500000001</v>
      </c>
    </row>
    <row r="376" spans="1:8" x14ac:dyDescent="0.3">
      <c r="A376" s="58">
        <v>42379</v>
      </c>
      <c r="B376" s="42" t="str">
        <f>VLOOKUP(A376,_Holidays!A376:C2481,2)</f>
        <v>N</v>
      </c>
      <c r="C376" s="42" t="str">
        <f>VLOOKUP(A376,_Holidays!A376:C2481,3)</f>
        <v>N</v>
      </c>
      <c r="D376">
        <v>113049.145</v>
      </c>
      <c r="E376" s="42" t="e">
        <f t="shared" si="20"/>
        <v>#N/A</v>
      </c>
      <c r="F376" s="42">
        <f t="shared" si="21"/>
        <v>113049.145</v>
      </c>
      <c r="G376" s="42" t="e">
        <f t="shared" si="22"/>
        <v>#N/A</v>
      </c>
      <c r="H376" s="29">
        <f t="shared" si="23"/>
        <v>113049.145</v>
      </c>
    </row>
    <row r="377" spans="1:8" x14ac:dyDescent="0.3">
      <c r="A377" s="58">
        <v>42380</v>
      </c>
      <c r="B377" s="42" t="str">
        <f>VLOOKUP(A377,_Holidays!A377:C2482,2)</f>
        <v>N</v>
      </c>
      <c r="C377" s="42" t="str">
        <f>VLOOKUP(A377,_Holidays!A377:C2482,3)</f>
        <v>N</v>
      </c>
      <c r="D377">
        <v>141133.08499999999</v>
      </c>
      <c r="E377" s="42" t="e">
        <f t="shared" si="20"/>
        <v>#N/A</v>
      </c>
      <c r="F377" s="42">
        <f t="shared" si="21"/>
        <v>141133.08499999999</v>
      </c>
      <c r="G377" s="42" t="e">
        <f t="shared" si="22"/>
        <v>#N/A</v>
      </c>
      <c r="H377" s="29">
        <f t="shared" si="23"/>
        <v>141133.08499999999</v>
      </c>
    </row>
    <row r="378" spans="1:8" x14ac:dyDescent="0.3">
      <c r="A378" s="58">
        <v>42381</v>
      </c>
      <c r="B378" s="42" t="str">
        <f>VLOOKUP(A378,_Holidays!A378:C2483,2)</f>
        <v>N</v>
      </c>
      <c r="C378" s="42" t="str">
        <f>VLOOKUP(A378,_Holidays!A378:C2483,3)</f>
        <v>N</v>
      </c>
      <c r="D378">
        <v>135006.10999999999</v>
      </c>
      <c r="E378" s="42" t="e">
        <f t="shared" si="20"/>
        <v>#N/A</v>
      </c>
      <c r="F378" s="42">
        <f t="shared" si="21"/>
        <v>135006.10999999999</v>
      </c>
      <c r="G378" s="42" t="e">
        <f t="shared" si="22"/>
        <v>#N/A</v>
      </c>
      <c r="H378" s="29">
        <f t="shared" si="23"/>
        <v>135006.10999999999</v>
      </c>
    </row>
    <row r="379" spans="1:8" x14ac:dyDescent="0.3">
      <c r="A379" s="58">
        <v>42382</v>
      </c>
      <c r="B379" s="42" t="str">
        <f>VLOOKUP(A379,_Holidays!A379:C2484,2)</f>
        <v>N</v>
      </c>
      <c r="C379" s="42" t="str">
        <f>VLOOKUP(A379,_Holidays!A379:C2484,3)</f>
        <v>N</v>
      </c>
      <c r="D379">
        <v>160011.07500000001</v>
      </c>
      <c r="E379" s="42" t="e">
        <f t="shared" si="20"/>
        <v>#N/A</v>
      </c>
      <c r="F379" s="42">
        <f t="shared" si="21"/>
        <v>160011.07500000001</v>
      </c>
      <c r="G379" s="42" t="e">
        <f t="shared" si="22"/>
        <v>#N/A</v>
      </c>
      <c r="H379" s="29">
        <f t="shared" si="23"/>
        <v>160011.07500000001</v>
      </c>
    </row>
    <row r="380" spans="1:8" x14ac:dyDescent="0.3">
      <c r="A380" s="58">
        <v>42383</v>
      </c>
      <c r="B380" s="42" t="str">
        <f>VLOOKUP(A380,_Holidays!A380:C2485,2)</f>
        <v>N</v>
      </c>
      <c r="C380" s="42" t="str">
        <f>VLOOKUP(A380,_Holidays!A380:C2485,3)</f>
        <v>N</v>
      </c>
      <c r="D380">
        <v>120396.33500000001</v>
      </c>
      <c r="E380" s="42" t="e">
        <f t="shared" si="20"/>
        <v>#N/A</v>
      </c>
      <c r="F380" s="42">
        <f t="shared" si="21"/>
        <v>120396.33500000001</v>
      </c>
      <c r="G380" s="42" t="e">
        <f t="shared" si="22"/>
        <v>#N/A</v>
      </c>
      <c r="H380" s="29">
        <f t="shared" si="23"/>
        <v>120396.33500000001</v>
      </c>
    </row>
    <row r="381" spans="1:8" x14ac:dyDescent="0.3">
      <c r="A381" s="58">
        <v>42384</v>
      </c>
      <c r="B381" s="42" t="str">
        <f>VLOOKUP(A381,_Holidays!A381:C2486,2)</f>
        <v>N</v>
      </c>
      <c r="C381" s="42" t="str">
        <f>VLOOKUP(A381,_Holidays!A381:C2486,3)</f>
        <v>N</v>
      </c>
      <c r="D381">
        <v>113244.79</v>
      </c>
      <c r="E381" s="42" t="e">
        <f t="shared" si="20"/>
        <v>#N/A</v>
      </c>
      <c r="F381" s="42">
        <f t="shared" si="21"/>
        <v>113244.79</v>
      </c>
      <c r="G381" s="42" t="e">
        <f t="shared" si="22"/>
        <v>#N/A</v>
      </c>
      <c r="H381" s="29">
        <f t="shared" si="23"/>
        <v>113244.79</v>
      </c>
    </row>
    <row r="382" spans="1:8" x14ac:dyDescent="0.3">
      <c r="A382" s="58">
        <v>42385</v>
      </c>
      <c r="B382" s="42" t="str">
        <f>VLOOKUP(A382,_Holidays!A382:C2487,2)</f>
        <v>N</v>
      </c>
      <c r="C382" s="42" t="str">
        <f>VLOOKUP(A382,_Holidays!A382:C2487,3)</f>
        <v>N</v>
      </c>
      <c r="D382">
        <v>103046.17</v>
      </c>
      <c r="E382" s="42" t="e">
        <f t="shared" si="20"/>
        <v>#N/A</v>
      </c>
      <c r="F382" s="42">
        <f t="shared" si="21"/>
        <v>103046.17</v>
      </c>
      <c r="G382" s="42" t="e">
        <f t="shared" si="22"/>
        <v>#N/A</v>
      </c>
      <c r="H382" s="29">
        <f t="shared" si="23"/>
        <v>103046.17</v>
      </c>
    </row>
    <row r="383" spans="1:8" x14ac:dyDescent="0.3">
      <c r="A383" s="58">
        <v>42386</v>
      </c>
      <c r="B383" s="42" t="str">
        <f>VLOOKUP(A383,_Holidays!A383:C2488,2)</f>
        <v>N</v>
      </c>
      <c r="C383" s="42" t="str">
        <f>VLOOKUP(A383,_Holidays!A383:C2488,3)</f>
        <v>N</v>
      </c>
      <c r="D383">
        <v>114097.07</v>
      </c>
      <c r="E383" s="42" t="e">
        <f t="shared" si="20"/>
        <v>#N/A</v>
      </c>
      <c r="F383" s="42">
        <f t="shared" si="21"/>
        <v>114097.07</v>
      </c>
      <c r="G383" s="42" t="e">
        <f t="shared" si="22"/>
        <v>#N/A</v>
      </c>
      <c r="H383" s="29">
        <f t="shared" si="23"/>
        <v>114097.07</v>
      </c>
    </row>
    <row r="384" spans="1:8" x14ac:dyDescent="0.3">
      <c r="A384" s="58">
        <v>42387</v>
      </c>
      <c r="B384" s="42" t="str">
        <f>VLOOKUP(A384,_Holidays!A384:C2489,2)</f>
        <v>N</v>
      </c>
      <c r="C384" s="42" t="str">
        <f>VLOOKUP(A384,_Holidays!A384:C2489,3)</f>
        <v>N</v>
      </c>
      <c r="D384">
        <v>147817.58499999999</v>
      </c>
      <c r="E384" s="42" t="e">
        <f t="shared" si="20"/>
        <v>#N/A</v>
      </c>
      <c r="F384" s="42">
        <f t="shared" si="21"/>
        <v>147817.58499999999</v>
      </c>
      <c r="G384" s="42" t="e">
        <f t="shared" si="22"/>
        <v>#N/A</v>
      </c>
      <c r="H384" s="29">
        <f t="shared" si="23"/>
        <v>147817.58499999999</v>
      </c>
    </row>
    <row r="385" spans="1:8" x14ac:dyDescent="0.3">
      <c r="A385" s="58">
        <v>42388</v>
      </c>
      <c r="B385" s="42" t="str">
        <f>VLOOKUP(A385,_Holidays!A385:C2490,2)</f>
        <v>N</v>
      </c>
      <c r="C385" s="42" t="str">
        <f>VLOOKUP(A385,_Holidays!A385:C2490,3)</f>
        <v>N</v>
      </c>
      <c r="D385">
        <v>148612.37</v>
      </c>
      <c r="E385" s="42" t="e">
        <f t="shared" si="20"/>
        <v>#N/A</v>
      </c>
      <c r="F385" s="42">
        <f t="shared" si="21"/>
        <v>148612.37</v>
      </c>
      <c r="G385" s="42" t="e">
        <f t="shared" si="22"/>
        <v>#N/A</v>
      </c>
      <c r="H385" s="29">
        <f t="shared" si="23"/>
        <v>148612.37</v>
      </c>
    </row>
    <row r="386" spans="1:8" x14ac:dyDescent="0.3">
      <c r="A386" s="58">
        <v>42389</v>
      </c>
      <c r="B386" s="42" t="str">
        <f>VLOOKUP(A386,_Holidays!A386:C2491,2)</f>
        <v>N</v>
      </c>
      <c r="C386" s="42" t="str">
        <f>VLOOKUP(A386,_Holidays!A386:C2491,3)</f>
        <v>N</v>
      </c>
      <c r="D386">
        <v>142471.51</v>
      </c>
      <c r="E386" s="42" t="e">
        <f t="shared" si="20"/>
        <v>#N/A</v>
      </c>
      <c r="F386" s="42">
        <f t="shared" si="21"/>
        <v>142471.51</v>
      </c>
      <c r="G386" s="42" t="e">
        <f t="shared" si="22"/>
        <v>#N/A</v>
      </c>
      <c r="H386" s="29">
        <f t="shared" si="23"/>
        <v>142471.51</v>
      </c>
    </row>
    <row r="387" spans="1:8" x14ac:dyDescent="0.3">
      <c r="A387" s="58">
        <v>42390</v>
      </c>
      <c r="B387" s="42" t="str">
        <f>VLOOKUP(A387,_Holidays!A387:C2492,2)</f>
        <v>N</v>
      </c>
      <c r="C387" s="42" t="str">
        <f>VLOOKUP(A387,_Holidays!A387:C2492,3)</f>
        <v>N</v>
      </c>
      <c r="D387">
        <v>139450.61499999999</v>
      </c>
      <c r="E387" s="42" t="e">
        <f t="shared" ref="E387:E450" si="24">IF(B387="Y",D387,NA())</f>
        <v>#N/A</v>
      </c>
      <c r="F387" s="42">
        <f t="shared" ref="F387:F450" si="25">IF(B387="N",D387,NA())</f>
        <v>139450.61499999999</v>
      </c>
      <c r="G387" s="42" t="e">
        <f t="shared" ref="G387:G450" si="26">IF(C387="Y",D387,NA())</f>
        <v>#N/A</v>
      </c>
      <c r="H387" s="29">
        <f t="shared" ref="H387:H450" si="27">IF(C387="N",D387,NA())</f>
        <v>139450.61499999999</v>
      </c>
    </row>
    <row r="388" spans="1:8" x14ac:dyDescent="0.3">
      <c r="A388" s="58">
        <v>42391</v>
      </c>
      <c r="B388" s="42" t="str">
        <f>VLOOKUP(A388,_Holidays!A388:C2493,2)</f>
        <v>N</v>
      </c>
      <c r="C388" s="42" t="str">
        <f>VLOOKUP(A388,_Holidays!A388:C2493,3)</f>
        <v>N</v>
      </c>
      <c r="D388">
        <v>129135.185</v>
      </c>
      <c r="E388" s="42" t="e">
        <f t="shared" si="24"/>
        <v>#N/A</v>
      </c>
      <c r="F388" s="42">
        <f t="shared" si="25"/>
        <v>129135.185</v>
      </c>
      <c r="G388" s="42" t="e">
        <f t="shared" si="26"/>
        <v>#N/A</v>
      </c>
      <c r="H388" s="29">
        <f t="shared" si="27"/>
        <v>129135.185</v>
      </c>
    </row>
    <row r="389" spans="1:8" x14ac:dyDescent="0.3">
      <c r="A389" s="58">
        <v>42392</v>
      </c>
      <c r="B389" s="42" t="str">
        <f>VLOOKUP(A389,_Holidays!A389:C2494,2)</f>
        <v>N</v>
      </c>
      <c r="C389" s="42" t="str">
        <f>VLOOKUP(A389,_Holidays!A389:C2494,3)</f>
        <v>N</v>
      </c>
      <c r="D389">
        <v>108097.845</v>
      </c>
      <c r="E389" s="42" t="e">
        <f t="shared" si="24"/>
        <v>#N/A</v>
      </c>
      <c r="F389" s="42">
        <f t="shared" si="25"/>
        <v>108097.845</v>
      </c>
      <c r="G389" s="42" t="e">
        <f t="shared" si="26"/>
        <v>#N/A</v>
      </c>
      <c r="H389" s="29">
        <f t="shared" si="27"/>
        <v>108097.845</v>
      </c>
    </row>
    <row r="390" spans="1:8" x14ac:dyDescent="0.3">
      <c r="A390" s="58">
        <v>42393</v>
      </c>
      <c r="B390" s="42" t="str">
        <f>VLOOKUP(A390,_Holidays!A390:C2495,2)</f>
        <v>N</v>
      </c>
      <c r="C390" s="42" t="str">
        <f>VLOOKUP(A390,_Holidays!A390:C2495,3)</f>
        <v>N</v>
      </c>
      <c r="D390">
        <v>103396.3</v>
      </c>
      <c r="E390" s="42" t="e">
        <f t="shared" si="24"/>
        <v>#N/A</v>
      </c>
      <c r="F390" s="42">
        <f t="shared" si="25"/>
        <v>103396.3</v>
      </c>
      <c r="G390" s="42" t="e">
        <f t="shared" si="26"/>
        <v>#N/A</v>
      </c>
      <c r="H390" s="29">
        <f t="shared" si="27"/>
        <v>103396.3</v>
      </c>
    </row>
    <row r="391" spans="1:8" x14ac:dyDescent="0.3">
      <c r="A391" s="58">
        <v>42394</v>
      </c>
      <c r="B391" s="42" t="str">
        <f>VLOOKUP(A391,_Holidays!A391:C2496,2)</f>
        <v>N</v>
      </c>
      <c r="C391" s="42" t="str">
        <f>VLOOKUP(A391,_Holidays!A391:C2496,3)</f>
        <v>N</v>
      </c>
      <c r="D391">
        <v>112649.60000000001</v>
      </c>
      <c r="E391" s="42" t="e">
        <f t="shared" si="24"/>
        <v>#N/A</v>
      </c>
      <c r="F391" s="42">
        <f t="shared" si="25"/>
        <v>112649.60000000001</v>
      </c>
      <c r="G391" s="42" t="e">
        <f t="shared" si="26"/>
        <v>#N/A</v>
      </c>
      <c r="H391" s="29">
        <f t="shared" si="27"/>
        <v>112649.60000000001</v>
      </c>
    </row>
    <row r="392" spans="1:8" x14ac:dyDescent="0.3">
      <c r="A392" s="58">
        <v>42395</v>
      </c>
      <c r="B392" s="42" t="str">
        <f>VLOOKUP(A392,_Holidays!A392:C2497,2)</f>
        <v>N</v>
      </c>
      <c r="C392" s="42" t="str">
        <f>VLOOKUP(A392,_Holidays!A392:C2497,3)</f>
        <v>Y</v>
      </c>
      <c r="D392">
        <v>110152.815</v>
      </c>
      <c r="E392" s="42" t="e">
        <f t="shared" si="24"/>
        <v>#N/A</v>
      </c>
      <c r="F392" s="42">
        <f t="shared" si="25"/>
        <v>110152.815</v>
      </c>
      <c r="G392" s="42">
        <f t="shared" si="26"/>
        <v>110152.815</v>
      </c>
      <c r="H392" s="29" t="e">
        <f t="shared" si="27"/>
        <v>#N/A</v>
      </c>
    </row>
    <row r="393" spans="1:8" x14ac:dyDescent="0.3">
      <c r="A393" s="58">
        <v>42396</v>
      </c>
      <c r="B393" s="42" t="str">
        <f>VLOOKUP(A393,_Holidays!A393:C2498,2)</f>
        <v>N</v>
      </c>
      <c r="C393" s="42" t="str">
        <f>VLOOKUP(A393,_Holidays!A393:C2498,3)</f>
        <v>N</v>
      </c>
      <c r="D393">
        <v>133718.035</v>
      </c>
      <c r="E393" s="42" t="e">
        <f t="shared" si="24"/>
        <v>#N/A</v>
      </c>
      <c r="F393" s="42">
        <f t="shared" si="25"/>
        <v>133718.035</v>
      </c>
      <c r="G393" s="42" t="e">
        <f t="shared" si="26"/>
        <v>#N/A</v>
      </c>
      <c r="H393" s="29">
        <f t="shared" si="27"/>
        <v>133718.035</v>
      </c>
    </row>
    <row r="394" spans="1:8" x14ac:dyDescent="0.3">
      <c r="A394" s="58">
        <v>42397</v>
      </c>
      <c r="B394" s="42" t="str">
        <f>VLOOKUP(A394,_Holidays!A394:C2499,2)</f>
        <v>Y</v>
      </c>
      <c r="C394" s="42" t="str">
        <f>VLOOKUP(A394,_Holidays!A394:C2499,3)</f>
        <v>N</v>
      </c>
      <c r="D394">
        <v>134169.82999999999</v>
      </c>
      <c r="E394" s="42">
        <f t="shared" si="24"/>
        <v>134169.82999999999</v>
      </c>
      <c r="F394" s="42" t="e">
        <f t="shared" si="25"/>
        <v>#N/A</v>
      </c>
      <c r="G394" s="42" t="e">
        <f t="shared" si="26"/>
        <v>#N/A</v>
      </c>
      <c r="H394" s="29">
        <f t="shared" si="27"/>
        <v>134169.82999999999</v>
      </c>
    </row>
    <row r="395" spans="1:8" x14ac:dyDescent="0.3">
      <c r="A395" s="58">
        <v>42398</v>
      </c>
      <c r="B395" s="42" t="str">
        <f>VLOOKUP(A395,_Holidays!A395:C2500,2)</f>
        <v>Y</v>
      </c>
      <c r="C395" s="42" t="str">
        <f>VLOOKUP(A395,_Holidays!A395:C2500,3)</f>
        <v>N</v>
      </c>
      <c r="D395">
        <v>123615.21</v>
      </c>
      <c r="E395" s="42">
        <f t="shared" si="24"/>
        <v>123615.21</v>
      </c>
      <c r="F395" s="42" t="e">
        <f t="shared" si="25"/>
        <v>#N/A</v>
      </c>
      <c r="G395" s="42" t="e">
        <f t="shared" si="26"/>
        <v>#N/A</v>
      </c>
      <c r="H395" s="29">
        <f t="shared" si="27"/>
        <v>123615.21</v>
      </c>
    </row>
    <row r="396" spans="1:8" x14ac:dyDescent="0.3">
      <c r="A396" s="58">
        <v>42399</v>
      </c>
      <c r="B396" s="42" t="str">
        <f>VLOOKUP(A396,_Holidays!A396:C2501,2)</f>
        <v>Y</v>
      </c>
      <c r="C396" s="42" t="str">
        <f>VLOOKUP(A396,_Holidays!A396:C2501,3)</f>
        <v>N</v>
      </c>
      <c r="D396">
        <v>107579.345</v>
      </c>
      <c r="E396" s="42">
        <f t="shared" si="24"/>
        <v>107579.345</v>
      </c>
      <c r="F396" s="42" t="e">
        <f t="shared" si="25"/>
        <v>#N/A</v>
      </c>
      <c r="G396" s="42" t="e">
        <f t="shared" si="26"/>
        <v>#N/A</v>
      </c>
      <c r="H396" s="29">
        <f t="shared" si="27"/>
        <v>107579.345</v>
      </c>
    </row>
    <row r="397" spans="1:8" x14ac:dyDescent="0.3">
      <c r="A397" s="58">
        <v>42400</v>
      </c>
      <c r="B397" s="42" t="str">
        <f>VLOOKUP(A397,_Holidays!A397:C2502,2)</f>
        <v>Y</v>
      </c>
      <c r="C397" s="42" t="str">
        <f>VLOOKUP(A397,_Holidays!A397:C2502,3)</f>
        <v>N</v>
      </c>
      <c r="D397">
        <v>101279.65</v>
      </c>
      <c r="E397" s="42">
        <f t="shared" si="24"/>
        <v>101279.65</v>
      </c>
      <c r="F397" s="42" t="e">
        <f t="shared" si="25"/>
        <v>#N/A</v>
      </c>
      <c r="G397" s="42" t="e">
        <f t="shared" si="26"/>
        <v>#N/A</v>
      </c>
      <c r="H397" s="29">
        <f t="shared" si="27"/>
        <v>101279.65</v>
      </c>
    </row>
    <row r="398" spans="1:8" x14ac:dyDescent="0.3">
      <c r="A398" s="58">
        <v>42401</v>
      </c>
      <c r="B398" s="42" t="str">
        <f>VLOOKUP(A398,_Holidays!A398:C2503,2)</f>
        <v>Y</v>
      </c>
      <c r="C398" s="42" t="str">
        <f>VLOOKUP(A398,_Holidays!A398:C2503,3)</f>
        <v>N</v>
      </c>
      <c r="D398">
        <v>121942.895</v>
      </c>
      <c r="E398" s="42">
        <f t="shared" si="24"/>
        <v>121942.895</v>
      </c>
      <c r="F398" s="42" t="e">
        <f t="shared" si="25"/>
        <v>#N/A</v>
      </c>
      <c r="G398" s="42" t="e">
        <f t="shared" si="26"/>
        <v>#N/A</v>
      </c>
      <c r="H398" s="29">
        <f t="shared" si="27"/>
        <v>121942.895</v>
      </c>
    </row>
    <row r="399" spans="1:8" x14ac:dyDescent="0.3">
      <c r="A399" s="58">
        <v>42402</v>
      </c>
      <c r="B399" s="42" t="str">
        <f>VLOOKUP(A399,_Holidays!A399:C2504,2)</f>
        <v>Y</v>
      </c>
      <c r="C399" s="42" t="str">
        <f>VLOOKUP(A399,_Holidays!A399:C2504,3)</f>
        <v>N</v>
      </c>
      <c r="D399">
        <v>133989.155</v>
      </c>
      <c r="E399" s="42">
        <f t="shared" si="24"/>
        <v>133989.155</v>
      </c>
      <c r="F399" s="42" t="e">
        <f t="shared" si="25"/>
        <v>#N/A</v>
      </c>
      <c r="G399" s="42" t="e">
        <f t="shared" si="26"/>
        <v>#N/A</v>
      </c>
      <c r="H399" s="29">
        <f t="shared" si="27"/>
        <v>133989.155</v>
      </c>
    </row>
    <row r="400" spans="1:8" x14ac:dyDescent="0.3">
      <c r="A400" s="58">
        <v>42403</v>
      </c>
      <c r="B400" s="42" t="str">
        <f>VLOOKUP(A400,_Holidays!A400:C2505,2)</f>
        <v>Y</v>
      </c>
      <c r="C400" s="42" t="str">
        <f>VLOOKUP(A400,_Holidays!A400:C2505,3)</f>
        <v>N</v>
      </c>
      <c r="D400">
        <v>122594.47500000001</v>
      </c>
      <c r="E400" s="42">
        <f t="shared" si="24"/>
        <v>122594.47500000001</v>
      </c>
      <c r="F400" s="42" t="e">
        <f t="shared" si="25"/>
        <v>#N/A</v>
      </c>
      <c r="G400" s="42" t="e">
        <f t="shared" si="26"/>
        <v>#N/A</v>
      </c>
      <c r="H400" s="29">
        <f t="shared" si="27"/>
        <v>122594.47500000001</v>
      </c>
    </row>
    <row r="401" spans="1:8" x14ac:dyDescent="0.3">
      <c r="A401" s="58">
        <v>42404</v>
      </c>
      <c r="B401" s="42" t="str">
        <f>VLOOKUP(A401,_Holidays!A401:C2506,2)</f>
        <v>Y</v>
      </c>
      <c r="C401" s="42" t="str">
        <f>VLOOKUP(A401,_Holidays!A401:C2506,3)</f>
        <v>N</v>
      </c>
      <c r="D401">
        <v>119919.605</v>
      </c>
      <c r="E401" s="42">
        <f t="shared" si="24"/>
        <v>119919.605</v>
      </c>
      <c r="F401" s="42" t="e">
        <f t="shared" si="25"/>
        <v>#N/A</v>
      </c>
      <c r="G401" s="42" t="e">
        <f t="shared" si="26"/>
        <v>#N/A</v>
      </c>
      <c r="H401" s="29">
        <f t="shared" si="27"/>
        <v>119919.605</v>
      </c>
    </row>
    <row r="402" spans="1:8" x14ac:dyDescent="0.3">
      <c r="A402" s="58">
        <v>42405</v>
      </c>
      <c r="B402" s="42" t="str">
        <f>VLOOKUP(A402,_Holidays!A402:C2507,2)</f>
        <v>Y</v>
      </c>
      <c r="C402" s="42" t="str">
        <f>VLOOKUP(A402,_Holidays!A402:C2507,3)</f>
        <v>N</v>
      </c>
      <c r="D402">
        <v>126330.55</v>
      </c>
      <c r="E402" s="42">
        <f t="shared" si="24"/>
        <v>126330.55</v>
      </c>
      <c r="F402" s="42" t="e">
        <f t="shared" si="25"/>
        <v>#N/A</v>
      </c>
      <c r="G402" s="42" t="e">
        <f t="shared" si="26"/>
        <v>#N/A</v>
      </c>
      <c r="H402" s="29">
        <f t="shared" si="27"/>
        <v>126330.55</v>
      </c>
    </row>
    <row r="403" spans="1:8" x14ac:dyDescent="0.3">
      <c r="A403" s="58">
        <v>42406</v>
      </c>
      <c r="B403" s="42" t="str">
        <f>VLOOKUP(A403,_Holidays!A403:C2508,2)</f>
        <v>Y</v>
      </c>
      <c r="C403" s="42" t="str">
        <f>VLOOKUP(A403,_Holidays!A403:C2508,3)</f>
        <v>N</v>
      </c>
      <c r="D403">
        <v>123737.01</v>
      </c>
      <c r="E403" s="42">
        <f t="shared" si="24"/>
        <v>123737.01</v>
      </c>
      <c r="F403" s="42" t="e">
        <f t="shared" si="25"/>
        <v>#N/A</v>
      </c>
      <c r="G403" s="42" t="e">
        <f t="shared" si="26"/>
        <v>#N/A</v>
      </c>
      <c r="H403" s="29">
        <f t="shared" si="27"/>
        <v>123737.01</v>
      </c>
    </row>
    <row r="404" spans="1:8" x14ac:dyDescent="0.3">
      <c r="A404" s="58">
        <v>42407</v>
      </c>
      <c r="B404" s="42" t="str">
        <f>VLOOKUP(A404,_Holidays!A404:C2509,2)</f>
        <v>Y</v>
      </c>
      <c r="C404" s="42" t="str">
        <f>VLOOKUP(A404,_Holidays!A404:C2509,3)</f>
        <v>N</v>
      </c>
      <c r="D404">
        <v>124436.81</v>
      </c>
      <c r="E404" s="42">
        <f t="shared" si="24"/>
        <v>124436.81</v>
      </c>
      <c r="F404" s="42" t="e">
        <f t="shared" si="25"/>
        <v>#N/A</v>
      </c>
      <c r="G404" s="42" t="e">
        <f t="shared" si="26"/>
        <v>#N/A</v>
      </c>
      <c r="H404" s="29">
        <f t="shared" si="27"/>
        <v>124436.81</v>
      </c>
    </row>
    <row r="405" spans="1:8" x14ac:dyDescent="0.3">
      <c r="A405" s="58">
        <v>42408</v>
      </c>
      <c r="B405" s="42" t="str">
        <f>VLOOKUP(A405,_Holidays!A405:C2510,2)</f>
        <v>Y</v>
      </c>
      <c r="C405" s="42" t="str">
        <f>VLOOKUP(A405,_Holidays!A405:C2510,3)</f>
        <v>N</v>
      </c>
      <c r="D405">
        <v>129327.22500000001</v>
      </c>
      <c r="E405" s="42">
        <f t="shared" si="24"/>
        <v>129327.22500000001</v>
      </c>
      <c r="F405" s="42" t="e">
        <f t="shared" si="25"/>
        <v>#N/A</v>
      </c>
      <c r="G405" s="42" t="e">
        <f t="shared" si="26"/>
        <v>#N/A</v>
      </c>
      <c r="H405" s="29">
        <f t="shared" si="27"/>
        <v>129327.22500000001</v>
      </c>
    </row>
    <row r="406" spans="1:8" x14ac:dyDescent="0.3">
      <c r="A406" s="58">
        <v>42409</v>
      </c>
      <c r="B406" s="42" t="str">
        <f>VLOOKUP(A406,_Holidays!A406:C2511,2)</f>
        <v>Y</v>
      </c>
      <c r="C406" s="42" t="str">
        <f>VLOOKUP(A406,_Holidays!A406:C2511,3)</f>
        <v>N</v>
      </c>
      <c r="D406">
        <v>131271.26500000001</v>
      </c>
      <c r="E406" s="42">
        <f t="shared" si="24"/>
        <v>131271.26500000001</v>
      </c>
      <c r="F406" s="42" t="e">
        <f t="shared" si="25"/>
        <v>#N/A</v>
      </c>
      <c r="G406" s="42" t="e">
        <f t="shared" si="26"/>
        <v>#N/A</v>
      </c>
      <c r="H406" s="29">
        <f t="shared" si="27"/>
        <v>131271.26500000001</v>
      </c>
    </row>
    <row r="407" spans="1:8" x14ac:dyDescent="0.3">
      <c r="A407" s="58">
        <v>42410</v>
      </c>
      <c r="B407" s="42" t="str">
        <f>VLOOKUP(A407,_Holidays!A407:C2512,2)</f>
        <v>Y</v>
      </c>
      <c r="C407" s="42" t="str">
        <f>VLOOKUP(A407,_Holidays!A407:C2512,3)</f>
        <v>N</v>
      </c>
      <c r="D407">
        <v>132265.005</v>
      </c>
      <c r="E407" s="42">
        <f t="shared" si="24"/>
        <v>132265.005</v>
      </c>
      <c r="F407" s="42" t="e">
        <f t="shared" si="25"/>
        <v>#N/A</v>
      </c>
      <c r="G407" s="42" t="e">
        <f t="shared" si="26"/>
        <v>#N/A</v>
      </c>
      <c r="H407" s="29">
        <f t="shared" si="27"/>
        <v>132265.005</v>
      </c>
    </row>
    <row r="408" spans="1:8" x14ac:dyDescent="0.3">
      <c r="A408" s="58">
        <v>42411</v>
      </c>
      <c r="B408" s="42" t="str">
        <f>VLOOKUP(A408,_Holidays!A408:C2513,2)</f>
        <v>Y</v>
      </c>
      <c r="C408" s="42" t="str">
        <f>VLOOKUP(A408,_Holidays!A408:C2513,3)</f>
        <v>N</v>
      </c>
      <c r="D408">
        <v>131003.79</v>
      </c>
      <c r="E408" s="42">
        <f t="shared" si="24"/>
        <v>131003.79</v>
      </c>
      <c r="F408" s="42" t="e">
        <f t="shared" si="25"/>
        <v>#N/A</v>
      </c>
      <c r="G408" s="42" t="e">
        <f t="shared" si="26"/>
        <v>#N/A</v>
      </c>
      <c r="H408" s="29">
        <f t="shared" si="27"/>
        <v>131003.79</v>
      </c>
    </row>
    <row r="409" spans="1:8" x14ac:dyDescent="0.3">
      <c r="A409" s="58">
        <v>42412</v>
      </c>
      <c r="B409" s="42" t="str">
        <f>VLOOKUP(A409,_Holidays!A409:C2514,2)</f>
        <v>Y</v>
      </c>
      <c r="C409" s="42" t="str">
        <f>VLOOKUP(A409,_Holidays!A409:C2514,3)</f>
        <v>N</v>
      </c>
      <c r="D409">
        <v>133845.51999999999</v>
      </c>
      <c r="E409" s="42">
        <f t="shared" si="24"/>
        <v>133845.51999999999</v>
      </c>
      <c r="F409" s="42" t="e">
        <f t="shared" si="25"/>
        <v>#N/A</v>
      </c>
      <c r="G409" s="42" t="e">
        <f t="shared" si="26"/>
        <v>#N/A</v>
      </c>
      <c r="H409" s="29">
        <f t="shared" si="27"/>
        <v>133845.51999999999</v>
      </c>
    </row>
    <row r="410" spans="1:8" x14ac:dyDescent="0.3">
      <c r="A410" s="58">
        <v>42413</v>
      </c>
      <c r="B410" s="42" t="str">
        <f>VLOOKUP(A410,_Holidays!A410:C2515,2)</f>
        <v>Y</v>
      </c>
      <c r="C410" s="42" t="str">
        <f>VLOOKUP(A410,_Holidays!A410:C2515,3)</f>
        <v>N</v>
      </c>
      <c r="D410">
        <v>120839.995</v>
      </c>
      <c r="E410" s="42">
        <f t="shared" si="24"/>
        <v>120839.995</v>
      </c>
      <c r="F410" s="42" t="e">
        <f t="shared" si="25"/>
        <v>#N/A</v>
      </c>
      <c r="G410" s="42" t="e">
        <f t="shared" si="26"/>
        <v>#N/A</v>
      </c>
      <c r="H410" s="29">
        <f t="shared" si="27"/>
        <v>120839.995</v>
      </c>
    </row>
    <row r="411" spans="1:8" x14ac:dyDescent="0.3">
      <c r="A411" s="58">
        <v>42414</v>
      </c>
      <c r="B411" s="42" t="str">
        <f>VLOOKUP(A411,_Holidays!A411:C2516,2)</f>
        <v>Y</v>
      </c>
      <c r="C411" s="42" t="str">
        <f>VLOOKUP(A411,_Holidays!A411:C2516,3)</f>
        <v>N</v>
      </c>
      <c r="D411">
        <v>104364.735</v>
      </c>
      <c r="E411" s="42">
        <f t="shared" si="24"/>
        <v>104364.735</v>
      </c>
      <c r="F411" s="42" t="e">
        <f t="shared" si="25"/>
        <v>#N/A</v>
      </c>
      <c r="G411" s="42" t="e">
        <f t="shared" si="26"/>
        <v>#N/A</v>
      </c>
      <c r="H411" s="29">
        <f t="shared" si="27"/>
        <v>104364.735</v>
      </c>
    </row>
    <row r="412" spans="1:8" x14ac:dyDescent="0.3">
      <c r="A412" s="58">
        <v>42415</v>
      </c>
      <c r="B412" s="42" t="str">
        <f>VLOOKUP(A412,_Holidays!A412:C2517,2)</f>
        <v>Y</v>
      </c>
      <c r="C412" s="42" t="str">
        <f>VLOOKUP(A412,_Holidays!A412:C2517,3)</f>
        <v>N</v>
      </c>
      <c r="D412">
        <v>120863.325</v>
      </c>
      <c r="E412" s="42">
        <f t="shared" si="24"/>
        <v>120863.325</v>
      </c>
      <c r="F412" s="42" t="e">
        <f t="shared" si="25"/>
        <v>#N/A</v>
      </c>
      <c r="G412" s="42" t="e">
        <f t="shared" si="26"/>
        <v>#N/A</v>
      </c>
      <c r="H412" s="29">
        <f t="shared" si="27"/>
        <v>120863.325</v>
      </c>
    </row>
    <row r="413" spans="1:8" x14ac:dyDescent="0.3">
      <c r="A413" s="58">
        <v>42416</v>
      </c>
      <c r="B413" s="42" t="str">
        <f>VLOOKUP(A413,_Holidays!A413:C2518,2)</f>
        <v>Y</v>
      </c>
      <c r="C413" s="42" t="str">
        <f>VLOOKUP(A413,_Holidays!A413:C2518,3)</f>
        <v>N</v>
      </c>
      <c r="D413">
        <v>117062.035</v>
      </c>
      <c r="E413" s="42">
        <f t="shared" si="24"/>
        <v>117062.035</v>
      </c>
      <c r="F413" s="42" t="e">
        <f t="shared" si="25"/>
        <v>#N/A</v>
      </c>
      <c r="G413" s="42" t="e">
        <f t="shared" si="26"/>
        <v>#N/A</v>
      </c>
      <c r="H413" s="29">
        <f t="shared" si="27"/>
        <v>117062.035</v>
      </c>
    </row>
    <row r="414" spans="1:8" x14ac:dyDescent="0.3">
      <c r="A414" s="58">
        <v>42417</v>
      </c>
      <c r="B414" s="42" t="str">
        <f>VLOOKUP(A414,_Holidays!A414:C2519,2)</f>
        <v>Y</v>
      </c>
      <c r="C414" s="42" t="str">
        <f>VLOOKUP(A414,_Holidays!A414:C2519,3)</f>
        <v>N</v>
      </c>
      <c r="D414">
        <v>119481.79</v>
      </c>
      <c r="E414" s="42">
        <f t="shared" si="24"/>
        <v>119481.79</v>
      </c>
      <c r="F414" s="42" t="e">
        <f t="shared" si="25"/>
        <v>#N/A</v>
      </c>
      <c r="G414" s="42" t="e">
        <f t="shared" si="26"/>
        <v>#N/A</v>
      </c>
      <c r="H414" s="29">
        <f t="shared" si="27"/>
        <v>119481.79</v>
      </c>
    </row>
    <row r="415" spans="1:8" x14ac:dyDescent="0.3">
      <c r="A415" s="58">
        <v>42418</v>
      </c>
      <c r="B415" s="42" t="str">
        <f>VLOOKUP(A415,_Holidays!A415:C2520,2)</f>
        <v>Y</v>
      </c>
      <c r="C415" s="42" t="str">
        <f>VLOOKUP(A415,_Holidays!A415:C2520,3)</f>
        <v>N</v>
      </c>
      <c r="D415">
        <v>125964.185</v>
      </c>
      <c r="E415" s="42">
        <f t="shared" si="24"/>
        <v>125964.185</v>
      </c>
      <c r="F415" s="42" t="e">
        <f t="shared" si="25"/>
        <v>#N/A</v>
      </c>
      <c r="G415" s="42" t="e">
        <f t="shared" si="26"/>
        <v>#N/A</v>
      </c>
      <c r="H415" s="29">
        <f t="shared" si="27"/>
        <v>125964.185</v>
      </c>
    </row>
    <row r="416" spans="1:8" x14ac:dyDescent="0.3">
      <c r="A416" s="58">
        <v>42419</v>
      </c>
      <c r="B416" s="42" t="str">
        <f>VLOOKUP(A416,_Holidays!A416:C2521,2)</f>
        <v>Y</v>
      </c>
      <c r="C416" s="42" t="str">
        <f>VLOOKUP(A416,_Holidays!A416:C2521,3)</f>
        <v>N</v>
      </c>
      <c r="D416">
        <v>122991.66</v>
      </c>
      <c r="E416" s="42">
        <f t="shared" si="24"/>
        <v>122991.66</v>
      </c>
      <c r="F416" s="42" t="e">
        <f t="shared" si="25"/>
        <v>#N/A</v>
      </c>
      <c r="G416" s="42" t="e">
        <f t="shared" si="26"/>
        <v>#N/A</v>
      </c>
      <c r="H416" s="29">
        <f t="shared" si="27"/>
        <v>122991.66</v>
      </c>
    </row>
    <row r="417" spans="1:8" x14ac:dyDescent="0.3">
      <c r="A417" s="58">
        <v>42420</v>
      </c>
      <c r="B417" s="42" t="str">
        <f>VLOOKUP(A417,_Holidays!A417:C2522,2)</f>
        <v>Y</v>
      </c>
      <c r="C417" s="42" t="str">
        <f>VLOOKUP(A417,_Holidays!A417:C2522,3)</f>
        <v>N</v>
      </c>
      <c r="D417">
        <v>105911.71</v>
      </c>
      <c r="E417" s="42">
        <f t="shared" si="24"/>
        <v>105911.71</v>
      </c>
      <c r="F417" s="42" t="e">
        <f t="shared" si="25"/>
        <v>#N/A</v>
      </c>
      <c r="G417" s="42" t="e">
        <f t="shared" si="26"/>
        <v>#N/A</v>
      </c>
      <c r="H417" s="29">
        <f t="shared" si="27"/>
        <v>105911.71</v>
      </c>
    </row>
    <row r="418" spans="1:8" x14ac:dyDescent="0.3">
      <c r="A418" s="58">
        <v>42421</v>
      </c>
      <c r="B418" s="42" t="str">
        <f>VLOOKUP(A418,_Holidays!A418:C2523,2)</f>
        <v>Y</v>
      </c>
      <c r="C418" s="42" t="str">
        <f>VLOOKUP(A418,_Holidays!A418:C2523,3)</f>
        <v>N</v>
      </c>
      <c r="D418">
        <v>107884.355</v>
      </c>
      <c r="E418" s="42">
        <f t="shared" si="24"/>
        <v>107884.355</v>
      </c>
      <c r="F418" s="42" t="e">
        <f t="shared" si="25"/>
        <v>#N/A</v>
      </c>
      <c r="G418" s="42" t="e">
        <f t="shared" si="26"/>
        <v>#N/A</v>
      </c>
      <c r="H418" s="29">
        <f t="shared" si="27"/>
        <v>107884.355</v>
      </c>
    </row>
    <row r="419" spans="1:8" x14ac:dyDescent="0.3">
      <c r="A419" s="58">
        <v>42422</v>
      </c>
      <c r="B419" s="42" t="str">
        <f>VLOOKUP(A419,_Holidays!A419:C2524,2)</f>
        <v>Y</v>
      </c>
      <c r="C419" s="42" t="str">
        <f>VLOOKUP(A419,_Holidays!A419:C2524,3)</f>
        <v>N</v>
      </c>
      <c r="D419">
        <v>130527.325</v>
      </c>
      <c r="E419" s="42">
        <f t="shared" si="24"/>
        <v>130527.325</v>
      </c>
      <c r="F419" s="42" t="e">
        <f t="shared" si="25"/>
        <v>#N/A</v>
      </c>
      <c r="G419" s="42" t="e">
        <f t="shared" si="26"/>
        <v>#N/A</v>
      </c>
      <c r="H419" s="29">
        <f t="shared" si="27"/>
        <v>130527.325</v>
      </c>
    </row>
    <row r="420" spans="1:8" x14ac:dyDescent="0.3">
      <c r="A420" s="58">
        <v>42423</v>
      </c>
      <c r="B420" s="42" t="str">
        <f>VLOOKUP(A420,_Holidays!A420:C2525,2)</f>
        <v>Y</v>
      </c>
      <c r="C420" s="42" t="str">
        <f>VLOOKUP(A420,_Holidays!A420:C2525,3)</f>
        <v>N</v>
      </c>
      <c r="D420">
        <v>156924.82999999999</v>
      </c>
      <c r="E420" s="42">
        <f t="shared" si="24"/>
        <v>156924.82999999999</v>
      </c>
      <c r="F420" s="42" t="e">
        <f t="shared" si="25"/>
        <v>#N/A</v>
      </c>
      <c r="G420" s="42" t="e">
        <f t="shared" si="26"/>
        <v>#N/A</v>
      </c>
      <c r="H420" s="29">
        <f t="shared" si="27"/>
        <v>156924.82999999999</v>
      </c>
    </row>
    <row r="421" spans="1:8" x14ac:dyDescent="0.3">
      <c r="A421" s="58">
        <v>42424</v>
      </c>
      <c r="B421" s="42" t="str">
        <f>VLOOKUP(A421,_Holidays!A421:C2526,2)</f>
        <v>Y</v>
      </c>
      <c r="C421" s="42" t="str">
        <f>VLOOKUP(A421,_Holidays!A421:C2526,3)</f>
        <v>N</v>
      </c>
      <c r="D421">
        <v>152419.41500000001</v>
      </c>
      <c r="E421" s="42">
        <f t="shared" si="24"/>
        <v>152419.41500000001</v>
      </c>
      <c r="F421" s="42" t="e">
        <f t="shared" si="25"/>
        <v>#N/A</v>
      </c>
      <c r="G421" s="42" t="e">
        <f t="shared" si="26"/>
        <v>#N/A</v>
      </c>
      <c r="H421" s="29">
        <f t="shared" si="27"/>
        <v>152419.41500000001</v>
      </c>
    </row>
    <row r="422" spans="1:8" x14ac:dyDescent="0.3">
      <c r="A422" s="58">
        <v>42425</v>
      </c>
      <c r="B422" s="42" t="str">
        <f>VLOOKUP(A422,_Holidays!A422:C2527,2)</f>
        <v>Y</v>
      </c>
      <c r="C422" s="42" t="str">
        <f>VLOOKUP(A422,_Holidays!A422:C2527,3)</f>
        <v>N</v>
      </c>
      <c r="D422">
        <v>138064.85500000001</v>
      </c>
      <c r="E422" s="42">
        <f t="shared" si="24"/>
        <v>138064.85500000001</v>
      </c>
      <c r="F422" s="42" t="e">
        <f t="shared" si="25"/>
        <v>#N/A</v>
      </c>
      <c r="G422" s="42" t="e">
        <f t="shared" si="26"/>
        <v>#N/A</v>
      </c>
      <c r="H422" s="29">
        <f t="shared" si="27"/>
        <v>138064.85500000001</v>
      </c>
    </row>
    <row r="423" spans="1:8" x14ac:dyDescent="0.3">
      <c r="A423" s="58">
        <v>42426</v>
      </c>
      <c r="B423" s="42" t="str">
        <f>VLOOKUP(A423,_Holidays!A423:C2528,2)</f>
        <v>Y</v>
      </c>
      <c r="C423" s="42" t="str">
        <f>VLOOKUP(A423,_Holidays!A423:C2528,3)</f>
        <v>N</v>
      </c>
      <c r="D423">
        <v>122575.935</v>
      </c>
      <c r="E423" s="42">
        <f t="shared" si="24"/>
        <v>122575.935</v>
      </c>
      <c r="F423" s="42" t="e">
        <f t="shared" si="25"/>
        <v>#N/A</v>
      </c>
      <c r="G423" s="42" t="e">
        <f t="shared" si="26"/>
        <v>#N/A</v>
      </c>
      <c r="H423" s="29">
        <f t="shared" si="27"/>
        <v>122575.935</v>
      </c>
    </row>
    <row r="424" spans="1:8" x14ac:dyDescent="0.3">
      <c r="A424" s="58">
        <v>42427</v>
      </c>
      <c r="B424" s="42" t="str">
        <f>VLOOKUP(A424,_Holidays!A424:C2529,2)</f>
        <v>Y</v>
      </c>
      <c r="C424" s="42" t="str">
        <f>VLOOKUP(A424,_Holidays!A424:C2529,3)</f>
        <v>N</v>
      </c>
      <c r="D424">
        <v>110545.84</v>
      </c>
      <c r="E424" s="42">
        <f t="shared" si="24"/>
        <v>110545.84</v>
      </c>
      <c r="F424" s="42" t="e">
        <f t="shared" si="25"/>
        <v>#N/A</v>
      </c>
      <c r="G424" s="42" t="e">
        <f t="shared" si="26"/>
        <v>#N/A</v>
      </c>
      <c r="H424" s="29">
        <f t="shared" si="27"/>
        <v>110545.84</v>
      </c>
    </row>
    <row r="425" spans="1:8" x14ac:dyDescent="0.3">
      <c r="A425" s="58">
        <v>42428</v>
      </c>
      <c r="B425" s="42" t="str">
        <f>VLOOKUP(A425,_Holidays!A425:C2530,2)</f>
        <v>Y</v>
      </c>
      <c r="C425" s="42" t="str">
        <f>VLOOKUP(A425,_Holidays!A425:C2530,3)</f>
        <v>N</v>
      </c>
      <c r="D425">
        <v>105781.985</v>
      </c>
      <c r="E425" s="42">
        <f t="shared" si="24"/>
        <v>105781.985</v>
      </c>
      <c r="F425" s="42" t="e">
        <f t="shared" si="25"/>
        <v>#N/A</v>
      </c>
      <c r="G425" s="42" t="e">
        <f t="shared" si="26"/>
        <v>#N/A</v>
      </c>
      <c r="H425" s="29">
        <f t="shared" si="27"/>
        <v>105781.985</v>
      </c>
    </row>
    <row r="426" spans="1:8" x14ac:dyDescent="0.3">
      <c r="A426" s="58">
        <v>42429</v>
      </c>
      <c r="B426" s="42" t="str">
        <f>VLOOKUP(A426,_Holidays!A426:C2531,2)</f>
        <v>Y</v>
      </c>
      <c r="C426" s="42" t="str">
        <f>VLOOKUP(A426,_Holidays!A426:C2531,3)</f>
        <v>N</v>
      </c>
      <c r="D426">
        <v>125400.08</v>
      </c>
      <c r="E426" s="42">
        <f t="shared" si="24"/>
        <v>125400.08</v>
      </c>
      <c r="F426" s="42" t="e">
        <f t="shared" si="25"/>
        <v>#N/A</v>
      </c>
      <c r="G426" s="42" t="e">
        <f t="shared" si="26"/>
        <v>#N/A</v>
      </c>
      <c r="H426" s="29">
        <f t="shared" si="27"/>
        <v>125400.08</v>
      </c>
    </row>
    <row r="427" spans="1:8" x14ac:dyDescent="0.3">
      <c r="A427" s="58">
        <v>42430</v>
      </c>
      <c r="B427" s="42" t="str">
        <f>VLOOKUP(A427,_Holidays!A427:C2532,2)</f>
        <v>Y</v>
      </c>
      <c r="C427" s="42" t="str">
        <f>VLOOKUP(A427,_Holidays!A427:C2532,3)</f>
        <v>N</v>
      </c>
      <c r="D427">
        <v>142242.595</v>
      </c>
      <c r="E427" s="42">
        <f t="shared" si="24"/>
        <v>142242.595</v>
      </c>
      <c r="F427" s="42" t="e">
        <f t="shared" si="25"/>
        <v>#N/A</v>
      </c>
      <c r="G427" s="42" t="e">
        <f t="shared" si="26"/>
        <v>#N/A</v>
      </c>
      <c r="H427" s="29">
        <f t="shared" si="27"/>
        <v>142242.595</v>
      </c>
    </row>
    <row r="428" spans="1:8" x14ac:dyDescent="0.3">
      <c r="A428" s="58">
        <v>42431</v>
      </c>
      <c r="B428" s="42" t="str">
        <f>VLOOKUP(A428,_Holidays!A428:C2533,2)</f>
        <v>Y</v>
      </c>
      <c r="C428" s="42" t="str">
        <f>VLOOKUP(A428,_Holidays!A428:C2533,3)</f>
        <v>N</v>
      </c>
      <c r="D428">
        <v>145182.98000000001</v>
      </c>
      <c r="E428" s="42">
        <f t="shared" si="24"/>
        <v>145182.98000000001</v>
      </c>
      <c r="F428" s="42" t="e">
        <f t="shared" si="25"/>
        <v>#N/A</v>
      </c>
      <c r="G428" s="42" t="e">
        <f t="shared" si="26"/>
        <v>#N/A</v>
      </c>
      <c r="H428" s="29">
        <f t="shared" si="27"/>
        <v>145182.98000000001</v>
      </c>
    </row>
    <row r="429" spans="1:8" x14ac:dyDescent="0.3">
      <c r="A429" s="58">
        <v>42432</v>
      </c>
      <c r="B429" s="42" t="str">
        <f>VLOOKUP(A429,_Holidays!A429:C2534,2)</f>
        <v>Y</v>
      </c>
      <c r="C429" s="42" t="str">
        <f>VLOOKUP(A429,_Holidays!A429:C2534,3)</f>
        <v>N</v>
      </c>
      <c r="D429">
        <v>136226.12</v>
      </c>
      <c r="E429" s="42">
        <f t="shared" si="24"/>
        <v>136226.12</v>
      </c>
      <c r="F429" s="42" t="e">
        <f t="shared" si="25"/>
        <v>#N/A</v>
      </c>
      <c r="G429" s="42" t="e">
        <f t="shared" si="26"/>
        <v>#N/A</v>
      </c>
      <c r="H429" s="29">
        <f t="shared" si="27"/>
        <v>136226.12</v>
      </c>
    </row>
    <row r="430" spans="1:8" x14ac:dyDescent="0.3">
      <c r="A430" s="58">
        <v>42433</v>
      </c>
      <c r="B430" s="42" t="str">
        <f>VLOOKUP(A430,_Holidays!A430:C2535,2)</f>
        <v>Y</v>
      </c>
      <c r="C430" s="42" t="str">
        <f>VLOOKUP(A430,_Holidays!A430:C2535,3)</f>
        <v>N</v>
      </c>
      <c r="D430">
        <v>149376.57</v>
      </c>
      <c r="E430" s="42">
        <f t="shared" si="24"/>
        <v>149376.57</v>
      </c>
      <c r="F430" s="42" t="e">
        <f t="shared" si="25"/>
        <v>#N/A</v>
      </c>
      <c r="G430" s="42" t="e">
        <f t="shared" si="26"/>
        <v>#N/A</v>
      </c>
      <c r="H430" s="29">
        <f t="shared" si="27"/>
        <v>149376.57</v>
      </c>
    </row>
    <row r="431" spans="1:8" x14ac:dyDescent="0.3">
      <c r="A431" s="58">
        <v>42434</v>
      </c>
      <c r="B431" s="42" t="str">
        <f>VLOOKUP(A431,_Holidays!A431:C2536,2)</f>
        <v>Y</v>
      </c>
      <c r="C431" s="42" t="str">
        <f>VLOOKUP(A431,_Holidays!A431:C2536,3)</f>
        <v>N</v>
      </c>
      <c r="D431">
        <v>124692.315</v>
      </c>
      <c r="E431" s="42">
        <f t="shared" si="24"/>
        <v>124692.315</v>
      </c>
      <c r="F431" s="42" t="e">
        <f t="shared" si="25"/>
        <v>#N/A</v>
      </c>
      <c r="G431" s="42" t="e">
        <f t="shared" si="26"/>
        <v>#N/A</v>
      </c>
      <c r="H431" s="29">
        <f t="shared" si="27"/>
        <v>124692.315</v>
      </c>
    </row>
    <row r="432" spans="1:8" x14ac:dyDescent="0.3">
      <c r="A432" s="58">
        <v>42435</v>
      </c>
      <c r="B432" s="42" t="str">
        <f>VLOOKUP(A432,_Holidays!A432:C2537,2)</f>
        <v>Y</v>
      </c>
      <c r="C432" s="42" t="str">
        <f>VLOOKUP(A432,_Holidays!A432:C2537,3)</f>
        <v>N</v>
      </c>
      <c r="D432">
        <v>117707.95</v>
      </c>
      <c r="E432" s="42">
        <f t="shared" si="24"/>
        <v>117707.95</v>
      </c>
      <c r="F432" s="42" t="e">
        <f t="shared" si="25"/>
        <v>#N/A</v>
      </c>
      <c r="G432" s="42" t="e">
        <f t="shared" si="26"/>
        <v>#N/A</v>
      </c>
      <c r="H432" s="29">
        <f t="shared" si="27"/>
        <v>117707.95</v>
      </c>
    </row>
    <row r="433" spans="1:8" x14ac:dyDescent="0.3">
      <c r="A433" s="58">
        <v>42436</v>
      </c>
      <c r="B433" s="42" t="str">
        <f>VLOOKUP(A433,_Holidays!A433:C2538,2)</f>
        <v>Y</v>
      </c>
      <c r="C433" s="42" t="str">
        <f>VLOOKUP(A433,_Holidays!A433:C2538,3)</f>
        <v>N</v>
      </c>
      <c r="D433">
        <v>131465.82500000001</v>
      </c>
      <c r="E433" s="42">
        <f t="shared" si="24"/>
        <v>131465.82500000001</v>
      </c>
      <c r="F433" s="42" t="e">
        <f t="shared" si="25"/>
        <v>#N/A</v>
      </c>
      <c r="G433" s="42" t="e">
        <f t="shared" si="26"/>
        <v>#N/A</v>
      </c>
      <c r="H433" s="29">
        <f t="shared" si="27"/>
        <v>131465.82500000001</v>
      </c>
    </row>
    <row r="434" spans="1:8" x14ac:dyDescent="0.3">
      <c r="A434" s="58">
        <v>42437</v>
      </c>
      <c r="B434" s="42" t="str">
        <f>VLOOKUP(A434,_Holidays!A434:C2539,2)</f>
        <v>Y</v>
      </c>
      <c r="C434" s="42" t="str">
        <f>VLOOKUP(A434,_Holidays!A434:C2539,3)</f>
        <v>N</v>
      </c>
      <c r="D434">
        <v>160285.01500000001</v>
      </c>
      <c r="E434" s="42">
        <f t="shared" si="24"/>
        <v>160285.01500000001</v>
      </c>
      <c r="F434" s="42" t="e">
        <f t="shared" si="25"/>
        <v>#N/A</v>
      </c>
      <c r="G434" s="42" t="e">
        <f t="shared" si="26"/>
        <v>#N/A</v>
      </c>
      <c r="H434" s="29">
        <f t="shared" si="27"/>
        <v>160285.01500000001</v>
      </c>
    </row>
    <row r="435" spans="1:8" x14ac:dyDescent="0.3">
      <c r="A435" s="58">
        <v>42438</v>
      </c>
      <c r="B435" s="42" t="str">
        <f>VLOOKUP(A435,_Holidays!A435:C2540,2)</f>
        <v>Y</v>
      </c>
      <c r="C435" s="42" t="str">
        <f>VLOOKUP(A435,_Holidays!A435:C2540,3)</f>
        <v>N</v>
      </c>
      <c r="D435">
        <v>152599.125</v>
      </c>
      <c r="E435" s="42">
        <f t="shared" si="24"/>
        <v>152599.125</v>
      </c>
      <c r="F435" s="42" t="e">
        <f t="shared" si="25"/>
        <v>#N/A</v>
      </c>
      <c r="G435" s="42" t="e">
        <f t="shared" si="26"/>
        <v>#N/A</v>
      </c>
      <c r="H435" s="29">
        <f t="shared" si="27"/>
        <v>152599.125</v>
      </c>
    </row>
    <row r="436" spans="1:8" x14ac:dyDescent="0.3">
      <c r="A436" s="58">
        <v>42439</v>
      </c>
      <c r="B436" s="42" t="str">
        <f>VLOOKUP(A436,_Holidays!A436:C2541,2)</f>
        <v>Y</v>
      </c>
      <c r="C436" s="42" t="str">
        <f>VLOOKUP(A436,_Holidays!A436:C2541,3)</f>
        <v>N</v>
      </c>
      <c r="D436">
        <v>135635.70499999999</v>
      </c>
      <c r="E436" s="42">
        <f t="shared" si="24"/>
        <v>135635.70499999999</v>
      </c>
      <c r="F436" s="42" t="e">
        <f t="shared" si="25"/>
        <v>#N/A</v>
      </c>
      <c r="G436" s="42" t="e">
        <f t="shared" si="26"/>
        <v>#N/A</v>
      </c>
      <c r="H436" s="29">
        <f t="shared" si="27"/>
        <v>135635.70499999999</v>
      </c>
    </row>
    <row r="437" spans="1:8" x14ac:dyDescent="0.3">
      <c r="A437" s="58">
        <v>42440</v>
      </c>
      <c r="B437" s="42" t="str">
        <f>VLOOKUP(A437,_Holidays!A437:C2542,2)</f>
        <v>Y</v>
      </c>
      <c r="C437" s="42" t="str">
        <f>VLOOKUP(A437,_Holidays!A437:C2542,3)</f>
        <v>N</v>
      </c>
      <c r="D437">
        <v>141414.35</v>
      </c>
      <c r="E437" s="42">
        <f t="shared" si="24"/>
        <v>141414.35</v>
      </c>
      <c r="F437" s="42" t="e">
        <f t="shared" si="25"/>
        <v>#N/A</v>
      </c>
      <c r="G437" s="42" t="e">
        <f t="shared" si="26"/>
        <v>#N/A</v>
      </c>
      <c r="H437" s="29">
        <f t="shared" si="27"/>
        <v>141414.35</v>
      </c>
    </row>
    <row r="438" spans="1:8" x14ac:dyDescent="0.3">
      <c r="A438" s="58">
        <v>42441</v>
      </c>
      <c r="B438" s="42" t="str">
        <f>VLOOKUP(A438,_Holidays!A438:C2543,2)</f>
        <v>Y</v>
      </c>
      <c r="C438" s="42" t="str">
        <f>VLOOKUP(A438,_Holidays!A438:C2543,3)</f>
        <v>N</v>
      </c>
      <c r="D438">
        <v>119690.755</v>
      </c>
      <c r="E438" s="42">
        <f t="shared" si="24"/>
        <v>119690.755</v>
      </c>
      <c r="F438" s="42" t="e">
        <f t="shared" si="25"/>
        <v>#N/A</v>
      </c>
      <c r="G438" s="42" t="e">
        <f t="shared" si="26"/>
        <v>#N/A</v>
      </c>
      <c r="H438" s="29">
        <f t="shared" si="27"/>
        <v>119690.755</v>
      </c>
    </row>
    <row r="439" spans="1:8" x14ac:dyDescent="0.3">
      <c r="A439" s="58">
        <v>42442</v>
      </c>
      <c r="B439" s="42" t="str">
        <f>VLOOKUP(A439,_Holidays!A439:C2544,2)</f>
        <v>Y</v>
      </c>
      <c r="C439" s="42" t="str">
        <f>VLOOKUP(A439,_Holidays!A439:C2544,3)</f>
        <v>N</v>
      </c>
      <c r="D439">
        <v>111329.62</v>
      </c>
      <c r="E439" s="42">
        <f t="shared" si="24"/>
        <v>111329.62</v>
      </c>
      <c r="F439" s="42" t="e">
        <f t="shared" si="25"/>
        <v>#N/A</v>
      </c>
      <c r="G439" s="42" t="e">
        <f t="shared" si="26"/>
        <v>#N/A</v>
      </c>
      <c r="H439" s="29">
        <f t="shared" si="27"/>
        <v>111329.62</v>
      </c>
    </row>
    <row r="440" spans="1:8" x14ac:dyDescent="0.3">
      <c r="A440" s="58">
        <v>42443</v>
      </c>
      <c r="B440" s="42" t="str">
        <f>VLOOKUP(A440,_Holidays!A440:C2545,2)</f>
        <v>Y</v>
      </c>
      <c r="C440" s="42" t="str">
        <f>VLOOKUP(A440,_Holidays!A440:C2545,3)</f>
        <v>Y</v>
      </c>
      <c r="D440">
        <v>105388.57</v>
      </c>
      <c r="E440" s="42">
        <f t="shared" si="24"/>
        <v>105388.57</v>
      </c>
      <c r="F440" s="42" t="e">
        <f t="shared" si="25"/>
        <v>#N/A</v>
      </c>
      <c r="G440" s="42">
        <f t="shared" si="26"/>
        <v>105388.57</v>
      </c>
      <c r="H440" s="29" t="e">
        <f t="shared" si="27"/>
        <v>#N/A</v>
      </c>
    </row>
    <row r="441" spans="1:8" x14ac:dyDescent="0.3">
      <c r="A441" s="58">
        <v>42444</v>
      </c>
      <c r="B441" s="42" t="str">
        <f>VLOOKUP(A441,_Holidays!A441:C2546,2)</f>
        <v>Y</v>
      </c>
      <c r="C441" s="42" t="str">
        <f>VLOOKUP(A441,_Holidays!A441:C2546,3)</f>
        <v>N</v>
      </c>
      <c r="D441">
        <v>123073.98</v>
      </c>
      <c r="E441" s="42">
        <f t="shared" si="24"/>
        <v>123073.98</v>
      </c>
      <c r="F441" s="42" t="e">
        <f t="shared" si="25"/>
        <v>#N/A</v>
      </c>
      <c r="G441" s="42" t="e">
        <f t="shared" si="26"/>
        <v>#N/A</v>
      </c>
      <c r="H441" s="29">
        <f t="shared" si="27"/>
        <v>123073.98</v>
      </c>
    </row>
    <row r="442" spans="1:8" x14ac:dyDescent="0.3">
      <c r="A442" s="58">
        <v>42445</v>
      </c>
      <c r="B442" s="42" t="str">
        <f>VLOOKUP(A442,_Holidays!A442:C2547,2)</f>
        <v>Y</v>
      </c>
      <c r="C442" s="42" t="str">
        <f>VLOOKUP(A442,_Holidays!A442:C2547,3)</f>
        <v>N</v>
      </c>
      <c r="D442">
        <v>135047.625</v>
      </c>
      <c r="E442" s="42">
        <f t="shared" si="24"/>
        <v>135047.625</v>
      </c>
      <c r="F442" s="42" t="e">
        <f t="shared" si="25"/>
        <v>#N/A</v>
      </c>
      <c r="G442" s="42" t="e">
        <f t="shared" si="26"/>
        <v>#N/A</v>
      </c>
      <c r="H442" s="29">
        <f t="shared" si="27"/>
        <v>135047.625</v>
      </c>
    </row>
    <row r="443" spans="1:8" x14ac:dyDescent="0.3">
      <c r="A443" s="58">
        <v>42446</v>
      </c>
      <c r="B443" s="42" t="str">
        <f>VLOOKUP(A443,_Holidays!A443:C2548,2)</f>
        <v>Y</v>
      </c>
      <c r="C443" s="42" t="str">
        <f>VLOOKUP(A443,_Holidays!A443:C2548,3)</f>
        <v>N</v>
      </c>
      <c r="D443">
        <v>143184.80499999999</v>
      </c>
      <c r="E443" s="42">
        <f t="shared" si="24"/>
        <v>143184.80499999999</v>
      </c>
      <c r="F443" s="42" t="e">
        <f t="shared" si="25"/>
        <v>#N/A</v>
      </c>
      <c r="G443" s="42" t="e">
        <f t="shared" si="26"/>
        <v>#N/A</v>
      </c>
      <c r="H443" s="29">
        <f t="shared" si="27"/>
        <v>143184.80499999999</v>
      </c>
    </row>
    <row r="444" spans="1:8" x14ac:dyDescent="0.3">
      <c r="A444" s="58">
        <v>42447</v>
      </c>
      <c r="B444" s="42" t="str">
        <f>VLOOKUP(A444,_Holidays!A444:C2549,2)</f>
        <v>Y</v>
      </c>
      <c r="C444" s="42" t="str">
        <f>VLOOKUP(A444,_Holidays!A444:C2549,3)</f>
        <v>N</v>
      </c>
      <c r="D444">
        <v>118189.72</v>
      </c>
      <c r="E444" s="42">
        <f t="shared" si="24"/>
        <v>118189.72</v>
      </c>
      <c r="F444" s="42" t="e">
        <f t="shared" si="25"/>
        <v>#N/A</v>
      </c>
      <c r="G444" s="42" t="e">
        <f t="shared" si="26"/>
        <v>#N/A</v>
      </c>
      <c r="H444" s="29">
        <f t="shared" si="27"/>
        <v>118189.72</v>
      </c>
    </row>
    <row r="445" spans="1:8" x14ac:dyDescent="0.3">
      <c r="A445" s="58">
        <v>42448</v>
      </c>
      <c r="B445" s="42" t="str">
        <f>VLOOKUP(A445,_Holidays!A445:C2550,2)</f>
        <v>Y</v>
      </c>
      <c r="C445" s="42" t="str">
        <f>VLOOKUP(A445,_Holidays!A445:C2550,3)</f>
        <v>N</v>
      </c>
      <c r="D445">
        <v>105484.1</v>
      </c>
      <c r="E445" s="42">
        <f t="shared" si="24"/>
        <v>105484.1</v>
      </c>
      <c r="F445" s="42" t="e">
        <f t="shared" si="25"/>
        <v>#N/A</v>
      </c>
      <c r="G445" s="42" t="e">
        <f t="shared" si="26"/>
        <v>#N/A</v>
      </c>
      <c r="H445" s="29">
        <f t="shared" si="27"/>
        <v>105484.1</v>
      </c>
    </row>
    <row r="446" spans="1:8" x14ac:dyDescent="0.3">
      <c r="A446" s="58">
        <v>42449</v>
      </c>
      <c r="B446" s="42" t="str">
        <f>VLOOKUP(A446,_Holidays!A446:C2551,2)</f>
        <v>Y</v>
      </c>
      <c r="C446" s="42" t="str">
        <f>VLOOKUP(A446,_Holidays!A446:C2551,3)</f>
        <v>N</v>
      </c>
      <c r="D446">
        <v>100394.06</v>
      </c>
      <c r="E446" s="42">
        <f t="shared" si="24"/>
        <v>100394.06</v>
      </c>
      <c r="F446" s="42" t="e">
        <f t="shared" si="25"/>
        <v>#N/A</v>
      </c>
      <c r="G446" s="42" t="e">
        <f t="shared" si="26"/>
        <v>#N/A</v>
      </c>
      <c r="H446" s="29">
        <f t="shared" si="27"/>
        <v>100394.06</v>
      </c>
    </row>
    <row r="447" spans="1:8" x14ac:dyDescent="0.3">
      <c r="A447" s="58">
        <v>42450</v>
      </c>
      <c r="B447" s="42" t="str">
        <f>VLOOKUP(A447,_Holidays!A447:C2552,2)</f>
        <v>Y</v>
      </c>
      <c r="C447" s="42" t="str">
        <f>VLOOKUP(A447,_Holidays!A447:C2552,3)</f>
        <v>N</v>
      </c>
      <c r="D447">
        <v>117796.715</v>
      </c>
      <c r="E447" s="42">
        <f t="shared" si="24"/>
        <v>117796.715</v>
      </c>
      <c r="F447" s="42" t="e">
        <f t="shared" si="25"/>
        <v>#N/A</v>
      </c>
      <c r="G447" s="42" t="e">
        <f t="shared" si="26"/>
        <v>#N/A</v>
      </c>
      <c r="H447" s="29">
        <f t="shared" si="27"/>
        <v>117796.715</v>
      </c>
    </row>
    <row r="448" spans="1:8" x14ac:dyDescent="0.3">
      <c r="A448" s="58">
        <v>42451</v>
      </c>
      <c r="B448" s="42" t="str">
        <f>VLOOKUP(A448,_Holidays!A448:C2553,2)</f>
        <v>Y</v>
      </c>
      <c r="C448" s="42" t="str">
        <f>VLOOKUP(A448,_Holidays!A448:C2553,3)</f>
        <v>N</v>
      </c>
      <c r="D448">
        <v>124081.46</v>
      </c>
      <c r="E448" s="42">
        <f t="shared" si="24"/>
        <v>124081.46</v>
      </c>
      <c r="F448" s="42" t="e">
        <f t="shared" si="25"/>
        <v>#N/A</v>
      </c>
      <c r="G448" s="42" t="e">
        <f t="shared" si="26"/>
        <v>#N/A</v>
      </c>
      <c r="H448" s="29">
        <f t="shared" si="27"/>
        <v>124081.46</v>
      </c>
    </row>
    <row r="449" spans="1:8" x14ac:dyDescent="0.3">
      <c r="A449" s="58">
        <v>42452</v>
      </c>
      <c r="B449" s="42" t="str">
        <f>VLOOKUP(A449,_Holidays!A449:C2554,2)</f>
        <v>Y</v>
      </c>
      <c r="C449" s="42" t="str">
        <f>VLOOKUP(A449,_Holidays!A449:C2554,3)</f>
        <v>N</v>
      </c>
      <c r="D449">
        <v>126074.895</v>
      </c>
      <c r="E449" s="42">
        <f t="shared" si="24"/>
        <v>126074.895</v>
      </c>
      <c r="F449" s="42" t="e">
        <f t="shared" si="25"/>
        <v>#N/A</v>
      </c>
      <c r="G449" s="42" t="e">
        <f t="shared" si="26"/>
        <v>#N/A</v>
      </c>
      <c r="H449" s="29">
        <f t="shared" si="27"/>
        <v>126074.895</v>
      </c>
    </row>
    <row r="450" spans="1:8" x14ac:dyDescent="0.3">
      <c r="A450" s="58">
        <v>42453</v>
      </c>
      <c r="B450" s="42" t="str">
        <f>VLOOKUP(A450,_Holidays!A450:C2555,2)</f>
        <v>N</v>
      </c>
      <c r="C450" s="42" t="str">
        <f>VLOOKUP(A450,_Holidays!A450:C2555,3)</f>
        <v>N</v>
      </c>
      <c r="D450">
        <v>125072.73</v>
      </c>
      <c r="E450" s="42" t="e">
        <f t="shared" si="24"/>
        <v>#N/A</v>
      </c>
      <c r="F450" s="42">
        <f t="shared" si="25"/>
        <v>125072.73</v>
      </c>
      <c r="G450" s="42" t="e">
        <f t="shared" si="26"/>
        <v>#N/A</v>
      </c>
      <c r="H450" s="29">
        <f t="shared" si="27"/>
        <v>125072.73</v>
      </c>
    </row>
    <row r="451" spans="1:8" x14ac:dyDescent="0.3">
      <c r="A451" s="58">
        <v>42454</v>
      </c>
      <c r="B451" s="42" t="str">
        <f>VLOOKUP(A451,_Holidays!A451:C2556,2)</f>
        <v>N</v>
      </c>
      <c r="C451" s="42" t="str">
        <f>VLOOKUP(A451,_Holidays!A451:C2556,3)</f>
        <v>Y</v>
      </c>
      <c r="D451">
        <v>101740.89</v>
      </c>
      <c r="E451" s="42" t="e">
        <f t="shared" ref="E451:E514" si="28">IF(B451="Y",D451,NA())</f>
        <v>#N/A</v>
      </c>
      <c r="F451" s="42">
        <f t="shared" ref="F451:F514" si="29">IF(B451="N",D451,NA())</f>
        <v>101740.89</v>
      </c>
      <c r="G451" s="42">
        <f t="shared" ref="G451:G514" si="30">IF(C451="Y",D451,NA())</f>
        <v>101740.89</v>
      </c>
      <c r="H451" s="29" t="e">
        <f t="shared" ref="H451:H514" si="31">IF(C451="N",D451,NA())</f>
        <v>#N/A</v>
      </c>
    </row>
    <row r="452" spans="1:8" x14ac:dyDescent="0.3">
      <c r="A452" s="58">
        <v>42455</v>
      </c>
      <c r="B452" s="42" t="str">
        <f>VLOOKUP(A452,_Holidays!A452:C2557,2)</f>
        <v>N</v>
      </c>
      <c r="C452" s="42" t="str">
        <f>VLOOKUP(A452,_Holidays!A452:C2557,3)</f>
        <v>Y</v>
      </c>
      <c r="D452">
        <v>102726.745</v>
      </c>
      <c r="E452" s="42" t="e">
        <f t="shared" si="28"/>
        <v>#N/A</v>
      </c>
      <c r="F452" s="42">
        <f t="shared" si="29"/>
        <v>102726.745</v>
      </c>
      <c r="G452" s="42">
        <f t="shared" si="30"/>
        <v>102726.745</v>
      </c>
      <c r="H452" s="29" t="e">
        <f t="shared" si="31"/>
        <v>#N/A</v>
      </c>
    </row>
    <row r="453" spans="1:8" x14ac:dyDescent="0.3">
      <c r="A453" s="58">
        <v>42456</v>
      </c>
      <c r="B453" s="42" t="str">
        <f>VLOOKUP(A453,_Holidays!A453:C2558,2)</f>
        <v>N</v>
      </c>
      <c r="C453" s="42" t="str">
        <f>VLOOKUP(A453,_Holidays!A453:C2558,3)</f>
        <v>Y</v>
      </c>
      <c r="D453">
        <v>98324.645000000004</v>
      </c>
      <c r="E453" s="42" t="e">
        <f t="shared" si="28"/>
        <v>#N/A</v>
      </c>
      <c r="F453" s="42">
        <f t="shared" si="29"/>
        <v>98324.645000000004</v>
      </c>
      <c r="G453" s="42">
        <f t="shared" si="30"/>
        <v>98324.645000000004</v>
      </c>
      <c r="H453" s="29" t="e">
        <f t="shared" si="31"/>
        <v>#N/A</v>
      </c>
    </row>
    <row r="454" spans="1:8" x14ac:dyDescent="0.3">
      <c r="A454" s="58">
        <v>42457</v>
      </c>
      <c r="B454" s="42" t="str">
        <f>VLOOKUP(A454,_Holidays!A454:C2559,2)</f>
        <v>N</v>
      </c>
      <c r="C454" s="42" t="str">
        <f>VLOOKUP(A454,_Holidays!A454:C2559,3)</f>
        <v>Y</v>
      </c>
      <c r="D454">
        <v>102746.6</v>
      </c>
      <c r="E454" s="42" t="e">
        <f t="shared" si="28"/>
        <v>#N/A</v>
      </c>
      <c r="F454" s="42">
        <f t="shared" si="29"/>
        <v>102746.6</v>
      </c>
      <c r="G454" s="42">
        <f t="shared" si="30"/>
        <v>102746.6</v>
      </c>
      <c r="H454" s="29" t="e">
        <f t="shared" si="31"/>
        <v>#N/A</v>
      </c>
    </row>
    <row r="455" spans="1:8" x14ac:dyDescent="0.3">
      <c r="A455" s="58">
        <v>42458</v>
      </c>
      <c r="B455" s="42" t="str">
        <f>VLOOKUP(A455,_Holidays!A455:C2560,2)</f>
        <v>N</v>
      </c>
      <c r="C455" s="42" t="str">
        <f>VLOOKUP(A455,_Holidays!A455:C2560,3)</f>
        <v>N</v>
      </c>
      <c r="D455">
        <v>118281.13</v>
      </c>
      <c r="E455" s="42" t="e">
        <f t="shared" si="28"/>
        <v>#N/A</v>
      </c>
      <c r="F455" s="42">
        <f t="shared" si="29"/>
        <v>118281.13</v>
      </c>
      <c r="G455" s="42" t="e">
        <f t="shared" si="30"/>
        <v>#N/A</v>
      </c>
      <c r="H455" s="29">
        <f t="shared" si="31"/>
        <v>118281.13</v>
      </c>
    </row>
    <row r="456" spans="1:8" x14ac:dyDescent="0.3">
      <c r="A456" s="58">
        <v>42459</v>
      </c>
      <c r="B456" s="42" t="str">
        <f>VLOOKUP(A456,_Holidays!A456:C2561,2)</f>
        <v>N</v>
      </c>
      <c r="C456" s="42" t="str">
        <f>VLOOKUP(A456,_Holidays!A456:C2561,3)</f>
        <v>N</v>
      </c>
      <c r="D456">
        <v>122625.21</v>
      </c>
      <c r="E456" s="42" t="e">
        <f t="shared" si="28"/>
        <v>#N/A</v>
      </c>
      <c r="F456" s="42">
        <f t="shared" si="29"/>
        <v>122625.21</v>
      </c>
      <c r="G456" s="42" t="e">
        <f t="shared" si="30"/>
        <v>#N/A</v>
      </c>
      <c r="H456" s="29">
        <f t="shared" si="31"/>
        <v>122625.21</v>
      </c>
    </row>
    <row r="457" spans="1:8" x14ac:dyDescent="0.3">
      <c r="A457" s="58">
        <v>42460</v>
      </c>
      <c r="B457" s="42" t="str">
        <f>VLOOKUP(A457,_Holidays!A457:C2562,2)</f>
        <v>N</v>
      </c>
      <c r="C457" s="42" t="str">
        <f>VLOOKUP(A457,_Holidays!A457:C2562,3)</f>
        <v>N</v>
      </c>
      <c r="D457">
        <v>122964.715</v>
      </c>
      <c r="E457" s="42" t="e">
        <f t="shared" si="28"/>
        <v>#N/A</v>
      </c>
      <c r="F457" s="42">
        <f t="shared" si="29"/>
        <v>122964.715</v>
      </c>
      <c r="G457" s="42" t="e">
        <f t="shared" si="30"/>
        <v>#N/A</v>
      </c>
      <c r="H457" s="29">
        <f t="shared" si="31"/>
        <v>122964.715</v>
      </c>
    </row>
    <row r="458" spans="1:8" x14ac:dyDescent="0.3">
      <c r="A458" s="58">
        <v>42461</v>
      </c>
      <c r="B458" s="42" t="str">
        <f>VLOOKUP(A458,_Holidays!A458:C2563,2)</f>
        <v>N</v>
      </c>
      <c r="C458" s="42" t="str">
        <f>VLOOKUP(A458,_Holidays!A458:C2563,3)</f>
        <v>N</v>
      </c>
      <c r="D458">
        <v>116321.60000000001</v>
      </c>
      <c r="E458" s="42" t="e">
        <f t="shared" si="28"/>
        <v>#N/A</v>
      </c>
      <c r="F458" s="42">
        <f t="shared" si="29"/>
        <v>116321.60000000001</v>
      </c>
      <c r="G458" s="42" t="e">
        <f t="shared" si="30"/>
        <v>#N/A</v>
      </c>
      <c r="H458" s="29">
        <f t="shared" si="31"/>
        <v>116321.60000000001</v>
      </c>
    </row>
    <row r="459" spans="1:8" x14ac:dyDescent="0.3">
      <c r="A459" s="58">
        <v>42462</v>
      </c>
      <c r="B459" s="42" t="str">
        <f>VLOOKUP(A459,_Holidays!A459:C2564,2)</f>
        <v>N</v>
      </c>
      <c r="C459" s="42" t="str">
        <f>VLOOKUP(A459,_Holidays!A459:C2564,3)</f>
        <v>N</v>
      </c>
      <c r="D459">
        <v>102832.72</v>
      </c>
      <c r="E459" s="42" t="e">
        <f t="shared" si="28"/>
        <v>#N/A</v>
      </c>
      <c r="F459" s="42">
        <f t="shared" si="29"/>
        <v>102832.72</v>
      </c>
      <c r="G459" s="42" t="e">
        <f t="shared" si="30"/>
        <v>#N/A</v>
      </c>
      <c r="H459" s="29">
        <f t="shared" si="31"/>
        <v>102832.72</v>
      </c>
    </row>
    <row r="460" spans="1:8" x14ac:dyDescent="0.3">
      <c r="A460" s="58">
        <v>42463</v>
      </c>
      <c r="B460" s="42" t="str">
        <f>VLOOKUP(A460,_Holidays!A460:C2565,2)</f>
        <v>N</v>
      </c>
      <c r="C460" s="42" t="str">
        <f>VLOOKUP(A460,_Holidays!A460:C2565,3)</f>
        <v>N</v>
      </c>
      <c r="D460">
        <v>102084</v>
      </c>
      <c r="E460" s="42" t="e">
        <f t="shared" si="28"/>
        <v>#N/A</v>
      </c>
      <c r="F460" s="42">
        <f t="shared" si="29"/>
        <v>102084</v>
      </c>
      <c r="G460" s="42" t="e">
        <f t="shared" si="30"/>
        <v>#N/A</v>
      </c>
      <c r="H460" s="29">
        <f t="shared" si="31"/>
        <v>102084</v>
      </c>
    </row>
    <row r="461" spans="1:8" x14ac:dyDescent="0.3">
      <c r="A461" s="58">
        <v>42464</v>
      </c>
      <c r="B461" s="42" t="str">
        <f>VLOOKUP(A461,_Holidays!A461:C2566,2)</f>
        <v>N</v>
      </c>
      <c r="C461" s="42" t="str">
        <f>VLOOKUP(A461,_Holidays!A461:C2566,3)</f>
        <v>N</v>
      </c>
      <c r="D461">
        <v>120445.735</v>
      </c>
      <c r="E461" s="42" t="e">
        <f t="shared" si="28"/>
        <v>#N/A</v>
      </c>
      <c r="F461" s="42">
        <f t="shared" si="29"/>
        <v>120445.735</v>
      </c>
      <c r="G461" s="42" t="e">
        <f t="shared" si="30"/>
        <v>#N/A</v>
      </c>
      <c r="H461" s="29">
        <f t="shared" si="31"/>
        <v>120445.735</v>
      </c>
    </row>
    <row r="462" spans="1:8" x14ac:dyDescent="0.3">
      <c r="A462" s="58">
        <v>42465</v>
      </c>
      <c r="B462" s="42" t="str">
        <f>VLOOKUP(A462,_Holidays!A462:C2567,2)</f>
        <v>N</v>
      </c>
      <c r="C462" s="42" t="str">
        <f>VLOOKUP(A462,_Holidays!A462:C2567,3)</f>
        <v>N</v>
      </c>
      <c r="D462">
        <v>120371.235</v>
      </c>
      <c r="E462" s="42" t="e">
        <f t="shared" si="28"/>
        <v>#N/A</v>
      </c>
      <c r="F462" s="42">
        <f t="shared" si="29"/>
        <v>120371.235</v>
      </c>
      <c r="G462" s="42" t="e">
        <f t="shared" si="30"/>
        <v>#N/A</v>
      </c>
      <c r="H462" s="29">
        <f t="shared" si="31"/>
        <v>120371.235</v>
      </c>
    </row>
    <row r="463" spans="1:8" x14ac:dyDescent="0.3">
      <c r="A463" s="58">
        <v>42466</v>
      </c>
      <c r="B463" s="42" t="str">
        <f>VLOOKUP(A463,_Holidays!A463:C2568,2)</f>
        <v>N</v>
      </c>
      <c r="C463" s="42" t="str">
        <f>VLOOKUP(A463,_Holidays!A463:C2568,3)</f>
        <v>N</v>
      </c>
      <c r="D463">
        <v>125657.125</v>
      </c>
      <c r="E463" s="42" t="e">
        <f t="shared" si="28"/>
        <v>#N/A</v>
      </c>
      <c r="F463" s="42">
        <f t="shared" si="29"/>
        <v>125657.125</v>
      </c>
      <c r="G463" s="42" t="e">
        <f t="shared" si="30"/>
        <v>#N/A</v>
      </c>
      <c r="H463" s="29">
        <f t="shared" si="31"/>
        <v>125657.125</v>
      </c>
    </row>
    <row r="464" spans="1:8" x14ac:dyDescent="0.3">
      <c r="A464" s="58">
        <v>42467</v>
      </c>
      <c r="B464" s="42" t="str">
        <f>VLOOKUP(A464,_Holidays!A464:C2569,2)</f>
        <v>N</v>
      </c>
      <c r="C464" s="42" t="str">
        <f>VLOOKUP(A464,_Holidays!A464:C2569,3)</f>
        <v>N</v>
      </c>
      <c r="D464">
        <v>125663.33</v>
      </c>
      <c r="E464" s="42" t="e">
        <f t="shared" si="28"/>
        <v>#N/A</v>
      </c>
      <c r="F464" s="42">
        <f t="shared" si="29"/>
        <v>125663.33</v>
      </c>
      <c r="G464" s="42" t="e">
        <f t="shared" si="30"/>
        <v>#N/A</v>
      </c>
      <c r="H464" s="29">
        <f t="shared" si="31"/>
        <v>125663.33</v>
      </c>
    </row>
    <row r="465" spans="1:8" x14ac:dyDescent="0.3">
      <c r="A465" s="58">
        <v>42468</v>
      </c>
      <c r="B465" s="42" t="str">
        <f>VLOOKUP(A465,_Holidays!A465:C2570,2)</f>
        <v>N</v>
      </c>
      <c r="C465" s="42" t="str">
        <f>VLOOKUP(A465,_Holidays!A465:C2570,3)</f>
        <v>N</v>
      </c>
      <c r="D465">
        <v>124266.88499999999</v>
      </c>
      <c r="E465" s="42" t="e">
        <f t="shared" si="28"/>
        <v>#N/A</v>
      </c>
      <c r="F465" s="42">
        <f t="shared" si="29"/>
        <v>124266.88499999999</v>
      </c>
      <c r="G465" s="42" t="e">
        <f t="shared" si="30"/>
        <v>#N/A</v>
      </c>
      <c r="H465" s="29">
        <f t="shared" si="31"/>
        <v>124266.88499999999</v>
      </c>
    </row>
    <row r="466" spans="1:8" x14ac:dyDescent="0.3">
      <c r="A466" s="58">
        <v>42469</v>
      </c>
      <c r="B466" s="42" t="str">
        <f>VLOOKUP(A466,_Holidays!A466:C2571,2)</f>
        <v>N</v>
      </c>
      <c r="C466" s="42" t="str">
        <f>VLOOKUP(A466,_Holidays!A466:C2571,3)</f>
        <v>N</v>
      </c>
      <c r="D466">
        <v>109044.9</v>
      </c>
      <c r="E466" s="42" t="e">
        <f t="shared" si="28"/>
        <v>#N/A</v>
      </c>
      <c r="F466" s="42">
        <f t="shared" si="29"/>
        <v>109044.9</v>
      </c>
      <c r="G466" s="42" t="e">
        <f t="shared" si="30"/>
        <v>#N/A</v>
      </c>
      <c r="H466" s="29">
        <f t="shared" si="31"/>
        <v>109044.9</v>
      </c>
    </row>
    <row r="467" spans="1:8" x14ac:dyDescent="0.3">
      <c r="A467" s="58">
        <v>42470</v>
      </c>
      <c r="B467" s="42" t="str">
        <f>VLOOKUP(A467,_Holidays!A467:C2572,2)</f>
        <v>N</v>
      </c>
      <c r="C467" s="42" t="str">
        <f>VLOOKUP(A467,_Holidays!A467:C2572,3)</f>
        <v>N</v>
      </c>
      <c r="D467">
        <v>99845.345000000001</v>
      </c>
      <c r="E467" s="42" t="e">
        <f t="shared" si="28"/>
        <v>#N/A</v>
      </c>
      <c r="F467" s="42">
        <f t="shared" si="29"/>
        <v>99845.345000000001</v>
      </c>
      <c r="G467" s="42" t="e">
        <f t="shared" si="30"/>
        <v>#N/A</v>
      </c>
      <c r="H467" s="29">
        <f t="shared" si="31"/>
        <v>99845.345000000001</v>
      </c>
    </row>
    <row r="468" spans="1:8" x14ac:dyDescent="0.3">
      <c r="A468" s="58">
        <v>42471</v>
      </c>
      <c r="B468" s="42" t="str">
        <f>VLOOKUP(A468,_Holidays!A468:C2573,2)</f>
        <v>N</v>
      </c>
      <c r="C468" s="42" t="str">
        <f>VLOOKUP(A468,_Holidays!A468:C2573,3)</f>
        <v>N</v>
      </c>
      <c r="D468">
        <v>118614.005</v>
      </c>
      <c r="E468" s="42" t="e">
        <f t="shared" si="28"/>
        <v>#N/A</v>
      </c>
      <c r="F468" s="42">
        <f t="shared" si="29"/>
        <v>118614.005</v>
      </c>
      <c r="G468" s="42" t="e">
        <f t="shared" si="30"/>
        <v>#N/A</v>
      </c>
      <c r="H468" s="29">
        <f t="shared" si="31"/>
        <v>118614.005</v>
      </c>
    </row>
    <row r="469" spans="1:8" x14ac:dyDescent="0.3">
      <c r="A469" s="58">
        <v>42472</v>
      </c>
      <c r="B469" s="42" t="str">
        <f>VLOOKUP(A469,_Holidays!A469:C2574,2)</f>
        <v>Y</v>
      </c>
      <c r="C469" s="42" t="str">
        <f>VLOOKUP(A469,_Holidays!A469:C2574,3)</f>
        <v>N</v>
      </c>
      <c r="D469">
        <v>123808.76</v>
      </c>
      <c r="E469" s="42">
        <f t="shared" si="28"/>
        <v>123808.76</v>
      </c>
      <c r="F469" s="42" t="e">
        <f t="shared" si="29"/>
        <v>#N/A</v>
      </c>
      <c r="G469" s="42" t="e">
        <f t="shared" si="30"/>
        <v>#N/A</v>
      </c>
      <c r="H469" s="29">
        <f t="shared" si="31"/>
        <v>123808.76</v>
      </c>
    </row>
    <row r="470" spans="1:8" x14ac:dyDescent="0.3">
      <c r="A470" s="58">
        <v>42473</v>
      </c>
      <c r="B470" s="42" t="str">
        <f>VLOOKUP(A470,_Holidays!A470:C2575,2)</f>
        <v>Y</v>
      </c>
      <c r="C470" s="42" t="str">
        <f>VLOOKUP(A470,_Holidays!A470:C2575,3)</f>
        <v>N</v>
      </c>
      <c r="D470">
        <v>124686.63</v>
      </c>
      <c r="E470" s="42">
        <f t="shared" si="28"/>
        <v>124686.63</v>
      </c>
      <c r="F470" s="42" t="e">
        <f t="shared" si="29"/>
        <v>#N/A</v>
      </c>
      <c r="G470" s="42" t="e">
        <f t="shared" si="30"/>
        <v>#N/A</v>
      </c>
      <c r="H470" s="29">
        <f t="shared" si="31"/>
        <v>124686.63</v>
      </c>
    </row>
    <row r="471" spans="1:8" x14ac:dyDescent="0.3">
      <c r="A471" s="58">
        <v>42474</v>
      </c>
      <c r="B471" s="42" t="str">
        <f>VLOOKUP(A471,_Holidays!A471:C2576,2)</f>
        <v>Y</v>
      </c>
      <c r="C471" s="42" t="str">
        <f>VLOOKUP(A471,_Holidays!A471:C2576,3)</f>
        <v>N</v>
      </c>
      <c r="D471">
        <v>126519.065</v>
      </c>
      <c r="E471" s="42">
        <f t="shared" si="28"/>
        <v>126519.065</v>
      </c>
      <c r="F471" s="42" t="e">
        <f t="shared" si="29"/>
        <v>#N/A</v>
      </c>
      <c r="G471" s="42" t="e">
        <f t="shared" si="30"/>
        <v>#N/A</v>
      </c>
      <c r="H471" s="29">
        <f t="shared" si="31"/>
        <v>126519.065</v>
      </c>
    </row>
    <row r="472" spans="1:8" x14ac:dyDescent="0.3">
      <c r="A472" s="58">
        <v>42475</v>
      </c>
      <c r="B472" s="42" t="str">
        <f>VLOOKUP(A472,_Holidays!A472:C2577,2)</f>
        <v>Y</v>
      </c>
      <c r="C472" s="42" t="str">
        <f>VLOOKUP(A472,_Holidays!A472:C2577,3)</f>
        <v>N</v>
      </c>
      <c r="D472">
        <v>124721.485</v>
      </c>
      <c r="E472" s="42">
        <f t="shared" si="28"/>
        <v>124721.485</v>
      </c>
      <c r="F472" s="42" t="e">
        <f t="shared" si="29"/>
        <v>#N/A</v>
      </c>
      <c r="G472" s="42" t="e">
        <f t="shared" si="30"/>
        <v>#N/A</v>
      </c>
      <c r="H472" s="29">
        <f t="shared" si="31"/>
        <v>124721.485</v>
      </c>
    </row>
    <row r="473" spans="1:8" x14ac:dyDescent="0.3">
      <c r="A473" s="58">
        <v>42476</v>
      </c>
      <c r="B473" s="42" t="str">
        <f>VLOOKUP(A473,_Holidays!A473:C2578,2)</f>
        <v>Y</v>
      </c>
      <c r="C473" s="42" t="str">
        <f>VLOOKUP(A473,_Holidays!A473:C2578,3)</f>
        <v>N</v>
      </c>
      <c r="D473">
        <v>108525.965</v>
      </c>
      <c r="E473" s="42">
        <f t="shared" si="28"/>
        <v>108525.965</v>
      </c>
      <c r="F473" s="42" t="e">
        <f t="shared" si="29"/>
        <v>#N/A</v>
      </c>
      <c r="G473" s="42" t="e">
        <f t="shared" si="30"/>
        <v>#N/A</v>
      </c>
      <c r="H473" s="29">
        <f t="shared" si="31"/>
        <v>108525.965</v>
      </c>
    </row>
    <row r="474" spans="1:8" x14ac:dyDescent="0.3">
      <c r="A474" s="58">
        <v>42477</v>
      </c>
      <c r="B474" s="42" t="str">
        <f>VLOOKUP(A474,_Holidays!A474:C2579,2)</f>
        <v>Y</v>
      </c>
      <c r="C474" s="42" t="str">
        <f>VLOOKUP(A474,_Holidays!A474:C2579,3)</f>
        <v>N</v>
      </c>
      <c r="D474">
        <v>100526.30499999999</v>
      </c>
      <c r="E474" s="42">
        <f t="shared" si="28"/>
        <v>100526.30499999999</v>
      </c>
      <c r="F474" s="42" t="e">
        <f t="shared" si="29"/>
        <v>#N/A</v>
      </c>
      <c r="G474" s="42" t="e">
        <f t="shared" si="30"/>
        <v>#N/A</v>
      </c>
      <c r="H474" s="29">
        <f t="shared" si="31"/>
        <v>100526.30499999999</v>
      </c>
    </row>
    <row r="475" spans="1:8" x14ac:dyDescent="0.3">
      <c r="A475" s="58">
        <v>42478</v>
      </c>
      <c r="B475" s="42" t="str">
        <f>VLOOKUP(A475,_Holidays!A475:C2580,2)</f>
        <v>Y</v>
      </c>
      <c r="C475" s="42" t="str">
        <f>VLOOKUP(A475,_Holidays!A475:C2580,3)</f>
        <v>N</v>
      </c>
      <c r="D475">
        <v>123441.82</v>
      </c>
      <c r="E475" s="42">
        <f t="shared" si="28"/>
        <v>123441.82</v>
      </c>
      <c r="F475" s="42" t="e">
        <f t="shared" si="29"/>
        <v>#N/A</v>
      </c>
      <c r="G475" s="42" t="e">
        <f t="shared" si="30"/>
        <v>#N/A</v>
      </c>
      <c r="H475" s="29">
        <f t="shared" si="31"/>
        <v>123441.82</v>
      </c>
    </row>
    <row r="476" spans="1:8" x14ac:dyDescent="0.3">
      <c r="A476" s="58">
        <v>42479</v>
      </c>
      <c r="B476" s="42" t="str">
        <f>VLOOKUP(A476,_Holidays!A476:C2581,2)</f>
        <v>Y</v>
      </c>
      <c r="C476" s="42" t="str">
        <f>VLOOKUP(A476,_Holidays!A476:C2581,3)</f>
        <v>N</v>
      </c>
      <c r="D476">
        <v>126846.44500000001</v>
      </c>
      <c r="E476" s="42">
        <f t="shared" si="28"/>
        <v>126846.44500000001</v>
      </c>
      <c r="F476" s="42" t="e">
        <f t="shared" si="29"/>
        <v>#N/A</v>
      </c>
      <c r="G476" s="42" t="e">
        <f t="shared" si="30"/>
        <v>#N/A</v>
      </c>
      <c r="H476" s="29">
        <f t="shared" si="31"/>
        <v>126846.44500000001</v>
      </c>
    </row>
    <row r="477" spans="1:8" x14ac:dyDescent="0.3">
      <c r="A477" s="58">
        <v>42480</v>
      </c>
      <c r="B477" s="42" t="str">
        <f>VLOOKUP(A477,_Holidays!A477:C2582,2)</f>
        <v>Y</v>
      </c>
      <c r="C477" s="42" t="str">
        <f>VLOOKUP(A477,_Holidays!A477:C2582,3)</f>
        <v>N</v>
      </c>
      <c r="D477">
        <v>125204.785</v>
      </c>
      <c r="E477" s="42">
        <f t="shared" si="28"/>
        <v>125204.785</v>
      </c>
      <c r="F477" s="42" t="e">
        <f t="shared" si="29"/>
        <v>#N/A</v>
      </c>
      <c r="G477" s="42" t="e">
        <f t="shared" si="30"/>
        <v>#N/A</v>
      </c>
      <c r="H477" s="29">
        <f t="shared" si="31"/>
        <v>125204.785</v>
      </c>
    </row>
    <row r="478" spans="1:8" x14ac:dyDescent="0.3">
      <c r="A478" s="58">
        <v>42481</v>
      </c>
      <c r="B478" s="42" t="str">
        <f>VLOOKUP(A478,_Holidays!A478:C2583,2)</f>
        <v>Y</v>
      </c>
      <c r="C478" s="42" t="str">
        <f>VLOOKUP(A478,_Holidays!A478:C2583,3)</f>
        <v>N</v>
      </c>
      <c r="D478">
        <v>125514.14</v>
      </c>
      <c r="E478" s="42">
        <f t="shared" si="28"/>
        <v>125514.14</v>
      </c>
      <c r="F478" s="42" t="e">
        <f t="shared" si="29"/>
        <v>#N/A</v>
      </c>
      <c r="G478" s="42" t="e">
        <f t="shared" si="30"/>
        <v>#N/A</v>
      </c>
      <c r="H478" s="29">
        <f t="shared" si="31"/>
        <v>125514.14</v>
      </c>
    </row>
    <row r="479" spans="1:8" x14ac:dyDescent="0.3">
      <c r="A479" s="58">
        <v>42482</v>
      </c>
      <c r="B479" s="42" t="str">
        <f>VLOOKUP(A479,_Holidays!A479:C2584,2)</f>
        <v>Y</v>
      </c>
      <c r="C479" s="42" t="str">
        <f>VLOOKUP(A479,_Holidays!A479:C2584,3)</f>
        <v>N</v>
      </c>
      <c r="D479">
        <v>120124.30499999999</v>
      </c>
      <c r="E479" s="42">
        <f t="shared" si="28"/>
        <v>120124.30499999999</v>
      </c>
      <c r="F479" s="42" t="e">
        <f t="shared" si="29"/>
        <v>#N/A</v>
      </c>
      <c r="G479" s="42" t="e">
        <f t="shared" si="30"/>
        <v>#N/A</v>
      </c>
      <c r="H479" s="29">
        <f t="shared" si="31"/>
        <v>120124.30499999999</v>
      </c>
    </row>
    <row r="480" spans="1:8" x14ac:dyDescent="0.3">
      <c r="A480" s="58">
        <v>42483</v>
      </c>
      <c r="B480" s="42" t="str">
        <f>VLOOKUP(A480,_Holidays!A480:C2585,2)</f>
        <v>Y</v>
      </c>
      <c r="C480" s="42" t="str">
        <f>VLOOKUP(A480,_Holidays!A480:C2585,3)</f>
        <v>N</v>
      </c>
      <c r="D480">
        <v>108773.745</v>
      </c>
      <c r="E480" s="42">
        <f t="shared" si="28"/>
        <v>108773.745</v>
      </c>
      <c r="F480" s="42" t="e">
        <f t="shared" si="29"/>
        <v>#N/A</v>
      </c>
      <c r="G480" s="42" t="e">
        <f t="shared" si="30"/>
        <v>#N/A</v>
      </c>
      <c r="H480" s="29">
        <f t="shared" si="31"/>
        <v>108773.745</v>
      </c>
    </row>
    <row r="481" spans="1:8" x14ac:dyDescent="0.3">
      <c r="A481" s="58">
        <v>42484</v>
      </c>
      <c r="B481" s="42" t="str">
        <f>VLOOKUP(A481,_Holidays!A481:C2586,2)</f>
        <v>Y</v>
      </c>
      <c r="C481" s="42" t="str">
        <f>VLOOKUP(A481,_Holidays!A481:C2586,3)</f>
        <v>N</v>
      </c>
      <c r="D481">
        <v>105642.28</v>
      </c>
      <c r="E481" s="42">
        <f t="shared" si="28"/>
        <v>105642.28</v>
      </c>
      <c r="F481" s="42" t="e">
        <f t="shared" si="29"/>
        <v>#N/A</v>
      </c>
      <c r="G481" s="42" t="e">
        <f t="shared" si="30"/>
        <v>#N/A</v>
      </c>
      <c r="H481" s="29">
        <f t="shared" si="31"/>
        <v>105642.28</v>
      </c>
    </row>
    <row r="482" spans="1:8" x14ac:dyDescent="0.3">
      <c r="A482" s="58">
        <v>42485</v>
      </c>
      <c r="B482" s="42" t="str">
        <f>VLOOKUP(A482,_Holidays!A482:C2587,2)</f>
        <v>Y</v>
      </c>
      <c r="C482" s="42" t="str">
        <f>VLOOKUP(A482,_Holidays!A482:C2587,3)</f>
        <v>Y</v>
      </c>
      <c r="D482">
        <v>104072.435</v>
      </c>
      <c r="E482" s="42">
        <f t="shared" si="28"/>
        <v>104072.435</v>
      </c>
      <c r="F482" s="42" t="e">
        <f t="shared" si="29"/>
        <v>#N/A</v>
      </c>
      <c r="G482" s="42">
        <f t="shared" si="30"/>
        <v>104072.435</v>
      </c>
      <c r="H482" s="29" t="e">
        <f t="shared" si="31"/>
        <v>#N/A</v>
      </c>
    </row>
    <row r="483" spans="1:8" x14ac:dyDescent="0.3">
      <c r="A483" s="58">
        <v>42486</v>
      </c>
      <c r="B483" s="42" t="str">
        <f>VLOOKUP(A483,_Holidays!A483:C2588,2)</f>
        <v>Y</v>
      </c>
      <c r="C483" s="42" t="str">
        <f>VLOOKUP(A483,_Holidays!A483:C2588,3)</f>
        <v>N</v>
      </c>
      <c r="D483">
        <v>117437.66499999999</v>
      </c>
      <c r="E483" s="42">
        <f t="shared" si="28"/>
        <v>117437.66499999999</v>
      </c>
      <c r="F483" s="42" t="e">
        <f t="shared" si="29"/>
        <v>#N/A</v>
      </c>
      <c r="G483" s="42" t="e">
        <f t="shared" si="30"/>
        <v>#N/A</v>
      </c>
      <c r="H483" s="29">
        <f t="shared" si="31"/>
        <v>117437.66499999999</v>
      </c>
    </row>
    <row r="484" spans="1:8" x14ac:dyDescent="0.3">
      <c r="A484" s="58">
        <v>42487</v>
      </c>
      <c r="B484" s="42" t="str">
        <f>VLOOKUP(A484,_Holidays!A484:C2589,2)</f>
        <v>Y</v>
      </c>
      <c r="C484" s="42" t="str">
        <f>VLOOKUP(A484,_Holidays!A484:C2589,3)</f>
        <v>N</v>
      </c>
      <c r="D484">
        <v>118531.5</v>
      </c>
      <c r="E484" s="42">
        <f t="shared" si="28"/>
        <v>118531.5</v>
      </c>
      <c r="F484" s="42" t="e">
        <f t="shared" si="29"/>
        <v>#N/A</v>
      </c>
      <c r="G484" s="42" t="e">
        <f t="shared" si="30"/>
        <v>#N/A</v>
      </c>
      <c r="H484" s="29">
        <f t="shared" si="31"/>
        <v>118531.5</v>
      </c>
    </row>
    <row r="485" spans="1:8" x14ac:dyDescent="0.3">
      <c r="A485" s="58">
        <v>42488</v>
      </c>
      <c r="B485" s="42" t="str">
        <f>VLOOKUP(A485,_Holidays!A485:C2590,2)</f>
        <v>Y</v>
      </c>
      <c r="C485" s="42" t="str">
        <f>VLOOKUP(A485,_Holidays!A485:C2590,3)</f>
        <v>N</v>
      </c>
      <c r="D485">
        <v>126847.02</v>
      </c>
      <c r="E485" s="42">
        <f t="shared" si="28"/>
        <v>126847.02</v>
      </c>
      <c r="F485" s="42" t="e">
        <f t="shared" si="29"/>
        <v>#N/A</v>
      </c>
      <c r="G485" s="42" t="e">
        <f t="shared" si="30"/>
        <v>#N/A</v>
      </c>
      <c r="H485" s="29">
        <f t="shared" si="31"/>
        <v>126847.02</v>
      </c>
    </row>
    <row r="486" spans="1:8" x14ac:dyDescent="0.3">
      <c r="A486" s="58">
        <v>42489</v>
      </c>
      <c r="B486" s="42" t="str">
        <f>VLOOKUP(A486,_Holidays!A486:C2591,2)</f>
        <v>Y</v>
      </c>
      <c r="C486" s="42" t="str">
        <f>VLOOKUP(A486,_Holidays!A486:C2591,3)</f>
        <v>N</v>
      </c>
      <c r="D486">
        <v>122054.13</v>
      </c>
      <c r="E486" s="42">
        <f t="shared" si="28"/>
        <v>122054.13</v>
      </c>
      <c r="F486" s="42" t="e">
        <f t="shared" si="29"/>
        <v>#N/A</v>
      </c>
      <c r="G486" s="42" t="e">
        <f t="shared" si="30"/>
        <v>#N/A</v>
      </c>
      <c r="H486" s="29">
        <f t="shared" si="31"/>
        <v>122054.13</v>
      </c>
    </row>
    <row r="487" spans="1:8" x14ac:dyDescent="0.3">
      <c r="A487" s="58">
        <v>42490</v>
      </c>
      <c r="B487" s="42" t="str">
        <f>VLOOKUP(A487,_Holidays!A487:C2592,2)</f>
        <v>Y</v>
      </c>
      <c r="C487" s="42" t="str">
        <f>VLOOKUP(A487,_Holidays!A487:C2592,3)</f>
        <v>N</v>
      </c>
      <c r="D487">
        <v>103505.19500000001</v>
      </c>
      <c r="E487" s="42">
        <f t="shared" si="28"/>
        <v>103505.19500000001</v>
      </c>
      <c r="F487" s="42" t="e">
        <f t="shared" si="29"/>
        <v>#N/A</v>
      </c>
      <c r="G487" s="42" t="e">
        <f t="shared" si="30"/>
        <v>#N/A</v>
      </c>
      <c r="H487" s="29">
        <f t="shared" si="31"/>
        <v>103505.19500000001</v>
      </c>
    </row>
    <row r="488" spans="1:8" x14ac:dyDescent="0.3">
      <c r="A488" s="58">
        <v>42491</v>
      </c>
      <c r="B488" s="42" t="str">
        <f>VLOOKUP(A488,_Holidays!A488:C2593,2)</f>
        <v>Y</v>
      </c>
      <c r="C488" s="42" t="str">
        <f>VLOOKUP(A488,_Holidays!A488:C2593,3)</f>
        <v>N</v>
      </c>
      <c r="D488">
        <v>98873.535000000003</v>
      </c>
      <c r="E488" s="42">
        <f t="shared" si="28"/>
        <v>98873.535000000003</v>
      </c>
      <c r="F488" s="42" t="e">
        <f t="shared" si="29"/>
        <v>#N/A</v>
      </c>
      <c r="G488" s="42" t="e">
        <f t="shared" si="30"/>
        <v>#N/A</v>
      </c>
      <c r="H488" s="29">
        <f t="shared" si="31"/>
        <v>98873.535000000003</v>
      </c>
    </row>
    <row r="489" spans="1:8" x14ac:dyDescent="0.3">
      <c r="A489" s="58">
        <v>42492</v>
      </c>
      <c r="B489" s="42" t="str">
        <f>VLOOKUP(A489,_Holidays!A489:C2594,2)</f>
        <v>Y</v>
      </c>
      <c r="C489" s="42" t="str">
        <f>VLOOKUP(A489,_Holidays!A489:C2594,3)</f>
        <v>N</v>
      </c>
      <c r="D489">
        <v>116969.63</v>
      </c>
      <c r="E489" s="42">
        <f t="shared" si="28"/>
        <v>116969.63</v>
      </c>
      <c r="F489" s="42" t="e">
        <f t="shared" si="29"/>
        <v>#N/A</v>
      </c>
      <c r="G489" s="42" t="e">
        <f t="shared" si="30"/>
        <v>#N/A</v>
      </c>
      <c r="H489" s="29">
        <f t="shared" si="31"/>
        <v>116969.63</v>
      </c>
    </row>
    <row r="490" spans="1:8" x14ac:dyDescent="0.3">
      <c r="A490" s="58">
        <v>42493</v>
      </c>
      <c r="B490" s="42" t="str">
        <f>VLOOKUP(A490,_Holidays!A490:C2595,2)</f>
        <v>Y</v>
      </c>
      <c r="C490" s="42" t="str">
        <f>VLOOKUP(A490,_Holidays!A490:C2595,3)</f>
        <v>N</v>
      </c>
      <c r="D490">
        <v>119014.44500000001</v>
      </c>
      <c r="E490" s="42">
        <f t="shared" si="28"/>
        <v>119014.44500000001</v>
      </c>
      <c r="F490" s="42" t="e">
        <f t="shared" si="29"/>
        <v>#N/A</v>
      </c>
      <c r="G490" s="42" t="e">
        <f t="shared" si="30"/>
        <v>#N/A</v>
      </c>
      <c r="H490" s="29">
        <f t="shared" si="31"/>
        <v>119014.44500000001</v>
      </c>
    </row>
    <row r="491" spans="1:8" x14ac:dyDescent="0.3">
      <c r="A491" s="58">
        <v>42494</v>
      </c>
      <c r="B491" s="42" t="str">
        <f>VLOOKUP(A491,_Holidays!A491:C2596,2)</f>
        <v>Y</v>
      </c>
      <c r="C491" s="42" t="str">
        <f>VLOOKUP(A491,_Holidays!A491:C2596,3)</f>
        <v>N</v>
      </c>
      <c r="D491">
        <v>124525.185</v>
      </c>
      <c r="E491" s="42">
        <f t="shared" si="28"/>
        <v>124525.185</v>
      </c>
      <c r="F491" s="42" t="e">
        <f t="shared" si="29"/>
        <v>#N/A</v>
      </c>
      <c r="G491" s="42" t="e">
        <f t="shared" si="30"/>
        <v>#N/A</v>
      </c>
      <c r="H491" s="29">
        <f t="shared" si="31"/>
        <v>124525.185</v>
      </c>
    </row>
    <row r="492" spans="1:8" x14ac:dyDescent="0.3">
      <c r="A492" s="58">
        <v>42495</v>
      </c>
      <c r="B492" s="42" t="str">
        <f>VLOOKUP(A492,_Holidays!A492:C2597,2)</f>
        <v>Y</v>
      </c>
      <c r="C492" s="42" t="str">
        <f>VLOOKUP(A492,_Holidays!A492:C2597,3)</f>
        <v>N</v>
      </c>
      <c r="D492">
        <v>118192.05499999999</v>
      </c>
      <c r="E492" s="42">
        <f t="shared" si="28"/>
        <v>118192.05499999999</v>
      </c>
      <c r="F492" s="42" t="e">
        <f t="shared" si="29"/>
        <v>#N/A</v>
      </c>
      <c r="G492" s="42" t="e">
        <f t="shared" si="30"/>
        <v>#N/A</v>
      </c>
      <c r="H492" s="29">
        <f t="shared" si="31"/>
        <v>118192.05499999999</v>
      </c>
    </row>
    <row r="493" spans="1:8" x14ac:dyDescent="0.3">
      <c r="A493" s="58">
        <v>42496</v>
      </c>
      <c r="B493" s="42" t="str">
        <f>VLOOKUP(A493,_Holidays!A493:C2598,2)</f>
        <v>Y</v>
      </c>
      <c r="C493" s="42" t="str">
        <f>VLOOKUP(A493,_Holidays!A493:C2598,3)</f>
        <v>N</v>
      </c>
      <c r="D493">
        <v>120421.32</v>
      </c>
      <c r="E493" s="42">
        <f t="shared" si="28"/>
        <v>120421.32</v>
      </c>
      <c r="F493" s="42" t="e">
        <f t="shared" si="29"/>
        <v>#N/A</v>
      </c>
      <c r="G493" s="42" t="e">
        <f t="shared" si="30"/>
        <v>#N/A</v>
      </c>
      <c r="H493" s="29">
        <f t="shared" si="31"/>
        <v>120421.32</v>
      </c>
    </row>
    <row r="494" spans="1:8" x14ac:dyDescent="0.3">
      <c r="A494" s="58">
        <v>42497</v>
      </c>
      <c r="B494" s="42" t="str">
        <f>VLOOKUP(A494,_Holidays!A494:C2599,2)</f>
        <v>Y</v>
      </c>
      <c r="C494" s="42" t="str">
        <f>VLOOKUP(A494,_Holidays!A494:C2599,3)</f>
        <v>N</v>
      </c>
      <c r="D494">
        <v>106052.64</v>
      </c>
      <c r="E494" s="42">
        <f t="shared" si="28"/>
        <v>106052.64</v>
      </c>
      <c r="F494" s="42" t="e">
        <f t="shared" si="29"/>
        <v>#N/A</v>
      </c>
      <c r="G494" s="42" t="e">
        <f t="shared" si="30"/>
        <v>#N/A</v>
      </c>
      <c r="H494" s="29">
        <f t="shared" si="31"/>
        <v>106052.64</v>
      </c>
    </row>
    <row r="495" spans="1:8" x14ac:dyDescent="0.3">
      <c r="A495" s="58">
        <v>42498</v>
      </c>
      <c r="B495" s="42" t="str">
        <f>VLOOKUP(A495,_Holidays!A495:C2600,2)</f>
        <v>Y</v>
      </c>
      <c r="C495" s="42" t="str">
        <f>VLOOKUP(A495,_Holidays!A495:C2600,3)</f>
        <v>N</v>
      </c>
      <c r="D495">
        <v>103487.28</v>
      </c>
      <c r="E495" s="42">
        <f t="shared" si="28"/>
        <v>103487.28</v>
      </c>
      <c r="F495" s="42" t="e">
        <f t="shared" si="29"/>
        <v>#N/A</v>
      </c>
      <c r="G495" s="42" t="e">
        <f t="shared" si="30"/>
        <v>#N/A</v>
      </c>
      <c r="H495" s="29">
        <f t="shared" si="31"/>
        <v>103487.28</v>
      </c>
    </row>
    <row r="496" spans="1:8" x14ac:dyDescent="0.3">
      <c r="A496" s="58">
        <v>42499</v>
      </c>
      <c r="B496" s="42" t="str">
        <f>VLOOKUP(A496,_Holidays!A496:C2601,2)</f>
        <v>Y</v>
      </c>
      <c r="C496" s="42" t="str">
        <f>VLOOKUP(A496,_Holidays!A496:C2601,3)</f>
        <v>N</v>
      </c>
      <c r="D496">
        <v>119781.13499999999</v>
      </c>
      <c r="E496" s="42">
        <f t="shared" si="28"/>
        <v>119781.13499999999</v>
      </c>
      <c r="F496" s="42" t="e">
        <f t="shared" si="29"/>
        <v>#N/A</v>
      </c>
      <c r="G496" s="42" t="e">
        <f t="shared" si="30"/>
        <v>#N/A</v>
      </c>
      <c r="H496" s="29">
        <f t="shared" si="31"/>
        <v>119781.13499999999</v>
      </c>
    </row>
    <row r="497" spans="1:8" x14ac:dyDescent="0.3">
      <c r="A497" s="58">
        <v>42500</v>
      </c>
      <c r="B497" s="42" t="str">
        <f>VLOOKUP(A497,_Holidays!A497:C2602,2)</f>
        <v>Y</v>
      </c>
      <c r="C497" s="42" t="str">
        <f>VLOOKUP(A497,_Holidays!A497:C2602,3)</f>
        <v>N</v>
      </c>
      <c r="D497">
        <v>119611.88</v>
      </c>
      <c r="E497" s="42">
        <f t="shared" si="28"/>
        <v>119611.88</v>
      </c>
      <c r="F497" s="42" t="e">
        <f t="shared" si="29"/>
        <v>#N/A</v>
      </c>
      <c r="G497" s="42" t="e">
        <f t="shared" si="30"/>
        <v>#N/A</v>
      </c>
      <c r="H497" s="29">
        <f t="shared" si="31"/>
        <v>119611.88</v>
      </c>
    </row>
    <row r="498" spans="1:8" x14ac:dyDescent="0.3">
      <c r="A498" s="58">
        <v>42501</v>
      </c>
      <c r="B498" s="42" t="str">
        <f>VLOOKUP(A498,_Holidays!A498:C2603,2)</f>
        <v>Y</v>
      </c>
      <c r="C498" s="42" t="str">
        <f>VLOOKUP(A498,_Holidays!A498:C2603,3)</f>
        <v>N</v>
      </c>
      <c r="D498">
        <v>123616.28</v>
      </c>
      <c r="E498" s="42">
        <f t="shared" si="28"/>
        <v>123616.28</v>
      </c>
      <c r="F498" s="42" t="e">
        <f t="shared" si="29"/>
        <v>#N/A</v>
      </c>
      <c r="G498" s="42" t="e">
        <f t="shared" si="30"/>
        <v>#N/A</v>
      </c>
      <c r="H498" s="29">
        <f t="shared" si="31"/>
        <v>123616.28</v>
      </c>
    </row>
    <row r="499" spans="1:8" x14ac:dyDescent="0.3">
      <c r="A499" s="58">
        <v>42502</v>
      </c>
      <c r="B499" s="42" t="str">
        <f>VLOOKUP(A499,_Holidays!A499:C2604,2)</f>
        <v>Y</v>
      </c>
      <c r="C499" s="42" t="str">
        <f>VLOOKUP(A499,_Holidays!A499:C2604,3)</f>
        <v>N</v>
      </c>
      <c r="D499">
        <v>120693.53</v>
      </c>
      <c r="E499" s="42">
        <f t="shared" si="28"/>
        <v>120693.53</v>
      </c>
      <c r="F499" s="42" t="e">
        <f t="shared" si="29"/>
        <v>#N/A</v>
      </c>
      <c r="G499" s="42" t="e">
        <f t="shared" si="30"/>
        <v>#N/A</v>
      </c>
      <c r="H499" s="29">
        <f t="shared" si="31"/>
        <v>120693.53</v>
      </c>
    </row>
    <row r="500" spans="1:8" x14ac:dyDescent="0.3">
      <c r="A500" s="58">
        <v>42503</v>
      </c>
      <c r="B500" s="42" t="str">
        <f>VLOOKUP(A500,_Holidays!A500:C2605,2)</f>
        <v>Y</v>
      </c>
      <c r="C500" s="42" t="str">
        <f>VLOOKUP(A500,_Holidays!A500:C2605,3)</f>
        <v>N</v>
      </c>
      <c r="D500">
        <v>118800.07</v>
      </c>
      <c r="E500" s="42">
        <f t="shared" si="28"/>
        <v>118800.07</v>
      </c>
      <c r="F500" s="42" t="e">
        <f t="shared" si="29"/>
        <v>#N/A</v>
      </c>
      <c r="G500" s="42" t="e">
        <f t="shared" si="30"/>
        <v>#N/A</v>
      </c>
      <c r="H500" s="29">
        <f t="shared" si="31"/>
        <v>118800.07</v>
      </c>
    </row>
    <row r="501" spans="1:8" x14ac:dyDescent="0.3">
      <c r="A501" s="58">
        <v>42504</v>
      </c>
      <c r="B501" s="42" t="str">
        <f>VLOOKUP(A501,_Holidays!A501:C2606,2)</f>
        <v>Y</v>
      </c>
      <c r="C501" s="42" t="str">
        <f>VLOOKUP(A501,_Holidays!A501:C2606,3)</f>
        <v>N</v>
      </c>
      <c r="D501">
        <v>101945.995</v>
      </c>
      <c r="E501" s="42">
        <f t="shared" si="28"/>
        <v>101945.995</v>
      </c>
      <c r="F501" s="42" t="e">
        <f t="shared" si="29"/>
        <v>#N/A</v>
      </c>
      <c r="G501" s="42" t="e">
        <f t="shared" si="30"/>
        <v>#N/A</v>
      </c>
      <c r="H501" s="29">
        <f t="shared" si="31"/>
        <v>101945.995</v>
      </c>
    </row>
    <row r="502" spans="1:8" x14ac:dyDescent="0.3">
      <c r="A502" s="58">
        <v>42505</v>
      </c>
      <c r="B502" s="42" t="str">
        <f>VLOOKUP(A502,_Holidays!A502:C2607,2)</f>
        <v>Y</v>
      </c>
      <c r="C502" s="42" t="str">
        <f>VLOOKUP(A502,_Holidays!A502:C2607,3)</f>
        <v>N</v>
      </c>
      <c r="D502">
        <v>99697.62</v>
      </c>
      <c r="E502" s="42">
        <f t="shared" si="28"/>
        <v>99697.62</v>
      </c>
      <c r="F502" s="42" t="e">
        <f t="shared" si="29"/>
        <v>#N/A</v>
      </c>
      <c r="G502" s="42" t="e">
        <f t="shared" si="30"/>
        <v>#N/A</v>
      </c>
      <c r="H502" s="29">
        <f t="shared" si="31"/>
        <v>99697.62</v>
      </c>
    </row>
    <row r="503" spans="1:8" x14ac:dyDescent="0.3">
      <c r="A503" s="58">
        <v>42506</v>
      </c>
      <c r="B503" s="42" t="str">
        <f>VLOOKUP(A503,_Holidays!A503:C2608,2)</f>
        <v>Y</v>
      </c>
      <c r="C503" s="42" t="str">
        <f>VLOOKUP(A503,_Holidays!A503:C2608,3)</f>
        <v>N</v>
      </c>
      <c r="D503">
        <v>121182.69500000001</v>
      </c>
      <c r="E503" s="42">
        <f t="shared" si="28"/>
        <v>121182.69500000001</v>
      </c>
      <c r="F503" s="42" t="e">
        <f t="shared" si="29"/>
        <v>#N/A</v>
      </c>
      <c r="G503" s="42" t="e">
        <f t="shared" si="30"/>
        <v>#N/A</v>
      </c>
      <c r="H503" s="29">
        <f t="shared" si="31"/>
        <v>121182.69500000001</v>
      </c>
    </row>
    <row r="504" spans="1:8" x14ac:dyDescent="0.3">
      <c r="A504" s="58">
        <v>42507</v>
      </c>
      <c r="B504" s="42" t="str">
        <f>VLOOKUP(A504,_Holidays!A504:C2609,2)</f>
        <v>Y</v>
      </c>
      <c r="C504" s="42" t="str">
        <f>VLOOKUP(A504,_Holidays!A504:C2609,3)</f>
        <v>N</v>
      </c>
      <c r="D504">
        <v>124209.405</v>
      </c>
      <c r="E504" s="42">
        <f t="shared" si="28"/>
        <v>124209.405</v>
      </c>
      <c r="F504" s="42" t="e">
        <f t="shared" si="29"/>
        <v>#N/A</v>
      </c>
      <c r="G504" s="42" t="e">
        <f t="shared" si="30"/>
        <v>#N/A</v>
      </c>
      <c r="H504" s="29">
        <f t="shared" si="31"/>
        <v>124209.405</v>
      </c>
    </row>
    <row r="505" spans="1:8" x14ac:dyDescent="0.3">
      <c r="A505" s="58">
        <v>42508</v>
      </c>
      <c r="B505" s="42" t="str">
        <f>VLOOKUP(A505,_Holidays!A505:C2610,2)</f>
        <v>Y</v>
      </c>
      <c r="C505" s="42" t="str">
        <f>VLOOKUP(A505,_Holidays!A505:C2610,3)</f>
        <v>N</v>
      </c>
      <c r="D505">
        <v>124352.215</v>
      </c>
      <c r="E505" s="42">
        <f t="shared" si="28"/>
        <v>124352.215</v>
      </c>
      <c r="F505" s="42" t="e">
        <f t="shared" si="29"/>
        <v>#N/A</v>
      </c>
      <c r="G505" s="42" t="e">
        <f t="shared" si="30"/>
        <v>#N/A</v>
      </c>
      <c r="H505" s="29">
        <f t="shared" si="31"/>
        <v>124352.215</v>
      </c>
    </row>
    <row r="506" spans="1:8" x14ac:dyDescent="0.3">
      <c r="A506" s="58">
        <v>42509</v>
      </c>
      <c r="B506" s="42" t="str">
        <f>VLOOKUP(A506,_Holidays!A506:C2611,2)</f>
        <v>Y</v>
      </c>
      <c r="C506" s="42" t="str">
        <f>VLOOKUP(A506,_Holidays!A506:C2611,3)</f>
        <v>N</v>
      </c>
      <c r="D506">
        <v>124392.29</v>
      </c>
      <c r="E506" s="42">
        <f t="shared" si="28"/>
        <v>124392.29</v>
      </c>
      <c r="F506" s="42" t="e">
        <f t="shared" si="29"/>
        <v>#N/A</v>
      </c>
      <c r="G506" s="42" t="e">
        <f t="shared" si="30"/>
        <v>#N/A</v>
      </c>
      <c r="H506" s="29">
        <f t="shared" si="31"/>
        <v>124392.29</v>
      </c>
    </row>
    <row r="507" spans="1:8" x14ac:dyDescent="0.3">
      <c r="A507" s="58">
        <v>42510</v>
      </c>
      <c r="B507" s="42" t="str">
        <f>VLOOKUP(A507,_Holidays!A507:C2612,2)</f>
        <v>Y</v>
      </c>
      <c r="C507" s="42" t="str">
        <f>VLOOKUP(A507,_Holidays!A507:C2612,3)</f>
        <v>N</v>
      </c>
      <c r="D507">
        <v>127705.84</v>
      </c>
      <c r="E507" s="42">
        <f t="shared" si="28"/>
        <v>127705.84</v>
      </c>
      <c r="F507" s="42" t="e">
        <f t="shared" si="29"/>
        <v>#N/A</v>
      </c>
      <c r="G507" s="42" t="e">
        <f t="shared" si="30"/>
        <v>#N/A</v>
      </c>
      <c r="H507" s="29">
        <f t="shared" si="31"/>
        <v>127705.84</v>
      </c>
    </row>
    <row r="508" spans="1:8" x14ac:dyDescent="0.3">
      <c r="A508" s="58">
        <v>42511</v>
      </c>
      <c r="B508" s="42" t="str">
        <f>VLOOKUP(A508,_Holidays!A508:C2613,2)</f>
        <v>Y</v>
      </c>
      <c r="C508" s="42" t="str">
        <f>VLOOKUP(A508,_Holidays!A508:C2613,3)</f>
        <v>N</v>
      </c>
      <c r="D508">
        <v>112336.78</v>
      </c>
      <c r="E508" s="42">
        <f t="shared" si="28"/>
        <v>112336.78</v>
      </c>
      <c r="F508" s="42" t="e">
        <f t="shared" si="29"/>
        <v>#N/A</v>
      </c>
      <c r="G508" s="42" t="e">
        <f t="shared" si="30"/>
        <v>#N/A</v>
      </c>
      <c r="H508" s="29">
        <f t="shared" si="31"/>
        <v>112336.78</v>
      </c>
    </row>
    <row r="509" spans="1:8" x14ac:dyDescent="0.3">
      <c r="A509" s="58">
        <v>42512</v>
      </c>
      <c r="B509" s="42" t="str">
        <f>VLOOKUP(A509,_Holidays!A509:C2614,2)</f>
        <v>Y</v>
      </c>
      <c r="C509" s="42" t="str">
        <f>VLOOKUP(A509,_Holidays!A509:C2614,3)</f>
        <v>N</v>
      </c>
      <c r="D509">
        <v>101618.98</v>
      </c>
      <c r="E509" s="42">
        <f t="shared" si="28"/>
        <v>101618.98</v>
      </c>
      <c r="F509" s="42" t="e">
        <f t="shared" si="29"/>
        <v>#N/A</v>
      </c>
      <c r="G509" s="42" t="e">
        <f t="shared" si="30"/>
        <v>#N/A</v>
      </c>
      <c r="H509" s="29">
        <f t="shared" si="31"/>
        <v>101618.98</v>
      </c>
    </row>
    <row r="510" spans="1:8" x14ac:dyDescent="0.3">
      <c r="A510" s="58">
        <v>42513</v>
      </c>
      <c r="B510" s="42" t="str">
        <f>VLOOKUP(A510,_Holidays!A510:C2615,2)</f>
        <v>Y</v>
      </c>
      <c r="C510" s="42" t="str">
        <f>VLOOKUP(A510,_Holidays!A510:C2615,3)</f>
        <v>N</v>
      </c>
      <c r="D510">
        <v>121424.42</v>
      </c>
      <c r="E510" s="42">
        <f t="shared" si="28"/>
        <v>121424.42</v>
      </c>
      <c r="F510" s="42" t="e">
        <f t="shared" si="29"/>
        <v>#N/A</v>
      </c>
      <c r="G510" s="42" t="e">
        <f t="shared" si="30"/>
        <v>#N/A</v>
      </c>
      <c r="H510" s="29">
        <f t="shared" si="31"/>
        <v>121424.42</v>
      </c>
    </row>
    <row r="511" spans="1:8" x14ac:dyDescent="0.3">
      <c r="A511" s="58">
        <v>42514</v>
      </c>
      <c r="B511" s="42" t="str">
        <f>VLOOKUP(A511,_Holidays!A511:C2616,2)</f>
        <v>Y</v>
      </c>
      <c r="C511" s="42" t="str">
        <f>VLOOKUP(A511,_Holidays!A511:C2616,3)</f>
        <v>N</v>
      </c>
      <c r="D511">
        <v>131916.405</v>
      </c>
      <c r="E511" s="42">
        <f t="shared" si="28"/>
        <v>131916.405</v>
      </c>
      <c r="F511" s="42" t="e">
        <f t="shared" si="29"/>
        <v>#N/A</v>
      </c>
      <c r="G511" s="42" t="e">
        <f t="shared" si="30"/>
        <v>#N/A</v>
      </c>
      <c r="H511" s="29">
        <f t="shared" si="31"/>
        <v>131916.405</v>
      </c>
    </row>
    <row r="512" spans="1:8" x14ac:dyDescent="0.3">
      <c r="A512" s="58">
        <v>42515</v>
      </c>
      <c r="B512" s="42" t="str">
        <f>VLOOKUP(A512,_Holidays!A512:C2617,2)</f>
        <v>Y</v>
      </c>
      <c r="C512" s="42" t="str">
        <f>VLOOKUP(A512,_Holidays!A512:C2617,3)</f>
        <v>N</v>
      </c>
      <c r="D512">
        <v>132170.04999999999</v>
      </c>
      <c r="E512" s="42">
        <f t="shared" si="28"/>
        <v>132170.04999999999</v>
      </c>
      <c r="F512" s="42" t="e">
        <f t="shared" si="29"/>
        <v>#N/A</v>
      </c>
      <c r="G512" s="42" t="e">
        <f t="shared" si="30"/>
        <v>#N/A</v>
      </c>
      <c r="H512" s="29">
        <f t="shared" si="31"/>
        <v>132170.04999999999</v>
      </c>
    </row>
    <row r="513" spans="1:8" x14ac:dyDescent="0.3">
      <c r="A513" s="58">
        <v>42516</v>
      </c>
      <c r="B513" s="42" t="str">
        <f>VLOOKUP(A513,_Holidays!A513:C2618,2)</f>
        <v>Y</v>
      </c>
      <c r="C513" s="42" t="str">
        <f>VLOOKUP(A513,_Holidays!A513:C2618,3)</f>
        <v>N</v>
      </c>
      <c r="D513">
        <v>137080.875</v>
      </c>
      <c r="E513" s="42">
        <f t="shared" si="28"/>
        <v>137080.875</v>
      </c>
      <c r="F513" s="42" t="e">
        <f t="shared" si="29"/>
        <v>#N/A</v>
      </c>
      <c r="G513" s="42" t="e">
        <f t="shared" si="30"/>
        <v>#N/A</v>
      </c>
      <c r="H513" s="29">
        <f t="shared" si="31"/>
        <v>137080.875</v>
      </c>
    </row>
    <row r="514" spans="1:8" x14ac:dyDescent="0.3">
      <c r="A514" s="58">
        <v>42517</v>
      </c>
      <c r="B514" s="42" t="str">
        <f>VLOOKUP(A514,_Holidays!A514:C2619,2)</f>
        <v>Y</v>
      </c>
      <c r="C514" s="42" t="str">
        <f>VLOOKUP(A514,_Holidays!A514:C2619,3)</f>
        <v>N</v>
      </c>
      <c r="D514">
        <v>134317.62</v>
      </c>
      <c r="E514" s="42">
        <f t="shared" si="28"/>
        <v>134317.62</v>
      </c>
      <c r="F514" s="42" t="e">
        <f t="shared" si="29"/>
        <v>#N/A</v>
      </c>
      <c r="G514" s="42" t="e">
        <f t="shared" si="30"/>
        <v>#N/A</v>
      </c>
      <c r="H514" s="29">
        <f t="shared" si="31"/>
        <v>134317.62</v>
      </c>
    </row>
    <row r="515" spans="1:8" x14ac:dyDescent="0.3">
      <c r="A515" s="58">
        <v>42518</v>
      </c>
      <c r="B515" s="42" t="str">
        <f>VLOOKUP(A515,_Holidays!A515:C2620,2)</f>
        <v>Y</v>
      </c>
      <c r="C515" s="42" t="str">
        <f>VLOOKUP(A515,_Holidays!A515:C2620,3)</f>
        <v>N</v>
      </c>
      <c r="D515">
        <v>119938.795</v>
      </c>
      <c r="E515" s="42">
        <f t="shared" ref="E515:E578" si="32">IF(B515="Y",D515,NA())</f>
        <v>119938.795</v>
      </c>
      <c r="F515" s="42" t="e">
        <f t="shared" ref="F515:F578" si="33">IF(B515="N",D515,NA())</f>
        <v>#N/A</v>
      </c>
      <c r="G515" s="42" t="e">
        <f t="shared" ref="G515:G578" si="34">IF(C515="Y",D515,NA())</f>
        <v>#N/A</v>
      </c>
      <c r="H515" s="29">
        <f t="shared" ref="H515:H578" si="35">IF(C515="N",D515,NA())</f>
        <v>119938.795</v>
      </c>
    </row>
    <row r="516" spans="1:8" x14ac:dyDescent="0.3">
      <c r="A516" s="58">
        <v>42519</v>
      </c>
      <c r="B516" s="42" t="str">
        <f>VLOOKUP(A516,_Holidays!A516:C2621,2)</f>
        <v>Y</v>
      </c>
      <c r="C516" s="42" t="str">
        <f>VLOOKUP(A516,_Holidays!A516:C2621,3)</f>
        <v>N</v>
      </c>
      <c r="D516">
        <v>118751.965</v>
      </c>
      <c r="E516" s="42">
        <f t="shared" si="32"/>
        <v>118751.965</v>
      </c>
      <c r="F516" s="42" t="e">
        <f t="shared" si="33"/>
        <v>#N/A</v>
      </c>
      <c r="G516" s="42" t="e">
        <f t="shared" si="34"/>
        <v>#N/A</v>
      </c>
      <c r="H516" s="29">
        <f t="shared" si="35"/>
        <v>118751.965</v>
      </c>
    </row>
    <row r="517" spans="1:8" x14ac:dyDescent="0.3">
      <c r="A517" s="58">
        <v>42520</v>
      </c>
      <c r="B517" s="42" t="str">
        <f>VLOOKUP(A517,_Holidays!A517:C2622,2)</f>
        <v>Y</v>
      </c>
      <c r="C517" s="42" t="str">
        <f>VLOOKUP(A517,_Holidays!A517:C2622,3)</f>
        <v>N</v>
      </c>
      <c r="D517">
        <v>134983.95499999999</v>
      </c>
      <c r="E517" s="42">
        <f t="shared" si="32"/>
        <v>134983.95499999999</v>
      </c>
      <c r="F517" s="42" t="e">
        <f t="shared" si="33"/>
        <v>#N/A</v>
      </c>
      <c r="G517" s="42" t="e">
        <f t="shared" si="34"/>
        <v>#N/A</v>
      </c>
      <c r="H517" s="29">
        <f t="shared" si="35"/>
        <v>134983.95499999999</v>
      </c>
    </row>
    <row r="518" spans="1:8" x14ac:dyDescent="0.3">
      <c r="A518" s="58">
        <v>42521</v>
      </c>
      <c r="B518" s="42" t="str">
        <f>VLOOKUP(A518,_Holidays!A518:C2623,2)</f>
        <v>Y</v>
      </c>
      <c r="C518" s="42" t="str">
        <f>VLOOKUP(A518,_Holidays!A518:C2623,3)</f>
        <v>N</v>
      </c>
      <c r="D518">
        <v>140402.15</v>
      </c>
      <c r="E518" s="42">
        <f t="shared" si="32"/>
        <v>140402.15</v>
      </c>
      <c r="F518" s="42" t="e">
        <f t="shared" si="33"/>
        <v>#N/A</v>
      </c>
      <c r="G518" s="42" t="e">
        <f t="shared" si="34"/>
        <v>#N/A</v>
      </c>
      <c r="H518" s="29">
        <f t="shared" si="35"/>
        <v>140402.15</v>
      </c>
    </row>
    <row r="519" spans="1:8" x14ac:dyDescent="0.3">
      <c r="A519" s="58">
        <v>42522</v>
      </c>
      <c r="B519" s="42" t="str">
        <f>VLOOKUP(A519,_Holidays!A519:C2624,2)</f>
        <v>Y</v>
      </c>
      <c r="C519" s="42" t="str">
        <f>VLOOKUP(A519,_Holidays!A519:C2624,3)</f>
        <v>N</v>
      </c>
      <c r="D519">
        <v>141195.03</v>
      </c>
      <c r="E519" s="42">
        <f t="shared" si="32"/>
        <v>141195.03</v>
      </c>
      <c r="F519" s="42" t="e">
        <f t="shared" si="33"/>
        <v>#N/A</v>
      </c>
      <c r="G519" s="42" t="e">
        <f t="shared" si="34"/>
        <v>#N/A</v>
      </c>
      <c r="H519" s="29">
        <f t="shared" si="35"/>
        <v>141195.03</v>
      </c>
    </row>
    <row r="520" spans="1:8" x14ac:dyDescent="0.3">
      <c r="A520" s="58">
        <v>42523</v>
      </c>
      <c r="B520" s="42" t="str">
        <f>VLOOKUP(A520,_Holidays!A520:C2625,2)</f>
        <v>Y</v>
      </c>
      <c r="C520" s="42" t="str">
        <f>VLOOKUP(A520,_Holidays!A520:C2625,3)</f>
        <v>N</v>
      </c>
      <c r="D520">
        <v>141292.56</v>
      </c>
      <c r="E520" s="42">
        <f t="shared" si="32"/>
        <v>141292.56</v>
      </c>
      <c r="F520" s="42" t="e">
        <f t="shared" si="33"/>
        <v>#N/A</v>
      </c>
      <c r="G520" s="42" t="e">
        <f t="shared" si="34"/>
        <v>#N/A</v>
      </c>
      <c r="H520" s="29">
        <f t="shared" si="35"/>
        <v>141292.56</v>
      </c>
    </row>
    <row r="521" spans="1:8" x14ac:dyDescent="0.3">
      <c r="A521" s="58">
        <v>42524</v>
      </c>
      <c r="B521" s="42" t="str">
        <f>VLOOKUP(A521,_Holidays!A521:C2626,2)</f>
        <v>Y</v>
      </c>
      <c r="C521" s="42" t="str">
        <f>VLOOKUP(A521,_Holidays!A521:C2626,3)</f>
        <v>N</v>
      </c>
      <c r="D521">
        <v>137717.255</v>
      </c>
      <c r="E521" s="42">
        <f t="shared" si="32"/>
        <v>137717.255</v>
      </c>
      <c r="F521" s="42" t="e">
        <f t="shared" si="33"/>
        <v>#N/A</v>
      </c>
      <c r="G521" s="42" t="e">
        <f t="shared" si="34"/>
        <v>#N/A</v>
      </c>
      <c r="H521" s="29">
        <f t="shared" si="35"/>
        <v>137717.255</v>
      </c>
    </row>
    <row r="522" spans="1:8" x14ac:dyDescent="0.3">
      <c r="A522" s="58">
        <v>42525</v>
      </c>
      <c r="B522" s="42" t="str">
        <f>VLOOKUP(A522,_Holidays!A522:C2627,2)</f>
        <v>Y</v>
      </c>
      <c r="C522" s="42" t="str">
        <f>VLOOKUP(A522,_Holidays!A522:C2627,3)</f>
        <v>N</v>
      </c>
      <c r="D522">
        <v>122764.33</v>
      </c>
      <c r="E522" s="42">
        <f t="shared" si="32"/>
        <v>122764.33</v>
      </c>
      <c r="F522" s="42" t="e">
        <f t="shared" si="33"/>
        <v>#N/A</v>
      </c>
      <c r="G522" s="42" t="e">
        <f t="shared" si="34"/>
        <v>#N/A</v>
      </c>
      <c r="H522" s="29">
        <f t="shared" si="35"/>
        <v>122764.33</v>
      </c>
    </row>
    <row r="523" spans="1:8" x14ac:dyDescent="0.3">
      <c r="A523" s="58">
        <v>42526</v>
      </c>
      <c r="B523" s="42" t="str">
        <f>VLOOKUP(A523,_Holidays!A523:C2628,2)</f>
        <v>Y</v>
      </c>
      <c r="C523" s="42" t="str">
        <f>VLOOKUP(A523,_Holidays!A523:C2628,3)</f>
        <v>N</v>
      </c>
      <c r="D523">
        <v>116052.80499999999</v>
      </c>
      <c r="E523" s="42">
        <f t="shared" si="32"/>
        <v>116052.80499999999</v>
      </c>
      <c r="F523" s="42" t="e">
        <f t="shared" si="33"/>
        <v>#N/A</v>
      </c>
      <c r="G523" s="42" t="e">
        <f t="shared" si="34"/>
        <v>#N/A</v>
      </c>
      <c r="H523" s="29">
        <f t="shared" si="35"/>
        <v>116052.80499999999</v>
      </c>
    </row>
    <row r="524" spans="1:8" x14ac:dyDescent="0.3">
      <c r="A524" s="58">
        <v>42527</v>
      </c>
      <c r="B524" s="42" t="str">
        <f>VLOOKUP(A524,_Holidays!A524:C2629,2)</f>
        <v>Y</v>
      </c>
      <c r="C524" s="42" t="str">
        <f>VLOOKUP(A524,_Holidays!A524:C2629,3)</f>
        <v>N</v>
      </c>
      <c r="D524">
        <v>134829.755</v>
      </c>
      <c r="E524" s="42">
        <f t="shared" si="32"/>
        <v>134829.755</v>
      </c>
      <c r="F524" s="42" t="e">
        <f t="shared" si="33"/>
        <v>#N/A</v>
      </c>
      <c r="G524" s="42" t="e">
        <f t="shared" si="34"/>
        <v>#N/A</v>
      </c>
      <c r="H524" s="29">
        <f t="shared" si="35"/>
        <v>134829.755</v>
      </c>
    </row>
    <row r="525" spans="1:8" x14ac:dyDescent="0.3">
      <c r="A525" s="58">
        <v>42528</v>
      </c>
      <c r="B525" s="42" t="str">
        <f>VLOOKUP(A525,_Holidays!A525:C2630,2)</f>
        <v>Y</v>
      </c>
      <c r="C525" s="42" t="str">
        <f>VLOOKUP(A525,_Holidays!A525:C2630,3)</f>
        <v>N</v>
      </c>
      <c r="D525">
        <v>135306.005</v>
      </c>
      <c r="E525" s="42">
        <f t="shared" si="32"/>
        <v>135306.005</v>
      </c>
      <c r="F525" s="42" t="e">
        <f t="shared" si="33"/>
        <v>#N/A</v>
      </c>
      <c r="G525" s="42" t="e">
        <f t="shared" si="34"/>
        <v>#N/A</v>
      </c>
      <c r="H525" s="29">
        <f t="shared" si="35"/>
        <v>135306.005</v>
      </c>
    </row>
    <row r="526" spans="1:8" x14ac:dyDescent="0.3">
      <c r="A526" s="58">
        <v>42529</v>
      </c>
      <c r="B526" s="42" t="str">
        <f>VLOOKUP(A526,_Holidays!A526:C2631,2)</f>
        <v>Y</v>
      </c>
      <c r="C526" s="42" t="str">
        <f>VLOOKUP(A526,_Holidays!A526:C2631,3)</f>
        <v>N</v>
      </c>
      <c r="D526">
        <v>137305.35500000001</v>
      </c>
      <c r="E526" s="42">
        <f t="shared" si="32"/>
        <v>137305.35500000001</v>
      </c>
      <c r="F526" s="42" t="e">
        <f t="shared" si="33"/>
        <v>#N/A</v>
      </c>
      <c r="G526" s="42" t="e">
        <f t="shared" si="34"/>
        <v>#N/A</v>
      </c>
      <c r="H526" s="29">
        <f t="shared" si="35"/>
        <v>137305.35500000001</v>
      </c>
    </row>
    <row r="527" spans="1:8" x14ac:dyDescent="0.3">
      <c r="A527" s="58">
        <v>42530</v>
      </c>
      <c r="B527" s="42" t="str">
        <f>VLOOKUP(A527,_Holidays!A527:C2632,2)</f>
        <v>Y</v>
      </c>
      <c r="C527" s="42" t="str">
        <f>VLOOKUP(A527,_Holidays!A527:C2632,3)</f>
        <v>N</v>
      </c>
      <c r="D527">
        <v>132859.30499999999</v>
      </c>
      <c r="E527" s="42">
        <f t="shared" si="32"/>
        <v>132859.30499999999</v>
      </c>
      <c r="F527" s="42" t="e">
        <f t="shared" si="33"/>
        <v>#N/A</v>
      </c>
      <c r="G527" s="42" t="e">
        <f t="shared" si="34"/>
        <v>#N/A</v>
      </c>
      <c r="H527" s="29">
        <f t="shared" si="35"/>
        <v>132859.30499999999</v>
      </c>
    </row>
    <row r="528" spans="1:8" x14ac:dyDescent="0.3">
      <c r="A528" s="58">
        <v>42531</v>
      </c>
      <c r="B528" s="42" t="str">
        <f>VLOOKUP(A528,_Holidays!A528:C2633,2)</f>
        <v>Y</v>
      </c>
      <c r="C528" s="42" t="str">
        <f>VLOOKUP(A528,_Holidays!A528:C2633,3)</f>
        <v>N</v>
      </c>
      <c r="D528">
        <v>132209.51500000001</v>
      </c>
      <c r="E528" s="42">
        <f t="shared" si="32"/>
        <v>132209.51500000001</v>
      </c>
      <c r="F528" s="42" t="e">
        <f t="shared" si="33"/>
        <v>#N/A</v>
      </c>
      <c r="G528" s="42" t="e">
        <f t="shared" si="34"/>
        <v>#N/A</v>
      </c>
      <c r="H528" s="29">
        <f t="shared" si="35"/>
        <v>132209.51500000001</v>
      </c>
    </row>
    <row r="529" spans="1:8" x14ac:dyDescent="0.3">
      <c r="A529" s="58">
        <v>42532</v>
      </c>
      <c r="B529" s="42" t="str">
        <f>VLOOKUP(A529,_Holidays!A529:C2634,2)</f>
        <v>Y</v>
      </c>
      <c r="C529" s="42" t="str">
        <f>VLOOKUP(A529,_Holidays!A529:C2634,3)</f>
        <v>N</v>
      </c>
      <c r="D529">
        <v>120753.43</v>
      </c>
      <c r="E529" s="42">
        <f t="shared" si="32"/>
        <v>120753.43</v>
      </c>
      <c r="F529" s="42" t="e">
        <f t="shared" si="33"/>
        <v>#N/A</v>
      </c>
      <c r="G529" s="42" t="e">
        <f t="shared" si="34"/>
        <v>#N/A</v>
      </c>
      <c r="H529" s="29">
        <f t="shared" si="35"/>
        <v>120753.43</v>
      </c>
    </row>
    <row r="530" spans="1:8" x14ac:dyDescent="0.3">
      <c r="A530" s="58">
        <v>42533</v>
      </c>
      <c r="B530" s="42" t="str">
        <f>VLOOKUP(A530,_Holidays!A530:C2635,2)</f>
        <v>Y</v>
      </c>
      <c r="C530" s="42" t="str">
        <f>VLOOKUP(A530,_Holidays!A530:C2635,3)</f>
        <v>N</v>
      </c>
      <c r="D530">
        <v>122771.53</v>
      </c>
      <c r="E530" s="42">
        <f t="shared" si="32"/>
        <v>122771.53</v>
      </c>
      <c r="F530" s="42" t="e">
        <f t="shared" si="33"/>
        <v>#N/A</v>
      </c>
      <c r="G530" s="42" t="e">
        <f t="shared" si="34"/>
        <v>#N/A</v>
      </c>
      <c r="H530" s="29">
        <f t="shared" si="35"/>
        <v>122771.53</v>
      </c>
    </row>
    <row r="531" spans="1:8" x14ac:dyDescent="0.3">
      <c r="A531" s="58">
        <v>42534</v>
      </c>
      <c r="B531" s="42" t="str">
        <f>VLOOKUP(A531,_Holidays!A531:C2636,2)</f>
        <v>Y</v>
      </c>
      <c r="C531" s="42" t="str">
        <f>VLOOKUP(A531,_Holidays!A531:C2636,3)</f>
        <v>Y</v>
      </c>
      <c r="D531">
        <v>122106.95</v>
      </c>
      <c r="E531" s="42">
        <f t="shared" si="32"/>
        <v>122106.95</v>
      </c>
      <c r="F531" s="42" t="e">
        <f t="shared" si="33"/>
        <v>#N/A</v>
      </c>
      <c r="G531" s="42">
        <f t="shared" si="34"/>
        <v>122106.95</v>
      </c>
      <c r="H531" s="29" t="e">
        <f t="shared" si="35"/>
        <v>#N/A</v>
      </c>
    </row>
    <row r="532" spans="1:8" x14ac:dyDescent="0.3">
      <c r="A532" s="58">
        <v>42535</v>
      </c>
      <c r="B532" s="42" t="str">
        <f>VLOOKUP(A532,_Holidays!A532:C2637,2)</f>
        <v>Y</v>
      </c>
      <c r="C532" s="42" t="str">
        <f>VLOOKUP(A532,_Holidays!A532:C2637,3)</f>
        <v>N</v>
      </c>
      <c r="D532">
        <v>138466.56</v>
      </c>
      <c r="E532" s="42">
        <f t="shared" si="32"/>
        <v>138466.56</v>
      </c>
      <c r="F532" s="42" t="e">
        <f t="shared" si="33"/>
        <v>#N/A</v>
      </c>
      <c r="G532" s="42" t="e">
        <f t="shared" si="34"/>
        <v>#N/A</v>
      </c>
      <c r="H532" s="29">
        <f t="shared" si="35"/>
        <v>138466.56</v>
      </c>
    </row>
    <row r="533" spans="1:8" x14ac:dyDescent="0.3">
      <c r="A533" s="58">
        <v>42536</v>
      </c>
      <c r="B533" s="42" t="str">
        <f>VLOOKUP(A533,_Holidays!A533:C2638,2)</f>
        <v>Y</v>
      </c>
      <c r="C533" s="42" t="str">
        <f>VLOOKUP(A533,_Holidays!A533:C2638,3)</f>
        <v>N</v>
      </c>
      <c r="D533">
        <v>140904.59</v>
      </c>
      <c r="E533" s="42">
        <f t="shared" si="32"/>
        <v>140904.59</v>
      </c>
      <c r="F533" s="42" t="e">
        <f t="shared" si="33"/>
        <v>#N/A</v>
      </c>
      <c r="G533" s="42" t="e">
        <f t="shared" si="34"/>
        <v>#N/A</v>
      </c>
      <c r="H533" s="29">
        <f t="shared" si="35"/>
        <v>140904.59</v>
      </c>
    </row>
    <row r="534" spans="1:8" x14ac:dyDescent="0.3">
      <c r="A534" s="58">
        <v>42537</v>
      </c>
      <c r="B534" s="42" t="str">
        <f>VLOOKUP(A534,_Holidays!A534:C2639,2)</f>
        <v>Y</v>
      </c>
      <c r="C534" s="42" t="str">
        <f>VLOOKUP(A534,_Holidays!A534:C2639,3)</f>
        <v>N</v>
      </c>
      <c r="D534">
        <v>140741.16500000001</v>
      </c>
      <c r="E534" s="42">
        <f t="shared" si="32"/>
        <v>140741.16500000001</v>
      </c>
      <c r="F534" s="42" t="e">
        <f t="shared" si="33"/>
        <v>#N/A</v>
      </c>
      <c r="G534" s="42" t="e">
        <f t="shared" si="34"/>
        <v>#N/A</v>
      </c>
      <c r="H534" s="29">
        <f t="shared" si="35"/>
        <v>140741.16500000001</v>
      </c>
    </row>
    <row r="535" spans="1:8" x14ac:dyDescent="0.3">
      <c r="A535" s="58">
        <v>42538</v>
      </c>
      <c r="B535" s="42" t="str">
        <f>VLOOKUP(A535,_Holidays!A535:C2640,2)</f>
        <v>Y</v>
      </c>
      <c r="C535" s="42" t="str">
        <f>VLOOKUP(A535,_Holidays!A535:C2640,3)</f>
        <v>N</v>
      </c>
      <c r="D535">
        <v>138023.10999999999</v>
      </c>
      <c r="E535" s="42">
        <f t="shared" si="32"/>
        <v>138023.10999999999</v>
      </c>
      <c r="F535" s="42" t="e">
        <f t="shared" si="33"/>
        <v>#N/A</v>
      </c>
      <c r="G535" s="42" t="e">
        <f t="shared" si="34"/>
        <v>#N/A</v>
      </c>
      <c r="H535" s="29">
        <f t="shared" si="35"/>
        <v>138023.10999999999</v>
      </c>
    </row>
    <row r="536" spans="1:8" x14ac:dyDescent="0.3">
      <c r="A536" s="58">
        <v>42539</v>
      </c>
      <c r="B536" s="42" t="str">
        <f>VLOOKUP(A536,_Holidays!A536:C2641,2)</f>
        <v>Y</v>
      </c>
      <c r="C536" s="42" t="str">
        <f>VLOOKUP(A536,_Holidays!A536:C2641,3)</f>
        <v>N</v>
      </c>
      <c r="D536">
        <v>123162.185</v>
      </c>
      <c r="E536" s="42">
        <f t="shared" si="32"/>
        <v>123162.185</v>
      </c>
      <c r="F536" s="42" t="e">
        <f t="shared" si="33"/>
        <v>#N/A</v>
      </c>
      <c r="G536" s="42" t="e">
        <f t="shared" si="34"/>
        <v>#N/A</v>
      </c>
      <c r="H536" s="29">
        <f t="shared" si="35"/>
        <v>123162.185</v>
      </c>
    </row>
    <row r="537" spans="1:8" x14ac:dyDescent="0.3">
      <c r="A537" s="58">
        <v>42540</v>
      </c>
      <c r="B537" s="42" t="str">
        <f>VLOOKUP(A537,_Holidays!A537:C2642,2)</f>
        <v>Y</v>
      </c>
      <c r="C537" s="42" t="str">
        <f>VLOOKUP(A537,_Holidays!A537:C2642,3)</f>
        <v>N</v>
      </c>
      <c r="D537">
        <v>119662.16499999999</v>
      </c>
      <c r="E537" s="42">
        <f t="shared" si="32"/>
        <v>119662.16499999999</v>
      </c>
      <c r="F537" s="42" t="e">
        <f t="shared" si="33"/>
        <v>#N/A</v>
      </c>
      <c r="G537" s="42" t="e">
        <f t="shared" si="34"/>
        <v>#N/A</v>
      </c>
      <c r="H537" s="29">
        <f t="shared" si="35"/>
        <v>119662.16499999999</v>
      </c>
    </row>
    <row r="538" spans="1:8" x14ac:dyDescent="0.3">
      <c r="A538" s="58">
        <v>42541</v>
      </c>
      <c r="B538" s="42" t="str">
        <f>VLOOKUP(A538,_Holidays!A538:C2643,2)</f>
        <v>Y</v>
      </c>
      <c r="C538" s="42" t="str">
        <f>VLOOKUP(A538,_Holidays!A538:C2643,3)</f>
        <v>N</v>
      </c>
      <c r="D538">
        <v>134435.11499999999</v>
      </c>
      <c r="E538" s="42">
        <f t="shared" si="32"/>
        <v>134435.11499999999</v>
      </c>
      <c r="F538" s="42" t="e">
        <f t="shared" si="33"/>
        <v>#N/A</v>
      </c>
      <c r="G538" s="42" t="e">
        <f t="shared" si="34"/>
        <v>#N/A</v>
      </c>
      <c r="H538" s="29">
        <f t="shared" si="35"/>
        <v>134435.11499999999</v>
      </c>
    </row>
    <row r="539" spans="1:8" x14ac:dyDescent="0.3">
      <c r="A539" s="58">
        <v>42542</v>
      </c>
      <c r="B539" s="42" t="str">
        <f>VLOOKUP(A539,_Holidays!A539:C2644,2)</f>
        <v>Y</v>
      </c>
      <c r="C539" s="42" t="str">
        <f>VLOOKUP(A539,_Holidays!A539:C2644,3)</f>
        <v>N</v>
      </c>
      <c r="D539">
        <v>137511.315</v>
      </c>
      <c r="E539" s="42">
        <f t="shared" si="32"/>
        <v>137511.315</v>
      </c>
      <c r="F539" s="42" t="e">
        <f t="shared" si="33"/>
        <v>#N/A</v>
      </c>
      <c r="G539" s="42" t="e">
        <f t="shared" si="34"/>
        <v>#N/A</v>
      </c>
      <c r="H539" s="29">
        <f t="shared" si="35"/>
        <v>137511.315</v>
      </c>
    </row>
    <row r="540" spans="1:8" x14ac:dyDescent="0.3">
      <c r="A540" s="58">
        <v>42543</v>
      </c>
      <c r="B540" s="42" t="str">
        <f>VLOOKUP(A540,_Holidays!A540:C2645,2)</f>
        <v>Y</v>
      </c>
      <c r="C540" s="42" t="str">
        <f>VLOOKUP(A540,_Holidays!A540:C2645,3)</f>
        <v>N</v>
      </c>
      <c r="D540">
        <v>133813.285</v>
      </c>
      <c r="E540" s="42">
        <f t="shared" si="32"/>
        <v>133813.285</v>
      </c>
      <c r="F540" s="42" t="e">
        <f t="shared" si="33"/>
        <v>#N/A</v>
      </c>
      <c r="G540" s="42" t="e">
        <f t="shared" si="34"/>
        <v>#N/A</v>
      </c>
      <c r="H540" s="29">
        <f t="shared" si="35"/>
        <v>133813.285</v>
      </c>
    </row>
    <row r="541" spans="1:8" x14ac:dyDescent="0.3">
      <c r="A541" s="58">
        <v>42544</v>
      </c>
      <c r="B541" s="42" t="str">
        <f>VLOOKUP(A541,_Holidays!A541:C2646,2)</f>
        <v>Y</v>
      </c>
      <c r="C541" s="42" t="str">
        <f>VLOOKUP(A541,_Holidays!A541:C2646,3)</f>
        <v>N</v>
      </c>
      <c r="D541">
        <v>136740.005</v>
      </c>
      <c r="E541" s="42">
        <f t="shared" si="32"/>
        <v>136740.005</v>
      </c>
      <c r="F541" s="42" t="e">
        <f t="shared" si="33"/>
        <v>#N/A</v>
      </c>
      <c r="G541" s="42" t="e">
        <f t="shared" si="34"/>
        <v>#N/A</v>
      </c>
      <c r="H541" s="29">
        <f t="shared" si="35"/>
        <v>136740.005</v>
      </c>
    </row>
    <row r="542" spans="1:8" x14ac:dyDescent="0.3">
      <c r="A542" s="58">
        <v>42545</v>
      </c>
      <c r="B542" s="42" t="str">
        <f>VLOOKUP(A542,_Holidays!A542:C2647,2)</f>
        <v>N</v>
      </c>
      <c r="C542" s="42" t="str">
        <f>VLOOKUP(A542,_Holidays!A542:C2647,3)</f>
        <v>N</v>
      </c>
      <c r="D542">
        <v>144658.38</v>
      </c>
      <c r="E542" s="42" t="e">
        <f t="shared" si="32"/>
        <v>#N/A</v>
      </c>
      <c r="F542" s="42">
        <f t="shared" si="33"/>
        <v>144658.38</v>
      </c>
      <c r="G542" s="42" t="e">
        <f t="shared" si="34"/>
        <v>#N/A</v>
      </c>
      <c r="H542" s="29">
        <f t="shared" si="35"/>
        <v>144658.38</v>
      </c>
    </row>
    <row r="543" spans="1:8" x14ac:dyDescent="0.3">
      <c r="A543" s="58">
        <v>42546</v>
      </c>
      <c r="B543" s="42" t="str">
        <f>VLOOKUP(A543,_Holidays!A543:C2648,2)</f>
        <v>N</v>
      </c>
      <c r="C543" s="42" t="str">
        <f>VLOOKUP(A543,_Holidays!A543:C2648,3)</f>
        <v>N</v>
      </c>
      <c r="D543">
        <v>131730.83499999999</v>
      </c>
      <c r="E543" s="42" t="e">
        <f t="shared" si="32"/>
        <v>#N/A</v>
      </c>
      <c r="F543" s="42">
        <f t="shared" si="33"/>
        <v>131730.83499999999</v>
      </c>
      <c r="G543" s="42" t="e">
        <f t="shared" si="34"/>
        <v>#N/A</v>
      </c>
      <c r="H543" s="29">
        <f t="shared" si="35"/>
        <v>131730.83499999999</v>
      </c>
    </row>
    <row r="544" spans="1:8" x14ac:dyDescent="0.3">
      <c r="A544" s="58">
        <v>42547</v>
      </c>
      <c r="B544" s="42" t="str">
        <f>VLOOKUP(A544,_Holidays!A544:C2649,2)</f>
        <v>N</v>
      </c>
      <c r="C544" s="42" t="str">
        <f>VLOOKUP(A544,_Holidays!A544:C2649,3)</f>
        <v>N</v>
      </c>
      <c r="D544">
        <v>126455.935</v>
      </c>
      <c r="E544" s="42" t="e">
        <f t="shared" si="32"/>
        <v>#N/A</v>
      </c>
      <c r="F544" s="42">
        <f t="shared" si="33"/>
        <v>126455.935</v>
      </c>
      <c r="G544" s="42" t="e">
        <f t="shared" si="34"/>
        <v>#N/A</v>
      </c>
      <c r="H544" s="29">
        <f t="shared" si="35"/>
        <v>126455.935</v>
      </c>
    </row>
    <row r="545" spans="1:8" x14ac:dyDescent="0.3">
      <c r="A545" s="58">
        <v>42548</v>
      </c>
      <c r="B545" s="42" t="str">
        <f>VLOOKUP(A545,_Holidays!A545:C2650,2)</f>
        <v>N</v>
      </c>
      <c r="C545" s="42" t="str">
        <f>VLOOKUP(A545,_Holidays!A545:C2650,3)</f>
        <v>N</v>
      </c>
      <c r="D545">
        <v>148639.995</v>
      </c>
      <c r="E545" s="42" t="e">
        <f t="shared" si="32"/>
        <v>#N/A</v>
      </c>
      <c r="F545" s="42">
        <f t="shared" si="33"/>
        <v>148639.995</v>
      </c>
      <c r="G545" s="42" t="e">
        <f t="shared" si="34"/>
        <v>#N/A</v>
      </c>
      <c r="H545" s="29">
        <f t="shared" si="35"/>
        <v>148639.995</v>
      </c>
    </row>
    <row r="546" spans="1:8" x14ac:dyDescent="0.3">
      <c r="A546" s="58">
        <v>42549</v>
      </c>
      <c r="B546" s="42" t="str">
        <f>VLOOKUP(A546,_Holidays!A546:C2651,2)</f>
        <v>N</v>
      </c>
      <c r="C546" s="42" t="str">
        <f>VLOOKUP(A546,_Holidays!A546:C2651,3)</f>
        <v>N</v>
      </c>
      <c r="D546">
        <v>142146.31</v>
      </c>
      <c r="E546" s="42" t="e">
        <f t="shared" si="32"/>
        <v>#N/A</v>
      </c>
      <c r="F546" s="42">
        <f t="shared" si="33"/>
        <v>142146.31</v>
      </c>
      <c r="G546" s="42" t="e">
        <f t="shared" si="34"/>
        <v>#N/A</v>
      </c>
      <c r="H546" s="29">
        <f t="shared" si="35"/>
        <v>142146.31</v>
      </c>
    </row>
    <row r="547" spans="1:8" x14ac:dyDescent="0.3">
      <c r="A547" s="58">
        <v>42550</v>
      </c>
      <c r="B547" s="42" t="str">
        <f>VLOOKUP(A547,_Holidays!A547:C2652,2)</f>
        <v>N</v>
      </c>
      <c r="C547" s="42" t="str">
        <f>VLOOKUP(A547,_Holidays!A547:C2652,3)</f>
        <v>N</v>
      </c>
      <c r="D547">
        <v>136071.965</v>
      </c>
      <c r="E547" s="42" t="e">
        <f t="shared" si="32"/>
        <v>#N/A</v>
      </c>
      <c r="F547" s="42">
        <f t="shared" si="33"/>
        <v>136071.965</v>
      </c>
      <c r="G547" s="42" t="e">
        <f t="shared" si="34"/>
        <v>#N/A</v>
      </c>
      <c r="H547" s="29">
        <f t="shared" si="35"/>
        <v>136071.965</v>
      </c>
    </row>
    <row r="548" spans="1:8" x14ac:dyDescent="0.3">
      <c r="A548" s="58">
        <v>42551</v>
      </c>
      <c r="B548" s="42" t="str">
        <f>VLOOKUP(A548,_Holidays!A548:C2653,2)</f>
        <v>N</v>
      </c>
      <c r="C548" s="42" t="str">
        <f>VLOOKUP(A548,_Holidays!A548:C2653,3)</f>
        <v>N</v>
      </c>
      <c r="D548">
        <v>141078.46</v>
      </c>
      <c r="E548" s="42" t="e">
        <f t="shared" si="32"/>
        <v>#N/A</v>
      </c>
      <c r="F548" s="42">
        <f t="shared" si="33"/>
        <v>141078.46</v>
      </c>
      <c r="G548" s="42" t="e">
        <f t="shared" si="34"/>
        <v>#N/A</v>
      </c>
      <c r="H548" s="29">
        <f t="shared" si="35"/>
        <v>141078.46</v>
      </c>
    </row>
    <row r="549" spans="1:8" x14ac:dyDescent="0.3">
      <c r="A549" s="58">
        <v>42552</v>
      </c>
      <c r="B549" s="42" t="str">
        <f>VLOOKUP(A549,_Holidays!A549:C2654,2)</f>
        <v>N</v>
      </c>
      <c r="C549" s="42" t="str">
        <f>VLOOKUP(A549,_Holidays!A549:C2654,3)</f>
        <v>N</v>
      </c>
      <c r="D549">
        <v>136676.715</v>
      </c>
      <c r="E549" s="42" t="e">
        <f t="shared" si="32"/>
        <v>#N/A</v>
      </c>
      <c r="F549" s="42">
        <f t="shared" si="33"/>
        <v>136676.715</v>
      </c>
      <c r="G549" s="42" t="e">
        <f t="shared" si="34"/>
        <v>#N/A</v>
      </c>
      <c r="H549" s="29">
        <f t="shared" si="35"/>
        <v>136676.715</v>
      </c>
    </row>
    <row r="550" spans="1:8" x14ac:dyDescent="0.3">
      <c r="A550" s="58">
        <v>42553</v>
      </c>
      <c r="B550" s="42" t="str">
        <f>VLOOKUP(A550,_Holidays!A550:C2655,2)</f>
        <v>N</v>
      </c>
      <c r="C550" s="42" t="str">
        <f>VLOOKUP(A550,_Holidays!A550:C2655,3)</f>
        <v>N</v>
      </c>
      <c r="D550">
        <v>118683.565</v>
      </c>
      <c r="E550" s="42" t="e">
        <f t="shared" si="32"/>
        <v>#N/A</v>
      </c>
      <c r="F550" s="42">
        <f t="shared" si="33"/>
        <v>118683.565</v>
      </c>
      <c r="G550" s="42" t="e">
        <f t="shared" si="34"/>
        <v>#N/A</v>
      </c>
      <c r="H550" s="29">
        <f t="shared" si="35"/>
        <v>118683.565</v>
      </c>
    </row>
    <row r="551" spans="1:8" x14ac:dyDescent="0.3">
      <c r="A551" s="58">
        <v>42554</v>
      </c>
      <c r="B551" s="42" t="str">
        <f>VLOOKUP(A551,_Holidays!A551:C2656,2)</f>
        <v>N</v>
      </c>
      <c r="C551" s="42" t="str">
        <f>VLOOKUP(A551,_Holidays!A551:C2656,3)</f>
        <v>N</v>
      </c>
      <c r="D551">
        <v>112556.405</v>
      </c>
      <c r="E551" s="42" t="e">
        <f t="shared" si="32"/>
        <v>#N/A</v>
      </c>
      <c r="F551" s="42">
        <f t="shared" si="33"/>
        <v>112556.405</v>
      </c>
      <c r="G551" s="42" t="e">
        <f t="shared" si="34"/>
        <v>#N/A</v>
      </c>
      <c r="H551" s="29">
        <f t="shared" si="35"/>
        <v>112556.405</v>
      </c>
    </row>
    <row r="552" spans="1:8" x14ac:dyDescent="0.3">
      <c r="A552" s="58">
        <v>42555</v>
      </c>
      <c r="B552" s="42" t="str">
        <f>VLOOKUP(A552,_Holidays!A552:C2657,2)</f>
        <v>N</v>
      </c>
      <c r="C552" s="42" t="str">
        <f>VLOOKUP(A552,_Holidays!A552:C2657,3)</f>
        <v>N</v>
      </c>
      <c r="D552">
        <v>135712.245</v>
      </c>
      <c r="E552" s="42" t="e">
        <f t="shared" si="32"/>
        <v>#N/A</v>
      </c>
      <c r="F552" s="42">
        <f t="shared" si="33"/>
        <v>135712.245</v>
      </c>
      <c r="G552" s="42" t="e">
        <f t="shared" si="34"/>
        <v>#N/A</v>
      </c>
      <c r="H552" s="29">
        <f t="shared" si="35"/>
        <v>135712.245</v>
      </c>
    </row>
    <row r="553" spans="1:8" x14ac:dyDescent="0.3">
      <c r="A553" s="58">
        <v>42556</v>
      </c>
      <c r="B553" s="42" t="str">
        <f>VLOOKUP(A553,_Holidays!A553:C2658,2)</f>
        <v>N</v>
      </c>
      <c r="C553" s="42" t="str">
        <f>VLOOKUP(A553,_Holidays!A553:C2658,3)</f>
        <v>N</v>
      </c>
      <c r="D553">
        <v>142401.79500000001</v>
      </c>
      <c r="E553" s="42" t="e">
        <f t="shared" si="32"/>
        <v>#N/A</v>
      </c>
      <c r="F553" s="42">
        <f t="shared" si="33"/>
        <v>142401.79500000001</v>
      </c>
      <c r="G553" s="42" t="e">
        <f t="shared" si="34"/>
        <v>#N/A</v>
      </c>
      <c r="H553" s="29">
        <f t="shared" si="35"/>
        <v>142401.79500000001</v>
      </c>
    </row>
    <row r="554" spans="1:8" x14ac:dyDescent="0.3">
      <c r="A554" s="58">
        <v>42557</v>
      </c>
      <c r="B554" s="42" t="str">
        <f>VLOOKUP(A554,_Holidays!A554:C2659,2)</f>
        <v>N</v>
      </c>
      <c r="C554" s="42" t="str">
        <f>VLOOKUP(A554,_Holidays!A554:C2659,3)</f>
        <v>N</v>
      </c>
      <c r="D554">
        <v>134056.095</v>
      </c>
      <c r="E554" s="42" t="e">
        <f t="shared" si="32"/>
        <v>#N/A</v>
      </c>
      <c r="F554" s="42">
        <f t="shared" si="33"/>
        <v>134056.095</v>
      </c>
      <c r="G554" s="42" t="e">
        <f t="shared" si="34"/>
        <v>#N/A</v>
      </c>
      <c r="H554" s="29">
        <f t="shared" si="35"/>
        <v>134056.095</v>
      </c>
    </row>
    <row r="555" spans="1:8" x14ac:dyDescent="0.3">
      <c r="A555" s="58">
        <v>42558</v>
      </c>
      <c r="B555" s="42" t="str">
        <f>VLOOKUP(A555,_Holidays!A555:C2660,2)</f>
        <v>N</v>
      </c>
      <c r="C555" s="42" t="str">
        <f>VLOOKUP(A555,_Holidays!A555:C2660,3)</f>
        <v>N</v>
      </c>
      <c r="D555">
        <v>138768.04500000001</v>
      </c>
      <c r="E555" s="42" t="e">
        <f t="shared" si="32"/>
        <v>#N/A</v>
      </c>
      <c r="F555" s="42">
        <f t="shared" si="33"/>
        <v>138768.04500000001</v>
      </c>
      <c r="G555" s="42" t="e">
        <f t="shared" si="34"/>
        <v>#N/A</v>
      </c>
      <c r="H555" s="29">
        <f t="shared" si="35"/>
        <v>138768.04500000001</v>
      </c>
    </row>
    <row r="556" spans="1:8" x14ac:dyDescent="0.3">
      <c r="A556" s="58">
        <v>42559</v>
      </c>
      <c r="B556" s="42" t="str">
        <f>VLOOKUP(A556,_Holidays!A556:C2661,2)</f>
        <v>N</v>
      </c>
      <c r="C556" s="42" t="str">
        <f>VLOOKUP(A556,_Holidays!A556:C2661,3)</f>
        <v>N</v>
      </c>
      <c r="D556">
        <v>136690.04999999999</v>
      </c>
      <c r="E556" s="42" t="e">
        <f t="shared" si="32"/>
        <v>#N/A</v>
      </c>
      <c r="F556" s="42">
        <f t="shared" si="33"/>
        <v>136690.04999999999</v>
      </c>
      <c r="G556" s="42" t="e">
        <f t="shared" si="34"/>
        <v>#N/A</v>
      </c>
      <c r="H556" s="29">
        <f t="shared" si="35"/>
        <v>136690.04999999999</v>
      </c>
    </row>
    <row r="557" spans="1:8" x14ac:dyDescent="0.3">
      <c r="A557" s="58">
        <v>42560</v>
      </c>
      <c r="B557" s="42" t="str">
        <f>VLOOKUP(A557,_Holidays!A557:C2662,2)</f>
        <v>N</v>
      </c>
      <c r="C557" s="42" t="str">
        <f>VLOOKUP(A557,_Holidays!A557:C2662,3)</f>
        <v>N</v>
      </c>
      <c r="D557">
        <v>122369.535</v>
      </c>
      <c r="E557" s="42" t="e">
        <f t="shared" si="32"/>
        <v>#N/A</v>
      </c>
      <c r="F557" s="42">
        <f t="shared" si="33"/>
        <v>122369.535</v>
      </c>
      <c r="G557" s="42" t="e">
        <f t="shared" si="34"/>
        <v>#N/A</v>
      </c>
      <c r="H557" s="29">
        <f t="shared" si="35"/>
        <v>122369.535</v>
      </c>
    </row>
    <row r="558" spans="1:8" x14ac:dyDescent="0.3">
      <c r="A558" s="58">
        <v>42561</v>
      </c>
      <c r="B558" s="42" t="str">
        <f>VLOOKUP(A558,_Holidays!A558:C2663,2)</f>
        <v>N</v>
      </c>
      <c r="C558" s="42" t="str">
        <f>VLOOKUP(A558,_Holidays!A558:C2663,3)</f>
        <v>N</v>
      </c>
      <c r="D558">
        <v>119218.23</v>
      </c>
      <c r="E558" s="42" t="e">
        <f t="shared" si="32"/>
        <v>#N/A</v>
      </c>
      <c r="F558" s="42">
        <f t="shared" si="33"/>
        <v>119218.23</v>
      </c>
      <c r="G558" s="42" t="e">
        <f t="shared" si="34"/>
        <v>#N/A</v>
      </c>
      <c r="H558" s="29">
        <f t="shared" si="35"/>
        <v>119218.23</v>
      </c>
    </row>
    <row r="559" spans="1:8" x14ac:dyDescent="0.3">
      <c r="A559" s="58">
        <v>42562</v>
      </c>
      <c r="B559" s="42" t="str">
        <f>VLOOKUP(A559,_Holidays!A559:C2664,2)</f>
        <v>N</v>
      </c>
      <c r="C559" s="42" t="str">
        <f>VLOOKUP(A559,_Holidays!A559:C2664,3)</f>
        <v>N</v>
      </c>
      <c r="D559">
        <v>128207.125</v>
      </c>
      <c r="E559" s="42" t="e">
        <f t="shared" si="32"/>
        <v>#N/A</v>
      </c>
      <c r="F559" s="42">
        <f t="shared" si="33"/>
        <v>128207.125</v>
      </c>
      <c r="G559" s="42" t="e">
        <f t="shared" si="34"/>
        <v>#N/A</v>
      </c>
      <c r="H559" s="29">
        <f t="shared" si="35"/>
        <v>128207.125</v>
      </c>
    </row>
    <row r="560" spans="1:8" x14ac:dyDescent="0.3">
      <c r="A560" s="58">
        <v>42563</v>
      </c>
      <c r="B560" s="42" t="str">
        <f>VLOOKUP(A560,_Holidays!A560:C2665,2)</f>
        <v>Y</v>
      </c>
      <c r="C560" s="42" t="str">
        <f>VLOOKUP(A560,_Holidays!A560:C2665,3)</f>
        <v>N</v>
      </c>
      <c r="D560">
        <v>137582.19500000001</v>
      </c>
      <c r="E560" s="42">
        <f t="shared" si="32"/>
        <v>137582.19500000001</v>
      </c>
      <c r="F560" s="42" t="e">
        <f t="shared" si="33"/>
        <v>#N/A</v>
      </c>
      <c r="G560" s="42" t="e">
        <f t="shared" si="34"/>
        <v>#N/A</v>
      </c>
      <c r="H560" s="29">
        <f t="shared" si="35"/>
        <v>137582.19500000001</v>
      </c>
    </row>
    <row r="561" spans="1:8" x14ac:dyDescent="0.3">
      <c r="A561" s="58">
        <v>42564</v>
      </c>
      <c r="B561" s="42" t="str">
        <f>VLOOKUP(A561,_Holidays!A561:C2666,2)</f>
        <v>Y</v>
      </c>
      <c r="C561" s="42" t="str">
        <f>VLOOKUP(A561,_Holidays!A561:C2666,3)</f>
        <v>N</v>
      </c>
      <c r="D561">
        <v>145728.26</v>
      </c>
      <c r="E561" s="42">
        <f t="shared" si="32"/>
        <v>145728.26</v>
      </c>
      <c r="F561" s="42" t="e">
        <f t="shared" si="33"/>
        <v>#N/A</v>
      </c>
      <c r="G561" s="42" t="e">
        <f t="shared" si="34"/>
        <v>#N/A</v>
      </c>
      <c r="H561" s="29">
        <f t="shared" si="35"/>
        <v>145728.26</v>
      </c>
    </row>
    <row r="562" spans="1:8" x14ac:dyDescent="0.3">
      <c r="A562" s="58">
        <v>42565</v>
      </c>
      <c r="B562" s="42" t="str">
        <f>VLOOKUP(A562,_Holidays!A562:C2667,2)</f>
        <v>Y</v>
      </c>
      <c r="C562" s="42" t="str">
        <f>VLOOKUP(A562,_Holidays!A562:C2667,3)</f>
        <v>N</v>
      </c>
      <c r="D562">
        <v>144103.70499999999</v>
      </c>
      <c r="E562" s="42">
        <f t="shared" si="32"/>
        <v>144103.70499999999</v>
      </c>
      <c r="F562" s="42" t="e">
        <f t="shared" si="33"/>
        <v>#N/A</v>
      </c>
      <c r="G562" s="42" t="e">
        <f t="shared" si="34"/>
        <v>#N/A</v>
      </c>
      <c r="H562" s="29">
        <f t="shared" si="35"/>
        <v>144103.70499999999</v>
      </c>
    </row>
    <row r="563" spans="1:8" x14ac:dyDescent="0.3">
      <c r="A563" s="58">
        <v>42566</v>
      </c>
      <c r="B563" s="42" t="str">
        <f>VLOOKUP(A563,_Holidays!A563:C2668,2)</f>
        <v>Y</v>
      </c>
      <c r="C563" s="42" t="str">
        <f>VLOOKUP(A563,_Holidays!A563:C2668,3)</f>
        <v>N</v>
      </c>
      <c r="D563">
        <v>141166.85</v>
      </c>
      <c r="E563" s="42">
        <f t="shared" si="32"/>
        <v>141166.85</v>
      </c>
      <c r="F563" s="42" t="e">
        <f t="shared" si="33"/>
        <v>#N/A</v>
      </c>
      <c r="G563" s="42" t="e">
        <f t="shared" si="34"/>
        <v>#N/A</v>
      </c>
      <c r="H563" s="29">
        <f t="shared" si="35"/>
        <v>141166.85</v>
      </c>
    </row>
    <row r="564" spans="1:8" x14ac:dyDescent="0.3">
      <c r="A564" s="58">
        <v>42567</v>
      </c>
      <c r="B564" s="42" t="str">
        <f>VLOOKUP(A564,_Holidays!A564:C2669,2)</f>
        <v>Y</v>
      </c>
      <c r="C564" s="42" t="str">
        <f>VLOOKUP(A564,_Holidays!A564:C2669,3)</f>
        <v>N</v>
      </c>
      <c r="D564">
        <v>120659.15</v>
      </c>
      <c r="E564" s="42">
        <f t="shared" si="32"/>
        <v>120659.15</v>
      </c>
      <c r="F564" s="42" t="e">
        <f t="shared" si="33"/>
        <v>#N/A</v>
      </c>
      <c r="G564" s="42" t="e">
        <f t="shared" si="34"/>
        <v>#N/A</v>
      </c>
      <c r="H564" s="29">
        <f t="shared" si="35"/>
        <v>120659.15</v>
      </c>
    </row>
    <row r="565" spans="1:8" x14ac:dyDescent="0.3">
      <c r="A565" s="58">
        <v>42568</v>
      </c>
      <c r="B565" s="42" t="str">
        <f>VLOOKUP(A565,_Holidays!A565:C2670,2)</f>
        <v>Y</v>
      </c>
      <c r="C565" s="42" t="str">
        <f>VLOOKUP(A565,_Holidays!A565:C2670,3)</f>
        <v>N</v>
      </c>
      <c r="D565">
        <v>113418.125</v>
      </c>
      <c r="E565" s="42">
        <f t="shared" si="32"/>
        <v>113418.125</v>
      </c>
      <c r="F565" s="42" t="e">
        <f t="shared" si="33"/>
        <v>#N/A</v>
      </c>
      <c r="G565" s="42" t="e">
        <f t="shared" si="34"/>
        <v>#N/A</v>
      </c>
      <c r="H565" s="29">
        <f t="shared" si="35"/>
        <v>113418.125</v>
      </c>
    </row>
    <row r="566" spans="1:8" x14ac:dyDescent="0.3">
      <c r="A566" s="58">
        <v>42569</v>
      </c>
      <c r="B566" s="42" t="str">
        <f>VLOOKUP(A566,_Holidays!A566:C2671,2)</f>
        <v>Y</v>
      </c>
      <c r="C566" s="42" t="str">
        <f>VLOOKUP(A566,_Holidays!A566:C2671,3)</f>
        <v>N</v>
      </c>
      <c r="D566">
        <v>127367.015</v>
      </c>
      <c r="E566" s="42">
        <f t="shared" si="32"/>
        <v>127367.015</v>
      </c>
      <c r="F566" s="42" t="e">
        <f t="shared" si="33"/>
        <v>#N/A</v>
      </c>
      <c r="G566" s="42" t="e">
        <f t="shared" si="34"/>
        <v>#N/A</v>
      </c>
      <c r="H566" s="29">
        <f t="shared" si="35"/>
        <v>127367.015</v>
      </c>
    </row>
    <row r="567" spans="1:8" x14ac:dyDescent="0.3">
      <c r="A567" s="58">
        <v>42570</v>
      </c>
      <c r="B567" s="42" t="str">
        <f>VLOOKUP(A567,_Holidays!A567:C2672,2)</f>
        <v>Y</v>
      </c>
      <c r="C567" s="42" t="str">
        <f>VLOOKUP(A567,_Holidays!A567:C2672,3)</f>
        <v>N</v>
      </c>
      <c r="D567">
        <v>137028.04999999999</v>
      </c>
      <c r="E567" s="42">
        <f t="shared" si="32"/>
        <v>137028.04999999999</v>
      </c>
      <c r="F567" s="42" t="e">
        <f t="shared" si="33"/>
        <v>#N/A</v>
      </c>
      <c r="G567" s="42" t="e">
        <f t="shared" si="34"/>
        <v>#N/A</v>
      </c>
      <c r="H567" s="29">
        <f t="shared" si="35"/>
        <v>137028.04999999999</v>
      </c>
    </row>
    <row r="568" spans="1:8" x14ac:dyDescent="0.3">
      <c r="A568" s="58">
        <v>42571</v>
      </c>
      <c r="B568" s="42" t="str">
        <f>VLOOKUP(A568,_Holidays!A568:C2673,2)</f>
        <v>Y</v>
      </c>
      <c r="C568" s="42" t="str">
        <f>VLOOKUP(A568,_Holidays!A568:C2673,3)</f>
        <v>N</v>
      </c>
      <c r="D568">
        <v>136850.14000000001</v>
      </c>
      <c r="E568" s="42">
        <f t="shared" si="32"/>
        <v>136850.14000000001</v>
      </c>
      <c r="F568" s="42" t="e">
        <f t="shared" si="33"/>
        <v>#N/A</v>
      </c>
      <c r="G568" s="42" t="e">
        <f t="shared" si="34"/>
        <v>#N/A</v>
      </c>
      <c r="H568" s="29">
        <f t="shared" si="35"/>
        <v>136850.14000000001</v>
      </c>
    </row>
    <row r="569" spans="1:8" x14ac:dyDescent="0.3">
      <c r="A569" s="58">
        <v>42572</v>
      </c>
      <c r="B569" s="42" t="str">
        <f>VLOOKUP(A569,_Holidays!A569:C2674,2)</f>
        <v>Y</v>
      </c>
      <c r="C569" s="42" t="str">
        <f>VLOOKUP(A569,_Holidays!A569:C2674,3)</f>
        <v>N</v>
      </c>
      <c r="D569">
        <v>136127.125</v>
      </c>
      <c r="E569" s="42">
        <f t="shared" si="32"/>
        <v>136127.125</v>
      </c>
      <c r="F569" s="42" t="e">
        <f t="shared" si="33"/>
        <v>#N/A</v>
      </c>
      <c r="G569" s="42" t="e">
        <f t="shared" si="34"/>
        <v>#N/A</v>
      </c>
      <c r="H569" s="29">
        <f t="shared" si="35"/>
        <v>136127.125</v>
      </c>
    </row>
    <row r="570" spans="1:8" x14ac:dyDescent="0.3">
      <c r="A570" s="58">
        <v>42573</v>
      </c>
      <c r="B570" s="42" t="str">
        <f>VLOOKUP(A570,_Holidays!A570:C2675,2)</f>
        <v>Y</v>
      </c>
      <c r="C570" s="42" t="str">
        <f>VLOOKUP(A570,_Holidays!A570:C2675,3)</f>
        <v>N</v>
      </c>
      <c r="D570">
        <v>128777.82</v>
      </c>
      <c r="E570" s="42">
        <f t="shared" si="32"/>
        <v>128777.82</v>
      </c>
      <c r="F570" s="42" t="e">
        <f t="shared" si="33"/>
        <v>#N/A</v>
      </c>
      <c r="G570" s="42" t="e">
        <f t="shared" si="34"/>
        <v>#N/A</v>
      </c>
      <c r="H570" s="29">
        <f t="shared" si="35"/>
        <v>128777.82</v>
      </c>
    </row>
    <row r="571" spans="1:8" x14ac:dyDescent="0.3">
      <c r="A571" s="58">
        <v>42574</v>
      </c>
      <c r="B571" s="42" t="str">
        <f>VLOOKUP(A571,_Holidays!A571:C2676,2)</f>
        <v>Y</v>
      </c>
      <c r="C571" s="42" t="str">
        <f>VLOOKUP(A571,_Holidays!A571:C2676,3)</f>
        <v>N</v>
      </c>
      <c r="D571">
        <v>119888.575</v>
      </c>
      <c r="E571" s="42">
        <f t="shared" si="32"/>
        <v>119888.575</v>
      </c>
      <c r="F571" s="42" t="e">
        <f t="shared" si="33"/>
        <v>#N/A</v>
      </c>
      <c r="G571" s="42" t="e">
        <f t="shared" si="34"/>
        <v>#N/A</v>
      </c>
      <c r="H571" s="29">
        <f t="shared" si="35"/>
        <v>119888.575</v>
      </c>
    </row>
    <row r="572" spans="1:8" x14ac:dyDescent="0.3">
      <c r="A572" s="58">
        <v>42575</v>
      </c>
      <c r="B572" s="42" t="str">
        <f>VLOOKUP(A572,_Holidays!A572:C2677,2)</f>
        <v>Y</v>
      </c>
      <c r="C572" s="42" t="str">
        <f>VLOOKUP(A572,_Holidays!A572:C2677,3)</f>
        <v>N</v>
      </c>
      <c r="D572">
        <v>120126.905</v>
      </c>
      <c r="E572" s="42">
        <f t="shared" si="32"/>
        <v>120126.905</v>
      </c>
      <c r="F572" s="42" t="e">
        <f t="shared" si="33"/>
        <v>#N/A</v>
      </c>
      <c r="G572" s="42" t="e">
        <f t="shared" si="34"/>
        <v>#N/A</v>
      </c>
      <c r="H572" s="29">
        <f t="shared" si="35"/>
        <v>120126.905</v>
      </c>
    </row>
    <row r="573" spans="1:8" x14ac:dyDescent="0.3">
      <c r="A573" s="58">
        <v>42576</v>
      </c>
      <c r="B573" s="42" t="str">
        <f>VLOOKUP(A573,_Holidays!A573:C2678,2)</f>
        <v>Y</v>
      </c>
      <c r="C573" s="42" t="str">
        <f>VLOOKUP(A573,_Holidays!A573:C2678,3)</f>
        <v>N</v>
      </c>
      <c r="D573">
        <v>138134.63500000001</v>
      </c>
      <c r="E573" s="42">
        <f t="shared" si="32"/>
        <v>138134.63500000001</v>
      </c>
      <c r="F573" s="42" t="e">
        <f t="shared" si="33"/>
        <v>#N/A</v>
      </c>
      <c r="G573" s="42" t="e">
        <f t="shared" si="34"/>
        <v>#N/A</v>
      </c>
      <c r="H573" s="29">
        <f t="shared" si="35"/>
        <v>138134.63500000001</v>
      </c>
    </row>
    <row r="574" spans="1:8" x14ac:dyDescent="0.3">
      <c r="A574" s="58">
        <v>42577</v>
      </c>
      <c r="B574" s="42" t="str">
        <f>VLOOKUP(A574,_Holidays!A574:C2679,2)</f>
        <v>Y</v>
      </c>
      <c r="C574" s="42" t="str">
        <f>VLOOKUP(A574,_Holidays!A574:C2679,3)</f>
        <v>N</v>
      </c>
      <c r="D574">
        <v>146465.69</v>
      </c>
      <c r="E574" s="42">
        <f t="shared" si="32"/>
        <v>146465.69</v>
      </c>
      <c r="F574" s="42" t="e">
        <f t="shared" si="33"/>
        <v>#N/A</v>
      </c>
      <c r="G574" s="42" t="e">
        <f t="shared" si="34"/>
        <v>#N/A</v>
      </c>
      <c r="H574" s="29">
        <f t="shared" si="35"/>
        <v>146465.69</v>
      </c>
    </row>
    <row r="575" spans="1:8" x14ac:dyDescent="0.3">
      <c r="A575" s="58">
        <v>42578</v>
      </c>
      <c r="B575" s="42" t="str">
        <f>VLOOKUP(A575,_Holidays!A575:C2680,2)</f>
        <v>Y</v>
      </c>
      <c r="C575" s="42" t="str">
        <f>VLOOKUP(A575,_Holidays!A575:C2680,3)</f>
        <v>N</v>
      </c>
      <c r="D575">
        <v>143209.755</v>
      </c>
      <c r="E575" s="42">
        <f t="shared" si="32"/>
        <v>143209.755</v>
      </c>
      <c r="F575" s="42" t="e">
        <f t="shared" si="33"/>
        <v>#N/A</v>
      </c>
      <c r="G575" s="42" t="e">
        <f t="shared" si="34"/>
        <v>#N/A</v>
      </c>
      <c r="H575" s="29">
        <f t="shared" si="35"/>
        <v>143209.755</v>
      </c>
    </row>
    <row r="576" spans="1:8" x14ac:dyDescent="0.3">
      <c r="A576" s="58">
        <v>42579</v>
      </c>
      <c r="B576" s="42" t="str">
        <f>VLOOKUP(A576,_Holidays!A576:C2681,2)</f>
        <v>Y</v>
      </c>
      <c r="C576" s="42" t="str">
        <f>VLOOKUP(A576,_Holidays!A576:C2681,3)</f>
        <v>N</v>
      </c>
      <c r="D576">
        <v>142341.63500000001</v>
      </c>
      <c r="E576" s="42">
        <f t="shared" si="32"/>
        <v>142341.63500000001</v>
      </c>
      <c r="F576" s="42" t="e">
        <f t="shared" si="33"/>
        <v>#N/A</v>
      </c>
      <c r="G576" s="42" t="e">
        <f t="shared" si="34"/>
        <v>#N/A</v>
      </c>
      <c r="H576" s="29">
        <f t="shared" si="35"/>
        <v>142341.63500000001</v>
      </c>
    </row>
    <row r="577" spans="1:8" x14ac:dyDescent="0.3">
      <c r="A577" s="58">
        <v>42580</v>
      </c>
      <c r="B577" s="42" t="str">
        <f>VLOOKUP(A577,_Holidays!A577:C2682,2)</f>
        <v>Y</v>
      </c>
      <c r="C577" s="42" t="str">
        <f>VLOOKUP(A577,_Holidays!A577:C2682,3)</f>
        <v>N</v>
      </c>
      <c r="D577">
        <v>139822.93</v>
      </c>
      <c r="E577" s="42">
        <f t="shared" si="32"/>
        <v>139822.93</v>
      </c>
      <c r="F577" s="42" t="e">
        <f t="shared" si="33"/>
        <v>#N/A</v>
      </c>
      <c r="G577" s="42" t="e">
        <f t="shared" si="34"/>
        <v>#N/A</v>
      </c>
      <c r="H577" s="29">
        <f t="shared" si="35"/>
        <v>139822.93</v>
      </c>
    </row>
    <row r="578" spans="1:8" x14ac:dyDescent="0.3">
      <c r="A578" s="58">
        <v>42581</v>
      </c>
      <c r="B578" s="42" t="str">
        <f>VLOOKUP(A578,_Holidays!A578:C2683,2)</f>
        <v>Y</v>
      </c>
      <c r="C578" s="42" t="str">
        <f>VLOOKUP(A578,_Holidays!A578:C2683,3)</f>
        <v>N</v>
      </c>
      <c r="D578">
        <v>121548.535</v>
      </c>
      <c r="E578" s="42">
        <f t="shared" si="32"/>
        <v>121548.535</v>
      </c>
      <c r="F578" s="42" t="e">
        <f t="shared" si="33"/>
        <v>#N/A</v>
      </c>
      <c r="G578" s="42" t="e">
        <f t="shared" si="34"/>
        <v>#N/A</v>
      </c>
      <c r="H578" s="29">
        <f t="shared" si="35"/>
        <v>121548.535</v>
      </c>
    </row>
    <row r="579" spans="1:8" x14ac:dyDescent="0.3">
      <c r="A579" s="58">
        <v>42582</v>
      </c>
      <c r="B579" s="42" t="str">
        <f>VLOOKUP(A579,_Holidays!A579:C2684,2)</f>
        <v>Y</v>
      </c>
      <c r="C579" s="42" t="str">
        <f>VLOOKUP(A579,_Holidays!A579:C2684,3)</f>
        <v>N</v>
      </c>
      <c r="D579">
        <v>114481.28</v>
      </c>
      <c r="E579" s="42">
        <f t="shared" ref="E579:E642" si="36">IF(B579="Y",D579,NA())</f>
        <v>114481.28</v>
      </c>
      <c r="F579" s="42" t="e">
        <f t="shared" ref="F579:F642" si="37">IF(B579="N",D579,NA())</f>
        <v>#N/A</v>
      </c>
      <c r="G579" s="42" t="e">
        <f t="shared" ref="G579:G642" si="38">IF(C579="Y",D579,NA())</f>
        <v>#N/A</v>
      </c>
      <c r="H579" s="29">
        <f t="shared" ref="H579:H642" si="39">IF(C579="N",D579,NA())</f>
        <v>114481.28</v>
      </c>
    </row>
    <row r="580" spans="1:8" x14ac:dyDescent="0.3">
      <c r="A580" s="58">
        <v>42583</v>
      </c>
      <c r="B580" s="42" t="str">
        <f>VLOOKUP(A580,_Holidays!A580:C2685,2)</f>
        <v>Y</v>
      </c>
      <c r="C580" s="42" t="str">
        <f>VLOOKUP(A580,_Holidays!A580:C2685,3)</f>
        <v>N</v>
      </c>
      <c r="D580">
        <v>137934.845</v>
      </c>
      <c r="E580" s="42">
        <f t="shared" si="36"/>
        <v>137934.845</v>
      </c>
      <c r="F580" s="42" t="e">
        <f t="shared" si="37"/>
        <v>#N/A</v>
      </c>
      <c r="G580" s="42" t="e">
        <f t="shared" si="38"/>
        <v>#N/A</v>
      </c>
      <c r="H580" s="29">
        <f t="shared" si="39"/>
        <v>137934.845</v>
      </c>
    </row>
    <row r="581" spans="1:8" x14ac:dyDescent="0.3">
      <c r="A581" s="58">
        <v>42584</v>
      </c>
      <c r="B581" s="42" t="str">
        <f>VLOOKUP(A581,_Holidays!A581:C2686,2)</f>
        <v>Y</v>
      </c>
      <c r="C581" s="42" t="str">
        <f>VLOOKUP(A581,_Holidays!A581:C2686,3)</f>
        <v>N</v>
      </c>
      <c r="D581">
        <v>137301.69</v>
      </c>
      <c r="E581" s="42">
        <f t="shared" si="36"/>
        <v>137301.69</v>
      </c>
      <c r="F581" s="42" t="e">
        <f t="shared" si="37"/>
        <v>#N/A</v>
      </c>
      <c r="G581" s="42" t="e">
        <f t="shared" si="38"/>
        <v>#N/A</v>
      </c>
      <c r="H581" s="29">
        <f t="shared" si="39"/>
        <v>137301.69</v>
      </c>
    </row>
    <row r="582" spans="1:8" x14ac:dyDescent="0.3">
      <c r="A582" s="58">
        <v>42585</v>
      </c>
      <c r="B582" s="42" t="str">
        <f>VLOOKUP(A582,_Holidays!A582:C2687,2)</f>
        <v>Y</v>
      </c>
      <c r="C582" s="42" t="str">
        <f>VLOOKUP(A582,_Holidays!A582:C2687,3)</f>
        <v>N</v>
      </c>
      <c r="D582">
        <v>140922.715</v>
      </c>
      <c r="E582" s="42">
        <f t="shared" si="36"/>
        <v>140922.715</v>
      </c>
      <c r="F582" s="42" t="e">
        <f t="shared" si="37"/>
        <v>#N/A</v>
      </c>
      <c r="G582" s="42" t="e">
        <f t="shared" si="38"/>
        <v>#N/A</v>
      </c>
      <c r="H582" s="29">
        <f t="shared" si="39"/>
        <v>140922.715</v>
      </c>
    </row>
    <row r="583" spans="1:8" x14ac:dyDescent="0.3">
      <c r="A583" s="58">
        <v>42586</v>
      </c>
      <c r="B583" s="42" t="str">
        <f>VLOOKUP(A583,_Holidays!A583:C2688,2)</f>
        <v>Y</v>
      </c>
      <c r="C583" s="42" t="str">
        <f>VLOOKUP(A583,_Holidays!A583:C2688,3)</f>
        <v>N</v>
      </c>
      <c r="D583">
        <v>142671.51</v>
      </c>
      <c r="E583" s="42">
        <f t="shared" si="36"/>
        <v>142671.51</v>
      </c>
      <c r="F583" s="42" t="e">
        <f t="shared" si="37"/>
        <v>#N/A</v>
      </c>
      <c r="G583" s="42" t="e">
        <f t="shared" si="38"/>
        <v>#N/A</v>
      </c>
      <c r="H583" s="29">
        <f t="shared" si="39"/>
        <v>142671.51</v>
      </c>
    </row>
    <row r="584" spans="1:8" x14ac:dyDescent="0.3">
      <c r="A584" s="58">
        <v>42587</v>
      </c>
      <c r="B584" s="42" t="str">
        <f>VLOOKUP(A584,_Holidays!A584:C2689,2)</f>
        <v>Y</v>
      </c>
      <c r="C584" s="42" t="str">
        <f>VLOOKUP(A584,_Holidays!A584:C2689,3)</f>
        <v>N</v>
      </c>
      <c r="D584">
        <v>145491.32999999999</v>
      </c>
      <c r="E584" s="42">
        <f t="shared" si="36"/>
        <v>145491.32999999999</v>
      </c>
      <c r="F584" s="42" t="e">
        <f t="shared" si="37"/>
        <v>#N/A</v>
      </c>
      <c r="G584" s="42" t="e">
        <f t="shared" si="38"/>
        <v>#N/A</v>
      </c>
      <c r="H584" s="29">
        <f t="shared" si="39"/>
        <v>145491.32999999999</v>
      </c>
    </row>
    <row r="585" spans="1:8" x14ac:dyDescent="0.3">
      <c r="A585" s="58">
        <v>42588</v>
      </c>
      <c r="B585" s="42" t="str">
        <f>VLOOKUP(A585,_Holidays!A585:C2690,2)</f>
        <v>Y</v>
      </c>
      <c r="C585" s="42" t="str">
        <f>VLOOKUP(A585,_Holidays!A585:C2690,3)</f>
        <v>N</v>
      </c>
      <c r="D585">
        <v>130907.095</v>
      </c>
      <c r="E585" s="42">
        <f t="shared" si="36"/>
        <v>130907.095</v>
      </c>
      <c r="F585" s="42" t="e">
        <f t="shared" si="37"/>
        <v>#N/A</v>
      </c>
      <c r="G585" s="42" t="e">
        <f t="shared" si="38"/>
        <v>#N/A</v>
      </c>
      <c r="H585" s="29">
        <f t="shared" si="39"/>
        <v>130907.095</v>
      </c>
    </row>
    <row r="586" spans="1:8" x14ac:dyDescent="0.3">
      <c r="A586" s="58">
        <v>42589</v>
      </c>
      <c r="B586" s="42" t="str">
        <f>VLOOKUP(A586,_Holidays!A586:C2691,2)</f>
        <v>Y</v>
      </c>
      <c r="C586" s="42" t="str">
        <f>VLOOKUP(A586,_Holidays!A586:C2691,3)</f>
        <v>N</v>
      </c>
      <c r="D586">
        <v>120379.285</v>
      </c>
      <c r="E586" s="42">
        <f t="shared" si="36"/>
        <v>120379.285</v>
      </c>
      <c r="F586" s="42" t="e">
        <f t="shared" si="37"/>
        <v>#N/A</v>
      </c>
      <c r="G586" s="42" t="e">
        <f t="shared" si="38"/>
        <v>#N/A</v>
      </c>
      <c r="H586" s="29">
        <f t="shared" si="39"/>
        <v>120379.285</v>
      </c>
    </row>
    <row r="587" spans="1:8" x14ac:dyDescent="0.3">
      <c r="A587" s="58">
        <v>42590</v>
      </c>
      <c r="B587" s="42" t="str">
        <f>VLOOKUP(A587,_Holidays!A587:C2692,2)</f>
        <v>Y</v>
      </c>
      <c r="C587" s="42" t="str">
        <f>VLOOKUP(A587,_Holidays!A587:C2692,3)</f>
        <v>N</v>
      </c>
      <c r="D587">
        <v>138506.45000000001</v>
      </c>
      <c r="E587" s="42">
        <f t="shared" si="36"/>
        <v>138506.45000000001</v>
      </c>
      <c r="F587" s="42" t="e">
        <f t="shared" si="37"/>
        <v>#N/A</v>
      </c>
      <c r="G587" s="42" t="e">
        <f t="shared" si="38"/>
        <v>#N/A</v>
      </c>
      <c r="H587" s="29">
        <f t="shared" si="39"/>
        <v>138506.45000000001</v>
      </c>
    </row>
    <row r="588" spans="1:8" x14ac:dyDescent="0.3">
      <c r="A588" s="58">
        <v>42591</v>
      </c>
      <c r="B588" s="42" t="str">
        <f>VLOOKUP(A588,_Holidays!A588:C2693,2)</f>
        <v>Y</v>
      </c>
      <c r="C588" s="42" t="str">
        <f>VLOOKUP(A588,_Holidays!A588:C2693,3)</f>
        <v>N</v>
      </c>
      <c r="D588">
        <v>132819.535</v>
      </c>
      <c r="E588" s="42">
        <f t="shared" si="36"/>
        <v>132819.535</v>
      </c>
      <c r="F588" s="42" t="e">
        <f t="shared" si="37"/>
        <v>#N/A</v>
      </c>
      <c r="G588" s="42" t="e">
        <f t="shared" si="38"/>
        <v>#N/A</v>
      </c>
      <c r="H588" s="29">
        <f t="shared" si="39"/>
        <v>132819.535</v>
      </c>
    </row>
    <row r="589" spans="1:8" x14ac:dyDescent="0.3">
      <c r="A589" s="58">
        <v>42592</v>
      </c>
      <c r="B589" s="42" t="str">
        <f>VLOOKUP(A589,_Holidays!A589:C2694,2)</f>
        <v>Y</v>
      </c>
      <c r="C589" s="42" t="str">
        <f>VLOOKUP(A589,_Holidays!A589:C2694,3)</f>
        <v>N</v>
      </c>
      <c r="D589">
        <v>130616.67</v>
      </c>
      <c r="E589" s="42">
        <f t="shared" si="36"/>
        <v>130616.67</v>
      </c>
      <c r="F589" s="42" t="e">
        <f t="shared" si="37"/>
        <v>#N/A</v>
      </c>
      <c r="G589" s="42" t="e">
        <f t="shared" si="38"/>
        <v>#N/A</v>
      </c>
      <c r="H589" s="29">
        <f t="shared" si="39"/>
        <v>130616.67</v>
      </c>
    </row>
    <row r="590" spans="1:8" x14ac:dyDescent="0.3">
      <c r="A590" s="58">
        <v>42593</v>
      </c>
      <c r="B590" s="42" t="str">
        <f>VLOOKUP(A590,_Holidays!A590:C2695,2)</f>
        <v>Y</v>
      </c>
      <c r="C590" s="42" t="str">
        <f>VLOOKUP(A590,_Holidays!A590:C2695,3)</f>
        <v>N</v>
      </c>
      <c r="D590">
        <v>138368.4</v>
      </c>
      <c r="E590" s="42">
        <f t="shared" si="36"/>
        <v>138368.4</v>
      </c>
      <c r="F590" s="42" t="e">
        <f t="shared" si="37"/>
        <v>#N/A</v>
      </c>
      <c r="G590" s="42" t="e">
        <f t="shared" si="38"/>
        <v>#N/A</v>
      </c>
      <c r="H590" s="29">
        <f t="shared" si="39"/>
        <v>138368.4</v>
      </c>
    </row>
    <row r="591" spans="1:8" x14ac:dyDescent="0.3">
      <c r="A591" s="58">
        <v>42594</v>
      </c>
      <c r="B591" s="42" t="str">
        <f>VLOOKUP(A591,_Holidays!A591:C2696,2)</f>
        <v>Y</v>
      </c>
      <c r="C591" s="42" t="str">
        <f>VLOOKUP(A591,_Holidays!A591:C2696,3)</f>
        <v>N</v>
      </c>
      <c r="D591">
        <v>134885.67000000001</v>
      </c>
      <c r="E591" s="42">
        <f t="shared" si="36"/>
        <v>134885.67000000001</v>
      </c>
      <c r="F591" s="42" t="e">
        <f t="shared" si="37"/>
        <v>#N/A</v>
      </c>
      <c r="G591" s="42" t="e">
        <f t="shared" si="38"/>
        <v>#N/A</v>
      </c>
      <c r="H591" s="29">
        <f t="shared" si="39"/>
        <v>134885.67000000001</v>
      </c>
    </row>
    <row r="592" spans="1:8" x14ac:dyDescent="0.3">
      <c r="A592" s="58">
        <v>42595</v>
      </c>
      <c r="B592" s="42" t="str">
        <f>VLOOKUP(A592,_Holidays!A592:C2697,2)</f>
        <v>Y</v>
      </c>
      <c r="C592" s="42" t="str">
        <f>VLOOKUP(A592,_Holidays!A592:C2697,3)</f>
        <v>N</v>
      </c>
      <c r="D592">
        <v>120382.80499999999</v>
      </c>
      <c r="E592" s="42">
        <f t="shared" si="36"/>
        <v>120382.80499999999</v>
      </c>
      <c r="F592" s="42" t="e">
        <f t="shared" si="37"/>
        <v>#N/A</v>
      </c>
      <c r="G592" s="42" t="e">
        <f t="shared" si="38"/>
        <v>#N/A</v>
      </c>
      <c r="H592" s="29">
        <f t="shared" si="39"/>
        <v>120382.80499999999</v>
      </c>
    </row>
    <row r="593" spans="1:8" x14ac:dyDescent="0.3">
      <c r="A593" s="58">
        <v>42596</v>
      </c>
      <c r="B593" s="42" t="str">
        <f>VLOOKUP(A593,_Holidays!A593:C2698,2)</f>
        <v>Y</v>
      </c>
      <c r="C593" s="42" t="str">
        <f>VLOOKUP(A593,_Holidays!A593:C2698,3)</f>
        <v>N</v>
      </c>
      <c r="D593">
        <v>113066.245</v>
      </c>
      <c r="E593" s="42">
        <f t="shared" si="36"/>
        <v>113066.245</v>
      </c>
      <c r="F593" s="42" t="e">
        <f t="shared" si="37"/>
        <v>#N/A</v>
      </c>
      <c r="G593" s="42" t="e">
        <f t="shared" si="38"/>
        <v>#N/A</v>
      </c>
      <c r="H593" s="29">
        <f t="shared" si="39"/>
        <v>113066.245</v>
      </c>
    </row>
    <row r="594" spans="1:8" x14ac:dyDescent="0.3">
      <c r="A594" s="58">
        <v>42597</v>
      </c>
      <c r="B594" s="42" t="str">
        <f>VLOOKUP(A594,_Holidays!A594:C2699,2)</f>
        <v>Y</v>
      </c>
      <c r="C594" s="42" t="str">
        <f>VLOOKUP(A594,_Holidays!A594:C2699,3)</f>
        <v>N</v>
      </c>
      <c r="D594">
        <v>127906.24000000001</v>
      </c>
      <c r="E594" s="42">
        <f t="shared" si="36"/>
        <v>127906.24000000001</v>
      </c>
      <c r="F594" s="42" t="e">
        <f t="shared" si="37"/>
        <v>#N/A</v>
      </c>
      <c r="G594" s="42" t="e">
        <f t="shared" si="38"/>
        <v>#N/A</v>
      </c>
      <c r="H594" s="29">
        <f t="shared" si="39"/>
        <v>127906.24000000001</v>
      </c>
    </row>
    <row r="595" spans="1:8" x14ac:dyDescent="0.3">
      <c r="A595" s="58">
        <v>42598</v>
      </c>
      <c r="B595" s="42" t="str">
        <f>VLOOKUP(A595,_Holidays!A595:C2700,2)</f>
        <v>Y</v>
      </c>
      <c r="C595" s="42" t="str">
        <f>VLOOKUP(A595,_Holidays!A595:C2700,3)</f>
        <v>N</v>
      </c>
      <c r="D595">
        <v>124975.11</v>
      </c>
      <c r="E595" s="42">
        <f t="shared" si="36"/>
        <v>124975.11</v>
      </c>
      <c r="F595" s="42" t="e">
        <f t="shared" si="37"/>
        <v>#N/A</v>
      </c>
      <c r="G595" s="42" t="e">
        <f t="shared" si="38"/>
        <v>#N/A</v>
      </c>
      <c r="H595" s="29">
        <f t="shared" si="39"/>
        <v>124975.11</v>
      </c>
    </row>
    <row r="596" spans="1:8" x14ac:dyDescent="0.3">
      <c r="A596" s="58">
        <v>42599</v>
      </c>
      <c r="B596" s="42" t="str">
        <f>VLOOKUP(A596,_Holidays!A596:C2701,2)</f>
        <v>Y</v>
      </c>
      <c r="C596" s="42" t="str">
        <f>VLOOKUP(A596,_Holidays!A596:C2701,3)</f>
        <v>N</v>
      </c>
      <c r="D596">
        <v>132561.22</v>
      </c>
      <c r="E596" s="42">
        <f t="shared" si="36"/>
        <v>132561.22</v>
      </c>
      <c r="F596" s="42" t="e">
        <f t="shared" si="37"/>
        <v>#N/A</v>
      </c>
      <c r="G596" s="42" t="e">
        <f t="shared" si="38"/>
        <v>#N/A</v>
      </c>
      <c r="H596" s="29">
        <f t="shared" si="39"/>
        <v>132561.22</v>
      </c>
    </row>
    <row r="597" spans="1:8" x14ac:dyDescent="0.3">
      <c r="A597" s="58">
        <v>42600</v>
      </c>
      <c r="B597" s="42" t="str">
        <f>VLOOKUP(A597,_Holidays!A597:C2702,2)</f>
        <v>Y</v>
      </c>
      <c r="C597" s="42" t="str">
        <f>VLOOKUP(A597,_Holidays!A597:C2702,3)</f>
        <v>N</v>
      </c>
      <c r="D597">
        <v>123434.505</v>
      </c>
      <c r="E597" s="42">
        <f t="shared" si="36"/>
        <v>123434.505</v>
      </c>
      <c r="F597" s="42" t="e">
        <f t="shared" si="37"/>
        <v>#N/A</v>
      </c>
      <c r="G597" s="42" t="e">
        <f t="shared" si="38"/>
        <v>#N/A</v>
      </c>
      <c r="H597" s="29">
        <f t="shared" si="39"/>
        <v>123434.505</v>
      </c>
    </row>
    <row r="598" spans="1:8" x14ac:dyDescent="0.3">
      <c r="A598" s="58">
        <v>42601</v>
      </c>
      <c r="B598" s="42" t="str">
        <f>VLOOKUP(A598,_Holidays!A598:C2703,2)</f>
        <v>Y</v>
      </c>
      <c r="C598" s="42" t="str">
        <f>VLOOKUP(A598,_Holidays!A598:C2703,3)</f>
        <v>N</v>
      </c>
      <c r="D598">
        <v>132569.74</v>
      </c>
      <c r="E598" s="42">
        <f t="shared" si="36"/>
        <v>132569.74</v>
      </c>
      <c r="F598" s="42" t="e">
        <f t="shared" si="37"/>
        <v>#N/A</v>
      </c>
      <c r="G598" s="42" t="e">
        <f t="shared" si="38"/>
        <v>#N/A</v>
      </c>
      <c r="H598" s="29">
        <f t="shared" si="39"/>
        <v>132569.74</v>
      </c>
    </row>
    <row r="599" spans="1:8" x14ac:dyDescent="0.3">
      <c r="A599" s="58">
        <v>42602</v>
      </c>
      <c r="B599" s="42" t="str">
        <f>VLOOKUP(A599,_Holidays!A599:C2704,2)</f>
        <v>Y</v>
      </c>
      <c r="C599" s="42" t="str">
        <f>VLOOKUP(A599,_Holidays!A599:C2704,3)</f>
        <v>N</v>
      </c>
      <c r="D599">
        <v>121052.06</v>
      </c>
      <c r="E599" s="42">
        <f t="shared" si="36"/>
        <v>121052.06</v>
      </c>
      <c r="F599" s="42" t="e">
        <f t="shared" si="37"/>
        <v>#N/A</v>
      </c>
      <c r="G599" s="42" t="e">
        <f t="shared" si="38"/>
        <v>#N/A</v>
      </c>
      <c r="H599" s="29">
        <f t="shared" si="39"/>
        <v>121052.06</v>
      </c>
    </row>
    <row r="600" spans="1:8" x14ac:dyDescent="0.3">
      <c r="A600" s="58">
        <v>42603</v>
      </c>
      <c r="B600" s="42" t="str">
        <f>VLOOKUP(A600,_Holidays!A600:C2705,2)</f>
        <v>Y</v>
      </c>
      <c r="C600" s="42" t="str">
        <f>VLOOKUP(A600,_Holidays!A600:C2705,3)</f>
        <v>N</v>
      </c>
      <c r="D600">
        <v>119118.545</v>
      </c>
      <c r="E600" s="42">
        <f t="shared" si="36"/>
        <v>119118.545</v>
      </c>
      <c r="F600" s="42" t="e">
        <f t="shared" si="37"/>
        <v>#N/A</v>
      </c>
      <c r="G600" s="42" t="e">
        <f t="shared" si="38"/>
        <v>#N/A</v>
      </c>
      <c r="H600" s="29">
        <f t="shared" si="39"/>
        <v>119118.545</v>
      </c>
    </row>
    <row r="601" spans="1:8" x14ac:dyDescent="0.3">
      <c r="A601" s="58">
        <v>42604</v>
      </c>
      <c r="B601" s="42" t="str">
        <f>VLOOKUP(A601,_Holidays!A601:C2706,2)</f>
        <v>Y</v>
      </c>
      <c r="C601" s="42" t="str">
        <f>VLOOKUP(A601,_Holidays!A601:C2706,3)</f>
        <v>N</v>
      </c>
      <c r="D601">
        <v>139203.5</v>
      </c>
      <c r="E601" s="42">
        <f t="shared" si="36"/>
        <v>139203.5</v>
      </c>
      <c r="F601" s="42" t="e">
        <f t="shared" si="37"/>
        <v>#N/A</v>
      </c>
      <c r="G601" s="42" t="e">
        <f t="shared" si="38"/>
        <v>#N/A</v>
      </c>
      <c r="H601" s="29">
        <f t="shared" si="39"/>
        <v>139203.5</v>
      </c>
    </row>
    <row r="602" spans="1:8" x14ac:dyDescent="0.3">
      <c r="A602" s="58">
        <v>42605</v>
      </c>
      <c r="B602" s="42" t="str">
        <f>VLOOKUP(A602,_Holidays!A602:C2707,2)</f>
        <v>Y</v>
      </c>
      <c r="C602" s="42" t="str">
        <f>VLOOKUP(A602,_Holidays!A602:C2707,3)</f>
        <v>N</v>
      </c>
      <c r="D602">
        <v>138640.39000000001</v>
      </c>
      <c r="E602" s="42">
        <f t="shared" si="36"/>
        <v>138640.39000000001</v>
      </c>
      <c r="F602" s="42" t="e">
        <f t="shared" si="37"/>
        <v>#N/A</v>
      </c>
      <c r="G602" s="42" t="e">
        <f t="shared" si="38"/>
        <v>#N/A</v>
      </c>
      <c r="H602" s="29">
        <f t="shared" si="39"/>
        <v>138640.39000000001</v>
      </c>
    </row>
    <row r="603" spans="1:8" x14ac:dyDescent="0.3">
      <c r="A603" s="58">
        <v>42606</v>
      </c>
      <c r="B603" s="42" t="str">
        <f>VLOOKUP(A603,_Holidays!A603:C2708,2)</f>
        <v>Y</v>
      </c>
      <c r="C603" s="42" t="str">
        <f>VLOOKUP(A603,_Holidays!A603:C2708,3)</f>
        <v>N</v>
      </c>
      <c r="D603">
        <v>141122.79500000001</v>
      </c>
      <c r="E603" s="42">
        <f t="shared" si="36"/>
        <v>141122.79500000001</v>
      </c>
      <c r="F603" s="42" t="e">
        <f t="shared" si="37"/>
        <v>#N/A</v>
      </c>
      <c r="G603" s="42" t="e">
        <f t="shared" si="38"/>
        <v>#N/A</v>
      </c>
      <c r="H603" s="29">
        <f t="shared" si="39"/>
        <v>141122.79500000001</v>
      </c>
    </row>
    <row r="604" spans="1:8" x14ac:dyDescent="0.3">
      <c r="A604" s="58">
        <v>42607</v>
      </c>
      <c r="B604" s="42" t="str">
        <f>VLOOKUP(A604,_Holidays!A604:C2709,2)</f>
        <v>Y</v>
      </c>
      <c r="C604" s="42" t="str">
        <f>VLOOKUP(A604,_Holidays!A604:C2709,3)</f>
        <v>N</v>
      </c>
      <c r="D604">
        <v>139724.02499999999</v>
      </c>
      <c r="E604" s="42">
        <f t="shared" si="36"/>
        <v>139724.02499999999</v>
      </c>
      <c r="F604" s="42" t="e">
        <f t="shared" si="37"/>
        <v>#N/A</v>
      </c>
      <c r="G604" s="42" t="e">
        <f t="shared" si="38"/>
        <v>#N/A</v>
      </c>
      <c r="H604" s="29">
        <f t="shared" si="39"/>
        <v>139724.02499999999</v>
      </c>
    </row>
    <row r="605" spans="1:8" x14ac:dyDescent="0.3">
      <c r="A605" s="58">
        <v>42608</v>
      </c>
      <c r="B605" s="42" t="str">
        <f>VLOOKUP(A605,_Holidays!A605:C2710,2)</f>
        <v>Y</v>
      </c>
      <c r="C605" s="42" t="str">
        <f>VLOOKUP(A605,_Holidays!A605:C2710,3)</f>
        <v>N</v>
      </c>
      <c r="D605">
        <v>139920.54500000001</v>
      </c>
      <c r="E605" s="42">
        <f t="shared" si="36"/>
        <v>139920.54500000001</v>
      </c>
      <c r="F605" s="42" t="e">
        <f t="shared" si="37"/>
        <v>#N/A</v>
      </c>
      <c r="G605" s="42" t="e">
        <f t="shared" si="38"/>
        <v>#N/A</v>
      </c>
      <c r="H605" s="29">
        <f t="shared" si="39"/>
        <v>139920.54500000001</v>
      </c>
    </row>
    <row r="606" spans="1:8" x14ac:dyDescent="0.3">
      <c r="A606" s="58">
        <v>42609</v>
      </c>
      <c r="B606" s="42" t="str">
        <f>VLOOKUP(A606,_Holidays!A606:C2711,2)</f>
        <v>Y</v>
      </c>
      <c r="C606" s="42" t="str">
        <f>VLOOKUP(A606,_Holidays!A606:C2711,3)</f>
        <v>N</v>
      </c>
      <c r="D606">
        <v>119573.22</v>
      </c>
      <c r="E606" s="42">
        <f t="shared" si="36"/>
        <v>119573.22</v>
      </c>
      <c r="F606" s="42" t="e">
        <f t="shared" si="37"/>
        <v>#N/A</v>
      </c>
      <c r="G606" s="42" t="e">
        <f t="shared" si="38"/>
        <v>#N/A</v>
      </c>
      <c r="H606" s="29">
        <f t="shared" si="39"/>
        <v>119573.22</v>
      </c>
    </row>
    <row r="607" spans="1:8" x14ac:dyDescent="0.3">
      <c r="A607" s="58">
        <v>42610</v>
      </c>
      <c r="B607" s="42" t="str">
        <f>VLOOKUP(A607,_Holidays!A607:C2712,2)</f>
        <v>Y</v>
      </c>
      <c r="C607" s="42" t="str">
        <f>VLOOKUP(A607,_Holidays!A607:C2712,3)</f>
        <v>N</v>
      </c>
      <c r="D607">
        <v>114832.425</v>
      </c>
      <c r="E607" s="42">
        <f t="shared" si="36"/>
        <v>114832.425</v>
      </c>
      <c r="F607" s="42" t="e">
        <f t="shared" si="37"/>
        <v>#N/A</v>
      </c>
      <c r="G607" s="42" t="e">
        <f t="shared" si="38"/>
        <v>#N/A</v>
      </c>
      <c r="H607" s="29">
        <f t="shared" si="39"/>
        <v>114832.425</v>
      </c>
    </row>
    <row r="608" spans="1:8" x14ac:dyDescent="0.3">
      <c r="A608" s="58">
        <v>42611</v>
      </c>
      <c r="B608" s="42" t="str">
        <f>VLOOKUP(A608,_Holidays!A608:C2713,2)</f>
        <v>Y</v>
      </c>
      <c r="C608" s="42" t="str">
        <f>VLOOKUP(A608,_Holidays!A608:C2713,3)</f>
        <v>N</v>
      </c>
      <c r="D608">
        <v>125055.69</v>
      </c>
      <c r="E608" s="42">
        <f t="shared" si="36"/>
        <v>125055.69</v>
      </c>
      <c r="F608" s="42" t="e">
        <f t="shared" si="37"/>
        <v>#N/A</v>
      </c>
      <c r="G608" s="42" t="e">
        <f t="shared" si="38"/>
        <v>#N/A</v>
      </c>
      <c r="H608" s="29">
        <f t="shared" si="39"/>
        <v>125055.69</v>
      </c>
    </row>
    <row r="609" spans="1:8" x14ac:dyDescent="0.3">
      <c r="A609" s="58">
        <v>42612</v>
      </c>
      <c r="B609" s="42" t="str">
        <f>VLOOKUP(A609,_Holidays!A609:C2714,2)</f>
        <v>Y</v>
      </c>
      <c r="C609" s="42" t="str">
        <f>VLOOKUP(A609,_Holidays!A609:C2714,3)</f>
        <v>N</v>
      </c>
      <c r="D609">
        <v>133748.44</v>
      </c>
      <c r="E609" s="42">
        <f t="shared" si="36"/>
        <v>133748.44</v>
      </c>
      <c r="F609" s="42" t="e">
        <f t="shared" si="37"/>
        <v>#N/A</v>
      </c>
      <c r="G609" s="42" t="e">
        <f t="shared" si="38"/>
        <v>#N/A</v>
      </c>
      <c r="H609" s="29">
        <f t="shared" si="39"/>
        <v>133748.44</v>
      </c>
    </row>
    <row r="610" spans="1:8" x14ac:dyDescent="0.3">
      <c r="A610" s="58">
        <v>42613</v>
      </c>
      <c r="B610" s="42" t="str">
        <f>VLOOKUP(A610,_Holidays!A610:C2715,2)</f>
        <v>Y</v>
      </c>
      <c r="C610" s="42" t="str">
        <f>VLOOKUP(A610,_Holidays!A610:C2715,3)</f>
        <v>N</v>
      </c>
      <c r="D610">
        <v>128834.065</v>
      </c>
      <c r="E610" s="42">
        <f t="shared" si="36"/>
        <v>128834.065</v>
      </c>
      <c r="F610" s="42" t="e">
        <f t="shared" si="37"/>
        <v>#N/A</v>
      </c>
      <c r="G610" s="42" t="e">
        <f t="shared" si="38"/>
        <v>#N/A</v>
      </c>
      <c r="H610" s="29">
        <f t="shared" si="39"/>
        <v>128834.065</v>
      </c>
    </row>
    <row r="611" spans="1:8" x14ac:dyDescent="0.3">
      <c r="A611" s="58">
        <v>42614</v>
      </c>
      <c r="B611" s="42" t="str">
        <f>VLOOKUP(A611,_Holidays!A611:C2716,2)</f>
        <v>Y</v>
      </c>
      <c r="C611" s="42" t="str">
        <f>VLOOKUP(A611,_Holidays!A611:C2716,3)</f>
        <v>N</v>
      </c>
      <c r="D611">
        <v>134246.16500000001</v>
      </c>
      <c r="E611" s="42">
        <f t="shared" si="36"/>
        <v>134246.16500000001</v>
      </c>
      <c r="F611" s="42" t="e">
        <f t="shared" si="37"/>
        <v>#N/A</v>
      </c>
      <c r="G611" s="42" t="e">
        <f t="shared" si="38"/>
        <v>#N/A</v>
      </c>
      <c r="H611" s="29">
        <f t="shared" si="39"/>
        <v>134246.16500000001</v>
      </c>
    </row>
    <row r="612" spans="1:8" x14ac:dyDescent="0.3">
      <c r="A612" s="58">
        <v>42615</v>
      </c>
      <c r="B612" s="42" t="str">
        <f>VLOOKUP(A612,_Holidays!A612:C2717,2)</f>
        <v>Y</v>
      </c>
      <c r="C612" s="42" t="str">
        <f>VLOOKUP(A612,_Holidays!A612:C2717,3)</f>
        <v>N</v>
      </c>
      <c r="D612">
        <v>135273.32500000001</v>
      </c>
      <c r="E612" s="42">
        <f t="shared" si="36"/>
        <v>135273.32500000001</v>
      </c>
      <c r="F612" s="42" t="e">
        <f t="shared" si="37"/>
        <v>#N/A</v>
      </c>
      <c r="G612" s="42" t="e">
        <f t="shared" si="38"/>
        <v>#N/A</v>
      </c>
      <c r="H612" s="29">
        <f t="shared" si="39"/>
        <v>135273.32500000001</v>
      </c>
    </row>
    <row r="613" spans="1:8" x14ac:dyDescent="0.3">
      <c r="A613" s="58">
        <v>42616</v>
      </c>
      <c r="B613" s="42" t="str">
        <f>VLOOKUP(A613,_Holidays!A613:C2718,2)</f>
        <v>Y</v>
      </c>
      <c r="C613" s="42" t="str">
        <f>VLOOKUP(A613,_Holidays!A613:C2718,3)</f>
        <v>N</v>
      </c>
      <c r="D613">
        <v>118621.96</v>
      </c>
      <c r="E613" s="42">
        <f t="shared" si="36"/>
        <v>118621.96</v>
      </c>
      <c r="F613" s="42" t="e">
        <f t="shared" si="37"/>
        <v>#N/A</v>
      </c>
      <c r="G613" s="42" t="e">
        <f t="shared" si="38"/>
        <v>#N/A</v>
      </c>
      <c r="H613" s="29">
        <f t="shared" si="39"/>
        <v>118621.96</v>
      </c>
    </row>
    <row r="614" spans="1:8" x14ac:dyDescent="0.3">
      <c r="A614" s="58">
        <v>42617</v>
      </c>
      <c r="B614" s="42" t="str">
        <f>VLOOKUP(A614,_Holidays!A614:C2719,2)</f>
        <v>Y</v>
      </c>
      <c r="C614" s="42" t="str">
        <f>VLOOKUP(A614,_Holidays!A614:C2719,3)</f>
        <v>N</v>
      </c>
      <c r="D614">
        <v>110986.005</v>
      </c>
      <c r="E614" s="42">
        <f t="shared" si="36"/>
        <v>110986.005</v>
      </c>
      <c r="F614" s="42" t="e">
        <f t="shared" si="37"/>
        <v>#N/A</v>
      </c>
      <c r="G614" s="42" t="e">
        <f t="shared" si="38"/>
        <v>#N/A</v>
      </c>
      <c r="H614" s="29">
        <f t="shared" si="39"/>
        <v>110986.005</v>
      </c>
    </row>
    <row r="615" spans="1:8" x14ac:dyDescent="0.3">
      <c r="A615" s="58">
        <v>42618</v>
      </c>
      <c r="B615" s="42" t="str">
        <f>VLOOKUP(A615,_Holidays!A615:C2720,2)</f>
        <v>Y</v>
      </c>
      <c r="C615" s="42" t="str">
        <f>VLOOKUP(A615,_Holidays!A615:C2720,3)</f>
        <v>N</v>
      </c>
      <c r="D615">
        <v>127275.815</v>
      </c>
      <c r="E615" s="42">
        <f t="shared" si="36"/>
        <v>127275.815</v>
      </c>
      <c r="F615" s="42" t="e">
        <f t="shared" si="37"/>
        <v>#N/A</v>
      </c>
      <c r="G615" s="42" t="e">
        <f t="shared" si="38"/>
        <v>#N/A</v>
      </c>
      <c r="H615" s="29">
        <f t="shared" si="39"/>
        <v>127275.815</v>
      </c>
    </row>
    <row r="616" spans="1:8" x14ac:dyDescent="0.3">
      <c r="A616" s="58">
        <v>42619</v>
      </c>
      <c r="B616" s="42" t="str">
        <f>VLOOKUP(A616,_Holidays!A616:C2721,2)</f>
        <v>Y</v>
      </c>
      <c r="C616" s="42" t="str">
        <f>VLOOKUP(A616,_Holidays!A616:C2721,3)</f>
        <v>N</v>
      </c>
      <c r="D616">
        <v>129542.36500000001</v>
      </c>
      <c r="E616" s="42">
        <f t="shared" si="36"/>
        <v>129542.36500000001</v>
      </c>
      <c r="F616" s="42" t="e">
        <f t="shared" si="37"/>
        <v>#N/A</v>
      </c>
      <c r="G616" s="42" t="e">
        <f t="shared" si="38"/>
        <v>#N/A</v>
      </c>
      <c r="H616" s="29">
        <f t="shared" si="39"/>
        <v>129542.36500000001</v>
      </c>
    </row>
    <row r="617" spans="1:8" x14ac:dyDescent="0.3">
      <c r="A617" s="58">
        <v>42620</v>
      </c>
      <c r="B617" s="42" t="str">
        <f>VLOOKUP(A617,_Holidays!A617:C2722,2)</f>
        <v>Y</v>
      </c>
      <c r="C617" s="42" t="str">
        <f>VLOOKUP(A617,_Holidays!A617:C2722,3)</f>
        <v>N</v>
      </c>
      <c r="D617">
        <v>123307.02</v>
      </c>
      <c r="E617" s="42">
        <f t="shared" si="36"/>
        <v>123307.02</v>
      </c>
      <c r="F617" s="42" t="e">
        <f t="shared" si="37"/>
        <v>#N/A</v>
      </c>
      <c r="G617" s="42" t="e">
        <f t="shared" si="38"/>
        <v>#N/A</v>
      </c>
      <c r="H617" s="29">
        <f t="shared" si="39"/>
        <v>123307.02</v>
      </c>
    </row>
    <row r="618" spans="1:8" x14ac:dyDescent="0.3">
      <c r="A618" s="58">
        <v>42621</v>
      </c>
      <c r="B618" s="42" t="str">
        <f>VLOOKUP(A618,_Holidays!A618:C2723,2)</f>
        <v>Y</v>
      </c>
      <c r="C618" s="42" t="str">
        <f>VLOOKUP(A618,_Holidays!A618:C2723,3)</f>
        <v>N</v>
      </c>
      <c r="D618">
        <v>117722.95</v>
      </c>
      <c r="E618" s="42">
        <f t="shared" si="36"/>
        <v>117722.95</v>
      </c>
      <c r="F618" s="42" t="e">
        <f t="shared" si="37"/>
        <v>#N/A</v>
      </c>
      <c r="G618" s="42" t="e">
        <f t="shared" si="38"/>
        <v>#N/A</v>
      </c>
      <c r="H618" s="29">
        <f t="shared" si="39"/>
        <v>117722.95</v>
      </c>
    </row>
    <row r="619" spans="1:8" x14ac:dyDescent="0.3">
      <c r="A619" s="58">
        <v>42622</v>
      </c>
      <c r="B619" s="42" t="str">
        <f>VLOOKUP(A619,_Holidays!A619:C2724,2)</f>
        <v>Y</v>
      </c>
      <c r="C619" s="42" t="str">
        <f>VLOOKUP(A619,_Holidays!A619:C2724,3)</f>
        <v>N</v>
      </c>
      <c r="D619">
        <v>125432.605</v>
      </c>
      <c r="E619" s="42">
        <f t="shared" si="36"/>
        <v>125432.605</v>
      </c>
      <c r="F619" s="42" t="e">
        <f t="shared" si="37"/>
        <v>#N/A</v>
      </c>
      <c r="G619" s="42" t="e">
        <f t="shared" si="38"/>
        <v>#N/A</v>
      </c>
      <c r="H619" s="29">
        <f t="shared" si="39"/>
        <v>125432.605</v>
      </c>
    </row>
    <row r="620" spans="1:8" x14ac:dyDescent="0.3">
      <c r="A620" s="58">
        <v>42623</v>
      </c>
      <c r="B620" s="42" t="str">
        <f>VLOOKUP(A620,_Holidays!A620:C2725,2)</f>
        <v>Y</v>
      </c>
      <c r="C620" s="42" t="str">
        <f>VLOOKUP(A620,_Holidays!A620:C2725,3)</f>
        <v>N</v>
      </c>
      <c r="D620">
        <v>111412.995</v>
      </c>
      <c r="E620" s="42">
        <f t="shared" si="36"/>
        <v>111412.995</v>
      </c>
      <c r="F620" s="42" t="e">
        <f t="shared" si="37"/>
        <v>#N/A</v>
      </c>
      <c r="G620" s="42" t="e">
        <f t="shared" si="38"/>
        <v>#N/A</v>
      </c>
      <c r="H620" s="29">
        <f t="shared" si="39"/>
        <v>111412.995</v>
      </c>
    </row>
    <row r="621" spans="1:8" x14ac:dyDescent="0.3">
      <c r="A621" s="58">
        <v>42624</v>
      </c>
      <c r="B621" s="42" t="str">
        <f>VLOOKUP(A621,_Holidays!A621:C2726,2)</f>
        <v>Y</v>
      </c>
      <c r="C621" s="42" t="str">
        <f>VLOOKUP(A621,_Holidays!A621:C2726,3)</f>
        <v>N</v>
      </c>
      <c r="D621">
        <v>109125.215</v>
      </c>
      <c r="E621" s="42">
        <f t="shared" si="36"/>
        <v>109125.215</v>
      </c>
      <c r="F621" s="42" t="e">
        <f t="shared" si="37"/>
        <v>#N/A</v>
      </c>
      <c r="G621" s="42" t="e">
        <f t="shared" si="38"/>
        <v>#N/A</v>
      </c>
      <c r="H621" s="29">
        <f t="shared" si="39"/>
        <v>109125.215</v>
      </c>
    </row>
    <row r="622" spans="1:8" x14ac:dyDescent="0.3">
      <c r="A622" s="58">
        <v>42625</v>
      </c>
      <c r="B622" s="42" t="str">
        <f>VLOOKUP(A622,_Holidays!A622:C2727,2)</f>
        <v>Y</v>
      </c>
      <c r="C622" s="42" t="str">
        <f>VLOOKUP(A622,_Holidays!A622:C2727,3)</f>
        <v>N</v>
      </c>
      <c r="D622">
        <v>130967.28</v>
      </c>
      <c r="E622" s="42">
        <f t="shared" si="36"/>
        <v>130967.28</v>
      </c>
      <c r="F622" s="42" t="e">
        <f t="shared" si="37"/>
        <v>#N/A</v>
      </c>
      <c r="G622" s="42" t="e">
        <f t="shared" si="38"/>
        <v>#N/A</v>
      </c>
      <c r="H622" s="29">
        <f t="shared" si="39"/>
        <v>130967.28</v>
      </c>
    </row>
    <row r="623" spans="1:8" x14ac:dyDescent="0.3">
      <c r="A623" s="58">
        <v>42626</v>
      </c>
      <c r="B623" s="42" t="str">
        <f>VLOOKUP(A623,_Holidays!A623:C2728,2)</f>
        <v>Y</v>
      </c>
      <c r="C623" s="42" t="str">
        <f>VLOOKUP(A623,_Holidays!A623:C2728,3)</f>
        <v>N</v>
      </c>
      <c r="D623">
        <v>134720.155</v>
      </c>
      <c r="E623" s="42">
        <f t="shared" si="36"/>
        <v>134720.155</v>
      </c>
      <c r="F623" s="42" t="e">
        <f t="shared" si="37"/>
        <v>#N/A</v>
      </c>
      <c r="G623" s="42" t="e">
        <f t="shared" si="38"/>
        <v>#N/A</v>
      </c>
      <c r="H623" s="29">
        <f t="shared" si="39"/>
        <v>134720.155</v>
      </c>
    </row>
    <row r="624" spans="1:8" x14ac:dyDescent="0.3">
      <c r="A624" s="58">
        <v>42627</v>
      </c>
      <c r="B624" s="42" t="str">
        <f>VLOOKUP(A624,_Holidays!A624:C2729,2)</f>
        <v>Y</v>
      </c>
      <c r="C624" s="42" t="str">
        <f>VLOOKUP(A624,_Holidays!A624:C2729,3)</f>
        <v>N</v>
      </c>
      <c r="D624">
        <v>130650.88</v>
      </c>
      <c r="E624" s="42">
        <f t="shared" si="36"/>
        <v>130650.88</v>
      </c>
      <c r="F624" s="42" t="e">
        <f t="shared" si="37"/>
        <v>#N/A</v>
      </c>
      <c r="G624" s="42" t="e">
        <f t="shared" si="38"/>
        <v>#N/A</v>
      </c>
      <c r="H624" s="29">
        <f t="shared" si="39"/>
        <v>130650.88</v>
      </c>
    </row>
    <row r="625" spans="1:8" x14ac:dyDescent="0.3">
      <c r="A625" s="58">
        <v>42628</v>
      </c>
      <c r="B625" s="42" t="str">
        <f>VLOOKUP(A625,_Holidays!A625:C2730,2)</f>
        <v>Y</v>
      </c>
      <c r="C625" s="42" t="str">
        <f>VLOOKUP(A625,_Holidays!A625:C2730,3)</f>
        <v>N</v>
      </c>
      <c r="D625">
        <v>134234.45000000001</v>
      </c>
      <c r="E625" s="42">
        <f t="shared" si="36"/>
        <v>134234.45000000001</v>
      </c>
      <c r="F625" s="42" t="e">
        <f t="shared" si="37"/>
        <v>#N/A</v>
      </c>
      <c r="G625" s="42" t="e">
        <f t="shared" si="38"/>
        <v>#N/A</v>
      </c>
      <c r="H625" s="29">
        <f t="shared" si="39"/>
        <v>134234.45000000001</v>
      </c>
    </row>
    <row r="626" spans="1:8" x14ac:dyDescent="0.3">
      <c r="A626" s="58">
        <v>42629</v>
      </c>
      <c r="B626" s="42" t="str">
        <f>VLOOKUP(A626,_Holidays!A626:C2731,2)</f>
        <v>N</v>
      </c>
      <c r="C626" s="42" t="str">
        <f>VLOOKUP(A626,_Holidays!A626:C2731,3)</f>
        <v>N</v>
      </c>
      <c r="D626">
        <v>131734.10500000001</v>
      </c>
      <c r="E626" s="42" t="e">
        <f t="shared" si="36"/>
        <v>#N/A</v>
      </c>
      <c r="F626" s="42">
        <f t="shared" si="37"/>
        <v>131734.10500000001</v>
      </c>
      <c r="G626" s="42" t="e">
        <f t="shared" si="38"/>
        <v>#N/A</v>
      </c>
      <c r="H626" s="29">
        <f t="shared" si="39"/>
        <v>131734.10500000001</v>
      </c>
    </row>
    <row r="627" spans="1:8" x14ac:dyDescent="0.3">
      <c r="A627" s="58">
        <v>42630</v>
      </c>
      <c r="B627" s="42" t="str">
        <f>VLOOKUP(A627,_Holidays!A627:C2732,2)</f>
        <v>N</v>
      </c>
      <c r="C627" s="42" t="str">
        <f>VLOOKUP(A627,_Holidays!A627:C2732,3)</f>
        <v>N</v>
      </c>
      <c r="D627">
        <v>106709.54</v>
      </c>
      <c r="E627" s="42" t="e">
        <f t="shared" si="36"/>
        <v>#N/A</v>
      </c>
      <c r="F627" s="42">
        <f t="shared" si="37"/>
        <v>106709.54</v>
      </c>
      <c r="G627" s="42" t="e">
        <f t="shared" si="38"/>
        <v>#N/A</v>
      </c>
      <c r="H627" s="29">
        <f t="shared" si="39"/>
        <v>106709.54</v>
      </c>
    </row>
    <row r="628" spans="1:8" x14ac:dyDescent="0.3">
      <c r="A628" s="58">
        <v>42631</v>
      </c>
      <c r="B628" s="42" t="str">
        <f>VLOOKUP(A628,_Holidays!A628:C2733,2)</f>
        <v>N</v>
      </c>
      <c r="C628" s="42" t="str">
        <f>VLOOKUP(A628,_Holidays!A628:C2733,3)</f>
        <v>N</v>
      </c>
      <c r="D628">
        <v>110314.625</v>
      </c>
      <c r="E628" s="42" t="e">
        <f t="shared" si="36"/>
        <v>#N/A</v>
      </c>
      <c r="F628" s="42">
        <f t="shared" si="37"/>
        <v>110314.625</v>
      </c>
      <c r="G628" s="42" t="e">
        <f t="shared" si="38"/>
        <v>#N/A</v>
      </c>
      <c r="H628" s="29">
        <f t="shared" si="39"/>
        <v>110314.625</v>
      </c>
    </row>
    <row r="629" spans="1:8" x14ac:dyDescent="0.3">
      <c r="A629" s="58">
        <v>42632</v>
      </c>
      <c r="B629" s="42" t="str">
        <f>VLOOKUP(A629,_Holidays!A629:C2734,2)</f>
        <v>N</v>
      </c>
      <c r="C629" s="42" t="str">
        <f>VLOOKUP(A629,_Holidays!A629:C2734,3)</f>
        <v>N</v>
      </c>
      <c r="D629">
        <v>127391.09</v>
      </c>
      <c r="E629" s="42" t="e">
        <f t="shared" si="36"/>
        <v>#N/A</v>
      </c>
      <c r="F629" s="42">
        <f t="shared" si="37"/>
        <v>127391.09</v>
      </c>
      <c r="G629" s="42" t="e">
        <f t="shared" si="38"/>
        <v>#N/A</v>
      </c>
      <c r="H629" s="29">
        <f t="shared" si="39"/>
        <v>127391.09</v>
      </c>
    </row>
    <row r="630" spans="1:8" x14ac:dyDescent="0.3">
      <c r="A630" s="58">
        <v>42633</v>
      </c>
      <c r="B630" s="42" t="str">
        <f>VLOOKUP(A630,_Holidays!A630:C2735,2)</f>
        <v>N</v>
      </c>
      <c r="C630" s="42" t="str">
        <f>VLOOKUP(A630,_Holidays!A630:C2735,3)</f>
        <v>N</v>
      </c>
      <c r="D630">
        <v>122664.30499999999</v>
      </c>
      <c r="E630" s="42" t="e">
        <f t="shared" si="36"/>
        <v>#N/A</v>
      </c>
      <c r="F630" s="42">
        <f t="shared" si="37"/>
        <v>122664.30499999999</v>
      </c>
      <c r="G630" s="42" t="e">
        <f t="shared" si="38"/>
        <v>#N/A</v>
      </c>
      <c r="H630" s="29">
        <f t="shared" si="39"/>
        <v>122664.30499999999</v>
      </c>
    </row>
    <row r="631" spans="1:8" x14ac:dyDescent="0.3">
      <c r="A631" s="58">
        <v>42634</v>
      </c>
      <c r="B631" s="42" t="str">
        <f>VLOOKUP(A631,_Holidays!A631:C2736,2)</f>
        <v>N</v>
      </c>
      <c r="C631" s="42" t="str">
        <f>VLOOKUP(A631,_Holidays!A631:C2736,3)</f>
        <v>N</v>
      </c>
      <c r="D631">
        <v>127208.57</v>
      </c>
      <c r="E631" s="42" t="e">
        <f t="shared" si="36"/>
        <v>#N/A</v>
      </c>
      <c r="F631" s="42">
        <f t="shared" si="37"/>
        <v>127208.57</v>
      </c>
      <c r="G631" s="42" t="e">
        <f t="shared" si="38"/>
        <v>#N/A</v>
      </c>
      <c r="H631" s="29">
        <f t="shared" si="39"/>
        <v>127208.57</v>
      </c>
    </row>
    <row r="632" spans="1:8" x14ac:dyDescent="0.3">
      <c r="A632" s="58">
        <v>42635</v>
      </c>
      <c r="B632" s="42" t="str">
        <f>VLOOKUP(A632,_Holidays!A632:C2737,2)</f>
        <v>N</v>
      </c>
      <c r="C632" s="42" t="str">
        <f>VLOOKUP(A632,_Holidays!A632:C2737,3)</f>
        <v>N</v>
      </c>
      <c r="D632">
        <v>131357.34</v>
      </c>
      <c r="E632" s="42" t="e">
        <f t="shared" si="36"/>
        <v>#N/A</v>
      </c>
      <c r="F632" s="42">
        <f t="shared" si="37"/>
        <v>131357.34</v>
      </c>
      <c r="G632" s="42" t="e">
        <f t="shared" si="38"/>
        <v>#N/A</v>
      </c>
      <c r="H632" s="29">
        <f t="shared" si="39"/>
        <v>131357.34</v>
      </c>
    </row>
    <row r="633" spans="1:8" x14ac:dyDescent="0.3">
      <c r="A633" s="58">
        <v>42636</v>
      </c>
      <c r="B633" s="42" t="str">
        <f>VLOOKUP(A633,_Holidays!A633:C2738,2)</f>
        <v>N</v>
      </c>
      <c r="C633" s="42" t="str">
        <f>VLOOKUP(A633,_Holidays!A633:C2738,3)</f>
        <v>N</v>
      </c>
      <c r="D633">
        <v>127420.43</v>
      </c>
      <c r="E633" s="42" t="e">
        <f t="shared" si="36"/>
        <v>#N/A</v>
      </c>
      <c r="F633" s="42">
        <f t="shared" si="37"/>
        <v>127420.43</v>
      </c>
      <c r="G633" s="42" t="e">
        <f t="shared" si="38"/>
        <v>#N/A</v>
      </c>
      <c r="H633" s="29">
        <f t="shared" si="39"/>
        <v>127420.43</v>
      </c>
    </row>
    <row r="634" spans="1:8" x14ac:dyDescent="0.3">
      <c r="A634" s="58">
        <v>42637</v>
      </c>
      <c r="B634" s="42" t="str">
        <f>VLOOKUP(A634,_Holidays!A634:C2739,2)</f>
        <v>N</v>
      </c>
      <c r="C634" s="42" t="str">
        <f>VLOOKUP(A634,_Holidays!A634:C2739,3)</f>
        <v>N</v>
      </c>
      <c r="D634">
        <v>106776.27499999999</v>
      </c>
      <c r="E634" s="42" t="e">
        <f t="shared" si="36"/>
        <v>#N/A</v>
      </c>
      <c r="F634" s="42">
        <f t="shared" si="37"/>
        <v>106776.27499999999</v>
      </c>
      <c r="G634" s="42" t="e">
        <f t="shared" si="38"/>
        <v>#N/A</v>
      </c>
      <c r="H634" s="29">
        <f t="shared" si="39"/>
        <v>106776.27499999999</v>
      </c>
    </row>
    <row r="635" spans="1:8" x14ac:dyDescent="0.3">
      <c r="A635" s="58">
        <v>42638</v>
      </c>
      <c r="B635" s="42" t="str">
        <f>VLOOKUP(A635,_Holidays!A635:C2740,2)</f>
        <v>N</v>
      </c>
      <c r="C635" s="42" t="str">
        <f>VLOOKUP(A635,_Holidays!A635:C2740,3)</f>
        <v>N</v>
      </c>
      <c r="D635">
        <v>105931.55499999999</v>
      </c>
      <c r="E635" s="42" t="e">
        <f t="shared" si="36"/>
        <v>#N/A</v>
      </c>
      <c r="F635" s="42">
        <f t="shared" si="37"/>
        <v>105931.55499999999</v>
      </c>
      <c r="G635" s="42" t="e">
        <f t="shared" si="38"/>
        <v>#N/A</v>
      </c>
      <c r="H635" s="29">
        <f t="shared" si="39"/>
        <v>105931.55499999999</v>
      </c>
    </row>
    <row r="636" spans="1:8" x14ac:dyDescent="0.3">
      <c r="A636" s="58">
        <v>42639</v>
      </c>
      <c r="B636" s="42" t="str">
        <f>VLOOKUP(A636,_Holidays!A636:C2741,2)</f>
        <v>N</v>
      </c>
      <c r="C636" s="42" t="str">
        <f>VLOOKUP(A636,_Holidays!A636:C2741,3)</f>
        <v>N</v>
      </c>
      <c r="D636">
        <v>124343.19</v>
      </c>
      <c r="E636" s="42" t="e">
        <f t="shared" si="36"/>
        <v>#N/A</v>
      </c>
      <c r="F636" s="42">
        <f t="shared" si="37"/>
        <v>124343.19</v>
      </c>
      <c r="G636" s="42" t="e">
        <f t="shared" si="38"/>
        <v>#N/A</v>
      </c>
      <c r="H636" s="29">
        <f t="shared" si="39"/>
        <v>124343.19</v>
      </c>
    </row>
    <row r="637" spans="1:8" x14ac:dyDescent="0.3">
      <c r="A637" s="58">
        <v>42640</v>
      </c>
      <c r="B637" s="42" t="str">
        <f>VLOOKUP(A637,_Holidays!A637:C2742,2)</f>
        <v>N</v>
      </c>
      <c r="C637" s="42" t="str">
        <f>VLOOKUP(A637,_Holidays!A637:C2742,3)</f>
        <v>N</v>
      </c>
      <c r="D637">
        <v>126888.77</v>
      </c>
      <c r="E637" s="42" t="e">
        <f t="shared" si="36"/>
        <v>#N/A</v>
      </c>
      <c r="F637" s="42">
        <f t="shared" si="37"/>
        <v>126888.77</v>
      </c>
      <c r="G637" s="42" t="e">
        <f t="shared" si="38"/>
        <v>#N/A</v>
      </c>
      <c r="H637" s="29">
        <f t="shared" si="39"/>
        <v>126888.77</v>
      </c>
    </row>
    <row r="638" spans="1:8" x14ac:dyDescent="0.3">
      <c r="A638" s="58">
        <v>42641</v>
      </c>
      <c r="B638" s="42" t="str">
        <f>VLOOKUP(A638,_Holidays!A638:C2743,2)</f>
        <v>N</v>
      </c>
      <c r="C638" s="42" t="str">
        <f>VLOOKUP(A638,_Holidays!A638:C2743,3)</f>
        <v>N</v>
      </c>
      <c r="D638">
        <v>121143.25</v>
      </c>
      <c r="E638" s="42" t="e">
        <f t="shared" si="36"/>
        <v>#N/A</v>
      </c>
      <c r="F638" s="42">
        <f t="shared" si="37"/>
        <v>121143.25</v>
      </c>
      <c r="G638" s="42" t="e">
        <f t="shared" si="38"/>
        <v>#N/A</v>
      </c>
      <c r="H638" s="29">
        <f t="shared" si="39"/>
        <v>121143.25</v>
      </c>
    </row>
    <row r="639" spans="1:8" x14ac:dyDescent="0.3">
      <c r="A639" s="58">
        <v>42642</v>
      </c>
      <c r="B639" s="42" t="str">
        <f>VLOOKUP(A639,_Holidays!A639:C2744,2)</f>
        <v>N</v>
      </c>
      <c r="C639" s="42" t="str">
        <f>VLOOKUP(A639,_Holidays!A639:C2744,3)</f>
        <v>N</v>
      </c>
      <c r="D639">
        <v>122858.49</v>
      </c>
      <c r="E639" s="42" t="e">
        <f t="shared" si="36"/>
        <v>#N/A</v>
      </c>
      <c r="F639" s="42">
        <f t="shared" si="37"/>
        <v>122858.49</v>
      </c>
      <c r="G639" s="42" t="e">
        <f t="shared" si="38"/>
        <v>#N/A</v>
      </c>
      <c r="H639" s="29">
        <f t="shared" si="39"/>
        <v>122858.49</v>
      </c>
    </row>
    <row r="640" spans="1:8" x14ac:dyDescent="0.3">
      <c r="A640" s="58">
        <v>42643</v>
      </c>
      <c r="B640" s="42" t="str">
        <f>VLOOKUP(A640,_Holidays!A640:C2745,2)</f>
        <v>N</v>
      </c>
      <c r="C640" s="42" t="str">
        <f>VLOOKUP(A640,_Holidays!A640:C2745,3)</f>
        <v>Y</v>
      </c>
      <c r="D640">
        <v>113439.77499999999</v>
      </c>
      <c r="E640" s="42" t="e">
        <f t="shared" si="36"/>
        <v>#N/A</v>
      </c>
      <c r="F640" s="42">
        <f t="shared" si="37"/>
        <v>113439.77499999999</v>
      </c>
      <c r="G640" s="42">
        <f t="shared" si="38"/>
        <v>113439.77499999999</v>
      </c>
      <c r="H640" s="29" t="e">
        <f t="shared" si="39"/>
        <v>#N/A</v>
      </c>
    </row>
    <row r="641" spans="1:8" x14ac:dyDescent="0.3">
      <c r="A641" s="58">
        <v>42644</v>
      </c>
      <c r="B641" s="42" t="str">
        <f>VLOOKUP(A641,_Holidays!A641:C2746,2)</f>
        <v>N</v>
      </c>
      <c r="C641" s="42" t="str">
        <f>VLOOKUP(A641,_Holidays!A641:C2746,3)</f>
        <v>N</v>
      </c>
      <c r="D641">
        <v>109181.26</v>
      </c>
      <c r="E641" s="42" t="e">
        <f t="shared" si="36"/>
        <v>#N/A</v>
      </c>
      <c r="F641" s="42">
        <f t="shared" si="37"/>
        <v>109181.26</v>
      </c>
      <c r="G641" s="42" t="e">
        <f t="shared" si="38"/>
        <v>#N/A</v>
      </c>
      <c r="H641" s="29">
        <f t="shared" si="39"/>
        <v>109181.26</v>
      </c>
    </row>
    <row r="642" spans="1:8" x14ac:dyDescent="0.3">
      <c r="A642" s="58">
        <v>42645</v>
      </c>
      <c r="B642" s="42" t="str">
        <f>VLOOKUP(A642,_Holidays!A642:C2747,2)</f>
        <v>N</v>
      </c>
      <c r="C642" s="42" t="str">
        <f>VLOOKUP(A642,_Holidays!A642:C2747,3)</f>
        <v>N</v>
      </c>
      <c r="D642">
        <v>97992.93</v>
      </c>
      <c r="E642" s="42" t="e">
        <f t="shared" si="36"/>
        <v>#N/A</v>
      </c>
      <c r="F642" s="42">
        <f t="shared" si="37"/>
        <v>97992.93</v>
      </c>
      <c r="G642" s="42" t="e">
        <f t="shared" si="38"/>
        <v>#N/A</v>
      </c>
      <c r="H642" s="29">
        <f t="shared" si="39"/>
        <v>97992.93</v>
      </c>
    </row>
    <row r="643" spans="1:8" x14ac:dyDescent="0.3">
      <c r="A643" s="58">
        <v>42646</v>
      </c>
      <c r="B643" s="42" t="str">
        <f>VLOOKUP(A643,_Holidays!A643:C2748,2)</f>
        <v>N</v>
      </c>
      <c r="C643" s="42" t="str">
        <f>VLOOKUP(A643,_Holidays!A643:C2748,3)</f>
        <v>N</v>
      </c>
      <c r="D643">
        <v>115839.01</v>
      </c>
      <c r="E643" s="42" t="e">
        <f t="shared" ref="E643:E706" si="40">IF(B643="Y",D643,NA())</f>
        <v>#N/A</v>
      </c>
      <c r="F643" s="42">
        <f t="shared" ref="F643:F706" si="41">IF(B643="N",D643,NA())</f>
        <v>115839.01</v>
      </c>
      <c r="G643" s="42" t="e">
        <f t="shared" ref="G643:G706" si="42">IF(C643="Y",D643,NA())</f>
        <v>#N/A</v>
      </c>
      <c r="H643" s="29">
        <f t="shared" ref="H643:H706" si="43">IF(C643="N",D643,NA())</f>
        <v>115839.01</v>
      </c>
    </row>
    <row r="644" spans="1:8" x14ac:dyDescent="0.3">
      <c r="A644" s="58">
        <v>42647</v>
      </c>
      <c r="B644" s="42" t="str">
        <f>VLOOKUP(A644,_Holidays!A644:C2749,2)</f>
        <v>Y</v>
      </c>
      <c r="C644" s="42" t="str">
        <f>VLOOKUP(A644,_Holidays!A644:C2749,3)</f>
        <v>N</v>
      </c>
      <c r="D644">
        <v>124089.47</v>
      </c>
      <c r="E644" s="42">
        <f t="shared" si="40"/>
        <v>124089.47</v>
      </c>
      <c r="F644" s="42" t="e">
        <f t="shared" si="41"/>
        <v>#N/A</v>
      </c>
      <c r="G644" s="42" t="e">
        <f t="shared" si="42"/>
        <v>#N/A</v>
      </c>
      <c r="H644" s="29">
        <f t="shared" si="43"/>
        <v>124089.47</v>
      </c>
    </row>
    <row r="645" spans="1:8" x14ac:dyDescent="0.3">
      <c r="A645" s="58">
        <v>42648</v>
      </c>
      <c r="B645" s="42" t="str">
        <f>VLOOKUP(A645,_Holidays!A645:C2750,2)</f>
        <v>Y</v>
      </c>
      <c r="C645" s="42" t="str">
        <f>VLOOKUP(A645,_Holidays!A645:C2750,3)</f>
        <v>N</v>
      </c>
      <c r="D645">
        <v>128558.38499999999</v>
      </c>
      <c r="E645" s="42">
        <f t="shared" si="40"/>
        <v>128558.38499999999</v>
      </c>
      <c r="F645" s="42" t="e">
        <f t="shared" si="41"/>
        <v>#N/A</v>
      </c>
      <c r="G645" s="42" t="e">
        <f t="shared" si="42"/>
        <v>#N/A</v>
      </c>
      <c r="H645" s="29">
        <f t="shared" si="43"/>
        <v>128558.38499999999</v>
      </c>
    </row>
    <row r="646" spans="1:8" x14ac:dyDescent="0.3">
      <c r="A646" s="58">
        <v>42649</v>
      </c>
      <c r="B646" s="42" t="str">
        <f>VLOOKUP(A646,_Holidays!A646:C2751,2)</f>
        <v>Y</v>
      </c>
      <c r="C646" s="42" t="str">
        <f>VLOOKUP(A646,_Holidays!A646:C2751,3)</f>
        <v>N</v>
      </c>
      <c r="D646">
        <v>115898.54</v>
      </c>
      <c r="E646" s="42">
        <f t="shared" si="40"/>
        <v>115898.54</v>
      </c>
      <c r="F646" s="42" t="e">
        <f t="shared" si="41"/>
        <v>#N/A</v>
      </c>
      <c r="G646" s="42" t="e">
        <f t="shared" si="42"/>
        <v>#N/A</v>
      </c>
      <c r="H646" s="29">
        <f t="shared" si="43"/>
        <v>115898.54</v>
      </c>
    </row>
    <row r="647" spans="1:8" x14ac:dyDescent="0.3">
      <c r="A647" s="58">
        <v>42650</v>
      </c>
      <c r="B647" s="42" t="str">
        <f>VLOOKUP(A647,_Holidays!A647:C2752,2)</f>
        <v>Y</v>
      </c>
      <c r="C647" s="42" t="str">
        <f>VLOOKUP(A647,_Holidays!A647:C2752,3)</f>
        <v>N</v>
      </c>
      <c r="D647">
        <v>116197.73</v>
      </c>
      <c r="E647" s="42">
        <f t="shared" si="40"/>
        <v>116197.73</v>
      </c>
      <c r="F647" s="42" t="e">
        <f t="shared" si="41"/>
        <v>#N/A</v>
      </c>
      <c r="G647" s="42" t="e">
        <f t="shared" si="42"/>
        <v>#N/A</v>
      </c>
      <c r="H647" s="29">
        <f t="shared" si="43"/>
        <v>116197.73</v>
      </c>
    </row>
    <row r="648" spans="1:8" x14ac:dyDescent="0.3">
      <c r="A648" s="58">
        <v>42651</v>
      </c>
      <c r="B648" s="42" t="str">
        <f>VLOOKUP(A648,_Holidays!A648:C2753,2)</f>
        <v>Y</v>
      </c>
      <c r="C648" s="42" t="str">
        <f>VLOOKUP(A648,_Holidays!A648:C2753,3)</f>
        <v>N</v>
      </c>
      <c r="D648">
        <v>101300.77499999999</v>
      </c>
      <c r="E648" s="42">
        <f t="shared" si="40"/>
        <v>101300.77499999999</v>
      </c>
      <c r="F648" s="42" t="e">
        <f t="shared" si="41"/>
        <v>#N/A</v>
      </c>
      <c r="G648" s="42" t="e">
        <f t="shared" si="42"/>
        <v>#N/A</v>
      </c>
      <c r="H648" s="29">
        <f t="shared" si="43"/>
        <v>101300.77499999999</v>
      </c>
    </row>
    <row r="649" spans="1:8" x14ac:dyDescent="0.3">
      <c r="A649" s="58">
        <v>42652</v>
      </c>
      <c r="B649" s="42" t="str">
        <f>VLOOKUP(A649,_Holidays!A649:C2754,2)</f>
        <v>Y</v>
      </c>
      <c r="C649" s="42" t="str">
        <f>VLOOKUP(A649,_Holidays!A649:C2754,3)</f>
        <v>N</v>
      </c>
      <c r="D649">
        <v>94954.16</v>
      </c>
      <c r="E649" s="42">
        <f t="shared" si="40"/>
        <v>94954.16</v>
      </c>
      <c r="F649" s="42" t="e">
        <f t="shared" si="41"/>
        <v>#N/A</v>
      </c>
      <c r="G649" s="42" t="e">
        <f t="shared" si="42"/>
        <v>#N/A</v>
      </c>
      <c r="H649" s="29">
        <f t="shared" si="43"/>
        <v>94954.16</v>
      </c>
    </row>
    <row r="650" spans="1:8" x14ac:dyDescent="0.3">
      <c r="A650" s="58">
        <v>42653</v>
      </c>
      <c r="B650" s="42" t="str">
        <f>VLOOKUP(A650,_Holidays!A650:C2755,2)</f>
        <v>Y</v>
      </c>
      <c r="C650" s="42" t="str">
        <f>VLOOKUP(A650,_Holidays!A650:C2755,3)</f>
        <v>N</v>
      </c>
      <c r="D650">
        <v>116831.43</v>
      </c>
      <c r="E650" s="42">
        <f t="shared" si="40"/>
        <v>116831.43</v>
      </c>
      <c r="F650" s="42" t="e">
        <f t="shared" si="41"/>
        <v>#N/A</v>
      </c>
      <c r="G650" s="42" t="e">
        <f t="shared" si="42"/>
        <v>#N/A</v>
      </c>
      <c r="H650" s="29">
        <f t="shared" si="43"/>
        <v>116831.43</v>
      </c>
    </row>
    <row r="651" spans="1:8" x14ac:dyDescent="0.3">
      <c r="A651" s="58">
        <v>42654</v>
      </c>
      <c r="B651" s="42" t="str">
        <f>VLOOKUP(A651,_Holidays!A651:C2756,2)</f>
        <v>Y</v>
      </c>
      <c r="C651" s="42" t="str">
        <f>VLOOKUP(A651,_Holidays!A651:C2756,3)</f>
        <v>N</v>
      </c>
      <c r="D651">
        <v>124665.82</v>
      </c>
      <c r="E651" s="42">
        <f t="shared" si="40"/>
        <v>124665.82</v>
      </c>
      <c r="F651" s="42" t="e">
        <f t="shared" si="41"/>
        <v>#N/A</v>
      </c>
      <c r="G651" s="42" t="e">
        <f t="shared" si="42"/>
        <v>#N/A</v>
      </c>
      <c r="H651" s="29">
        <f t="shared" si="43"/>
        <v>124665.82</v>
      </c>
    </row>
    <row r="652" spans="1:8" x14ac:dyDescent="0.3">
      <c r="A652" s="58">
        <v>42655</v>
      </c>
      <c r="B652" s="42" t="str">
        <f>VLOOKUP(A652,_Holidays!A652:C2757,2)</f>
        <v>Y</v>
      </c>
      <c r="C652" s="42" t="str">
        <f>VLOOKUP(A652,_Holidays!A652:C2757,3)</f>
        <v>N</v>
      </c>
      <c r="D652">
        <v>128612.3</v>
      </c>
      <c r="E652" s="42">
        <f t="shared" si="40"/>
        <v>128612.3</v>
      </c>
      <c r="F652" s="42" t="e">
        <f t="shared" si="41"/>
        <v>#N/A</v>
      </c>
      <c r="G652" s="42" t="e">
        <f t="shared" si="42"/>
        <v>#N/A</v>
      </c>
      <c r="H652" s="29">
        <f t="shared" si="43"/>
        <v>128612.3</v>
      </c>
    </row>
    <row r="653" spans="1:8" x14ac:dyDescent="0.3">
      <c r="A653" s="58">
        <v>42656</v>
      </c>
      <c r="B653" s="42" t="str">
        <f>VLOOKUP(A653,_Holidays!A653:C2758,2)</f>
        <v>Y</v>
      </c>
      <c r="C653" s="42" t="str">
        <f>VLOOKUP(A653,_Holidays!A653:C2758,3)</f>
        <v>N</v>
      </c>
      <c r="D653">
        <v>128242.765</v>
      </c>
      <c r="E653" s="42">
        <f t="shared" si="40"/>
        <v>128242.765</v>
      </c>
      <c r="F653" s="42" t="e">
        <f t="shared" si="41"/>
        <v>#N/A</v>
      </c>
      <c r="G653" s="42" t="e">
        <f t="shared" si="42"/>
        <v>#N/A</v>
      </c>
      <c r="H653" s="29">
        <f t="shared" si="43"/>
        <v>128242.765</v>
      </c>
    </row>
    <row r="654" spans="1:8" x14ac:dyDescent="0.3">
      <c r="A654" s="58">
        <v>42657</v>
      </c>
      <c r="B654" s="42" t="str">
        <f>VLOOKUP(A654,_Holidays!A654:C2759,2)</f>
        <v>Y</v>
      </c>
      <c r="C654" s="42" t="str">
        <f>VLOOKUP(A654,_Holidays!A654:C2759,3)</f>
        <v>N</v>
      </c>
      <c r="D654">
        <v>121731.485</v>
      </c>
      <c r="E654" s="42">
        <f t="shared" si="40"/>
        <v>121731.485</v>
      </c>
      <c r="F654" s="42" t="e">
        <f t="shared" si="41"/>
        <v>#N/A</v>
      </c>
      <c r="G654" s="42" t="e">
        <f t="shared" si="42"/>
        <v>#N/A</v>
      </c>
      <c r="H654" s="29">
        <f t="shared" si="43"/>
        <v>121731.485</v>
      </c>
    </row>
    <row r="655" spans="1:8" x14ac:dyDescent="0.3">
      <c r="A655" s="58">
        <v>42658</v>
      </c>
      <c r="B655" s="42" t="str">
        <f>VLOOKUP(A655,_Holidays!A655:C2760,2)</f>
        <v>Y</v>
      </c>
      <c r="C655" s="42" t="str">
        <f>VLOOKUP(A655,_Holidays!A655:C2760,3)</f>
        <v>N</v>
      </c>
      <c r="D655">
        <v>97887.485000000001</v>
      </c>
      <c r="E655" s="42">
        <f t="shared" si="40"/>
        <v>97887.485000000001</v>
      </c>
      <c r="F655" s="42" t="e">
        <f t="shared" si="41"/>
        <v>#N/A</v>
      </c>
      <c r="G655" s="42" t="e">
        <f t="shared" si="42"/>
        <v>#N/A</v>
      </c>
      <c r="H655" s="29">
        <f t="shared" si="43"/>
        <v>97887.485000000001</v>
      </c>
    </row>
    <row r="656" spans="1:8" x14ac:dyDescent="0.3">
      <c r="A656" s="58">
        <v>42659</v>
      </c>
      <c r="B656" s="42" t="str">
        <f>VLOOKUP(A656,_Holidays!A656:C2761,2)</f>
        <v>Y</v>
      </c>
      <c r="C656" s="42" t="str">
        <f>VLOOKUP(A656,_Holidays!A656:C2761,3)</f>
        <v>N</v>
      </c>
      <c r="D656">
        <v>101793.035</v>
      </c>
      <c r="E656" s="42">
        <f t="shared" si="40"/>
        <v>101793.035</v>
      </c>
      <c r="F656" s="42" t="e">
        <f t="shared" si="41"/>
        <v>#N/A</v>
      </c>
      <c r="G656" s="42" t="e">
        <f t="shared" si="42"/>
        <v>#N/A</v>
      </c>
      <c r="H656" s="29">
        <f t="shared" si="43"/>
        <v>101793.035</v>
      </c>
    </row>
    <row r="657" spans="1:8" x14ac:dyDescent="0.3">
      <c r="A657" s="58">
        <v>42660</v>
      </c>
      <c r="B657" s="42" t="str">
        <f>VLOOKUP(A657,_Holidays!A657:C2762,2)</f>
        <v>Y</v>
      </c>
      <c r="C657" s="42" t="str">
        <f>VLOOKUP(A657,_Holidays!A657:C2762,3)</f>
        <v>N</v>
      </c>
      <c r="D657">
        <v>116042.845</v>
      </c>
      <c r="E657" s="42">
        <f t="shared" si="40"/>
        <v>116042.845</v>
      </c>
      <c r="F657" s="42" t="e">
        <f t="shared" si="41"/>
        <v>#N/A</v>
      </c>
      <c r="G657" s="42" t="e">
        <f t="shared" si="42"/>
        <v>#N/A</v>
      </c>
      <c r="H657" s="29">
        <f t="shared" si="43"/>
        <v>116042.845</v>
      </c>
    </row>
    <row r="658" spans="1:8" x14ac:dyDescent="0.3">
      <c r="A658" s="58">
        <v>42661</v>
      </c>
      <c r="B658" s="42" t="str">
        <f>VLOOKUP(A658,_Holidays!A658:C2763,2)</f>
        <v>Y</v>
      </c>
      <c r="C658" s="42" t="str">
        <f>VLOOKUP(A658,_Holidays!A658:C2763,3)</f>
        <v>N</v>
      </c>
      <c r="D658">
        <v>123265.44</v>
      </c>
      <c r="E658" s="42">
        <f t="shared" si="40"/>
        <v>123265.44</v>
      </c>
      <c r="F658" s="42" t="e">
        <f t="shared" si="41"/>
        <v>#N/A</v>
      </c>
      <c r="G658" s="42" t="e">
        <f t="shared" si="42"/>
        <v>#N/A</v>
      </c>
      <c r="H658" s="29">
        <f t="shared" si="43"/>
        <v>123265.44</v>
      </c>
    </row>
    <row r="659" spans="1:8" x14ac:dyDescent="0.3">
      <c r="A659" s="58">
        <v>42662</v>
      </c>
      <c r="B659" s="42" t="str">
        <f>VLOOKUP(A659,_Holidays!A659:C2764,2)</f>
        <v>Y</v>
      </c>
      <c r="C659" s="42" t="str">
        <f>VLOOKUP(A659,_Holidays!A659:C2764,3)</f>
        <v>N</v>
      </c>
      <c r="D659">
        <v>126362.045</v>
      </c>
      <c r="E659" s="42">
        <f t="shared" si="40"/>
        <v>126362.045</v>
      </c>
      <c r="F659" s="42" t="e">
        <f t="shared" si="41"/>
        <v>#N/A</v>
      </c>
      <c r="G659" s="42" t="e">
        <f t="shared" si="42"/>
        <v>#N/A</v>
      </c>
      <c r="H659" s="29">
        <f t="shared" si="43"/>
        <v>126362.045</v>
      </c>
    </row>
    <row r="660" spans="1:8" x14ac:dyDescent="0.3">
      <c r="A660" s="58">
        <v>42663</v>
      </c>
      <c r="B660" s="42" t="str">
        <f>VLOOKUP(A660,_Holidays!A660:C2765,2)</f>
        <v>Y</v>
      </c>
      <c r="C660" s="42" t="str">
        <f>VLOOKUP(A660,_Holidays!A660:C2765,3)</f>
        <v>N</v>
      </c>
      <c r="D660">
        <v>114867.16</v>
      </c>
      <c r="E660" s="42">
        <f t="shared" si="40"/>
        <v>114867.16</v>
      </c>
      <c r="F660" s="42" t="e">
        <f t="shared" si="41"/>
        <v>#N/A</v>
      </c>
      <c r="G660" s="42" t="e">
        <f t="shared" si="42"/>
        <v>#N/A</v>
      </c>
      <c r="H660" s="29">
        <f t="shared" si="43"/>
        <v>114867.16</v>
      </c>
    </row>
    <row r="661" spans="1:8" x14ac:dyDescent="0.3">
      <c r="A661" s="58">
        <v>42664</v>
      </c>
      <c r="B661" s="42" t="str">
        <f>VLOOKUP(A661,_Holidays!A661:C2766,2)</f>
        <v>Y</v>
      </c>
      <c r="C661" s="42" t="str">
        <f>VLOOKUP(A661,_Holidays!A661:C2766,3)</f>
        <v>N</v>
      </c>
      <c r="D661">
        <v>122975.285</v>
      </c>
      <c r="E661" s="42">
        <f t="shared" si="40"/>
        <v>122975.285</v>
      </c>
      <c r="F661" s="42" t="e">
        <f t="shared" si="41"/>
        <v>#N/A</v>
      </c>
      <c r="G661" s="42" t="e">
        <f t="shared" si="42"/>
        <v>#N/A</v>
      </c>
      <c r="H661" s="29">
        <f t="shared" si="43"/>
        <v>122975.285</v>
      </c>
    </row>
    <row r="662" spans="1:8" x14ac:dyDescent="0.3">
      <c r="A662" s="58">
        <v>42665</v>
      </c>
      <c r="B662" s="42" t="str">
        <f>VLOOKUP(A662,_Holidays!A662:C2767,2)</f>
        <v>Y</v>
      </c>
      <c r="C662" s="42" t="str">
        <f>VLOOKUP(A662,_Holidays!A662:C2767,3)</f>
        <v>N</v>
      </c>
      <c r="D662">
        <v>114184.19500000001</v>
      </c>
      <c r="E662" s="42">
        <f t="shared" si="40"/>
        <v>114184.19500000001</v>
      </c>
      <c r="F662" s="42" t="e">
        <f t="shared" si="41"/>
        <v>#N/A</v>
      </c>
      <c r="G662" s="42" t="e">
        <f t="shared" si="42"/>
        <v>#N/A</v>
      </c>
      <c r="H662" s="29">
        <f t="shared" si="43"/>
        <v>114184.19500000001</v>
      </c>
    </row>
    <row r="663" spans="1:8" x14ac:dyDescent="0.3">
      <c r="A663" s="58">
        <v>42666</v>
      </c>
      <c r="B663" s="42" t="str">
        <f>VLOOKUP(A663,_Holidays!A663:C2768,2)</f>
        <v>Y</v>
      </c>
      <c r="C663" s="42" t="str">
        <f>VLOOKUP(A663,_Holidays!A663:C2768,3)</f>
        <v>N</v>
      </c>
      <c r="D663">
        <v>111289</v>
      </c>
      <c r="E663" s="42">
        <f t="shared" si="40"/>
        <v>111289</v>
      </c>
      <c r="F663" s="42" t="e">
        <f t="shared" si="41"/>
        <v>#N/A</v>
      </c>
      <c r="G663" s="42" t="e">
        <f t="shared" si="42"/>
        <v>#N/A</v>
      </c>
      <c r="H663" s="29">
        <f t="shared" si="43"/>
        <v>111289</v>
      </c>
    </row>
    <row r="664" spans="1:8" x14ac:dyDescent="0.3">
      <c r="A664" s="58">
        <v>42667</v>
      </c>
      <c r="B664" s="42" t="str">
        <f>VLOOKUP(A664,_Holidays!A664:C2769,2)</f>
        <v>Y</v>
      </c>
      <c r="C664" s="42" t="str">
        <f>VLOOKUP(A664,_Holidays!A664:C2769,3)</f>
        <v>N</v>
      </c>
      <c r="D664">
        <v>125270.16499999999</v>
      </c>
      <c r="E664" s="42">
        <f t="shared" si="40"/>
        <v>125270.16499999999</v>
      </c>
      <c r="F664" s="42" t="e">
        <f t="shared" si="41"/>
        <v>#N/A</v>
      </c>
      <c r="G664" s="42" t="e">
        <f t="shared" si="42"/>
        <v>#N/A</v>
      </c>
      <c r="H664" s="29">
        <f t="shared" si="43"/>
        <v>125270.16499999999</v>
      </c>
    </row>
    <row r="665" spans="1:8" x14ac:dyDescent="0.3">
      <c r="A665" s="58">
        <v>42668</v>
      </c>
      <c r="B665" s="42" t="str">
        <f>VLOOKUP(A665,_Holidays!A665:C2770,2)</f>
        <v>Y</v>
      </c>
      <c r="C665" s="42" t="str">
        <f>VLOOKUP(A665,_Holidays!A665:C2770,3)</f>
        <v>N</v>
      </c>
      <c r="D665">
        <v>117138.355</v>
      </c>
      <c r="E665" s="42">
        <f t="shared" si="40"/>
        <v>117138.355</v>
      </c>
      <c r="F665" s="42" t="e">
        <f t="shared" si="41"/>
        <v>#N/A</v>
      </c>
      <c r="G665" s="42" t="e">
        <f t="shared" si="42"/>
        <v>#N/A</v>
      </c>
      <c r="H665" s="29">
        <f t="shared" si="43"/>
        <v>117138.355</v>
      </c>
    </row>
    <row r="666" spans="1:8" x14ac:dyDescent="0.3">
      <c r="A666" s="58">
        <v>42669</v>
      </c>
      <c r="B666" s="42" t="str">
        <f>VLOOKUP(A666,_Holidays!A666:C2771,2)</f>
        <v>Y</v>
      </c>
      <c r="C666" s="42" t="str">
        <f>VLOOKUP(A666,_Holidays!A666:C2771,3)</f>
        <v>N</v>
      </c>
      <c r="D666">
        <v>121605.395</v>
      </c>
      <c r="E666" s="42">
        <f t="shared" si="40"/>
        <v>121605.395</v>
      </c>
      <c r="F666" s="42" t="e">
        <f t="shared" si="41"/>
        <v>#N/A</v>
      </c>
      <c r="G666" s="42" t="e">
        <f t="shared" si="42"/>
        <v>#N/A</v>
      </c>
      <c r="H666" s="29">
        <f t="shared" si="43"/>
        <v>121605.395</v>
      </c>
    </row>
    <row r="667" spans="1:8" x14ac:dyDescent="0.3">
      <c r="A667" s="58">
        <v>42670</v>
      </c>
      <c r="B667" s="42" t="str">
        <f>VLOOKUP(A667,_Holidays!A667:C2772,2)</f>
        <v>Y</v>
      </c>
      <c r="C667" s="42" t="str">
        <f>VLOOKUP(A667,_Holidays!A667:C2772,3)</f>
        <v>N</v>
      </c>
      <c r="D667">
        <v>120142.43</v>
      </c>
      <c r="E667" s="42">
        <f t="shared" si="40"/>
        <v>120142.43</v>
      </c>
      <c r="F667" s="42" t="e">
        <f t="shared" si="41"/>
        <v>#N/A</v>
      </c>
      <c r="G667" s="42" t="e">
        <f t="shared" si="42"/>
        <v>#N/A</v>
      </c>
      <c r="H667" s="29">
        <f t="shared" si="43"/>
        <v>120142.43</v>
      </c>
    </row>
    <row r="668" spans="1:8" x14ac:dyDescent="0.3">
      <c r="A668" s="58">
        <v>42671</v>
      </c>
      <c r="B668" s="42" t="str">
        <f>VLOOKUP(A668,_Holidays!A668:C2773,2)</f>
        <v>Y</v>
      </c>
      <c r="C668" s="42" t="str">
        <f>VLOOKUP(A668,_Holidays!A668:C2773,3)</f>
        <v>N</v>
      </c>
      <c r="D668">
        <v>119820.71</v>
      </c>
      <c r="E668" s="42">
        <f t="shared" si="40"/>
        <v>119820.71</v>
      </c>
      <c r="F668" s="42" t="e">
        <f t="shared" si="41"/>
        <v>#N/A</v>
      </c>
      <c r="G668" s="42" t="e">
        <f t="shared" si="42"/>
        <v>#N/A</v>
      </c>
      <c r="H668" s="29">
        <f t="shared" si="43"/>
        <v>119820.71</v>
      </c>
    </row>
    <row r="669" spans="1:8" x14ac:dyDescent="0.3">
      <c r="A669" s="58">
        <v>42672</v>
      </c>
      <c r="B669" s="42" t="str">
        <f>VLOOKUP(A669,_Holidays!A669:C2774,2)</f>
        <v>Y</v>
      </c>
      <c r="C669" s="42" t="str">
        <f>VLOOKUP(A669,_Holidays!A669:C2774,3)</f>
        <v>N</v>
      </c>
      <c r="D669">
        <v>104191.105</v>
      </c>
      <c r="E669" s="42">
        <f t="shared" si="40"/>
        <v>104191.105</v>
      </c>
      <c r="F669" s="42" t="e">
        <f t="shared" si="41"/>
        <v>#N/A</v>
      </c>
      <c r="G669" s="42" t="e">
        <f t="shared" si="42"/>
        <v>#N/A</v>
      </c>
      <c r="H669" s="29">
        <f t="shared" si="43"/>
        <v>104191.105</v>
      </c>
    </row>
    <row r="670" spans="1:8" x14ac:dyDescent="0.3">
      <c r="A670" s="58">
        <v>42673</v>
      </c>
      <c r="B670" s="42" t="str">
        <f>VLOOKUP(A670,_Holidays!A670:C2775,2)</f>
        <v>Y</v>
      </c>
      <c r="C670" s="42" t="str">
        <f>VLOOKUP(A670,_Holidays!A670:C2775,3)</f>
        <v>N</v>
      </c>
      <c r="D670">
        <v>94325.72</v>
      </c>
      <c r="E670" s="42">
        <f t="shared" si="40"/>
        <v>94325.72</v>
      </c>
      <c r="F670" s="42" t="e">
        <f t="shared" si="41"/>
        <v>#N/A</v>
      </c>
      <c r="G670" s="42" t="e">
        <f t="shared" si="42"/>
        <v>#N/A</v>
      </c>
      <c r="H670" s="29">
        <f t="shared" si="43"/>
        <v>94325.72</v>
      </c>
    </row>
    <row r="671" spans="1:8" x14ac:dyDescent="0.3">
      <c r="A671" s="58">
        <v>42674</v>
      </c>
      <c r="B671" s="42" t="str">
        <f>VLOOKUP(A671,_Holidays!A671:C2776,2)</f>
        <v>Y</v>
      </c>
      <c r="C671" s="42" t="str">
        <f>VLOOKUP(A671,_Holidays!A671:C2776,3)</f>
        <v>N</v>
      </c>
      <c r="D671">
        <v>110661.43</v>
      </c>
      <c r="E671" s="42">
        <f t="shared" si="40"/>
        <v>110661.43</v>
      </c>
      <c r="F671" s="42" t="e">
        <f t="shared" si="41"/>
        <v>#N/A</v>
      </c>
      <c r="G671" s="42" t="e">
        <f t="shared" si="42"/>
        <v>#N/A</v>
      </c>
      <c r="H671" s="29">
        <f t="shared" si="43"/>
        <v>110661.43</v>
      </c>
    </row>
    <row r="672" spans="1:8" x14ac:dyDescent="0.3">
      <c r="A672" s="58">
        <v>42675</v>
      </c>
      <c r="B672" s="42" t="str">
        <f>VLOOKUP(A672,_Holidays!A672:C2777,2)</f>
        <v>Y</v>
      </c>
      <c r="C672" s="42" t="str">
        <f>VLOOKUP(A672,_Holidays!A672:C2777,3)</f>
        <v>Y</v>
      </c>
      <c r="D672">
        <v>104976.21</v>
      </c>
      <c r="E672" s="42">
        <f t="shared" si="40"/>
        <v>104976.21</v>
      </c>
      <c r="F672" s="42" t="e">
        <f t="shared" si="41"/>
        <v>#N/A</v>
      </c>
      <c r="G672" s="42">
        <f t="shared" si="42"/>
        <v>104976.21</v>
      </c>
      <c r="H672" s="29" t="e">
        <f t="shared" si="43"/>
        <v>#N/A</v>
      </c>
    </row>
    <row r="673" spans="1:8" x14ac:dyDescent="0.3">
      <c r="A673" s="58">
        <v>42676</v>
      </c>
      <c r="B673" s="42" t="str">
        <f>VLOOKUP(A673,_Holidays!A673:C2778,2)</f>
        <v>Y</v>
      </c>
      <c r="C673" s="42" t="str">
        <f>VLOOKUP(A673,_Holidays!A673:C2778,3)</f>
        <v>N</v>
      </c>
      <c r="D673">
        <v>119904.48</v>
      </c>
      <c r="E673" s="42">
        <f t="shared" si="40"/>
        <v>119904.48</v>
      </c>
      <c r="F673" s="42" t="e">
        <f t="shared" si="41"/>
        <v>#N/A</v>
      </c>
      <c r="G673" s="42" t="e">
        <f t="shared" si="42"/>
        <v>#N/A</v>
      </c>
      <c r="H673" s="29">
        <f t="shared" si="43"/>
        <v>119904.48</v>
      </c>
    </row>
    <row r="674" spans="1:8" x14ac:dyDescent="0.3">
      <c r="A674" s="58">
        <v>42677</v>
      </c>
      <c r="B674" s="42" t="str">
        <f>VLOOKUP(A674,_Holidays!A674:C2779,2)</f>
        <v>Y</v>
      </c>
      <c r="C674" s="42" t="str">
        <f>VLOOKUP(A674,_Holidays!A674:C2779,3)</f>
        <v>N</v>
      </c>
      <c r="D674">
        <v>118677.495</v>
      </c>
      <c r="E674" s="42">
        <f t="shared" si="40"/>
        <v>118677.495</v>
      </c>
      <c r="F674" s="42" t="e">
        <f t="shared" si="41"/>
        <v>#N/A</v>
      </c>
      <c r="G674" s="42" t="e">
        <f t="shared" si="42"/>
        <v>#N/A</v>
      </c>
      <c r="H674" s="29">
        <f t="shared" si="43"/>
        <v>118677.495</v>
      </c>
    </row>
    <row r="675" spans="1:8" x14ac:dyDescent="0.3">
      <c r="A675" s="58">
        <v>42678</v>
      </c>
      <c r="B675" s="42" t="str">
        <f>VLOOKUP(A675,_Holidays!A675:C2780,2)</f>
        <v>Y</v>
      </c>
      <c r="C675" s="42" t="str">
        <f>VLOOKUP(A675,_Holidays!A675:C2780,3)</f>
        <v>N</v>
      </c>
      <c r="D675">
        <v>113666.485</v>
      </c>
      <c r="E675" s="42">
        <f t="shared" si="40"/>
        <v>113666.485</v>
      </c>
      <c r="F675" s="42" t="e">
        <f t="shared" si="41"/>
        <v>#N/A</v>
      </c>
      <c r="G675" s="42" t="e">
        <f t="shared" si="42"/>
        <v>#N/A</v>
      </c>
      <c r="H675" s="29">
        <f t="shared" si="43"/>
        <v>113666.485</v>
      </c>
    </row>
    <row r="676" spans="1:8" x14ac:dyDescent="0.3">
      <c r="A676" s="58">
        <v>42679</v>
      </c>
      <c r="B676" s="42" t="str">
        <f>VLOOKUP(A676,_Holidays!A676:C2781,2)</f>
        <v>Y</v>
      </c>
      <c r="C676" s="42" t="str">
        <f>VLOOKUP(A676,_Holidays!A676:C2781,3)</f>
        <v>N</v>
      </c>
      <c r="D676">
        <v>101810.75</v>
      </c>
      <c r="E676" s="42">
        <f t="shared" si="40"/>
        <v>101810.75</v>
      </c>
      <c r="F676" s="42" t="e">
        <f t="shared" si="41"/>
        <v>#N/A</v>
      </c>
      <c r="G676" s="42" t="e">
        <f t="shared" si="42"/>
        <v>#N/A</v>
      </c>
      <c r="H676" s="29">
        <f t="shared" si="43"/>
        <v>101810.75</v>
      </c>
    </row>
    <row r="677" spans="1:8" x14ac:dyDescent="0.3">
      <c r="A677" s="58">
        <v>42680</v>
      </c>
      <c r="B677" s="42" t="str">
        <f>VLOOKUP(A677,_Holidays!A677:C2782,2)</f>
        <v>Y</v>
      </c>
      <c r="C677" s="42" t="str">
        <f>VLOOKUP(A677,_Holidays!A677:C2782,3)</f>
        <v>N</v>
      </c>
      <c r="D677">
        <v>96934.925000000003</v>
      </c>
      <c r="E677" s="42">
        <f t="shared" si="40"/>
        <v>96934.925000000003</v>
      </c>
      <c r="F677" s="42" t="e">
        <f t="shared" si="41"/>
        <v>#N/A</v>
      </c>
      <c r="G677" s="42" t="e">
        <f t="shared" si="42"/>
        <v>#N/A</v>
      </c>
      <c r="H677" s="29">
        <f t="shared" si="43"/>
        <v>96934.925000000003</v>
      </c>
    </row>
    <row r="678" spans="1:8" x14ac:dyDescent="0.3">
      <c r="A678" s="58">
        <v>42681</v>
      </c>
      <c r="B678" s="42" t="str">
        <f>VLOOKUP(A678,_Holidays!A678:C2783,2)</f>
        <v>Y</v>
      </c>
      <c r="C678" s="42" t="str">
        <f>VLOOKUP(A678,_Holidays!A678:C2783,3)</f>
        <v>N</v>
      </c>
      <c r="D678">
        <v>116230.34</v>
      </c>
      <c r="E678" s="42">
        <f t="shared" si="40"/>
        <v>116230.34</v>
      </c>
      <c r="F678" s="42" t="e">
        <f t="shared" si="41"/>
        <v>#N/A</v>
      </c>
      <c r="G678" s="42" t="e">
        <f t="shared" si="42"/>
        <v>#N/A</v>
      </c>
      <c r="H678" s="29">
        <f t="shared" si="43"/>
        <v>116230.34</v>
      </c>
    </row>
    <row r="679" spans="1:8" x14ac:dyDescent="0.3">
      <c r="A679" s="58">
        <v>42682</v>
      </c>
      <c r="B679" s="42" t="str">
        <f>VLOOKUP(A679,_Holidays!A679:C2784,2)</f>
        <v>Y</v>
      </c>
      <c r="C679" s="42" t="str">
        <f>VLOOKUP(A679,_Holidays!A679:C2784,3)</f>
        <v>N</v>
      </c>
      <c r="D679">
        <v>117794.595</v>
      </c>
      <c r="E679" s="42">
        <f t="shared" si="40"/>
        <v>117794.595</v>
      </c>
      <c r="F679" s="42" t="e">
        <f t="shared" si="41"/>
        <v>#N/A</v>
      </c>
      <c r="G679" s="42" t="e">
        <f t="shared" si="42"/>
        <v>#N/A</v>
      </c>
      <c r="H679" s="29">
        <f t="shared" si="43"/>
        <v>117794.595</v>
      </c>
    </row>
    <row r="680" spans="1:8" x14ac:dyDescent="0.3">
      <c r="A680" s="58">
        <v>42683</v>
      </c>
      <c r="B680" s="42" t="str">
        <f>VLOOKUP(A680,_Holidays!A680:C2785,2)</f>
        <v>Y</v>
      </c>
      <c r="C680" s="42" t="str">
        <f>VLOOKUP(A680,_Holidays!A680:C2785,3)</f>
        <v>N</v>
      </c>
      <c r="D680">
        <v>122131.11500000001</v>
      </c>
      <c r="E680" s="42">
        <f t="shared" si="40"/>
        <v>122131.11500000001</v>
      </c>
      <c r="F680" s="42" t="e">
        <f t="shared" si="41"/>
        <v>#N/A</v>
      </c>
      <c r="G680" s="42" t="e">
        <f t="shared" si="42"/>
        <v>#N/A</v>
      </c>
      <c r="H680" s="29">
        <f t="shared" si="43"/>
        <v>122131.11500000001</v>
      </c>
    </row>
    <row r="681" spans="1:8" x14ac:dyDescent="0.3">
      <c r="A681" s="58">
        <v>42684</v>
      </c>
      <c r="B681" s="42" t="str">
        <f>VLOOKUP(A681,_Holidays!A681:C2786,2)</f>
        <v>Y</v>
      </c>
      <c r="C681" s="42" t="str">
        <f>VLOOKUP(A681,_Holidays!A681:C2786,3)</f>
        <v>N</v>
      </c>
      <c r="D681">
        <v>122634.53</v>
      </c>
      <c r="E681" s="42">
        <f t="shared" si="40"/>
        <v>122634.53</v>
      </c>
      <c r="F681" s="42" t="e">
        <f t="shared" si="41"/>
        <v>#N/A</v>
      </c>
      <c r="G681" s="42" t="e">
        <f t="shared" si="42"/>
        <v>#N/A</v>
      </c>
      <c r="H681" s="29">
        <f t="shared" si="43"/>
        <v>122634.53</v>
      </c>
    </row>
    <row r="682" spans="1:8" x14ac:dyDescent="0.3">
      <c r="A682" s="58">
        <v>42685</v>
      </c>
      <c r="B682" s="42" t="str">
        <f>VLOOKUP(A682,_Holidays!A682:C2787,2)</f>
        <v>Y</v>
      </c>
      <c r="C682" s="42" t="str">
        <f>VLOOKUP(A682,_Holidays!A682:C2787,3)</f>
        <v>N</v>
      </c>
      <c r="D682">
        <v>117953.88499999999</v>
      </c>
      <c r="E682" s="42">
        <f t="shared" si="40"/>
        <v>117953.88499999999</v>
      </c>
      <c r="F682" s="42" t="e">
        <f t="shared" si="41"/>
        <v>#N/A</v>
      </c>
      <c r="G682" s="42" t="e">
        <f t="shared" si="42"/>
        <v>#N/A</v>
      </c>
      <c r="H682" s="29">
        <f t="shared" si="43"/>
        <v>117953.88499999999</v>
      </c>
    </row>
    <row r="683" spans="1:8" x14ac:dyDescent="0.3">
      <c r="A683" s="58">
        <v>42686</v>
      </c>
      <c r="B683" s="42" t="str">
        <f>VLOOKUP(A683,_Holidays!A683:C2788,2)</f>
        <v>Y</v>
      </c>
      <c r="C683" s="42" t="str">
        <f>VLOOKUP(A683,_Holidays!A683:C2788,3)</f>
        <v>N</v>
      </c>
      <c r="D683">
        <v>99907.32</v>
      </c>
      <c r="E683" s="42">
        <f t="shared" si="40"/>
        <v>99907.32</v>
      </c>
      <c r="F683" s="42" t="e">
        <f t="shared" si="41"/>
        <v>#N/A</v>
      </c>
      <c r="G683" s="42" t="e">
        <f t="shared" si="42"/>
        <v>#N/A</v>
      </c>
      <c r="H683" s="29">
        <f t="shared" si="43"/>
        <v>99907.32</v>
      </c>
    </row>
    <row r="684" spans="1:8" x14ac:dyDescent="0.3">
      <c r="A684" s="58">
        <v>42687</v>
      </c>
      <c r="B684" s="42" t="str">
        <f>VLOOKUP(A684,_Holidays!A684:C2789,2)</f>
        <v>Y</v>
      </c>
      <c r="C684" s="42" t="str">
        <f>VLOOKUP(A684,_Holidays!A684:C2789,3)</f>
        <v>N</v>
      </c>
      <c r="D684">
        <v>96805.925000000003</v>
      </c>
      <c r="E684" s="42">
        <f t="shared" si="40"/>
        <v>96805.925000000003</v>
      </c>
      <c r="F684" s="42" t="e">
        <f t="shared" si="41"/>
        <v>#N/A</v>
      </c>
      <c r="G684" s="42" t="e">
        <f t="shared" si="42"/>
        <v>#N/A</v>
      </c>
      <c r="H684" s="29">
        <f t="shared" si="43"/>
        <v>96805.925000000003</v>
      </c>
    </row>
    <row r="685" spans="1:8" x14ac:dyDescent="0.3">
      <c r="A685" s="58">
        <v>42688</v>
      </c>
      <c r="B685" s="42" t="str">
        <f>VLOOKUP(A685,_Holidays!A685:C2790,2)</f>
        <v>Y</v>
      </c>
      <c r="C685" s="42" t="str">
        <f>VLOOKUP(A685,_Holidays!A685:C2790,3)</f>
        <v>N</v>
      </c>
      <c r="D685">
        <v>116817.15</v>
      </c>
      <c r="E685" s="42">
        <f t="shared" si="40"/>
        <v>116817.15</v>
      </c>
      <c r="F685" s="42" t="e">
        <f t="shared" si="41"/>
        <v>#N/A</v>
      </c>
      <c r="G685" s="42" t="e">
        <f t="shared" si="42"/>
        <v>#N/A</v>
      </c>
      <c r="H685" s="29">
        <f t="shared" si="43"/>
        <v>116817.15</v>
      </c>
    </row>
    <row r="686" spans="1:8" x14ac:dyDescent="0.3">
      <c r="A686" s="58">
        <v>42689</v>
      </c>
      <c r="B686" s="42" t="str">
        <f>VLOOKUP(A686,_Holidays!A686:C2791,2)</f>
        <v>Y</v>
      </c>
      <c r="C686" s="42" t="str">
        <f>VLOOKUP(A686,_Holidays!A686:C2791,3)</f>
        <v>N</v>
      </c>
      <c r="D686">
        <v>119905.59</v>
      </c>
      <c r="E686" s="42">
        <f t="shared" si="40"/>
        <v>119905.59</v>
      </c>
      <c r="F686" s="42" t="e">
        <f t="shared" si="41"/>
        <v>#N/A</v>
      </c>
      <c r="G686" s="42" t="e">
        <f t="shared" si="42"/>
        <v>#N/A</v>
      </c>
      <c r="H686" s="29">
        <f t="shared" si="43"/>
        <v>119905.59</v>
      </c>
    </row>
    <row r="687" spans="1:8" x14ac:dyDescent="0.3">
      <c r="A687" s="58">
        <v>42690</v>
      </c>
      <c r="B687" s="42" t="str">
        <f>VLOOKUP(A687,_Holidays!A687:C2792,2)</f>
        <v>Y</v>
      </c>
      <c r="C687" s="42" t="str">
        <f>VLOOKUP(A687,_Holidays!A687:C2792,3)</f>
        <v>N</v>
      </c>
      <c r="D687">
        <v>122146.66</v>
      </c>
      <c r="E687" s="42">
        <f t="shared" si="40"/>
        <v>122146.66</v>
      </c>
      <c r="F687" s="42" t="e">
        <f t="shared" si="41"/>
        <v>#N/A</v>
      </c>
      <c r="G687" s="42" t="e">
        <f t="shared" si="42"/>
        <v>#N/A</v>
      </c>
      <c r="H687" s="29">
        <f t="shared" si="43"/>
        <v>122146.66</v>
      </c>
    </row>
    <row r="688" spans="1:8" x14ac:dyDescent="0.3">
      <c r="A688" s="58">
        <v>42691</v>
      </c>
      <c r="B688" s="42" t="str">
        <f>VLOOKUP(A688,_Holidays!A688:C2793,2)</f>
        <v>Y</v>
      </c>
      <c r="C688" s="42" t="str">
        <f>VLOOKUP(A688,_Holidays!A688:C2793,3)</f>
        <v>N</v>
      </c>
      <c r="D688">
        <v>122464.645</v>
      </c>
      <c r="E688" s="42">
        <f t="shared" si="40"/>
        <v>122464.645</v>
      </c>
      <c r="F688" s="42" t="e">
        <f t="shared" si="41"/>
        <v>#N/A</v>
      </c>
      <c r="G688" s="42" t="e">
        <f t="shared" si="42"/>
        <v>#N/A</v>
      </c>
      <c r="H688" s="29">
        <f t="shared" si="43"/>
        <v>122464.645</v>
      </c>
    </row>
    <row r="689" spans="1:8" x14ac:dyDescent="0.3">
      <c r="A689" s="58">
        <v>42692</v>
      </c>
      <c r="B689" s="42" t="str">
        <f>VLOOKUP(A689,_Holidays!A689:C2794,2)</f>
        <v>Y</v>
      </c>
      <c r="C689" s="42" t="str">
        <f>VLOOKUP(A689,_Holidays!A689:C2794,3)</f>
        <v>N</v>
      </c>
      <c r="D689">
        <v>121441.05</v>
      </c>
      <c r="E689" s="42">
        <f t="shared" si="40"/>
        <v>121441.05</v>
      </c>
      <c r="F689" s="42" t="e">
        <f t="shared" si="41"/>
        <v>#N/A</v>
      </c>
      <c r="G689" s="42" t="e">
        <f t="shared" si="42"/>
        <v>#N/A</v>
      </c>
      <c r="H689" s="29">
        <f t="shared" si="43"/>
        <v>121441.05</v>
      </c>
    </row>
    <row r="690" spans="1:8" x14ac:dyDescent="0.3">
      <c r="A690" s="58">
        <v>42693</v>
      </c>
      <c r="B690" s="42" t="str">
        <f>VLOOKUP(A690,_Holidays!A690:C2795,2)</f>
        <v>Y</v>
      </c>
      <c r="C690" s="42" t="str">
        <f>VLOOKUP(A690,_Holidays!A690:C2795,3)</f>
        <v>N</v>
      </c>
      <c r="D690">
        <v>106868.5</v>
      </c>
      <c r="E690" s="42">
        <f t="shared" si="40"/>
        <v>106868.5</v>
      </c>
      <c r="F690" s="42" t="e">
        <f t="shared" si="41"/>
        <v>#N/A</v>
      </c>
      <c r="G690" s="42" t="e">
        <f t="shared" si="42"/>
        <v>#N/A</v>
      </c>
      <c r="H690" s="29">
        <f t="shared" si="43"/>
        <v>106868.5</v>
      </c>
    </row>
    <row r="691" spans="1:8" x14ac:dyDescent="0.3">
      <c r="A691" s="58">
        <v>42694</v>
      </c>
      <c r="B691" s="42" t="str">
        <f>VLOOKUP(A691,_Holidays!A691:C2796,2)</f>
        <v>Y</v>
      </c>
      <c r="C691" s="42" t="str">
        <f>VLOOKUP(A691,_Holidays!A691:C2796,3)</f>
        <v>N</v>
      </c>
      <c r="D691">
        <v>112098.33500000001</v>
      </c>
      <c r="E691" s="42">
        <f t="shared" si="40"/>
        <v>112098.33500000001</v>
      </c>
      <c r="F691" s="42" t="e">
        <f t="shared" si="41"/>
        <v>#N/A</v>
      </c>
      <c r="G691" s="42" t="e">
        <f t="shared" si="42"/>
        <v>#N/A</v>
      </c>
      <c r="H691" s="29">
        <f t="shared" si="43"/>
        <v>112098.33500000001</v>
      </c>
    </row>
    <row r="692" spans="1:8" x14ac:dyDescent="0.3">
      <c r="A692" s="58">
        <v>42695</v>
      </c>
      <c r="B692" s="42" t="str">
        <f>VLOOKUP(A692,_Holidays!A692:C2797,2)</f>
        <v>Y</v>
      </c>
      <c r="C692" s="42" t="str">
        <f>VLOOKUP(A692,_Holidays!A692:C2797,3)</f>
        <v>N</v>
      </c>
      <c r="D692">
        <v>138681.815</v>
      </c>
      <c r="E692" s="42">
        <f t="shared" si="40"/>
        <v>138681.815</v>
      </c>
      <c r="F692" s="42" t="e">
        <f t="shared" si="41"/>
        <v>#N/A</v>
      </c>
      <c r="G692" s="42" t="e">
        <f t="shared" si="42"/>
        <v>#N/A</v>
      </c>
      <c r="H692" s="29">
        <f t="shared" si="43"/>
        <v>138681.815</v>
      </c>
    </row>
    <row r="693" spans="1:8" x14ac:dyDescent="0.3">
      <c r="A693" s="58">
        <v>42696</v>
      </c>
      <c r="B693" s="42" t="str">
        <f>VLOOKUP(A693,_Holidays!A693:C2798,2)</f>
        <v>Y</v>
      </c>
      <c r="C693" s="42" t="str">
        <f>VLOOKUP(A693,_Holidays!A693:C2798,3)</f>
        <v>N</v>
      </c>
      <c r="D693">
        <v>126617.72</v>
      </c>
      <c r="E693" s="42">
        <f t="shared" si="40"/>
        <v>126617.72</v>
      </c>
      <c r="F693" s="42" t="e">
        <f t="shared" si="41"/>
        <v>#N/A</v>
      </c>
      <c r="G693" s="42" t="e">
        <f t="shared" si="42"/>
        <v>#N/A</v>
      </c>
      <c r="H693" s="29">
        <f t="shared" si="43"/>
        <v>126617.72</v>
      </c>
    </row>
    <row r="694" spans="1:8" x14ac:dyDescent="0.3">
      <c r="A694" s="58">
        <v>42697</v>
      </c>
      <c r="B694" s="42" t="str">
        <f>VLOOKUP(A694,_Holidays!A694:C2799,2)</f>
        <v>Y</v>
      </c>
      <c r="C694" s="42" t="str">
        <f>VLOOKUP(A694,_Holidays!A694:C2799,3)</f>
        <v>N</v>
      </c>
      <c r="D694">
        <v>118119.01</v>
      </c>
      <c r="E694" s="42">
        <f t="shared" si="40"/>
        <v>118119.01</v>
      </c>
      <c r="F694" s="42" t="e">
        <f t="shared" si="41"/>
        <v>#N/A</v>
      </c>
      <c r="G694" s="42" t="e">
        <f t="shared" si="42"/>
        <v>#N/A</v>
      </c>
      <c r="H694" s="29">
        <f t="shared" si="43"/>
        <v>118119.01</v>
      </c>
    </row>
    <row r="695" spans="1:8" x14ac:dyDescent="0.3">
      <c r="A695" s="58">
        <v>42698</v>
      </c>
      <c r="B695" s="42" t="str">
        <f>VLOOKUP(A695,_Holidays!A695:C2800,2)</f>
        <v>Y</v>
      </c>
      <c r="C695" s="42" t="str">
        <f>VLOOKUP(A695,_Holidays!A695:C2800,3)</f>
        <v>N</v>
      </c>
      <c r="D695">
        <v>120308.545</v>
      </c>
      <c r="E695" s="42">
        <f t="shared" si="40"/>
        <v>120308.545</v>
      </c>
      <c r="F695" s="42" t="e">
        <f t="shared" si="41"/>
        <v>#N/A</v>
      </c>
      <c r="G695" s="42" t="e">
        <f t="shared" si="42"/>
        <v>#N/A</v>
      </c>
      <c r="H695" s="29">
        <f t="shared" si="43"/>
        <v>120308.545</v>
      </c>
    </row>
    <row r="696" spans="1:8" x14ac:dyDescent="0.3">
      <c r="A696" s="58">
        <v>42699</v>
      </c>
      <c r="B696" s="42" t="str">
        <f>VLOOKUP(A696,_Holidays!A696:C2801,2)</f>
        <v>Y</v>
      </c>
      <c r="C696" s="42" t="str">
        <f>VLOOKUP(A696,_Holidays!A696:C2801,3)</f>
        <v>N</v>
      </c>
      <c r="D696">
        <v>116011.565</v>
      </c>
      <c r="E696" s="42">
        <f t="shared" si="40"/>
        <v>116011.565</v>
      </c>
      <c r="F696" s="42" t="e">
        <f t="shared" si="41"/>
        <v>#N/A</v>
      </c>
      <c r="G696" s="42" t="e">
        <f t="shared" si="42"/>
        <v>#N/A</v>
      </c>
      <c r="H696" s="29">
        <f t="shared" si="43"/>
        <v>116011.565</v>
      </c>
    </row>
    <row r="697" spans="1:8" x14ac:dyDescent="0.3">
      <c r="A697" s="58">
        <v>42700</v>
      </c>
      <c r="B697" s="42" t="str">
        <f>VLOOKUP(A697,_Holidays!A697:C2802,2)</f>
        <v>Y</v>
      </c>
      <c r="C697" s="42" t="str">
        <f>VLOOKUP(A697,_Holidays!A697:C2802,3)</f>
        <v>N</v>
      </c>
      <c r="D697">
        <v>104700.05499999999</v>
      </c>
      <c r="E697" s="42">
        <f t="shared" si="40"/>
        <v>104700.05499999999</v>
      </c>
      <c r="F697" s="42" t="e">
        <f t="shared" si="41"/>
        <v>#N/A</v>
      </c>
      <c r="G697" s="42" t="e">
        <f t="shared" si="42"/>
        <v>#N/A</v>
      </c>
      <c r="H697" s="29">
        <f t="shared" si="43"/>
        <v>104700.05499999999</v>
      </c>
    </row>
    <row r="698" spans="1:8" x14ac:dyDescent="0.3">
      <c r="A698" s="58">
        <v>42701</v>
      </c>
      <c r="B698" s="42" t="str">
        <f>VLOOKUP(A698,_Holidays!A698:C2803,2)</f>
        <v>Y</v>
      </c>
      <c r="C698" s="42" t="str">
        <f>VLOOKUP(A698,_Holidays!A698:C2803,3)</f>
        <v>N</v>
      </c>
      <c r="D698">
        <v>102718.9</v>
      </c>
      <c r="E698" s="42">
        <f t="shared" si="40"/>
        <v>102718.9</v>
      </c>
      <c r="F698" s="42" t="e">
        <f t="shared" si="41"/>
        <v>#N/A</v>
      </c>
      <c r="G698" s="42" t="e">
        <f t="shared" si="42"/>
        <v>#N/A</v>
      </c>
      <c r="H698" s="29">
        <f t="shared" si="43"/>
        <v>102718.9</v>
      </c>
    </row>
    <row r="699" spans="1:8" x14ac:dyDescent="0.3">
      <c r="A699" s="58">
        <v>42702</v>
      </c>
      <c r="B699" s="42" t="str">
        <f>VLOOKUP(A699,_Holidays!A699:C2804,2)</f>
        <v>Y</v>
      </c>
      <c r="C699" s="42" t="str">
        <f>VLOOKUP(A699,_Holidays!A699:C2804,3)</f>
        <v>N</v>
      </c>
      <c r="D699">
        <v>118666.37</v>
      </c>
      <c r="E699" s="42">
        <f t="shared" si="40"/>
        <v>118666.37</v>
      </c>
      <c r="F699" s="42" t="e">
        <f t="shared" si="41"/>
        <v>#N/A</v>
      </c>
      <c r="G699" s="42" t="e">
        <f t="shared" si="42"/>
        <v>#N/A</v>
      </c>
      <c r="H699" s="29">
        <f t="shared" si="43"/>
        <v>118666.37</v>
      </c>
    </row>
    <row r="700" spans="1:8" x14ac:dyDescent="0.3">
      <c r="A700" s="58">
        <v>42703</v>
      </c>
      <c r="B700" s="42" t="str">
        <f>VLOOKUP(A700,_Holidays!A700:C2805,2)</f>
        <v>Y</v>
      </c>
      <c r="C700" s="42" t="str">
        <f>VLOOKUP(A700,_Holidays!A700:C2805,3)</f>
        <v>N</v>
      </c>
      <c r="D700">
        <v>119169.17</v>
      </c>
      <c r="E700" s="42">
        <f t="shared" si="40"/>
        <v>119169.17</v>
      </c>
      <c r="F700" s="42" t="e">
        <f t="shared" si="41"/>
        <v>#N/A</v>
      </c>
      <c r="G700" s="42" t="e">
        <f t="shared" si="42"/>
        <v>#N/A</v>
      </c>
      <c r="H700" s="29">
        <f t="shared" si="43"/>
        <v>119169.17</v>
      </c>
    </row>
    <row r="701" spans="1:8" x14ac:dyDescent="0.3">
      <c r="A701" s="58">
        <v>42704</v>
      </c>
      <c r="B701" s="42" t="str">
        <f>VLOOKUP(A701,_Holidays!A701:C2806,2)</f>
        <v>Y</v>
      </c>
      <c r="C701" s="42" t="str">
        <f>VLOOKUP(A701,_Holidays!A701:C2806,3)</f>
        <v>N</v>
      </c>
      <c r="D701">
        <v>121067.59</v>
      </c>
      <c r="E701" s="42">
        <f t="shared" si="40"/>
        <v>121067.59</v>
      </c>
      <c r="F701" s="42" t="e">
        <f t="shared" si="41"/>
        <v>#N/A</v>
      </c>
      <c r="G701" s="42" t="e">
        <f t="shared" si="42"/>
        <v>#N/A</v>
      </c>
      <c r="H701" s="29">
        <f t="shared" si="43"/>
        <v>121067.59</v>
      </c>
    </row>
    <row r="702" spans="1:8" x14ac:dyDescent="0.3">
      <c r="A702" s="58">
        <v>42705</v>
      </c>
      <c r="B702" s="42" t="str">
        <f>VLOOKUP(A702,_Holidays!A702:C2807,2)</f>
        <v>Y</v>
      </c>
      <c r="C702" s="42" t="str">
        <f>VLOOKUP(A702,_Holidays!A702:C2807,3)</f>
        <v>N</v>
      </c>
      <c r="D702">
        <v>113024.02</v>
      </c>
      <c r="E702" s="42">
        <f t="shared" si="40"/>
        <v>113024.02</v>
      </c>
      <c r="F702" s="42" t="e">
        <f t="shared" si="41"/>
        <v>#N/A</v>
      </c>
      <c r="G702" s="42" t="e">
        <f t="shared" si="42"/>
        <v>#N/A</v>
      </c>
      <c r="H702" s="29">
        <f t="shared" si="43"/>
        <v>113024.02</v>
      </c>
    </row>
    <row r="703" spans="1:8" x14ac:dyDescent="0.3">
      <c r="A703" s="58">
        <v>42706</v>
      </c>
      <c r="B703" s="42" t="str">
        <f>VLOOKUP(A703,_Holidays!A703:C2808,2)</f>
        <v>Y</v>
      </c>
      <c r="C703" s="42" t="str">
        <f>VLOOKUP(A703,_Holidays!A703:C2808,3)</f>
        <v>N</v>
      </c>
      <c r="D703">
        <v>109318.355</v>
      </c>
      <c r="E703" s="42">
        <f t="shared" si="40"/>
        <v>109318.355</v>
      </c>
      <c r="F703" s="42" t="e">
        <f t="shared" si="41"/>
        <v>#N/A</v>
      </c>
      <c r="G703" s="42" t="e">
        <f t="shared" si="42"/>
        <v>#N/A</v>
      </c>
      <c r="H703" s="29">
        <f t="shared" si="43"/>
        <v>109318.355</v>
      </c>
    </row>
    <row r="704" spans="1:8" x14ac:dyDescent="0.3">
      <c r="A704" s="58">
        <v>42707</v>
      </c>
      <c r="B704" s="42" t="str">
        <f>VLOOKUP(A704,_Holidays!A704:C2809,2)</f>
        <v>Y</v>
      </c>
      <c r="C704" s="42" t="str">
        <f>VLOOKUP(A704,_Holidays!A704:C2809,3)</f>
        <v>N</v>
      </c>
      <c r="D704">
        <v>98899.494999999995</v>
      </c>
      <c r="E704" s="42">
        <f t="shared" si="40"/>
        <v>98899.494999999995</v>
      </c>
      <c r="F704" s="42" t="e">
        <f t="shared" si="41"/>
        <v>#N/A</v>
      </c>
      <c r="G704" s="42" t="e">
        <f t="shared" si="42"/>
        <v>#N/A</v>
      </c>
      <c r="H704" s="29">
        <f t="shared" si="43"/>
        <v>98899.494999999995</v>
      </c>
    </row>
    <row r="705" spans="1:8" x14ac:dyDescent="0.3">
      <c r="A705" s="58">
        <v>42708</v>
      </c>
      <c r="B705" s="42" t="str">
        <f>VLOOKUP(A705,_Holidays!A705:C2810,2)</f>
        <v>Y</v>
      </c>
      <c r="C705" s="42" t="str">
        <f>VLOOKUP(A705,_Holidays!A705:C2810,3)</f>
        <v>N</v>
      </c>
      <c r="D705">
        <v>97300.36</v>
      </c>
      <c r="E705" s="42">
        <f t="shared" si="40"/>
        <v>97300.36</v>
      </c>
      <c r="F705" s="42" t="e">
        <f t="shared" si="41"/>
        <v>#N/A</v>
      </c>
      <c r="G705" s="42" t="e">
        <f t="shared" si="42"/>
        <v>#N/A</v>
      </c>
      <c r="H705" s="29">
        <f t="shared" si="43"/>
        <v>97300.36</v>
      </c>
    </row>
    <row r="706" spans="1:8" x14ac:dyDescent="0.3">
      <c r="A706" s="58">
        <v>42709</v>
      </c>
      <c r="B706" s="42" t="str">
        <f>VLOOKUP(A706,_Holidays!A706:C2811,2)</f>
        <v>Y</v>
      </c>
      <c r="C706" s="42" t="str">
        <f>VLOOKUP(A706,_Holidays!A706:C2811,3)</f>
        <v>N</v>
      </c>
      <c r="D706">
        <v>109670</v>
      </c>
      <c r="E706" s="42">
        <f t="shared" si="40"/>
        <v>109670</v>
      </c>
      <c r="F706" s="42" t="e">
        <f t="shared" si="41"/>
        <v>#N/A</v>
      </c>
      <c r="G706" s="42" t="e">
        <f t="shared" si="42"/>
        <v>#N/A</v>
      </c>
      <c r="H706" s="29">
        <f t="shared" si="43"/>
        <v>109670</v>
      </c>
    </row>
    <row r="707" spans="1:8" x14ac:dyDescent="0.3">
      <c r="A707" s="58">
        <v>42710</v>
      </c>
      <c r="B707" s="42" t="str">
        <f>VLOOKUP(A707,_Holidays!A707:C2812,2)</f>
        <v>Y</v>
      </c>
      <c r="C707" s="42" t="str">
        <f>VLOOKUP(A707,_Holidays!A707:C2812,3)</f>
        <v>N</v>
      </c>
      <c r="D707">
        <v>111228.06</v>
      </c>
      <c r="E707" s="42">
        <f t="shared" ref="E707:E770" si="44">IF(B707="Y",D707,NA())</f>
        <v>111228.06</v>
      </c>
      <c r="F707" s="42" t="e">
        <f t="shared" ref="F707:F770" si="45">IF(B707="N",D707,NA())</f>
        <v>#N/A</v>
      </c>
      <c r="G707" s="42" t="e">
        <f t="shared" ref="G707:G770" si="46">IF(C707="Y",D707,NA())</f>
        <v>#N/A</v>
      </c>
      <c r="H707" s="29">
        <f t="shared" ref="H707:H770" si="47">IF(C707="N",D707,NA())</f>
        <v>111228.06</v>
      </c>
    </row>
    <row r="708" spans="1:8" x14ac:dyDescent="0.3">
      <c r="A708" s="58">
        <v>42711</v>
      </c>
      <c r="B708" s="42" t="str">
        <f>VLOOKUP(A708,_Holidays!A708:C2813,2)</f>
        <v>Y</v>
      </c>
      <c r="C708" s="42" t="str">
        <f>VLOOKUP(A708,_Holidays!A708:C2813,3)</f>
        <v>N</v>
      </c>
      <c r="D708">
        <v>112738.08</v>
      </c>
      <c r="E708" s="42">
        <f t="shared" si="44"/>
        <v>112738.08</v>
      </c>
      <c r="F708" s="42" t="e">
        <f t="shared" si="45"/>
        <v>#N/A</v>
      </c>
      <c r="G708" s="42" t="e">
        <f t="shared" si="46"/>
        <v>#N/A</v>
      </c>
      <c r="H708" s="29">
        <f t="shared" si="47"/>
        <v>112738.08</v>
      </c>
    </row>
    <row r="709" spans="1:8" x14ac:dyDescent="0.3">
      <c r="A709" s="58">
        <v>42712</v>
      </c>
      <c r="B709" s="42" t="str">
        <f>VLOOKUP(A709,_Holidays!A709:C2814,2)</f>
        <v>Y</v>
      </c>
      <c r="C709" s="42" t="str">
        <f>VLOOKUP(A709,_Holidays!A709:C2814,3)</f>
        <v>N</v>
      </c>
      <c r="D709">
        <v>105445.65</v>
      </c>
      <c r="E709" s="42">
        <f t="shared" si="44"/>
        <v>105445.65</v>
      </c>
      <c r="F709" s="42" t="e">
        <f t="shared" si="45"/>
        <v>#N/A</v>
      </c>
      <c r="G709" s="42" t="e">
        <f t="shared" si="46"/>
        <v>#N/A</v>
      </c>
      <c r="H709" s="29">
        <f t="shared" si="47"/>
        <v>105445.65</v>
      </c>
    </row>
    <row r="710" spans="1:8" x14ac:dyDescent="0.3">
      <c r="A710" s="58">
        <v>42713</v>
      </c>
      <c r="B710" s="42" t="str">
        <f>VLOOKUP(A710,_Holidays!A710:C2815,2)</f>
        <v>Y</v>
      </c>
      <c r="C710" s="42" t="str">
        <f>VLOOKUP(A710,_Holidays!A710:C2815,3)</f>
        <v>N</v>
      </c>
      <c r="D710">
        <v>105664.09</v>
      </c>
      <c r="E710" s="42">
        <f t="shared" si="44"/>
        <v>105664.09</v>
      </c>
      <c r="F710" s="42" t="e">
        <f t="shared" si="45"/>
        <v>#N/A</v>
      </c>
      <c r="G710" s="42" t="e">
        <f t="shared" si="46"/>
        <v>#N/A</v>
      </c>
      <c r="H710" s="29">
        <f t="shared" si="47"/>
        <v>105664.09</v>
      </c>
    </row>
    <row r="711" spans="1:8" x14ac:dyDescent="0.3">
      <c r="A711" s="58">
        <v>42714</v>
      </c>
      <c r="B711" s="42" t="str">
        <f>VLOOKUP(A711,_Holidays!A711:C2816,2)</f>
        <v>Y</v>
      </c>
      <c r="C711" s="42" t="str">
        <f>VLOOKUP(A711,_Holidays!A711:C2816,3)</f>
        <v>N</v>
      </c>
      <c r="D711">
        <v>98622.865000000005</v>
      </c>
      <c r="E711" s="42">
        <f t="shared" si="44"/>
        <v>98622.865000000005</v>
      </c>
      <c r="F711" s="42" t="e">
        <f t="shared" si="45"/>
        <v>#N/A</v>
      </c>
      <c r="G711" s="42" t="e">
        <f t="shared" si="46"/>
        <v>#N/A</v>
      </c>
      <c r="H711" s="29">
        <f t="shared" si="47"/>
        <v>98622.865000000005</v>
      </c>
    </row>
    <row r="712" spans="1:8" x14ac:dyDescent="0.3">
      <c r="A712" s="58">
        <v>42715</v>
      </c>
      <c r="B712" s="42" t="str">
        <f>VLOOKUP(A712,_Holidays!A712:C2817,2)</f>
        <v>Y</v>
      </c>
      <c r="C712" s="42" t="str">
        <f>VLOOKUP(A712,_Holidays!A712:C2817,3)</f>
        <v>N</v>
      </c>
      <c r="D712">
        <v>93673.19</v>
      </c>
      <c r="E712" s="42">
        <f t="shared" si="44"/>
        <v>93673.19</v>
      </c>
      <c r="F712" s="42" t="e">
        <f t="shared" si="45"/>
        <v>#N/A</v>
      </c>
      <c r="G712" s="42" t="e">
        <f t="shared" si="46"/>
        <v>#N/A</v>
      </c>
      <c r="H712" s="29">
        <f t="shared" si="47"/>
        <v>93673.19</v>
      </c>
    </row>
    <row r="713" spans="1:8" x14ac:dyDescent="0.3">
      <c r="A713" s="58">
        <v>42716</v>
      </c>
      <c r="B713" s="42" t="str">
        <f>VLOOKUP(A713,_Holidays!A713:C2818,2)</f>
        <v>Y</v>
      </c>
      <c r="C713" s="42" t="str">
        <f>VLOOKUP(A713,_Holidays!A713:C2818,3)</f>
        <v>N</v>
      </c>
      <c r="D713">
        <v>120390.11</v>
      </c>
      <c r="E713" s="42">
        <f t="shared" si="44"/>
        <v>120390.11</v>
      </c>
      <c r="F713" s="42" t="e">
        <f t="shared" si="45"/>
        <v>#N/A</v>
      </c>
      <c r="G713" s="42" t="e">
        <f t="shared" si="46"/>
        <v>#N/A</v>
      </c>
      <c r="H713" s="29">
        <f t="shared" si="47"/>
        <v>120390.11</v>
      </c>
    </row>
    <row r="714" spans="1:8" x14ac:dyDescent="0.3">
      <c r="A714" s="58">
        <v>42717</v>
      </c>
      <c r="B714" s="42" t="str">
        <f>VLOOKUP(A714,_Holidays!A714:C2819,2)</f>
        <v>Y</v>
      </c>
      <c r="C714" s="42" t="str">
        <f>VLOOKUP(A714,_Holidays!A714:C2819,3)</f>
        <v>N</v>
      </c>
      <c r="D714">
        <v>128831.65</v>
      </c>
      <c r="E714" s="42">
        <f t="shared" si="44"/>
        <v>128831.65</v>
      </c>
      <c r="F714" s="42" t="e">
        <f t="shared" si="45"/>
        <v>#N/A</v>
      </c>
      <c r="G714" s="42" t="e">
        <f t="shared" si="46"/>
        <v>#N/A</v>
      </c>
      <c r="H714" s="29">
        <f t="shared" si="47"/>
        <v>128831.65</v>
      </c>
    </row>
    <row r="715" spans="1:8" x14ac:dyDescent="0.3">
      <c r="A715" s="58">
        <v>42718</v>
      </c>
      <c r="B715" s="42" t="str">
        <f>VLOOKUP(A715,_Holidays!A715:C2820,2)</f>
        <v>Y</v>
      </c>
      <c r="C715" s="42" t="str">
        <f>VLOOKUP(A715,_Holidays!A715:C2820,3)</f>
        <v>N</v>
      </c>
      <c r="D715">
        <v>111423.765</v>
      </c>
      <c r="E715" s="42">
        <f t="shared" si="44"/>
        <v>111423.765</v>
      </c>
      <c r="F715" s="42" t="e">
        <f t="shared" si="45"/>
        <v>#N/A</v>
      </c>
      <c r="G715" s="42" t="e">
        <f t="shared" si="46"/>
        <v>#N/A</v>
      </c>
      <c r="H715" s="29">
        <f t="shared" si="47"/>
        <v>111423.765</v>
      </c>
    </row>
    <row r="716" spans="1:8" x14ac:dyDescent="0.3">
      <c r="A716" s="58">
        <v>42719</v>
      </c>
      <c r="B716" s="42" t="str">
        <f>VLOOKUP(A716,_Holidays!A716:C2821,2)</f>
        <v>Y</v>
      </c>
      <c r="C716" s="42" t="str">
        <f>VLOOKUP(A716,_Holidays!A716:C2821,3)</f>
        <v>N</v>
      </c>
      <c r="D716">
        <v>107072.36</v>
      </c>
      <c r="E716" s="42">
        <f t="shared" si="44"/>
        <v>107072.36</v>
      </c>
      <c r="F716" s="42" t="e">
        <f t="shared" si="45"/>
        <v>#N/A</v>
      </c>
      <c r="G716" s="42" t="e">
        <f t="shared" si="46"/>
        <v>#N/A</v>
      </c>
      <c r="H716" s="29">
        <f t="shared" si="47"/>
        <v>107072.36</v>
      </c>
    </row>
    <row r="717" spans="1:8" x14ac:dyDescent="0.3">
      <c r="A717" s="58">
        <v>42720</v>
      </c>
      <c r="B717" s="42" t="str">
        <f>VLOOKUP(A717,_Holidays!A717:C2822,2)</f>
        <v>Y</v>
      </c>
      <c r="C717" s="42" t="str">
        <f>VLOOKUP(A717,_Holidays!A717:C2822,3)</f>
        <v>N</v>
      </c>
      <c r="D717">
        <v>113698.06</v>
      </c>
      <c r="E717" s="42">
        <f t="shared" si="44"/>
        <v>113698.06</v>
      </c>
      <c r="F717" s="42" t="e">
        <f t="shared" si="45"/>
        <v>#N/A</v>
      </c>
      <c r="G717" s="42" t="e">
        <f t="shared" si="46"/>
        <v>#N/A</v>
      </c>
      <c r="H717" s="29">
        <f t="shared" si="47"/>
        <v>113698.06</v>
      </c>
    </row>
    <row r="718" spans="1:8" x14ac:dyDescent="0.3">
      <c r="A718" s="58">
        <v>42721</v>
      </c>
      <c r="B718" s="42" t="str">
        <f>VLOOKUP(A718,_Holidays!A718:C2823,2)</f>
        <v>Y</v>
      </c>
      <c r="C718" s="42" t="str">
        <f>VLOOKUP(A718,_Holidays!A718:C2823,3)</f>
        <v>N</v>
      </c>
      <c r="D718">
        <v>90227.48</v>
      </c>
      <c r="E718" s="42">
        <f t="shared" si="44"/>
        <v>90227.48</v>
      </c>
      <c r="F718" s="42" t="e">
        <f t="shared" si="45"/>
        <v>#N/A</v>
      </c>
      <c r="G718" s="42" t="e">
        <f t="shared" si="46"/>
        <v>#N/A</v>
      </c>
      <c r="H718" s="29">
        <f t="shared" si="47"/>
        <v>90227.48</v>
      </c>
    </row>
    <row r="719" spans="1:8" x14ac:dyDescent="0.3">
      <c r="A719" s="58">
        <v>42722</v>
      </c>
      <c r="B719" s="42" t="str">
        <f>VLOOKUP(A719,_Holidays!A719:C2824,2)</f>
        <v>Y</v>
      </c>
      <c r="C719" s="42" t="str">
        <f>VLOOKUP(A719,_Holidays!A719:C2824,3)</f>
        <v>N</v>
      </c>
      <c r="D719">
        <v>90911.085000000006</v>
      </c>
      <c r="E719" s="42">
        <f t="shared" si="44"/>
        <v>90911.085000000006</v>
      </c>
      <c r="F719" s="42" t="e">
        <f t="shared" si="45"/>
        <v>#N/A</v>
      </c>
      <c r="G719" s="42" t="e">
        <f t="shared" si="46"/>
        <v>#N/A</v>
      </c>
      <c r="H719" s="29">
        <f t="shared" si="47"/>
        <v>90911.085000000006</v>
      </c>
    </row>
    <row r="720" spans="1:8" x14ac:dyDescent="0.3">
      <c r="A720" s="58">
        <v>42723</v>
      </c>
      <c r="B720" s="42" t="str">
        <f>VLOOKUP(A720,_Holidays!A720:C2825,2)</f>
        <v>Y</v>
      </c>
      <c r="C720" s="42" t="str">
        <f>VLOOKUP(A720,_Holidays!A720:C2825,3)</f>
        <v>N</v>
      </c>
      <c r="D720">
        <v>109260.30499999999</v>
      </c>
      <c r="E720" s="42">
        <f t="shared" si="44"/>
        <v>109260.30499999999</v>
      </c>
      <c r="F720" s="42" t="e">
        <f t="shared" si="45"/>
        <v>#N/A</v>
      </c>
      <c r="G720" s="42" t="e">
        <f t="shared" si="46"/>
        <v>#N/A</v>
      </c>
      <c r="H720" s="29">
        <f t="shared" si="47"/>
        <v>109260.30499999999</v>
      </c>
    </row>
    <row r="721" spans="1:8" x14ac:dyDescent="0.3">
      <c r="A721" s="58">
        <v>42724</v>
      </c>
      <c r="B721" s="42" t="str">
        <f>VLOOKUP(A721,_Holidays!A721:C2826,2)</f>
        <v>N</v>
      </c>
      <c r="C721" s="42" t="str">
        <f>VLOOKUP(A721,_Holidays!A721:C2826,3)</f>
        <v>N</v>
      </c>
      <c r="D721">
        <v>106451.255</v>
      </c>
      <c r="E721" s="42" t="e">
        <f t="shared" si="44"/>
        <v>#N/A</v>
      </c>
      <c r="F721" s="42">
        <f t="shared" si="45"/>
        <v>106451.255</v>
      </c>
      <c r="G721" s="42" t="e">
        <f t="shared" si="46"/>
        <v>#N/A</v>
      </c>
      <c r="H721" s="29">
        <f t="shared" si="47"/>
        <v>106451.255</v>
      </c>
    </row>
    <row r="722" spans="1:8" x14ac:dyDescent="0.3">
      <c r="A722" s="58">
        <v>42725</v>
      </c>
      <c r="B722" s="42" t="str">
        <f>VLOOKUP(A722,_Holidays!A722:C2827,2)</f>
        <v>N</v>
      </c>
      <c r="C722" s="42" t="str">
        <f>VLOOKUP(A722,_Holidays!A722:C2827,3)</f>
        <v>N</v>
      </c>
      <c r="D722">
        <v>104389.51</v>
      </c>
      <c r="E722" s="42" t="e">
        <f t="shared" si="44"/>
        <v>#N/A</v>
      </c>
      <c r="F722" s="42">
        <f t="shared" si="45"/>
        <v>104389.51</v>
      </c>
      <c r="G722" s="42" t="e">
        <f t="shared" si="46"/>
        <v>#N/A</v>
      </c>
      <c r="H722" s="29">
        <f t="shared" si="47"/>
        <v>104389.51</v>
      </c>
    </row>
    <row r="723" spans="1:8" x14ac:dyDescent="0.3">
      <c r="A723" s="58">
        <v>42726</v>
      </c>
      <c r="B723" s="42" t="str">
        <f>VLOOKUP(A723,_Holidays!A723:C2828,2)</f>
        <v>N</v>
      </c>
      <c r="C723" s="42" t="str">
        <f>VLOOKUP(A723,_Holidays!A723:C2828,3)</f>
        <v>N</v>
      </c>
      <c r="D723">
        <v>105513.235</v>
      </c>
      <c r="E723" s="42" t="e">
        <f t="shared" si="44"/>
        <v>#N/A</v>
      </c>
      <c r="F723" s="42">
        <f t="shared" si="45"/>
        <v>105513.235</v>
      </c>
      <c r="G723" s="42" t="e">
        <f t="shared" si="46"/>
        <v>#N/A</v>
      </c>
      <c r="H723" s="29">
        <f t="shared" si="47"/>
        <v>105513.235</v>
      </c>
    </row>
    <row r="724" spans="1:8" x14ac:dyDescent="0.3">
      <c r="A724" s="58">
        <v>42727</v>
      </c>
      <c r="B724" s="42" t="str">
        <f>VLOOKUP(A724,_Holidays!A724:C2829,2)</f>
        <v>N</v>
      </c>
      <c r="C724" s="42" t="str">
        <f>VLOOKUP(A724,_Holidays!A724:C2829,3)</f>
        <v>N</v>
      </c>
      <c r="D724">
        <v>112247.94500000001</v>
      </c>
      <c r="E724" s="42" t="e">
        <f t="shared" si="44"/>
        <v>#N/A</v>
      </c>
      <c r="F724" s="42">
        <f t="shared" si="45"/>
        <v>112247.94500000001</v>
      </c>
      <c r="G724" s="42" t="e">
        <f t="shared" si="46"/>
        <v>#N/A</v>
      </c>
      <c r="H724" s="29">
        <f t="shared" si="47"/>
        <v>112247.94500000001</v>
      </c>
    </row>
    <row r="725" spans="1:8" x14ac:dyDescent="0.3">
      <c r="A725" s="58">
        <v>42728</v>
      </c>
      <c r="B725" s="42" t="str">
        <f>VLOOKUP(A725,_Holidays!A725:C2830,2)</f>
        <v>N</v>
      </c>
      <c r="C725" s="42" t="str">
        <f>VLOOKUP(A725,_Holidays!A725:C2830,3)</f>
        <v>N</v>
      </c>
      <c r="D725">
        <v>114843.875</v>
      </c>
      <c r="E725" s="42" t="e">
        <f t="shared" si="44"/>
        <v>#N/A</v>
      </c>
      <c r="F725" s="42">
        <f t="shared" si="45"/>
        <v>114843.875</v>
      </c>
      <c r="G725" s="42" t="e">
        <f t="shared" si="46"/>
        <v>#N/A</v>
      </c>
      <c r="H725" s="29">
        <f t="shared" si="47"/>
        <v>114843.875</v>
      </c>
    </row>
    <row r="726" spans="1:8" x14ac:dyDescent="0.3">
      <c r="A726" s="58">
        <v>42729</v>
      </c>
      <c r="B726" s="42" t="str">
        <f>VLOOKUP(A726,_Holidays!A726:C2831,2)</f>
        <v>N</v>
      </c>
      <c r="C726" s="42" t="str">
        <f>VLOOKUP(A726,_Holidays!A726:C2831,3)</f>
        <v>N</v>
      </c>
      <c r="D726">
        <v>114468.17</v>
      </c>
      <c r="E726" s="42" t="e">
        <f t="shared" si="44"/>
        <v>#N/A</v>
      </c>
      <c r="F726" s="42">
        <f t="shared" si="45"/>
        <v>114468.17</v>
      </c>
      <c r="G726" s="42" t="e">
        <f t="shared" si="46"/>
        <v>#N/A</v>
      </c>
      <c r="H726" s="29">
        <f t="shared" si="47"/>
        <v>114468.17</v>
      </c>
    </row>
    <row r="727" spans="1:8" x14ac:dyDescent="0.3">
      <c r="A727" s="58">
        <v>42730</v>
      </c>
      <c r="B727" s="42" t="str">
        <f>VLOOKUP(A727,_Holidays!A727:C2832,2)</f>
        <v>N</v>
      </c>
      <c r="C727" s="42" t="str">
        <f>VLOOKUP(A727,_Holidays!A727:C2832,3)</f>
        <v>Y</v>
      </c>
      <c r="D727">
        <v>106284.83</v>
      </c>
      <c r="E727" s="42" t="e">
        <f t="shared" si="44"/>
        <v>#N/A</v>
      </c>
      <c r="F727" s="42">
        <f t="shared" si="45"/>
        <v>106284.83</v>
      </c>
      <c r="G727" s="42">
        <f t="shared" si="46"/>
        <v>106284.83</v>
      </c>
      <c r="H727" s="29" t="e">
        <f t="shared" si="47"/>
        <v>#N/A</v>
      </c>
    </row>
    <row r="728" spans="1:8" x14ac:dyDescent="0.3">
      <c r="A728" s="58">
        <v>42731</v>
      </c>
      <c r="B728" s="42" t="str">
        <f>VLOOKUP(A728,_Holidays!A728:C2833,2)</f>
        <v>N</v>
      </c>
      <c r="C728" s="42" t="str">
        <f>VLOOKUP(A728,_Holidays!A728:C2833,3)</f>
        <v>Y</v>
      </c>
      <c r="D728">
        <v>99701.43</v>
      </c>
      <c r="E728" s="42" t="e">
        <f t="shared" si="44"/>
        <v>#N/A</v>
      </c>
      <c r="F728" s="42">
        <f t="shared" si="45"/>
        <v>99701.43</v>
      </c>
      <c r="G728" s="42">
        <f t="shared" si="46"/>
        <v>99701.43</v>
      </c>
      <c r="H728" s="29" t="e">
        <f t="shared" si="47"/>
        <v>#N/A</v>
      </c>
    </row>
    <row r="729" spans="1:8" x14ac:dyDescent="0.3">
      <c r="A729" s="58">
        <v>42732</v>
      </c>
      <c r="B729" s="42" t="str">
        <f>VLOOKUP(A729,_Holidays!A729:C2834,2)</f>
        <v>N</v>
      </c>
      <c r="C729" s="42" t="str">
        <f>VLOOKUP(A729,_Holidays!A729:C2834,3)</f>
        <v>N</v>
      </c>
      <c r="D729">
        <v>123693.52</v>
      </c>
      <c r="E729" s="42" t="e">
        <f t="shared" si="44"/>
        <v>#N/A</v>
      </c>
      <c r="F729" s="42">
        <f t="shared" si="45"/>
        <v>123693.52</v>
      </c>
      <c r="G729" s="42" t="e">
        <f t="shared" si="46"/>
        <v>#N/A</v>
      </c>
      <c r="H729" s="29">
        <f t="shared" si="47"/>
        <v>123693.52</v>
      </c>
    </row>
    <row r="730" spans="1:8" x14ac:dyDescent="0.3">
      <c r="A730" s="58">
        <v>42733</v>
      </c>
      <c r="B730" s="42" t="str">
        <f>VLOOKUP(A730,_Holidays!A730:C2835,2)</f>
        <v>N</v>
      </c>
      <c r="C730" s="42" t="str">
        <f>VLOOKUP(A730,_Holidays!A730:C2835,3)</f>
        <v>N</v>
      </c>
      <c r="D730">
        <v>135571.79500000001</v>
      </c>
      <c r="E730" s="42" t="e">
        <f t="shared" si="44"/>
        <v>#N/A</v>
      </c>
      <c r="F730" s="42">
        <f t="shared" si="45"/>
        <v>135571.79500000001</v>
      </c>
      <c r="G730" s="42" t="e">
        <f t="shared" si="46"/>
        <v>#N/A</v>
      </c>
      <c r="H730" s="29">
        <f t="shared" si="47"/>
        <v>135571.79500000001</v>
      </c>
    </row>
    <row r="731" spans="1:8" x14ac:dyDescent="0.3">
      <c r="A731" s="58">
        <v>42734</v>
      </c>
      <c r="B731" s="42" t="str">
        <f>VLOOKUP(A731,_Holidays!A731:C2836,2)</f>
        <v>N</v>
      </c>
      <c r="C731" s="42" t="str">
        <f>VLOOKUP(A731,_Holidays!A731:C2836,3)</f>
        <v>N</v>
      </c>
      <c r="D731">
        <v>112141.83</v>
      </c>
      <c r="E731" s="42" t="e">
        <f t="shared" si="44"/>
        <v>#N/A</v>
      </c>
      <c r="F731" s="42">
        <f t="shared" si="45"/>
        <v>112141.83</v>
      </c>
      <c r="G731" s="42" t="e">
        <f t="shared" si="46"/>
        <v>#N/A</v>
      </c>
      <c r="H731" s="29">
        <f t="shared" si="47"/>
        <v>112141.83</v>
      </c>
    </row>
    <row r="732" spans="1:8" x14ac:dyDescent="0.3">
      <c r="A732" s="58">
        <v>42735</v>
      </c>
      <c r="B732" s="42" t="str">
        <f>VLOOKUP(A732,_Holidays!A732:C2837,2)</f>
        <v>N</v>
      </c>
      <c r="C732" s="42" t="str">
        <f>VLOOKUP(A732,_Holidays!A732:C2837,3)</f>
        <v>N</v>
      </c>
      <c r="D732">
        <v>95728.15</v>
      </c>
      <c r="E732" s="42" t="e">
        <f t="shared" si="44"/>
        <v>#N/A</v>
      </c>
      <c r="F732" s="42">
        <f t="shared" si="45"/>
        <v>95728.15</v>
      </c>
      <c r="G732" s="42" t="e">
        <f t="shared" si="46"/>
        <v>#N/A</v>
      </c>
      <c r="H732" s="29">
        <f t="shared" si="47"/>
        <v>95728.15</v>
      </c>
    </row>
    <row r="733" spans="1:8" x14ac:dyDescent="0.3">
      <c r="A733" s="58">
        <v>42736</v>
      </c>
      <c r="B733" s="42" t="str">
        <f>VLOOKUP(A733,_Holidays!A733:C2838,2)</f>
        <v>N</v>
      </c>
      <c r="C733" s="42" t="str">
        <f>VLOOKUP(A733,_Holidays!A733:C2838,3)</f>
        <v>Y</v>
      </c>
      <c r="D733">
        <v>89403.145000000004</v>
      </c>
      <c r="E733" s="42" t="e">
        <f t="shared" si="44"/>
        <v>#N/A</v>
      </c>
      <c r="F733" s="42">
        <f t="shared" si="45"/>
        <v>89403.145000000004</v>
      </c>
      <c r="G733" s="42">
        <f t="shared" si="46"/>
        <v>89403.145000000004</v>
      </c>
      <c r="H733" s="29" t="e">
        <f t="shared" si="47"/>
        <v>#N/A</v>
      </c>
    </row>
    <row r="734" spans="1:8" x14ac:dyDescent="0.3">
      <c r="A734" s="58">
        <v>42737</v>
      </c>
      <c r="B734" s="42" t="str">
        <f>VLOOKUP(A734,_Holidays!A734:C2839,2)</f>
        <v>N</v>
      </c>
      <c r="C734" s="42" t="str">
        <f>VLOOKUP(A734,_Holidays!A734:C2839,3)</f>
        <v>Y</v>
      </c>
      <c r="D734">
        <v>86507.47</v>
      </c>
      <c r="E734" s="42" t="e">
        <f t="shared" si="44"/>
        <v>#N/A</v>
      </c>
      <c r="F734" s="42">
        <f t="shared" si="45"/>
        <v>86507.47</v>
      </c>
      <c r="G734" s="42">
        <f t="shared" si="46"/>
        <v>86507.47</v>
      </c>
      <c r="H734" s="29" t="e">
        <f t="shared" si="47"/>
        <v>#N/A</v>
      </c>
    </row>
    <row r="735" spans="1:8" x14ac:dyDescent="0.3">
      <c r="A735" s="58">
        <v>42738</v>
      </c>
      <c r="B735" s="42" t="str">
        <f>VLOOKUP(A735,_Holidays!A735:C2840,2)</f>
        <v>N</v>
      </c>
      <c r="C735" s="42" t="str">
        <f>VLOOKUP(A735,_Holidays!A735:C2840,3)</f>
        <v>N</v>
      </c>
      <c r="D735">
        <v>97564.744999999995</v>
      </c>
      <c r="E735" s="42" t="e">
        <f t="shared" si="44"/>
        <v>#N/A</v>
      </c>
      <c r="F735" s="42">
        <f t="shared" si="45"/>
        <v>97564.744999999995</v>
      </c>
      <c r="G735" s="42" t="e">
        <f t="shared" si="46"/>
        <v>#N/A</v>
      </c>
      <c r="H735" s="29">
        <f t="shared" si="47"/>
        <v>97564.744999999995</v>
      </c>
    </row>
    <row r="736" spans="1:8" x14ac:dyDescent="0.3">
      <c r="A736" s="58">
        <v>42739</v>
      </c>
      <c r="B736" s="42" t="str">
        <f>VLOOKUP(A736,_Holidays!A736:C2841,2)</f>
        <v>N</v>
      </c>
      <c r="C736" s="42" t="str">
        <f>VLOOKUP(A736,_Holidays!A736:C2841,3)</f>
        <v>N</v>
      </c>
      <c r="D736">
        <v>116606.795</v>
      </c>
      <c r="E736" s="42" t="e">
        <f t="shared" si="44"/>
        <v>#N/A</v>
      </c>
      <c r="F736" s="42">
        <f t="shared" si="45"/>
        <v>116606.795</v>
      </c>
      <c r="G736" s="42" t="e">
        <f t="shared" si="46"/>
        <v>#N/A</v>
      </c>
      <c r="H736" s="29">
        <f t="shared" si="47"/>
        <v>116606.795</v>
      </c>
    </row>
    <row r="737" spans="1:8" x14ac:dyDescent="0.3">
      <c r="A737" s="58">
        <v>42740</v>
      </c>
      <c r="B737" s="42" t="str">
        <f>VLOOKUP(A737,_Holidays!A737:C2842,2)</f>
        <v>N</v>
      </c>
      <c r="C737" s="42" t="str">
        <f>VLOOKUP(A737,_Holidays!A737:C2842,3)</f>
        <v>N</v>
      </c>
      <c r="D737">
        <v>128079.845</v>
      </c>
      <c r="E737" s="42" t="e">
        <f t="shared" si="44"/>
        <v>#N/A</v>
      </c>
      <c r="F737" s="42">
        <f t="shared" si="45"/>
        <v>128079.845</v>
      </c>
      <c r="G737" s="42" t="e">
        <f t="shared" si="46"/>
        <v>#N/A</v>
      </c>
      <c r="H737" s="29">
        <f t="shared" si="47"/>
        <v>128079.845</v>
      </c>
    </row>
    <row r="738" spans="1:8" x14ac:dyDescent="0.3">
      <c r="A738" s="58">
        <v>42741</v>
      </c>
      <c r="B738" s="42" t="str">
        <f>VLOOKUP(A738,_Holidays!A738:C2843,2)</f>
        <v>N</v>
      </c>
      <c r="C738" s="42" t="str">
        <f>VLOOKUP(A738,_Holidays!A738:C2843,3)</f>
        <v>N</v>
      </c>
      <c r="D738">
        <v>136308.73499999999</v>
      </c>
      <c r="E738" s="42" t="e">
        <f t="shared" si="44"/>
        <v>#N/A</v>
      </c>
      <c r="F738" s="42">
        <f t="shared" si="45"/>
        <v>136308.73499999999</v>
      </c>
      <c r="G738" s="42" t="e">
        <f t="shared" si="46"/>
        <v>#N/A</v>
      </c>
      <c r="H738" s="29">
        <f t="shared" si="47"/>
        <v>136308.73499999999</v>
      </c>
    </row>
    <row r="739" spans="1:8" x14ac:dyDescent="0.3">
      <c r="A739" s="58">
        <v>42742</v>
      </c>
      <c r="B739" s="42" t="str">
        <f>VLOOKUP(A739,_Holidays!A739:C2844,2)</f>
        <v>N</v>
      </c>
      <c r="C739" s="42" t="str">
        <f>VLOOKUP(A739,_Holidays!A739:C2844,3)</f>
        <v>N</v>
      </c>
      <c r="D739">
        <v>134955.01999999999</v>
      </c>
      <c r="E739" s="42" t="e">
        <f t="shared" si="44"/>
        <v>#N/A</v>
      </c>
      <c r="F739" s="42">
        <f t="shared" si="45"/>
        <v>134955.01999999999</v>
      </c>
      <c r="G739" s="42" t="e">
        <f t="shared" si="46"/>
        <v>#N/A</v>
      </c>
      <c r="H739" s="29">
        <f t="shared" si="47"/>
        <v>134955.01999999999</v>
      </c>
    </row>
    <row r="740" spans="1:8" x14ac:dyDescent="0.3">
      <c r="A740" s="58">
        <v>42743</v>
      </c>
      <c r="B740" s="42" t="str">
        <f>VLOOKUP(A740,_Holidays!A740:C2845,2)</f>
        <v>N</v>
      </c>
      <c r="C740" s="42" t="str">
        <f>VLOOKUP(A740,_Holidays!A740:C2845,3)</f>
        <v>N</v>
      </c>
      <c r="D740">
        <v>122777.02499999999</v>
      </c>
      <c r="E740" s="42" t="e">
        <f t="shared" si="44"/>
        <v>#N/A</v>
      </c>
      <c r="F740" s="42">
        <f t="shared" si="45"/>
        <v>122777.02499999999</v>
      </c>
      <c r="G740" s="42" t="e">
        <f t="shared" si="46"/>
        <v>#N/A</v>
      </c>
      <c r="H740" s="29">
        <f t="shared" si="47"/>
        <v>122777.02499999999</v>
      </c>
    </row>
    <row r="741" spans="1:8" x14ac:dyDescent="0.3">
      <c r="A741" s="58">
        <v>42744</v>
      </c>
      <c r="B741" s="42" t="str">
        <f>VLOOKUP(A741,_Holidays!A741:C2846,2)</f>
        <v>N</v>
      </c>
      <c r="C741" s="42" t="str">
        <f>VLOOKUP(A741,_Holidays!A741:C2846,3)</f>
        <v>N</v>
      </c>
      <c r="D741">
        <v>116211.99</v>
      </c>
      <c r="E741" s="42" t="e">
        <f t="shared" si="44"/>
        <v>#N/A</v>
      </c>
      <c r="F741" s="42">
        <f t="shared" si="45"/>
        <v>116211.99</v>
      </c>
      <c r="G741" s="42" t="e">
        <f t="shared" si="46"/>
        <v>#N/A</v>
      </c>
      <c r="H741" s="29">
        <f t="shared" si="47"/>
        <v>116211.99</v>
      </c>
    </row>
    <row r="742" spans="1:8" x14ac:dyDescent="0.3">
      <c r="A742" s="58">
        <v>42745</v>
      </c>
      <c r="B742" s="42" t="str">
        <f>VLOOKUP(A742,_Holidays!A742:C2847,2)</f>
        <v>N</v>
      </c>
      <c r="C742" s="42" t="str">
        <f>VLOOKUP(A742,_Holidays!A742:C2847,3)</f>
        <v>N</v>
      </c>
      <c r="D742">
        <v>120366.32</v>
      </c>
      <c r="E742" s="42" t="e">
        <f t="shared" si="44"/>
        <v>#N/A</v>
      </c>
      <c r="F742" s="42">
        <f t="shared" si="45"/>
        <v>120366.32</v>
      </c>
      <c r="G742" s="42" t="e">
        <f t="shared" si="46"/>
        <v>#N/A</v>
      </c>
      <c r="H742" s="29">
        <f t="shared" si="47"/>
        <v>120366.32</v>
      </c>
    </row>
    <row r="743" spans="1:8" x14ac:dyDescent="0.3">
      <c r="A743" s="58">
        <v>42746</v>
      </c>
      <c r="B743" s="42" t="str">
        <f>VLOOKUP(A743,_Holidays!A743:C2848,2)</f>
        <v>N</v>
      </c>
      <c r="C743" s="42" t="str">
        <f>VLOOKUP(A743,_Holidays!A743:C2848,3)</f>
        <v>N</v>
      </c>
      <c r="D743">
        <v>111595.855</v>
      </c>
      <c r="E743" s="42" t="e">
        <f t="shared" si="44"/>
        <v>#N/A</v>
      </c>
      <c r="F743" s="42">
        <f t="shared" si="45"/>
        <v>111595.855</v>
      </c>
      <c r="G743" s="42" t="e">
        <f t="shared" si="46"/>
        <v>#N/A</v>
      </c>
      <c r="H743" s="29">
        <f t="shared" si="47"/>
        <v>111595.855</v>
      </c>
    </row>
    <row r="744" spans="1:8" x14ac:dyDescent="0.3">
      <c r="A744" s="58">
        <v>42747</v>
      </c>
      <c r="B744" s="42" t="str">
        <f>VLOOKUP(A744,_Holidays!A744:C2849,2)</f>
        <v>N</v>
      </c>
      <c r="C744" s="42" t="str">
        <f>VLOOKUP(A744,_Holidays!A744:C2849,3)</f>
        <v>N</v>
      </c>
      <c r="D744">
        <v>118783.94500000001</v>
      </c>
      <c r="E744" s="42" t="e">
        <f t="shared" si="44"/>
        <v>#N/A</v>
      </c>
      <c r="F744" s="42">
        <f t="shared" si="45"/>
        <v>118783.94500000001</v>
      </c>
      <c r="G744" s="42" t="e">
        <f t="shared" si="46"/>
        <v>#N/A</v>
      </c>
      <c r="H744" s="29">
        <f t="shared" si="47"/>
        <v>118783.94500000001</v>
      </c>
    </row>
    <row r="745" spans="1:8" x14ac:dyDescent="0.3">
      <c r="A745" s="58">
        <v>42748</v>
      </c>
      <c r="B745" s="42" t="str">
        <f>VLOOKUP(A745,_Holidays!A745:C2850,2)</f>
        <v>N</v>
      </c>
      <c r="C745" s="42" t="str">
        <f>VLOOKUP(A745,_Holidays!A745:C2850,3)</f>
        <v>N</v>
      </c>
      <c r="D745">
        <v>111341.675</v>
      </c>
      <c r="E745" s="42" t="e">
        <f t="shared" si="44"/>
        <v>#N/A</v>
      </c>
      <c r="F745" s="42">
        <f t="shared" si="45"/>
        <v>111341.675</v>
      </c>
      <c r="G745" s="42" t="e">
        <f t="shared" si="46"/>
        <v>#N/A</v>
      </c>
      <c r="H745" s="29">
        <f t="shared" si="47"/>
        <v>111341.675</v>
      </c>
    </row>
    <row r="746" spans="1:8" x14ac:dyDescent="0.3">
      <c r="A746" s="58">
        <v>42749</v>
      </c>
      <c r="B746" s="42" t="str">
        <f>VLOOKUP(A746,_Holidays!A746:C2851,2)</f>
        <v>N</v>
      </c>
      <c r="C746" s="42" t="str">
        <f>VLOOKUP(A746,_Holidays!A746:C2851,3)</f>
        <v>N</v>
      </c>
      <c r="D746">
        <v>88996.625</v>
      </c>
      <c r="E746" s="42" t="e">
        <f t="shared" si="44"/>
        <v>#N/A</v>
      </c>
      <c r="F746" s="42">
        <f t="shared" si="45"/>
        <v>88996.625</v>
      </c>
      <c r="G746" s="42" t="e">
        <f t="shared" si="46"/>
        <v>#N/A</v>
      </c>
      <c r="H746" s="29">
        <f t="shared" si="47"/>
        <v>88996.625</v>
      </c>
    </row>
    <row r="747" spans="1:8" x14ac:dyDescent="0.3">
      <c r="A747" s="58">
        <v>42750</v>
      </c>
      <c r="B747" s="42" t="str">
        <f>VLOOKUP(A747,_Holidays!A747:C2852,2)</f>
        <v>N</v>
      </c>
      <c r="C747" s="42" t="str">
        <f>VLOOKUP(A747,_Holidays!A747:C2852,3)</f>
        <v>N</v>
      </c>
      <c r="D747">
        <v>90294</v>
      </c>
      <c r="E747" s="42" t="e">
        <f t="shared" si="44"/>
        <v>#N/A</v>
      </c>
      <c r="F747" s="42">
        <f t="shared" si="45"/>
        <v>90294</v>
      </c>
      <c r="G747" s="42" t="e">
        <f t="shared" si="46"/>
        <v>#N/A</v>
      </c>
      <c r="H747" s="29">
        <f t="shared" si="47"/>
        <v>90294</v>
      </c>
    </row>
    <row r="748" spans="1:8" x14ac:dyDescent="0.3">
      <c r="A748" s="58">
        <v>42751</v>
      </c>
      <c r="B748" s="42" t="str">
        <f>VLOOKUP(A748,_Holidays!A748:C2853,2)</f>
        <v>N</v>
      </c>
      <c r="C748" s="42" t="str">
        <f>VLOOKUP(A748,_Holidays!A748:C2853,3)</f>
        <v>N</v>
      </c>
      <c r="D748">
        <v>120928.705</v>
      </c>
      <c r="E748" s="42" t="e">
        <f t="shared" si="44"/>
        <v>#N/A</v>
      </c>
      <c r="F748" s="42">
        <f t="shared" si="45"/>
        <v>120928.705</v>
      </c>
      <c r="G748" s="42" t="e">
        <f t="shared" si="46"/>
        <v>#N/A</v>
      </c>
      <c r="H748" s="29">
        <f t="shared" si="47"/>
        <v>120928.705</v>
      </c>
    </row>
    <row r="749" spans="1:8" x14ac:dyDescent="0.3">
      <c r="A749" s="58">
        <v>42752</v>
      </c>
      <c r="B749" s="42" t="str">
        <f>VLOOKUP(A749,_Holidays!A749:C2854,2)</f>
        <v>N</v>
      </c>
      <c r="C749" s="42" t="str">
        <f>VLOOKUP(A749,_Holidays!A749:C2854,3)</f>
        <v>N</v>
      </c>
      <c r="D749">
        <v>140517.65</v>
      </c>
      <c r="E749" s="42" t="e">
        <f t="shared" si="44"/>
        <v>#N/A</v>
      </c>
      <c r="F749" s="42">
        <f t="shared" si="45"/>
        <v>140517.65</v>
      </c>
      <c r="G749" s="42" t="e">
        <f t="shared" si="46"/>
        <v>#N/A</v>
      </c>
      <c r="H749" s="29">
        <f t="shared" si="47"/>
        <v>140517.65</v>
      </c>
    </row>
    <row r="750" spans="1:8" x14ac:dyDescent="0.3">
      <c r="A750" s="58">
        <v>42753</v>
      </c>
      <c r="B750" s="42" t="str">
        <f>VLOOKUP(A750,_Holidays!A750:C2855,2)</f>
        <v>N</v>
      </c>
      <c r="C750" s="42" t="str">
        <f>VLOOKUP(A750,_Holidays!A750:C2855,3)</f>
        <v>N</v>
      </c>
      <c r="D750">
        <v>111211.35</v>
      </c>
      <c r="E750" s="42" t="e">
        <f t="shared" si="44"/>
        <v>#N/A</v>
      </c>
      <c r="F750" s="42">
        <f t="shared" si="45"/>
        <v>111211.35</v>
      </c>
      <c r="G750" s="42" t="e">
        <f t="shared" si="46"/>
        <v>#N/A</v>
      </c>
      <c r="H750" s="29">
        <f t="shared" si="47"/>
        <v>111211.35</v>
      </c>
    </row>
    <row r="751" spans="1:8" x14ac:dyDescent="0.3">
      <c r="A751" s="58">
        <v>42754</v>
      </c>
      <c r="B751" s="42" t="str">
        <f>VLOOKUP(A751,_Holidays!A751:C2856,2)</f>
        <v>N</v>
      </c>
      <c r="C751" s="42" t="str">
        <f>VLOOKUP(A751,_Holidays!A751:C2856,3)</f>
        <v>N</v>
      </c>
      <c r="D751">
        <v>112371.41</v>
      </c>
      <c r="E751" s="42" t="e">
        <f t="shared" si="44"/>
        <v>#N/A</v>
      </c>
      <c r="F751" s="42">
        <f t="shared" si="45"/>
        <v>112371.41</v>
      </c>
      <c r="G751" s="42" t="e">
        <f t="shared" si="46"/>
        <v>#N/A</v>
      </c>
      <c r="H751" s="29">
        <f t="shared" si="47"/>
        <v>112371.41</v>
      </c>
    </row>
    <row r="752" spans="1:8" x14ac:dyDescent="0.3">
      <c r="A752" s="58">
        <v>42755</v>
      </c>
      <c r="B752" s="42" t="str">
        <f>VLOOKUP(A752,_Holidays!A752:C2857,2)</f>
        <v>N</v>
      </c>
      <c r="C752" s="42" t="str">
        <f>VLOOKUP(A752,_Holidays!A752:C2857,3)</f>
        <v>N</v>
      </c>
      <c r="D752">
        <v>107937.685</v>
      </c>
      <c r="E752" s="42" t="e">
        <f t="shared" si="44"/>
        <v>#N/A</v>
      </c>
      <c r="F752" s="42">
        <f t="shared" si="45"/>
        <v>107937.685</v>
      </c>
      <c r="G752" s="42" t="e">
        <f t="shared" si="46"/>
        <v>#N/A</v>
      </c>
      <c r="H752" s="29">
        <f t="shared" si="47"/>
        <v>107937.685</v>
      </c>
    </row>
    <row r="753" spans="1:8" x14ac:dyDescent="0.3">
      <c r="A753" s="58">
        <v>42756</v>
      </c>
      <c r="B753" s="42" t="str">
        <f>VLOOKUP(A753,_Holidays!A753:C2858,2)</f>
        <v>N</v>
      </c>
      <c r="C753" s="42" t="str">
        <f>VLOOKUP(A753,_Holidays!A753:C2858,3)</f>
        <v>N</v>
      </c>
      <c r="D753">
        <v>96779.07</v>
      </c>
      <c r="E753" s="42" t="e">
        <f t="shared" si="44"/>
        <v>#N/A</v>
      </c>
      <c r="F753" s="42">
        <f t="shared" si="45"/>
        <v>96779.07</v>
      </c>
      <c r="G753" s="42" t="e">
        <f t="shared" si="46"/>
        <v>#N/A</v>
      </c>
      <c r="H753" s="29">
        <f t="shared" si="47"/>
        <v>96779.07</v>
      </c>
    </row>
    <row r="754" spans="1:8" x14ac:dyDescent="0.3">
      <c r="A754" s="58">
        <v>42757</v>
      </c>
      <c r="B754" s="42" t="str">
        <f>VLOOKUP(A754,_Holidays!A754:C2859,2)</f>
        <v>N</v>
      </c>
      <c r="C754" s="42" t="str">
        <f>VLOOKUP(A754,_Holidays!A754:C2859,3)</f>
        <v>N</v>
      </c>
      <c r="D754">
        <v>103291.61</v>
      </c>
      <c r="E754" s="42" t="e">
        <f t="shared" si="44"/>
        <v>#N/A</v>
      </c>
      <c r="F754" s="42">
        <f t="shared" si="45"/>
        <v>103291.61</v>
      </c>
      <c r="G754" s="42" t="e">
        <f t="shared" si="46"/>
        <v>#N/A</v>
      </c>
      <c r="H754" s="29">
        <f t="shared" si="47"/>
        <v>103291.61</v>
      </c>
    </row>
    <row r="755" spans="1:8" x14ac:dyDescent="0.3">
      <c r="A755" s="58">
        <v>42758</v>
      </c>
      <c r="B755" s="42" t="str">
        <f>VLOOKUP(A755,_Holidays!A755:C2860,2)</f>
        <v>N</v>
      </c>
      <c r="C755" s="42" t="str">
        <f>VLOOKUP(A755,_Holidays!A755:C2860,3)</f>
        <v>N</v>
      </c>
      <c r="D755">
        <v>141332.05499999999</v>
      </c>
      <c r="E755" s="42" t="e">
        <f t="shared" si="44"/>
        <v>#N/A</v>
      </c>
      <c r="F755" s="42">
        <f t="shared" si="45"/>
        <v>141332.05499999999</v>
      </c>
      <c r="G755" s="42" t="e">
        <f t="shared" si="46"/>
        <v>#N/A</v>
      </c>
      <c r="H755" s="29">
        <f t="shared" si="47"/>
        <v>141332.05499999999</v>
      </c>
    </row>
    <row r="756" spans="1:8" x14ac:dyDescent="0.3">
      <c r="A756" s="58">
        <v>42759</v>
      </c>
      <c r="B756" s="42" t="str">
        <f>VLOOKUP(A756,_Holidays!A756:C2861,2)</f>
        <v>N</v>
      </c>
      <c r="C756" s="42" t="str">
        <f>VLOOKUP(A756,_Holidays!A756:C2861,3)</f>
        <v>N</v>
      </c>
      <c r="D756">
        <v>115664.16</v>
      </c>
      <c r="E756" s="42" t="e">
        <f t="shared" si="44"/>
        <v>#N/A</v>
      </c>
      <c r="F756" s="42">
        <f t="shared" si="45"/>
        <v>115664.16</v>
      </c>
      <c r="G756" s="42" t="e">
        <f t="shared" si="46"/>
        <v>#N/A</v>
      </c>
      <c r="H756" s="29">
        <f t="shared" si="47"/>
        <v>115664.16</v>
      </c>
    </row>
    <row r="757" spans="1:8" x14ac:dyDescent="0.3">
      <c r="A757" s="58">
        <v>42760</v>
      </c>
      <c r="B757" s="42" t="str">
        <f>VLOOKUP(A757,_Holidays!A757:C2862,2)</f>
        <v>N</v>
      </c>
      <c r="C757" s="42" t="str">
        <f>VLOOKUP(A757,_Holidays!A757:C2862,3)</f>
        <v>N</v>
      </c>
      <c r="D757">
        <v>111936.7</v>
      </c>
      <c r="E757" s="42" t="e">
        <f t="shared" si="44"/>
        <v>#N/A</v>
      </c>
      <c r="F757" s="42">
        <f t="shared" si="45"/>
        <v>111936.7</v>
      </c>
      <c r="G757" s="42" t="e">
        <f t="shared" si="46"/>
        <v>#N/A</v>
      </c>
      <c r="H757" s="29">
        <f t="shared" si="47"/>
        <v>111936.7</v>
      </c>
    </row>
    <row r="758" spans="1:8" x14ac:dyDescent="0.3">
      <c r="A758" s="58">
        <v>42761</v>
      </c>
      <c r="B758" s="42" t="str">
        <f>VLOOKUP(A758,_Holidays!A758:C2863,2)</f>
        <v>N</v>
      </c>
      <c r="C758" s="42" t="str">
        <f>VLOOKUP(A758,_Holidays!A758:C2863,3)</f>
        <v>Y</v>
      </c>
      <c r="D758">
        <v>98590.06</v>
      </c>
      <c r="E758" s="42" t="e">
        <f t="shared" si="44"/>
        <v>#N/A</v>
      </c>
      <c r="F758" s="42">
        <f t="shared" si="45"/>
        <v>98590.06</v>
      </c>
      <c r="G758" s="42">
        <f t="shared" si="46"/>
        <v>98590.06</v>
      </c>
      <c r="H758" s="29" t="e">
        <f t="shared" si="47"/>
        <v>#N/A</v>
      </c>
    </row>
    <row r="759" spans="1:8" x14ac:dyDescent="0.3">
      <c r="A759" s="58">
        <v>42762</v>
      </c>
      <c r="B759" s="42" t="str">
        <f>VLOOKUP(A759,_Holidays!A759:C2864,2)</f>
        <v>N</v>
      </c>
      <c r="C759" s="42" t="str">
        <f>VLOOKUP(A759,_Holidays!A759:C2864,3)</f>
        <v>N</v>
      </c>
      <c r="D759">
        <v>112513.82</v>
      </c>
      <c r="E759" s="42" t="e">
        <f t="shared" si="44"/>
        <v>#N/A</v>
      </c>
      <c r="F759" s="42">
        <f t="shared" si="45"/>
        <v>112513.82</v>
      </c>
      <c r="G759" s="42" t="e">
        <f t="shared" si="46"/>
        <v>#N/A</v>
      </c>
      <c r="H759" s="29">
        <f t="shared" si="47"/>
        <v>112513.82</v>
      </c>
    </row>
    <row r="760" spans="1:8" x14ac:dyDescent="0.3">
      <c r="A760" s="58">
        <v>42763</v>
      </c>
      <c r="B760" s="42" t="str">
        <f>VLOOKUP(A760,_Holidays!A760:C2865,2)</f>
        <v>N</v>
      </c>
      <c r="C760" s="42" t="str">
        <f>VLOOKUP(A760,_Holidays!A760:C2865,3)</f>
        <v>N</v>
      </c>
      <c r="D760">
        <v>108336.53</v>
      </c>
      <c r="E760" s="42" t="e">
        <f t="shared" si="44"/>
        <v>#N/A</v>
      </c>
      <c r="F760" s="42">
        <f t="shared" si="45"/>
        <v>108336.53</v>
      </c>
      <c r="G760" s="42" t="e">
        <f t="shared" si="46"/>
        <v>#N/A</v>
      </c>
      <c r="H760" s="29">
        <f t="shared" si="47"/>
        <v>108336.53</v>
      </c>
    </row>
    <row r="761" spans="1:8" x14ac:dyDescent="0.3">
      <c r="A761" s="58">
        <v>42764</v>
      </c>
      <c r="B761" s="42" t="str">
        <f>VLOOKUP(A761,_Holidays!A761:C2866,2)</f>
        <v>N</v>
      </c>
      <c r="C761" s="42" t="str">
        <f>VLOOKUP(A761,_Holidays!A761:C2866,3)</f>
        <v>N</v>
      </c>
      <c r="D761">
        <v>109020.58</v>
      </c>
      <c r="E761" s="42" t="e">
        <f t="shared" si="44"/>
        <v>#N/A</v>
      </c>
      <c r="F761" s="42">
        <f t="shared" si="45"/>
        <v>109020.58</v>
      </c>
      <c r="G761" s="42" t="e">
        <f t="shared" si="46"/>
        <v>#N/A</v>
      </c>
      <c r="H761" s="29">
        <f t="shared" si="47"/>
        <v>109020.58</v>
      </c>
    </row>
    <row r="762" spans="1:8" x14ac:dyDescent="0.3">
      <c r="A762" s="58">
        <v>42765</v>
      </c>
      <c r="B762" s="42" t="str">
        <f>VLOOKUP(A762,_Holidays!A762:C2867,2)</f>
        <v>N</v>
      </c>
      <c r="C762" s="42" t="str">
        <f>VLOOKUP(A762,_Holidays!A762:C2867,3)</f>
        <v>N</v>
      </c>
      <c r="D762">
        <v>124292.955</v>
      </c>
      <c r="E762" s="42" t="e">
        <f t="shared" si="44"/>
        <v>#N/A</v>
      </c>
      <c r="F762" s="42">
        <f t="shared" si="45"/>
        <v>124292.955</v>
      </c>
      <c r="G762" s="42" t="e">
        <f t="shared" si="46"/>
        <v>#N/A</v>
      </c>
      <c r="H762" s="29">
        <f t="shared" si="47"/>
        <v>124292.955</v>
      </c>
    </row>
    <row r="763" spans="1:8" x14ac:dyDescent="0.3">
      <c r="A763" s="58">
        <v>42766</v>
      </c>
      <c r="B763" s="42" t="str">
        <f>VLOOKUP(A763,_Holidays!A763:C2868,2)</f>
        <v>Y</v>
      </c>
      <c r="C763" s="42" t="str">
        <f>VLOOKUP(A763,_Holidays!A763:C2868,3)</f>
        <v>N</v>
      </c>
      <c r="D763">
        <v>112863.01</v>
      </c>
      <c r="E763" s="42">
        <f t="shared" si="44"/>
        <v>112863.01</v>
      </c>
      <c r="F763" s="42" t="e">
        <f t="shared" si="45"/>
        <v>#N/A</v>
      </c>
      <c r="G763" s="42" t="e">
        <f t="shared" si="46"/>
        <v>#N/A</v>
      </c>
      <c r="H763" s="29">
        <f t="shared" si="47"/>
        <v>112863.01</v>
      </c>
    </row>
    <row r="764" spans="1:8" x14ac:dyDescent="0.3">
      <c r="A764" s="58">
        <v>42767</v>
      </c>
      <c r="B764" s="42" t="str">
        <f>VLOOKUP(A764,_Holidays!A764:C2869,2)</f>
        <v>Y</v>
      </c>
      <c r="C764" s="42" t="str">
        <f>VLOOKUP(A764,_Holidays!A764:C2869,3)</f>
        <v>N</v>
      </c>
      <c r="D764">
        <v>114133.73</v>
      </c>
      <c r="E764" s="42">
        <f t="shared" si="44"/>
        <v>114133.73</v>
      </c>
      <c r="F764" s="42" t="e">
        <f t="shared" si="45"/>
        <v>#N/A</v>
      </c>
      <c r="G764" s="42" t="e">
        <f t="shared" si="46"/>
        <v>#N/A</v>
      </c>
      <c r="H764" s="29">
        <f t="shared" si="47"/>
        <v>114133.73</v>
      </c>
    </row>
    <row r="765" spans="1:8" x14ac:dyDescent="0.3">
      <c r="A765" s="58">
        <v>42768</v>
      </c>
      <c r="B765" s="42" t="str">
        <f>VLOOKUP(A765,_Holidays!A765:C2870,2)</f>
        <v>Y</v>
      </c>
      <c r="C765" s="42" t="str">
        <f>VLOOKUP(A765,_Holidays!A765:C2870,3)</f>
        <v>N</v>
      </c>
      <c r="D765">
        <v>110669.27</v>
      </c>
      <c r="E765" s="42">
        <f t="shared" si="44"/>
        <v>110669.27</v>
      </c>
      <c r="F765" s="42" t="e">
        <f t="shared" si="45"/>
        <v>#N/A</v>
      </c>
      <c r="G765" s="42" t="e">
        <f t="shared" si="46"/>
        <v>#N/A</v>
      </c>
      <c r="H765" s="29">
        <f t="shared" si="47"/>
        <v>110669.27</v>
      </c>
    </row>
    <row r="766" spans="1:8" x14ac:dyDescent="0.3">
      <c r="A766" s="58">
        <v>42769</v>
      </c>
      <c r="B766" s="42" t="str">
        <f>VLOOKUP(A766,_Holidays!A766:C2871,2)</f>
        <v>Y</v>
      </c>
      <c r="C766" s="42" t="str">
        <f>VLOOKUP(A766,_Holidays!A766:C2871,3)</f>
        <v>N</v>
      </c>
      <c r="D766">
        <v>117452.27</v>
      </c>
      <c r="E766" s="42">
        <f t="shared" si="44"/>
        <v>117452.27</v>
      </c>
      <c r="F766" s="42" t="e">
        <f t="shared" si="45"/>
        <v>#N/A</v>
      </c>
      <c r="G766" s="42" t="e">
        <f t="shared" si="46"/>
        <v>#N/A</v>
      </c>
      <c r="H766" s="29">
        <f t="shared" si="47"/>
        <v>117452.27</v>
      </c>
    </row>
    <row r="767" spans="1:8" x14ac:dyDescent="0.3">
      <c r="A767" s="58">
        <v>42770</v>
      </c>
      <c r="B767" s="42" t="str">
        <f>VLOOKUP(A767,_Holidays!A767:C2872,2)</f>
        <v>Y</v>
      </c>
      <c r="C767" s="42" t="str">
        <f>VLOOKUP(A767,_Holidays!A767:C2872,3)</f>
        <v>N</v>
      </c>
      <c r="D767">
        <v>117361.7</v>
      </c>
      <c r="E767" s="42">
        <f t="shared" si="44"/>
        <v>117361.7</v>
      </c>
      <c r="F767" s="42" t="e">
        <f t="shared" si="45"/>
        <v>#N/A</v>
      </c>
      <c r="G767" s="42" t="e">
        <f t="shared" si="46"/>
        <v>#N/A</v>
      </c>
      <c r="H767" s="29">
        <f t="shared" si="47"/>
        <v>117361.7</v>
      </c>
    </row>
    <row r="768" spans="1:8" x14ac:dyDescent="0.3">
      <c r="A768" s="58">
        <v>42771</v>
      </c>
      <c r="B768" s="42" t="str">
        <f>VLOOKUP(A768,_Holidays!A768:C2873,2)</f>
        <v>Y</v>
      </c>
      <c r="C768" s="42" t="str">
        <f>VLOOKUP(A768,_Holidays!A768:C2873,3)</f>
        <v>N</v>
      </c>
      <c r="D768">
        <v>110384.27499999999</v>
      </c>
      <c r="E768" s="42">
        <f t="shared" si="44"/>
        <v>110384.27499999999</v>
      </c>
      <c r="F768" s="42" t="e">
        <f t="shared" si="45"/>
        <v>#N/A</v>
      </c>
      <c r="G768" s="42" t="e">
        <f t="shared" si="46"/>
        <v>#N/A</v>
      </c>
      <c r="H768" s="29">
        <f t="shared" si="47"/>
        <v>110384.27499999999</v>
      </c>
    </row>
    <row r="769" spans="1:8" x14ac:dyDescent="0.3">
      <c r="A769" s="58">
        <v>42772</v>
      </c>
      <c r="B769" s="42" t="str">
        <f>VLOOKUP(A769,_Holidays!A769:C2874,2)</f>
        <v>Y</v>
      </c>
      <c r="C769" s="42" t="str">
        <f>VLOOKUP(A769,_Holidays!A769:C2874,3)</f>
        <v>N</v>
      </c>
      <c r="D769">
        <v>108761.37</v>
      </c>
      <c r="E769" s="42">
        <f t="shared" si="44"/>
        <v>108761.37</v>
      </c>
      <c r="F769" s="42" t="e">
        <f t="shared" si="45"/>
        <v>#N/A</v>
      </c>
      <c r="G769" s="42" t="e">
        <f t="shared" si="46"/>
        <v>#N/A</v>
      </c>
      <c r="H769" s="29">
        <f t="shared" si="47"/>
        <v>108761.37</v>
      </c>
    </row>
    <row r="770" spans="1:8" x14ac:dyDescent="0.3">
      <c r="A770" s="58">
        <v>42773</v>
      </c>
      <c r="B770" s="42" t="str">
        <f>VLOOKUP(A770,_Holidays!A770:C2875,2)</f>
        <v>Y</v>
      </c>
      <c r="C770" s="42" t="str">
        <f>VLOOKUP(A770,_Holidays!A770:C2875,3)</f>
        <v>N</v>
      </c>
      <c r="D770">
        <v>111543.81</v>
      </c>
      <c r="E770" s="42">
        <f t="shared" si="44"/>
        <v>111543.81</v>
      </c>
      <c r="F770" s="42" t="e">
        <f t="shared" si="45"/>
        <v>#N/A</v>
      </c>
      <c r="G770" s="42" t="e">
        <f t="shared" si="46"/>
        <v>#N/A</v>
      </c>
      <c r="H770" s="29">
        <f t="shared" si="47"/>
        <v>111543.81</v>
      </c>
    </row>
    <row r="771" spans="1:8" x14ac:dyDescent="0.3">
      <c r="A771" s="58">
        <v>42774</v>
      </c>
      <c r="B771" s="42" t="str">
        <f>VLOOKUP(A771,_Holidays!A771:C2876,2)</f>
        <v>Y</v>
      </c>
      <c r="C771" s="42" t="str">
        <f>VLOOKUP(A771,_Holidays!A771:C2876,3)</f>
        <v>N</v>
      </c>
      <c r="D771">
        <v>142213.66</v>
      </c>
      <c r="E771" s="42">
        <f t="shared" ref="E771:E834" si="48">IF(B771="Y",D771,NA())</f>
        <v>142213.66</v>
      </c>
      <c r="F771" s="42" t="e">
        <f t="shared" ref="F771:F834" si="49">IF(B771="N",D771,NA())</f>
        <v>#N/A</v>
      </c>
      <c r="G771" s="42" t="e">
        <f t="shared" ref="G771:G834" si="50">IF(C771="Y",D771,NA())</f>
        <v>#N/A</v>
      </c>
      <c r="H771" s="29">
        <f t="shared" ref="H771:H834" si="51">IF(C771="N",D771,NA())</f>
        <v>142213.66</v>
      </c>
    </row>
    <row r="772" spans="1:8" x14ac:dyDescent="0.3">
      <c r="A772" s="58">
        <v>42775</v>
      </c>
      <c r="B772" s="42" t="str">
        <f>VLOOKUP(A772,_Holidays!A772:C2877,2)</f>
        <v>Y</v>
      </c>
      <c r="C772" s="42" t="str">
        <f>VLOOKUP(A772,_Holidays!A772:C2877,3)</f>
        <v>N</v>
      </c>
      <c r="D772">
        <v>155060.60999999999</v>
      </c>
      <c r="E772" s="42">
        <f t="shared" si="48"/>
        <v>155060.60999999999</v>
      </c>
      <c r="F772" s="42" t="e">
        <f t="shared" si="49"/>
        <v>#N/A</v>
      </c>
      <c r="G772" s="42" t="e">
        <f t="shared" si="50"/>
        <v>#N/A</v>
      </c>
      <c r="H772" s="29">
        <f t="shared" si="51"/>
        <v>155060.60999999999</v>
      </c>
    </row>
    <row r="773" spans="1:8" x14ac:dyDescent="0.3">
      <c r="A773" s="58">
        <v>42776</v>
      </c>
      <c r="B773" s="42" t="str">
        <f>VLOOKUP(A773,_Holidays!A773:C2878,2)</f>
        <v>Y</v>
      </c>
      <c r="C773" s="42" t="str">
        <f>VLOOKUP(A773,_Holidays!A773:C2878,3)</f>
        <v>N</v>
      </c>
      <c r="D773">
        <v>138793.59</v>
      </c>
      <c r="E773" s="42">
        <f t="shared" si="48"/>
        <v>138793.59</v>
      </c>
      <c r="F773" s="42" t="e">
        <f t="shared" si="49"/>
        <v>#N/A</v>
      </c>
      <c r="G773" s="42" t="e">
        <f t="shared" si="50"/>
        <v>#N/A</v>
      </c>
      <c r="H773" s="29">
        <f t="shared" si="51"/>
        <v>138793.59</v>
      </c>
    </row>
    <row r="774" spans="1:8" x14ac:dyDescent="0.3">
      <c r="A774" s="58">
        <v>42777</v>
      </c>
      <c r="B774" s="42" t="str">
        <f>VLOOKUP(A774,_Holidays!A774:C2879,2)</f>
        <v>Y</v>
      </c>
      <c r="C774" s="42" t="str">
        <f>VLOOKUP(A774,_Holidays!A774:C2879,3)</f>
        <v>N</v>
      </c>
      <c r="D774">
        <v>111983.51</v>
      </c>
      <c r="E774" s="42">
        <f t="shared" si="48"/>
        <v>111983.51</v>
      </c>
      <c r="F774" s="42" t="e">
        <f t="shared" si="49"/>
        <v>#N/A</v>
      </c>
      <c r="G774" s="42" t="e">
        <f t="shared" si="50"/>
        <v>#N/A</v>
      </c>
      <c r="H774" s="29">
        <f t="shared" si="51"/>
        <v>111983.51</v>
      </c>
    </row>
    <row r="775" spans="1:8" x14ac:dyDescent="0.3">
      <c r="A775" s="58">
        <v>42778</v>
      </c>
      <c r="B775" s="42" t="str">
        <f>VLOOKUP(A775,_Holidays!A775:C2880,2)</f>
        <v>Y</v>
      </c>
      <c r="C775" s="42" t="str">
        <f>VLOOKUP(A775,_Holidays!A775:C2880,3)</f>
        <v>N</v>
      </c>
      <c r="D775">
        <v>89003.15</v>
      </c>
      <c r="E775" s="42">
        <f t="shared" si="48"/>
        <v>89003.15</v>
      </c>
      <c r="F775" s="42" t="e">
        <f t="shared" si="49"/>
        <v>#N/A</v>
      </c>
      <c r="G775" s="42" t="e">
        <f t="shared" si="50"/>
        <v>#N/A</v>
      </c>
      <c r="H775" s="29">
        <f t="shared" si="51"/>
        <v>89003.15</v>
      </c>
    </row>
    <row r="776" spans="1:8" x14ac:dyDescent="0.3">
      <c r="A776" s="58">
        <v>42779</v>
      </c>
      <c r="B776" s="42" t="str">
        <f>VLOOKUP(A776,_Holidays!A776:C2881,2)</f>
        <v>Y</v>
      </c>
      <c r="C776" s="42" t="str">
        <f>VLOOKUP(A776,_Holidays!A776:C2881,3)</f>
        <v>N</v>
      </c>
      <c r="D776">
        <v>104844.105</v>
      </c>
      <c r="E776" s="42">
        <f t="shared" si="48"/>
        <v>104844.105</v>
      </c>
      <c r="F776" s="42" t="e">
        <f t="shared" si="49"/>
        <v>#N/A</v>
      </c>
      <c r="G776" s="42" t="e">
        <f t="shared" si="50"/>
        <v>#N/A</v>
      </c>
      <c r="H776" s="29">
        <f t="shared" si="51"/>
        <v>104844.105</v>
      </c>
    </row>
    <row r="777" spans="1:8" x14ac:dyDescent="0.3">
      <c r="A777" s="58">
        <v>42780</v>
      </c>
      <c r="B777" s="42" t="str">
        <f>VLOOKUP(A777,_Holidays!A777:C2882,2)</f>
        <v>Y</v>
      </c>
      <c r="C777" s="42" t="str">
        <f>VLOOKUP(A777,_Holidays!A777:C2882,3)</f>
        <v>N</v>
      </c>
      <c r="D777">
        <v>111613.05</v>
      </c>
      <c r="E777" s="42">
        <f t="shared" si="48"/>
        <v>111613.05</v>
      </c>
      <c r="F777" s="42" t="e">
        <f t="shared" si="49"/>
        <v>#N/A</v>
      </c>
      <c r="G777" s="42" t="e">
        <f t="shared" si="50"/>
        <v>#N/A</v>
      </c>
      <c r="H777" s="29">
        <f t="shared" si="51"/>
        <v>111613.05</v>
      </c>
    </row>
    <row r="778" spans="1:8" x14ac:dyDescent="0.3">
      <c r="A778" s="58">
        <v>42781</v>
      </c>
      <c r="B778" s="42" t="str">
        <f>VLOOKUP(A778,_Holidays!A778:C2883,2)</f>
        <v>Y</v>
      </c>
      <c r="C778" s="42" t="str">
        <f>VLOOKUP(A778,_Holidays!A778:C2883,3)</f>
        <v>N</v>
      </c>
      <c r="D778">
        <v>116299.39</v>
      </c>
      <c r="E778" s="42">
        <f t="shared" si="48"/>
        <v>116299.39</v>
      </c>
      <c r="F778" s="42" t="e">
        <f t="shared" si="49"/>
        <v>#N/A</v>
      </c>
      <c r="G778" s="42" t="e">
        <f t="shared" si="50"/>
        <v>#N/A</v>
      </c>
      <c r="H778" s="29">
        <f t="shared" si="51"/>
        <v>116299.39</v>
      </c>
    </row>
    <row r="779" spans="1:8" x14ac:dyDescent="0.3">
      <c r="A779" s="58">
        <v>42782</v>
      </c>
      <c r="B779" s="42" t="str">
        <f>VLOOKUP(A779,_Holidays!A779:C2884,2)</f>
        <v>Y</v>
      </c>
      <c r="C779" s="42" t="str">
        <f>VLOOKUP(A779,_Holidays!A779:C2884,3)</f>
        <v>N</v>
      </c>
      <c r="D779">
        <v>119947.59</v>
      </c>
      <c r="E779" s="42">
        <f t="shared" si="48"/>
        <v>119947.59</v>
      </c>
      <c r="F779" s="42" t="e">
        <f t="shared" si="49"/>
        <v>#N/A</v>
      </c>
      <c r="G779" s="42" t="e">
        <f t="shared" si="50"/>
        <v>#N/A</v>
      </c>
      <c r="H779" s="29">
        <f t="shared" si="51"/>
        <v>119947.59</v>
      </c>
    </row>
    <row r="780" spans="1:8" x14ac:dyDescent="0.3">
      <c r="A780" s="58">
        <v>42783</v>
      </c>
      <c r="B780" s="42" t="str">
        <f>VLOOKUP(A780,_Holidays!A780:C2885,2)</f>
        <v>Y</v>
      </c>
      <c r="C780" s="42" t="str">
        <f>VLOOKUP(A780,_Holidays!A780:C2885,3)</f>
        <v>N</v>
      </c>
      <c r="D780">
        <v>111885.97</v>
      </c>
      <c r="E780" s="42">
        <f t="shared" si="48"/>
        <v>111885.97</v>
      </c>
      <c r="F780" s="42" t="e">
        <f t="shared" si="49"/>
        <v>#N/A</v>
      </c>
      <c r="G780" s="42" t="e">
        <f t="shared" si="50"/>
        <v>#N/A</v>
      </c>
      <c r="H780" s="29">
        <f t="shared" si="51"/>
        <v>111885.97</v>
      </c>
    </row>
    <row r="781" spans="1:8" x14ac:dyDescent="0.3">
      <c r="A781" s="58">
        <v>42784</v>
      </c>
      <c r="B781" s="42" t="str">
        <f>VLOOKUP(A781,_Holidays!A781:C2886,2)</f>
        <v>Y</v>
      </c>
      <c r="C781" s="42" t="str">
        <f>VLOOKUP(A781,_Holidays!A781:C2886,3)</f>
        <v>N</v>
      </c>
      <c r="D781">
        <v>95623.35</v>
      </c>
      <c r="E781" s="42">
        <f t="shared" si="48"/>
        <v>95623.35</v>
      </c>
      <c r="F781" s="42" t="e">
        <f t="shared" si="49"/>
        <v>#N/A</v>
      </c>
      <c r="G781" s="42" t="e">
        <f t="shared" si="50"/>
        <v>#N/A</v>
      </c>
      <c r="H781" s="29">
        <f t="shared" si="51"/>
        <v>95623.35</v>
      </c>
    </row>
    <row r="782" spans="1:8" x14ac:dyDescent="0.3">
      <c r="A782" s="58">
        <v>42785</v>
      </c>
      <c r="B782" s="42" t="str">
        <f>VLOOKUP(A782,_Holidays!A782:C2887,2)</f>
        <v>Y</v>
      </c>
      <c r="C782" s="42" t="str">
        <f>VLOOKUP(A782,_Holidays!A782:C2887,3)</f>
        <v>N</v>
      </c>
      <c r="D782">
        <v>91280.024999999994</v>
      </c>
      <c r="E782" s="42">
        <f t="shared" si="48"/>
        <v>91280.024999999994</v>
      </c>
      <c r="F782" s="42" t="e">
        <f t="shared" si="49"/>
        <v>#N/A</v>
      </c>
      <c r="G782" s="42" t="e">
        <f t="shared" si="50"/>
        <v>#N/A</v>
      </c>
      <c r="H782" s="29">
        <f t="shared" si="51"/>
        <v>91280.024999999994</v>
      </c>
    </row>
    <row r="783" spans="1:8" x14ac:dyDescent="0.3">
      <c r="A783" s="58">
        <v>42786</v>
      </c>
      <c r="B783" s="42" t="str">
        <f>VLOOKUP(A783,_Holidays!A783:C2888,2)</f>
        <v>Y</v>
      </c>
      <c r="C783" s="42" t="str">
        <f>VLOOKUP(A783,_Holidays!A783:C2888,3)</f>
        <v>N</v>
      </c>
      <c r="D783">
        <v>105341.86500000001</v>
      </c>
      <c r="E783" s="42">
        <f t="shared" si="48"/>
        <v>105341.86500000001</v>
      </c>
      <c r="F783" s="42" t="e">
        <f t="shared" si="49"/>
        <v>#N/A</v>
      </c>
      <c r="G783" s="42" t="e">
        <f t="shared" si="50"/>
        <v>#N/A</v>
      </c>
      <c r="H783" s="29">
        <f t="shared" si="51"/>
        <v>105341.86500000001</v>
      </c>
    </row>
    <row r="784" spans="1:8" x14ac:dyDescent="0.3">
      <c r="A784" s="58">
        <v>42787</v>
      </c>
      <c r="B784" s="42" t="str">
        <f>VLOOKUP(A784,_Holidays!A784:C2889,2)</f>
        <v>Y</v>
      </c>
      <c r="C784" s="42" t="str">
        <f>VLOOKUP(A784,_Holidays!A784:C2889,3)</f>
        <v>N</v>
      </c>
      <c r="D784">
        <v>112351.47</v>
      </c>
      <c r="E784" s="42">
        <f t="shared" si="48"/>
        <v>112351.47</v>
      </c>
      <c r="F784" s="42" t="e">
        <f t="shared" si="49"/>
        <v>#N/A</v>
      </c>
      <c r="G784" s="42" t="e">
        <f t="shared" si="50"/>
        <v>#N/A</v>
      </c>
      <c r="H784" s="29">
        <f t="shared" si="51"/>
        <v>112351.47</v>
      </c>
    </row>
    <row r="785" spans="1:8" x14ac:dyDescent="0.3">
      <c r="A785" s="58">
        <v>42788</v>
      </c>
      <c r="B785" s="42" t="str">
        <f>VLOOKUP(A785,_Holidays!A785:C2890,2)</f>
        <v>Y</v>
      </c>
      <c r="C785" s="42" t="str">
        <f>VLOOKUP(A785,_Holidays!A785:C2890,3)</f>
        <v>N</v>
      </c>
      <c r="D785">
        <v>116690.17</v>
      </c>
      <c r="E785" s="42">
        <f t="shared" si="48"/>
        <v>116690.17</v>
      </c>
      <c r="F785" s="42" t="e">
        <f t="shared" si="49"/>
        <v>#N/A</v>
      </c>
      <c r="G785" s="42" t="e">
        <f t="shared" si="50"/>
        <v>#N/A</v>
      </c>
      <c r="H785" s="29">
        <f t="shared" si="51"/>
        <v>116690.17</v>
      </c>
    </row>
    <row r="786" spans="1:8" x14ac:dyDescent="0.3">
      <c r="A786" s="58">
        <v>42789</v>
      </c>
      <c r="B786" s="42" t="str">
        <f>VLOOKUP(A786,_Holidays!A786:C2891,2)</f>
        <v>Y</v>
      </c>
      <c r="C786" s="42" t="str">
        <f>VLOOKUP(A786,_Holidays!A786:C2891,3)</f>
        <v>N</v>
      </c>
      <c r="D786">
        <v>117948.685</v>
      </c>
      <c r="E786" s="42">
        <f t="shared" si="48"/>
        <v>117948.685</v>
      </c>
      <c r="F786" s="42" t="e">
        <f t="shared" si="49"/>
        <v>#N/A</v>
      </c>
      <c r="G786" s="42" t="e">
        <f t="shared" si="50"/>
        <v>#N/A</v>
      </c>
      <c r="H786" s="29">
        <f t="shared" si="51"/>
        <v>117948.685</v>
      </c>
    </row>
    <row r="787" spans="1:8" x14ac:dyDescent="0.3">
      <c r="A787" s="58">
        <v>42790</v>
      </c>
      <c r="B787" s="42" t="str">
        <f>VLOOKUP(A787,_Holidays!A787:C2892,2)</f>
        <v>Y</v>
      </c>
      <c r="C787" s="42" t="str">
        <f>VLOOKUP(A787,_Holidays!A787:C2892,3)</f>
        <v>N</v>
      </c>
      <c r="D787">
        <v>111229.52</v>
      </c>
      <c r="E787" s="42">
        <f t="shared" si="48"/>
        <v>111229.52</v>
      </c>
      <c r="F787" s="42" t="e">
        <f t="shared" si="49"/>
        <v>#N/A</v>
      </c>
      <c r="G787" s="42" t="e">
        <f t="shared" si="50"/>
        <v>#N/A</v>
      </c>
      <c r="H787" s="29">
        <f t="shared" si="51"/>
        <v>111229.52</v>
      </c>
    </row>
    <row r="788" spans="1:8" x14ac:dyDescent="0.3">
      <c r="A788" s="58">
        <v>42791</v>
      </c>
      <c r="B788" s="42" t="str">
        <f>VLOOKUP(A788,_Holidays!A788:C2893,2)</f>
        <v>Y</v>
      </c>
      <c r="C788" s="42" t="str">
        <f>VLOOKUP(A788,_Holidays!A788:C2893,3)</f>
        <v>N</v>
      </c>
      <c r="D788">
        <v>95046.904999999999</v>
      </c>
      <c r="E788" s="42">
        <f t="shared" si="48"/>
        <v>95046.904999999999</v>
      </c>
      <c r="F788" s="42" t="e">
        <f t="shared" si="49"/>
        <v>#N/A</v>
      </c>
      <c r="G788" s="42" t="e">
        <f t="shared" si="50"/>
        <v>#N/A</v>
      </c>
      <c r="H788" s="29">
        <f t="shared" si="51"/>
        <v>95046.904999999999</v>
      </c>
    </row>
    <row r="789" spans="1:8" x14ac:dyDescent="0.3">
      <c r="A789" s="58">
        <v>42792</v>
      </c>
      <c r="B789" s="42" t="str">
        <f>VLOOKUP(A789,_Holidays!A789:C2894,2)</f>
        <v>Y</v>
      </c>
      <c r="C789" s="42" t="str">
        <f>VLOOKUP(A789,_Holidays!A789:C2894,3)</f>
        <v>N</v>
      </c>
      <c r="D789">
        <v>100495.61500000001</v>
      </c>
      <c r="E789" s="42">
        <f t="shared" si="48"/>
        <v>100495.61500000001</v>
      </c>
      <c r="F789" s="42" t="e">
        <f t="shared" si="49"/>
        <v>#N/A</v>
      </c>
      <c r="G789" s="42" t="e">
        <f t="shared" si="50"/>
        <v>#N/A</v>
      </c>
      <c r="H789" s="29">
        <f t="shared" si="51"/>
        <v>100495.61500000001</v>
      </c>
    </row>
    <row r="790" spans="1:8" x14ac:dyDescent="0.3">
      <c r="A790" s="58">
        <v>42793</v>
      </c>
      <c r="B790" s="42" t="str">
        <f>VLOOKUP(A790,_Holidays!A790:C2895,2)</f>
        <v>Y</v>
      </c>
      <c r="C790" s="42" t="str">
        <f>VLOOKUP(A790,_Holidays!A790:C2895,3)</f>
        <v>N</v>
      </c>
      <c r="D790">
        <v>131090.77499999999</v>
      </c>
      <c r="E790" s="42">
        <f t="shared" si="48"/>
        <v>131090.77499999999</v>
      </c>
      <c r="F790" s="42" t="e">
        <f t="shared" si="49"/>
        <v>#N/A</v>
      </c>
      <c r="G790" s="42" t="e">
        <f t="shared" si="50"/>
        <v>#N/A</v>
      </c>
      <c r="H790" s="29">
        <f t="shared" si="51"/>
        <v>131090.77499999999</v>
      </c>
    </row>
    <row r="791" spans="1:8" x14ac:dyDescent="0.3">
      <c r="A791" s="58">
        <v>42794</v>
      </c>
      <c r="B791" s="42" t="str">
        <f>VLOOKUP(A791,_Holidays!A791:C2896,2)</f>
        <v>Y</v>
      </c>
      <c r="C791" s="42" t="str">
        <f>VLOOKUP(A791,_Holidays!A791:C2896,3)</f>
        <v>N</v>
      </c>
      <c r="D791">
        <v>140167.5</v>
      </c>
      <c r="E791" s="42">
        <f t="shared" si="48"/>
        <v>140167.5</v>
      </c>
      <c r="F791" s="42" t="e">
        <f t="shared" si="49"/>
        <v>#N/A</v>
      </c>
      <c r="G791" s="42" t="e">
        <f t="shared" si="50"/>
        <v>#N/A</v>
      </c>
      <c r="H791" s="29">
        <f t="shared" si="51"/>
        <v>140167.5</v>
      </c>
    </row>
    <row r="792" spans="1:8" x14ac:dyDescent="0.3">
      <c r="A792" s="58">
        <v>42795</v>
      </c>
      <c r="B792" s="42" t="str">
        <f>VLOOKUP(A792,_Holidays!A792:C2897,2)</f>
        <v>Y</v>
      </c>
      <c r="C792" s="42" t="str">
        <f>VLOOKUP(A792,_Holidays!A792:C2897,3)</f>
        <v>N</v>
      </c>
      <c r="D792">
        <v>137291.97</v>
      </c>
      <c r="E792" s="42">
        <f t="shared" si="48"/>
        <v>137291.97</v>
      </c>
      <c r="F792" s="42" t="e">
        <f t="shared" si="49"/>
        <v>#N/A</v>
      </c>
      <c r="G792" s="42" t="e">
        <f t="shared" si="50"/>
        <v>#N/A</v>
      </c>
      <c r="H792" s="29">
        <f t="shared" si="51"/>
        <v>137291.97</v>
      </c>
    </row>
    <row r="793" spans="1:8" x14ac:dyDescent="0.3">
      <c r="A793" s="58">
        <v>42796</v>
      </c>
      <c r="B793" s="42" t="str">
        <f>VLOOKUP(A793,_Holidays!A793:C2898,2)</f>
        <v>Y</v>
      </c>
      <c r="C793" s="42" t="str">
        <f>VLOOKUP(A793,_Holidays!A793:C2898,3)</f>
        <v>N</v>
      </c>
      <c r="D793">
        <v>127633.27499999999</v>
      </c>
      <c r="E793" s="42">
        <f t="shared" si="48"/>
        <v>127633.27499999999</v>
      </c>
      <c r="F793" s="42" t="e">
        <f t="shared" si="49"/>
        <v>#N/A</v>
      </c>
      <c r="G793" s="42" t="e">
        <f t="shared" si="50"/>
        <v>#N/A</v>
      </c>
      <c r="H793" s="29">
        <f t="shared" si="51"/>
        <v>127633.27499999999</v>
      </c>
    </row>
    <row r="794" spans="1:8" x14ac:dyDescent="0.3">
      <c r="A794" s="58">
        <v>42797</v>
      </c>
      <c r="B794" s="42" t="str">
        <f>VLOOKUP(A794,_Holidays!A794:C2899,2)</f>
        <v>Y</v>
      </c>
      <c r="C794" s="42" t="str">
        <f>VLOOKUP(A794,_Holidays!A794:C2899,3)</f>
        <v>N</v>
      </c>
      <c r="D794">
        <v>124311.33</v>
      </c>
      <c r="E794" s="42">
        <f t="shared" si="48"/>
        <v>124311.33</v>
      </c>
      <c r="F794" s="42" t="e">
        <f t="shared" si="49"/>
        <v>#N/A</v>
      </c>
      <c r="G794" s="42" t="e">
        <f t="shared" si="50"/>
        <v>#N/A</v>
      </c>
      <c r="H794" s="29">
        <f t="shared" si="51"/>
        <v>124311.33</v>
      </c>
    </row>
    <row r="795" spans="1:8" x14ac:dyDescent="0.3">
      <c r="A795" s="58">
        <v>42798</v>
      </c>
      <c r="B795" s="42" t="str">
        <f>VLOOKUP(A795,_Holidays!A795:C2900,2)</f>
        <v>Y</v>
      </c>
      <c r="C795" s="42" t="str">
        <f>VLOOKUP(A795,_Holidays!A795:C2900,3)</f>
        <v>N</v>
      </c>
      <c r="D795">
        <v>116083.295</v>
      </c>
      <c r="E795" s="42">
        <f t="shared" si="48"/>
        <v>116083.295</v>
      </c>
      <c r="F795" s="42" t="e">
        <f t="shared" si="49"/>
        <v>#N/A</v>
      </c>
      <c r="G795" s="42" t="e">
        <f t="shared" si="50"/>
        <v>#N/A</v>
      </c>
      <c r="H795" s="29">
        <f t="shared" si="51"/>
        <v>116083.295</v>
      </c>
    </row>
    <row r="796" spans="1:8" x14ac:dyDescent="0.3">
      <c r="A796" s="58">
        <v>42799</v>
      </c>
      <c r="B796" s="42" t="str">
        <f>VLOOKUP(A796,_Holidays!A796:C2901,2)</f>
        <v>Y</v>
      </c>
      <c r="C796" s="42" t="str">
        <f>VLOOKUP(A796,_Holidays!A796:C2901,3)</f>
        <v>N</v>
      </c>
      <c r="D796">
        <v>103539.02</v>
      </c>
      <c r="E796" s="42">
        <f t="shared" si="48"/>
        <v>103539.02</v>
      </c>
      <c r="F796" s="42" t="e">
        <f t="shared" si="49"/>
        <v>#N/A</v>
      </c>
      <c r="G796" s="42" t="e">
        <f t="shared" si="50"/>
        <v>#N/A</v>
      </c>
      <c r="H796" s="29">
        <f t="shared" si="51"/>
        <v>103539.02</v>
      </c>
    </row>
    <row r="797" spans="1:8" x14ac:dyDescent="0.3">
      <c r="A797" s="58">
        <v>42800</v>
      </c>
      <c r="B797" s="42" t="str">
        <f>VLOOKUP(A797,_Holidays!A797:C2902,2)</f>
        <v>Y</v>
      </c>
      <c r="C797" s="42" t="str">
        <f>VLOOKUP(A797,_Holidays!A797:C2902,3)</f>
        <v>N</v>
      </c>
      <c r="D797">
        <v>116447.855</v>
      </c>
      <c r="E797" s="42">
        <f t="shared" si="48"/>
        <v>116447.855</v>
      </c>
      <c r="F797" s="42" t="e">
        <f t="shared" si="49"/>
        <v>#N/A</v>
      </c>
      <c r="G797" s="42" t="e">
        <f t="shared" si="50"/>
        <v>#N/A</v>
      </c>
      <c r="H797" s="29">
        <f t="shared" si="51"/>
        <v>116447.855</v>
      </c>
    </row>
    <row r="798" spans="1:8" x14ac:dyDescent="0.3">
      <c r="A798" s="58">
        <v>42801</v>
      </c>
      <c r="B798" s="42" t="str">
        <f>VLOOKUP(A798,_Holidays!A798:C2903,2)</f>
        <v>Y</v>
      </c>
      <c r="C798" s="42" t="str">
        <f>VLOOKUP(A798,_Holidays!A798:C2903,3)</f>
        <v>N</v>
      </c>
      <c r="D798">
        <v>117931.46</v>
      </c>
      <c r="E798" s="42">
        <f t="shared" si="48"/>
        <v>117931.46</v>
      </c>
      <c r="F798" s="42" t="e">
        <f t="shared" si="49"/>
        <v>#N/A</v>
      </c>
      <c r="G798" s="42" t="e">
        <f t="shared" si="50"/>
        <v>#N/A</v>
      </c>
      <c r="H798" s="29">
        <f t="shared" si="51"/>
        <v>117931.46</v>
      </c>
    </row>
    <row r="799" spans="1:8" x14ac:dyDescent="0.3">
      <c r="A799" s="58">
        <v>42802</v>
      </c>
      <c r="B799" s="42" t="str">
        <f>VLOOKUP(A799,_Holidays!A799:C2904,2)</f>
        <v>Y</v>
      </c>
      <c r="C799" s="42" t="str">
        <f>VLOOKUP(A799,_Holidays!A799:C2904,3)</f>
        <v>N</v>
      </c>
      <c r="D799">
        <v>124370.765</v>
      </c>
      <c r="E799" s="42">
        <f t="shared" si="48"/>
        <v>124370.765</v>
      </c>
      <c r="F799" s="42" t="e">
        <f t="shared" si="49"/>
        <v>#N/A</v>
      </c>
      <c r="G799" s="42" t="e">
        <f t="shared" si="50"/>
        <v>#N/A</v>
      </c>
      <c r="H799" s="29">
        <f t="shared" si="51"/>
        <v>124370.765</v>
      </c>
    </row>
    <row r="800" spans="1:8" x14ac:dyDescent="0.3">
      <c r="A800" s="58">
        <v>42803</v>
      </c>
      <c r="B800" s="42" t="str">
        <f>VLOOKUP(A800,_Holidays!A800:C2905,2)</f>
        <v>Y</v>
      </c>
      <c r="C800" s="42" t="str">
        <f>VLOOKUP(A800,_Holidays!A800:C2905,3)</f>
        <v>N</v>
      </c>
      <c r="D800">
        <v>129649.25</v>
      </c>
      <c r="E800" s="42">
        <f t="shared" si="48"/>
        <v>129649.25</v>
      </c>
      <c r="F800" s="42" t="e">
        <f t="shared" si="49"/>
        <v>#N/A</v>
      </c>
      <c r="G800" s="42" t="e">
        <f t="shared" si="50"/>
        <v>#N/A</v>
      </c>
      <c r="H800" s="29">
        <f t="shared" si="51"/>
        <v>129649.25</v>
      </c>
    </row>
    <row r="801" spans="1:8" x14ac:dyDescent="0.3">
      <c r="A801" s="58">
        <v>42804</v>
      </c>
      <c r="B801" s="42" t="str">
        <f>VLOOKUP(A801,_Holidays!A801:C2906,2)</f>
        <v>Y</v>
      </c>
      <c r="C801" s="42" t="str">
        <f>VLOOKUP(A801,_Holidays!A801:C2906,3)</f>
        <v>N</v>
      </c>
      <c r="D801">
        <v>125346.075</v>
      </c>
      <c r="E801" s="42">
        <f t="shared" si="48"/>
        <v>125346.075</v>
      </c>
      <c r="F801" s="42" t="e">
        <f t="shared" si="49"/>
        <v>#N/A</v>
      </c>
      <c r="G801" s="42" t="e">
        <f t="shared" si="50"/>
        <v>#N/A</v>
      </c>
      <c r="H801" s="29">
        <f t="shared" si="51"/>
        <v>125346.075</v>
      </c>
    </row>
    <row r="802" spans="1:8" x14ac:dyDescent="0.3">
      <c r="A802" s="58">
        <v>42805</v>
      </c>
      <c r="B802" s="42" t="str">
        <f>VLOOKUP(A802,_Holidays!A802:C2907,2)</f>
        <v>Y</v>
      </c>
      <c r="C802" s="42" t="str">
        <f>VLOOKUP(A802,_Holidays!A802:C2907,3)</f>
        <v>N</v>
      </c>
      <c r="D802">
        <v>108816.81</v>
      </c>
      <c r="E802" s="42">
        <f t="shared" si="48"/>
        <v>108816.81</v>
      </c>
      <c r="F802" s="42" t="e">
        <f t="shared" si="49"/>
        <v>#N/A</v>
      </c>
      <c r="G802" s="42" t="e">
        <f t="shared" si="50"/>
        <v>#N/A</v>
      </c>
      <c r="H802" s="29">
        <f t="shared" si="51"/>
        <v>108816.81</v>
      </c>
    </row>
    <row r="803" spans="1:8" x14ac:dyDescent="0.3">
      <c r="A803" s="58">
        <v>42806</v>
      </c>
      <c r="B803" s="42" t="str">
        <f>VLOOKUP(A803,_Holidays!A803:C2908,2)</f>
        <v>Y</v>
      </c>
      <c r="C803" s="42" t="str">
        <f>VLOOKUP(A803,_Holidays!A803:C2908,3)</f>
        <v>N</v>
      </c>
      <c r="D803">
        <v>102617.51</v>
      </c>
      <c r="E803" s="42">
        <f t="shared" si="48"/>
        <v>102617.51</v>
      </c>
      <c r="F803" s="42" t="e">
        <f t="shared" si="49"/>
        <v>#N/A</v>
      </c>
      <c r="G803" s="42" t="e">
        <f t="shared" si="50"/>
        <v>#N/A</v>
      </c>
      <c r="H803" s="29">
        <f t="shared" si="51"/>
        <v>102617.51</v>
      </c>
    </row>
    <row r="804" spans="1:8" x14ac:dyDescent="0.3">
      <c r="A804" s="58">
        <v>42807</v>
      </c>
      <c r="B804" s="42" t="str">
        <f>VLOOKUP(A804,_Holidays!A804:C2909,2)</f>
        <v>Y</v>
      </c>
      <c r="C804" s="42" t="str">
        <f>VLOOKUP(A804,_Holidays!A804:C2909,3)</f>
        <v>Y</v>
      </c>
      <c r="D804">
        <v>104468.9</v>
      </c>
      <c r="E804" s="42">
        <f t="shared" si="48"/>
        <v>104468.9</v>
      </c>
      <c r="F804" s="42" t="e">
        <f t="shared" si="49"/>
        <v>#N/A</v>
      </c>
      <c r="G804" s="42">
        <f t="shared" si="50"/>
        <v>104468.9</v>
      </c>
      <c r="H804" s="29" t="e">
        <f t="shared" si="51"/>
        <v>#N/A</v>
      </c>
    </row>
    <row r="805" spans="1:8" x14ac:dyDescent="0.3">
      <c r="A805" s="58">
        <v>42808</v>
      </c>
      <c r="B805" s="42" t="str">
        <f>VLOOKUP(A805,_Holidays!A805:C2910,2)</f>
        <v>Y</v>
      </c>
      <c r="C805" s="42" t="str">
        <f>VLOOKUP(A805,_Holidays!A805:C2910,3)</f>
        <v>N</v>
      </c>
      <c r="D805">
        <v>133227.785</v>
      </c>
      <c r="E805" s="42">
        <f t="shared" si="48"/>
        <v>133227.785</v>
      </c>
      <c r="F805" s="42" t="e">
        <f t="shared" si="49"/>
        <v>#N/A</v>
      </c>
      <c r="G805" s="42" t="e">
        <f t="shared" si="50"/>
        <v>#N/A</v>
      </c>
      <c r="H805" s="29">
        <f t="shared" si="51"/>
        <v>133227.785</v>
      </c>
    </row>
    <row r="806" spans="1:8" x14ac:dyDescent="0.3">
      <c r="A806" s="58">
        <v>42809</v>
      </c>
      <c r="B806" s="42" t="str">
        <f>VLOOKUP(A806,_Holidays!A806:C2911,2)</f>
        <v>Y</v>
      </c>
      <c r="C806" s="42" t="str">
        <f>VLOOKUP(A806,_Holidays!A806:C2911,3)</f>
        <v>N</v>
      </c>
      <c r="D806">
        <v>139672.83499999999</v>
      </c>
      <c r="E806" s="42">
        <f t="shared" si="48"/>
        <v>139672.83499999999</v>
      </c>
      <c r="F806" s="42" t="e">
        <f t="shared" si="49"/>
        <v>#N/A</v>
      </c>
      <c r="G806" s="42" t="e">
        <f t="shared" si="50"/>
        <v>#N/A</v>
      </c>
      <c r="H806" s="29">
        <f t="shared" si="51"/>
        <v>139672.83499999999</v>
      </c>
    </row>
    <row r="807" spans="1:8" x14ac:dyDescent="0.3">
      <c r="A807" s="58">
        <v>42810</v>
      </c>
      <c r="B807" s="42" t="str">
        <f>VLOOKUP(A807,_Holidays!A807:C2912,2)</f>
        <v>Y</v>
      </c>
      <c r="C807" s="42" t="str">
        <f>VLOOKUP(A807,_Holidays!A807:C2912,3)</f>
        <v>N</v>
      </c>
      <c r="D807">
        <v>124255.97500000001</v>
      </c>
      <c r="E807" s="42">
        <f t="shared" si="48"/>
        <v>124255.97500000001</v>
      </c>
      <c r="F807" s="42" t="e">
        <f t="shared" si="49"/>
        <v>#N/A</v>
      </c>
      <c r="G807" s="42" t="e">
        <f t="shared" si="50"/>
        <v>#N/A</v>
      </c>
      <c r="H807" s="29">
        <f t="shared" si="51"/>
        <v>124255.97500000001</v>
      </c>
    </row>
    <row r="808" spans="1:8" x14ac:dyDescent="0.3">
      <c r="A808" s="58">
        <v>42811</v>
      </c>
      <c r="B808" s="42" t="str">
        <f>VLOOKUP(A808,_Holidays!A808:C2913,2)</f>
        <v>Y</v>
      </c>
      <c r="C808" s="42" t="str">
        <f>VLOOKUP(A808,_Holidays!A808:C2913,3)</f>
        <v>N</v>
      </c>
      <c r="D808">
        <v>111612.075</v>
      </c>
      <c r="E808" s="42">
        <f t="shared" si="48"/>
        <v>111612.075</v>
      </c>
      <c r="F808" s="42" t="e">
        <f t="shared" si="49"/>
        <v>#N/A</v>
      </c>
      <c r="G808" s="42" t="e">
        <f t="shared" si="50"/>
        <v>#N/A</v>
      </c>
      <c r="H808" s="29">
        <f t="shared" si="51"/>
        <v>111612.075</v>
      </c>
    </row>
    <row r="809" spans="1:8" x14ac:dyDescent="0.3">
      <c r="A809" s="58">
        <v>42812</v>
      </c>
      <c r="B809" s="42" t="str">
        <f>VLOOKUP(A809,_Holidays!A809:C2914,2)</f>
        <v>Y</v>
      </c>
      <c r="C809" s="42" t="str">
        <f>VLOOKUP(A809,_Holidays!A809:C2914,3)</f>
        <v>N</v>
      </c>
      <c r="D809">
        <v>107731.78</v>
      </c>
      <c r="E809" s="42">
        <f t="shared" si="48"/>
        <v>107731.78</v>
      </c>
      <c r="F809" s="42" t="e">
        <f t="shared" si="49"/>
        <v>#N/A</v>
      </c>
      <c r="G809" s="42" t="e">
        <f t="shared" si="50"/>
        <v>#N/A</v>
      </c>
      <c r="H809" s="29">
        <f t="shared" si="51"/>
        <v>107731.78</v>
      </c>
    </row>
    <row r="810" spans="1:8" x14ac:dyDescent="0.3">
      <c r="A810" s="58">
        <v>42813</v>
      </c>
      <c r="B810" s="42" t="str">
        <f>VLOOKUP(A810,_Holidays!A810:C2915,2)</f>
        <v>Y</v>
      </c>
      <c r="C810" s="42" t="str">
        <f>VLOOKUP(A810,_Holidays!A810:C2915,3)</f>
        <v>N</v>
      </c>
      <c r="D810">
        <v>113593.82</v>
      </c>
      <c r="E810" s="42">
        <f t="shared" si="48"/>
        <v>113593.82</v>
      </c>
      <c r="F810" s="42" t="e">
        <f t="shared" si="49"/>
        <v>#N/A</v>
      </c>
      <c r="G810" s="42" t="e">
        <f t="shared" si="50"/>
        <v>#N/A</v>
      </c>
      <c r="H810" s="29">
        <f t="shared" si="51"/>
        <v>113593.82</v>
      </c>
    </row>
    <row r="811" spans="1:8" x14ac:dyDescent="0.3">
      <c r="A811" s="58">
        <v>42814</v>
      </c>
      <c r="B811" s="42" t="str">
        <f>VLOOKUP(A811,_Holidays!A811:C2916,2)</f>
        <v>Y</v>
      </c>
      <c r="C811" s="42" t="str">
        <f>VLOOKUP(A811,_Holidays!A811:C2916,3)</f>
        <v>N</v>
      </c>
      <c r="D811">
        <v>131980.98499999999</v>
      </c>
      <c r="E811" s="42">
        <f t="shared" si="48"/>
        <v>131980.98499999999</v>
      </c>
      <c r="F811" s="42" t="e">
        <f t="shared" si="49"/>
        <v>#N/A</v>
      </c>
      <c r="G811" s="42" t="e">
        <f t="shared" si="50"/>
        <v>#N/A</v>
      </c>
      <c r="H811" s="29">
        <f t="shared" si="51"/>
        <v>131980.98499999999</v>
      </c>
    </row>
    <row r="812" spans="1:8" x14ac:dyDescent="0.3">
      <c r="A812" s="58">
        <v>42815</v>
      </c>
      <c r="B812" s="42" t="str">
        <f>VLOOKUP(A812,_Holidays!A812:C2917,2)</f>
        <v>Y</v>
      </c>
      <c r="C812" s="42" t="str">
        <f>VLOOKUP(A812,_Holidays!A812:C2917,3)</f>
        <v>N</v>
      </c>
      <c r="D812">
        <v>127625.36500000001</v>
      </c>
      <c r="E812" s="42">
        <f t="shared" si="48"/>
        <v>127625.36500000001</v>
      </c>
      <c r="F812" s="42" t="e">
        <f t="shared" si="49"/>
        <v>#N/A</v>
      </c>
      <c r="G812" s="42" t="e">
        <f t="shared" si="50"/>
        <v>#N/A</v>
      </c>
      <c r="H812" s="29">
        <f t="shared" si="51"/>
        <v>127625.36500000001</v>
      </c>
    </row>
    <row r="813" spans="1:8" x14ac:dyDescent="0.3">
      <c r="A813" s="58">
        <v>42816</v>
      </c>
      <c r="B813" s="42" t="str">
        <f>VLOOKUP(A813,_Holidays!A813:C2918,2)</f>
        <v>Y</v>
      </c>
      <c r="C813" s="42" t="str">
        <f>VLOOKUP(A813,_Holidays!A813:C2918,3)</f>
        <v>N</v>
      </c>
      <c r="D813">
        <v>114696.37</v>
      </c>
      <c r="E813" s="42">
        <f t="shared" si="48"/>
        <v>114696.37</v>
      </c>
      <c r="F813" s="42" t="e">
        <f t="shared" si="49"/>
        <v>#N/A</v>
      </c>
      <c r="G813" s="42" t="e">
        <f t="shared" si="50"/>
        <v>#N/A</v>
      </c>
      <c r="H813" s="29">
        <f t="shared" si="51"/>
        <v>114696.37</v>
      </c>
    </row>
    <row r="814" spans="1:8" x14ac:dyDescent="0.3">
      <c r="A814" s="58">
        <v>42817</v>
      </c>
      <c r="B814" s="42" t="str">
        <f>VLOOKUP(A814,_Holidays!A814:C2919,2)</f>
        <v>Y</v>
      </c>
      <c r="C814" s="42" t="str">
        <f>VLOOKUP(A814,_Holidays!A814:C2919,3)</f>
        <v>N</v>
      </c>
      <c r="D814">
        <v>111632.83500000001</v>
      </c>
      <c r="E814" s="42">
        <f t="shared" si="48"/>
        <v>111632.83500000001</v>
      </c>
      <c r="F814" s="42" t="e">
        <f t="shared" si="49"/>
        <v>#N/A</v>
      </c>
      <c r="G814" s="42" t="e">
        <f t="shared" si="50"/>
        <v>#N/A</v>
      </c>
      <c r="H814" s="29">
        <f t="shared" si="51"/>
        <v>111632.83500000001</v>
      </c>
    </row>
    <row r="815" spans="1:8" x14ac:dyDescent="0.3">
      <c r="A815" s="58">
        <v>42818</v>
      </c>
      <c r="B815" s="42" t="str">
        <f>VLOOKUP(A815,_Holidays!A815:C2920,2)</f>
        <v>Y</v>
      </c>
      <c r="C815" s="42" t="str">
        <f>VLOOKUP(A815,_Holidays!A815:C2920,3)</f>
        <v>N</v>
      </c>
      <c r="D815">
        <v>115411.41</v>
      </c>
      <c r="E815" s="42">
        <f t="shared" si="48"/>
        <v>115411.41</v>
      </c>
      <c r="F815" s="42" t="e">
        <f t="shared" si="49"/>
        <v>#N/A</v>
      </c>
      <c r="G815" s="42" t="e">
        <f t="shared" si="50"/>
        <v>#N/A</v>
      </c>
      <c r="H815" s="29">
        <f t="shared" si="51"/>
        <v>115411.41</v>
      </c>
    </row>
    <row r="816" spans="1:8" x14ac:dyDescent="0.3">
      <c r="A816" s="58">
        <v>42819</v>
      </c>
      <c r="B816" s="42" t="str">
        <f>VLOOKUP(A816,_Holidays!A816:C2921,2)</f>
        <v>Y</v>
      </c>
      <c r="C816" s="42" t="str">
        <f>VLOOKUP(A816,_Holidays!A816:C2921,3)</f>
        <v>N</v>
      </c>
      <c r="D816">
        <v>107465.98</v>
      </c>
      <c r="E816" s="42">
        <f t="shared" si="48"/>
        <v>107465.98</v>
      </c>
      <c r="F816" s="42" t="e">
        <f t="shared" si="49"/>
        <v>#N/A</v>
      </c>
      <c r="G816" s="42" t="e">
        <f t="shared" si="50"/>
        <v>#N/A</v>
      </c>
      <c r="H816" s="29">
        <f t="shared" si="51"/>
        <v>107465.98</v>
      </c>
    </row>
    <row r="817" spans="1:8" x14ac:dyDescent="0.3">
      <c r="A817" s="58">
        <v>42820</v>
      </c>
      <c r="B817" s="42" t="str">
        <f>VLOOKUP(A817,_Holidays!A817:C2922,2)</f>
        <v>Y</v>
      </c>
      <c r="C817" s="42" t="str">
        <f>VLOOKUP(A817,_Holidays!A817:C2922,3)</f>
        <v>N</v>
      </c>
      <c r="D817">
        <v>104189.1</v>
      </c>
      <c r="E817" s="42">
        <f t="shared" si="48"/>
        <v>104189.1</v>
      </c>
      <c r="F817" s="42" t="e">
        <f t="shared" si="49"/>
        <v>#N/A</v>
      </c>
      <c r="G817" s="42" t="e">
        <f t="shared" si="50"/>
        <v>#N/A</v>
      </c>
      <c r="H817" s="29">
        <f t="shared" si="51"/>
        <v>104189.1</v>
      </c>
    </row>
    <row r="818" spans="1:8" x14ac:dyDescent="0.3">
      <c r="A818" s="58">
        <v>42821</v>
      </c>
      <c r="B818" s="42" t="str">
        <f>VLOOKUP(A818,_Holidays!A818:C2923,2)</f>
        <v>Y</v>
      </c>
      <c r="C818" s="42" t="str">
        <f>VLOOKUP(A818,_Holidays!A818:C2923,3)</f>
        <v>N</v>
      </c>
      <c r="D818">
        <v>116237.22</v>
      </c>
      <c r="E818" s="42">
        <f t="shared" si="48"/>
        <v>116237.22</v>
      </c>
      <c r="F818" s="42" t="e">
        <f t="shared" si="49"/>
        <v>#N/A</v>
      </c>
      <c r="G818" s="42" t="e">
        <f t="shared" si="50"/>
        <v>#N/A</v>
      </c>
      <c r="H818" s="29">
        <f t="shared" si="51"/>
        <v>116237.22</v>
      </c>
    </row>
    <row r="819" spans="1:8" x14ac:dyDescent="0.3">
      <c r="A819" s="58">
        <v>42822</v>
      </c>
      <c r="B819" s="42" t="str">
        <f>VLOOKUP(A819,_Holidays!A819:C2924,2)</f>
        <v>Y</v>
      </c>
      <c r="C819" s="42" t="str">
        <f>VLOOKUP(A819,_Holidays!A819:C2924,3)</f>
        <v>N</v>
      </c>
      <c r="D819">
        <v>111032.97500000001</v>
      </c>
      <c r="E819" s="42">
        <f t="shared" si="48"/>
        <v>111032.97500000001</v>
      </c>
      <c r="F819" s="42" t="e">
        <f t="shared" si="49"/>
        <v>#N/A</v>
      </c>
      <c r="G819" s="42" t="e">
        <f t="shared" si="50"/>
        <v>#N/A</v>
      </c>
      <c r="H819" s="29">
        <f t="shared" si="51"/>
        <v>111032.97500000001</v>
      </c>
    </row>
    <row r="820" spans="1:8" x14ac:dyDescent="0.3">
      <c r="A820" s="58">
        <v>42823</v>
      </c>
      <c r="B820" s="42" t="str">
        <f>VLOOKUP(A820,_Holidays!A820:C2925,2)</f>
        <v>Y</v>
      </c>
      <c r="C820" s="42" t="str">
        <f>VLOOKUP(A820,_Holidays!A820:C2925,3)</f>
        <v>N</v>
      </c>
      <c r="D820">
        <v>109640.33</v>
      </c>
      <c r="E820" s="42">
        <f t="shared" si="48"/>
        <v>109640.33</v>
      </c>
      <c r="F820" s="42" t="e">
        <f t="shared" si="49"/>
        <v>#N/A</v>
      </c>
      <c r="G820" s="42" t="e">
        <f t="shared" si="50"/>
        <v>#N/A</v>
      </c>
      <c r="H820" s="29">
        <f t="shared" si="51"/>
        <v>109640.33</v>
      </c>
    </row>
    <row r="821" spans="1:8" x14ac:dyDescent="0.3">
      <c r="A821" s="58">
        <v>42824</v>
      </c>
      <c r="B821" s="42" t="str">
        <f>VLOOKUP(A821,_Holidays!A821:C2926,2)</f>
        <v>Y</v>
      </c>
      <c r="C821" s="42" t="str">
        <f>VLOOKUP(A821,_Holidays!A821:C2926,3)</f>
        <v>N</v>
      </c>
      <c r="D821">
        <v>107491.87</v>
      </c>
      <c r="E821" s="42">
        <f t="shared" si="48"/>
        <v>107491.87</v>
      </c>
      <c r="F821" s="42" t="e">
        <f t="shared" si="49"/>
        <v>#N/A</v>
      </c>
      <c r="G821" s="42" t="e">
        <f t="shared" si="50"/>
        <v>#N/A</v>
      </c>
      <c r="H821" s="29">
        <f t="shared" si="51"/>
        <v>107491.87</v>
      </c>
    </row>
    <row r="822" spans="1:8" x14ac:dyDescent="0.3">
      <c r="A822" s="58">
        <v>42825</v>
      </c>
      <c r="B822" s="42" t="str">
        <f>VLOOKUP(A822,_Holidays!A822:C2927,2)</f>
        <v>N</v>
      </c>
      <c r="C822" s="42" t="str">
        <f>VLOOKUP(A822,_Holidays!A822:C2927,3)</f>
        <v>N</v>
      </c>
      <c r="D822">
        <v>110662.245</v>
      </c>
      <c r="E822" s="42" t="e">
        <f t="shared" si="48"/>
        <v>#N/A</v>
      </c>
      <c r="F822" s="42">
        <f t="shared" si="49"/>
        <v>110662.245</v>
      </c>
      <c r="G822" s="42" t="e">
        <f t="shared" si="50"/>
        <v>#N/A</v>
      </c>
      <c r="H822" s="29">
        <f t="shared" si="51"/>
        <v>110662.245</v>
      </c>
    </row>
    <row r="823" spans="1:8" x14ac:dyDescent="0.3">
      <c r="A823" s="58">
        <v>42826</v>
      </c>
      <c r="B823" s="42" t="str">
        <f>VLOOKUP(A823,_Holidays!A823:C2928,2)</f>
        <v>N</v>
      </c>
      <c r="C823" s="42" t="str">
        <f>VLOOKUP(A823,_Holidays!A823:C2928,3)</f>
        <v>N</v>
      </c>
      <c r="D823">
        <v>97402.264999999999</v>
      </c>
      <c r="E823" s="42" t="e">
        <f t="shared" si="48"/>
        <v>#N/A</v>
      </c>
      <c r="F823" s="42">
        <f t="shared" si="49"/>
        <v>97402.264999999999</v>
      </c>
      <c r="G823" s="42" t="e">
        <f t="shared" si="50"/>
        <v>#N/A</v>
      </c>
      <c r="H823" s="29">
        <f t="shared" si="51"/>
        <v>97402.264999999999</v>
      </c>
    </row>
    <row r="824" spans="1:8" x14ac:dyDescent="0.3">
      <c r="A824" s="58">
        <v>42827</v>
      </c>
      <c r="B824" s="42" t="str">
        <f>VLOOKUP(A824,_Holidays!A824:C2929,2)</f>
        <v>N</v>
      </c>
      <c r="C824" s="42" t="str">
        <f>VLOOKUP(A824,_Holidays!A824:C2929,3)</f>
        <v>N</v>
      </c>
      <c r="D824">
        <v>94477.095000000001</v>
      </c>
      <c r="E824" s="42" t="e">
        <f t="shared" si="48"/>
        <v>#N/A</v>
      </c>
      <c r="F824" s="42">
        <f t="shared" si="49"/>
        <v>94477.095000000001</v>
      </c>
      <c r="G824" s="42" t="e">
        <f t="shared" si="50"/>
        <v>#N/A</v>
      </c>
      <c r="H824" s="29">
        <f t="shared" si="51"/>
        <v>94477.095000000001</v>
      </c>
    </row>
    <row r="825" spans="1:8" x14ac:dyDescent="0.3">
      <c r="A825" s="58">
        <v>42828</v>
      </c>
      <c r="B825" s="42" t="str">
        <f>VLOOKUP(A825,_Holidays!A825:C2930,2)</f>
        <v>N</v>
      </c>
      <c r="C825" s="42" t="str">
        <f>VLOOKUP(A825,_Holidays!A825:C2930,3)</f>
        <v>N</v>
      </c>
      <c r="D825">
        <v>107895.52499999999</v>
      </c>
      <c r="E825" s="42" t="e">
        <f t="shared" si="48"/>
        <v>#N/A</v>
      </c>
      <c r="F825" s="42">
        <f t="shared" si="49"/>
        <v>107895.52499999999</v>
      </c>
      <c r="G825" s="42" t="e">
        <f t="shared" si="50"/>
        <v>#N/A</v>
      </c>
      <c r="H825" s="29">
        <f t="shared" si="51"/>
        <v>107895.52499999999</v>
      </c>
    </row>
    <row r="826" spans="1:8" x14ac:dyDescent="0.3">
      <c r="A826" s="58">
        <v>42829</v>
      </c>
      <c r="B826" s="42" t="str">
        <f>VLOOKUP(A826,_Holidays!A826:C2931,2)</f>
        <v>N</v>
      </c>
      <c r="C826" s="42" t="str">
        <f>VLOOKUP(A826,_Holidays!A826:C2931,3)</f>
        <v>N</v>
      </c>
      <c r="D826">
        <v>113138.67</v>
      </c>
      <c r="E826" s="42" t="e">
        <f t="shared" si="48"/>
        <v>#N/A</v>
      </c>
      <c r="F826" s="42">
        <f t="shared" si="49"/>
        <v>113138.67</v>
      </c>
      <c r="G826" s="42" t="e">
        <f t="shared" si="50"/>
        <v>#N/A</v>
      </c>
      <c r="H826" s="29">
        <f t="shared" si="51"/>
        <v>113138.67</v>
      </c>
    </row>
    <row r="827" spans="1:8" x14ac:dyDescent="0.3">
      <c r="A827" s="58">
        <v>42830</v>
      </c>
      <c r="B827" s="42" t="str">
        <f>VLOOKUP(A827,_Holidays!A827:C2932,2)</f>
        <v>N</v>
      </c>
      <c r="C827" s="42" t="str">
        <f>VLOOKUP(A827,_Holidays!A827:C2932,3)</f>
        <v>N</v>
      </c>
      <c r="D827">
        <v>114191.35</v>
      </c>
      <c r="E827" s="42" t="e">
        <f t="shared" si="48"/>
        <v>#N/A</v>
      </c>
      <c r="F827" s="42">
        <f t="shared" si="49"/>
        <v>114191.35</v>
      </c>
      <c r="G827" s="42" t="e">
        <f t="shared" si="50"/>
        <v>#N/A</v>
      </c>
      <c r="H827" s="29">
        <f t="shared" si="51"/>
        <v>114191.35</v>
      </c>
    </row>
    <row r="828" spans="1:8" x14ac:dyDescent="0.3">
      <c r="A828" s="58">
        <v>42831</v>
      </c>
      <c r="B828" s="42" t="str">
        <f>VLOOKUP(A828,_Holidays!A828:C2933,2)</f>
        <v>N</v>
      </c>
      <c r="C828" s="42" t="str">
        <f>VLOOKUP(A828,_Holidays!A828:C2933,3)</f>
        <v>N</v>
      </c>
      <c r="D828">
        <v>114817.30499999999</v>
      </c>
      <c r="E828" s="42" t="e">
        <f t="shared" si="48"/>
        <v>#N/A</v>
      </c>
      <c r="F828" s="42">
        <f t="shared" si="49"/>
        <v>114817.30499999999</v>
      </c>
      <c r="G828" s="42" t="e">
        <f t="shared" si="50"/>
        <v>#N/A</v>
      </c>
      <c r="H828" s="29">
        <f t="shared" si="51"/>
        <v>114817.30499999999</v>
      </c>
    </row>
    <row r="829" spans="1:8" x14ac:dyDescent="0.3">
      <c r="A829" s="58">
        <v>42832</v>
      </c>
      <c r="B829" s="42" t="str">
        <f>VLOOKUP(A829,_Holidays!A829:C2934,2)</f>
        <v>N</v>
      </c>
      <c r="C829" s="42" t="str">
        <f>VLOOKUP(A829,_Holidays!A829:C2934,3)</f>
        <v>N</v>
      </c>
      <c r="D829">
        <v>110160.02499999999</v>
      </c>
      <c r="E829" s="42" t="e">
        <f t="shared" si="48"/>
        <v>#N/A</v>
      </c>
      <c r="F829" s="42">
        <f t="shared" si="49"/>
        <v>110160.02499999999</v>
      </c>
      <c r="G829" s="42" t="e">
        <f t="shared" si="50"/>
        <v>#N/A</v>
      </c>
      <c r="H829" s="29">
        <f t="shared" si="51"/>
        <v>110160.02499999999</v>
      </c>
    </row>
    <row r="830" spans="1:8" x14ac:dyDescent="0.3">
      <c r="A830" s="58">
        <v>42833</v>
      </c>
      <c r="B830" s="42" t="str">
        <f>VLOOKUP(A830,_Holidays!A830:C2935,2)</f>
        <v>N</v>
      </c>
      <c r="C830" s="42" t="str">
        <f>VLOOKUP(A830,_Holidays!A830:C2935,3)</f>
        <v>N</v>
      </c>
      <c r="D830">
        <v>99084.74</v>
      </c>
      <c r="E830" s="42" t="e">
        <f t="shared" si="48"/>
        <v>#N/A</v>
      </c>
      <c r="F830" s="42">
        <f t="shared" si="49"/>
        <v>99084.74</v>
      </c>
      <c r="G830" s="42" t="e">
        <f t="shared" si="50"/>
        <v>#N/A</v>
      </c>
      <c r="H830" s="29">
        <f t="shared" si="51"/>
        <v>99084.74</v>
      </c>
    </row>
    <row r="831" spans="1:8" x14ac:dyDescent="0.3">
      <c r="A831" s="58">
        <v>42834</v>
      </c>
      <c r="B831" s="42" t="str">
        <f>VLOOKUP(A831,_Holidays!A831:C2936,2)</f>
        <v>N</v>
      </c>
      <c r="C831" s="42" t="str">
        <f>VLOOKUP(A831,_Holidays!A831:C2936,3)</f>
        <v>N</v>
      </c>
      <c r="D831">
        <v>96041.895000000004</v>
      </c>
      <c r="E831" s="42" t="e">
        <f t="shared" si="48"/>
        <v>#N/A</v>
      </c>
      <c r="F831" s="42">
        <f t="shared" si="49"/>
        <v>96041.895000000004</v>
      </c>
      <c r="G831" s="42" t="e">
        <f t="shared" si="50"/>
        <v>#N/A</v>
      </c>
      <c r="H831" s="29">
        <f t="shared" si="51"/>
        <v>96041.895000000004</v>
      </c>
    </row>
    <row r="832" spans="1:8" x14ac:dyDescent="0.3">
      <c r="A832" s="58">
        <v>42835</v>
      </c>
      <c r="B832" s="42" t="str">
        <f>VLOOKUP(A832,_Holidays!A832:C2937,2)</f>
        <v>N</v>
      </c>
      <c r="C832" s="42" t="str">
        <f>VLOOKUP(A832,_Holidays!A832:C2937,3)</f>
        <v>N</v>
      </c>
      <c r="D832">
        <v>113287.05499999999</v>
      </c>
      <c r="E832" s="42" t="e">
        <f t="shared" si="48"/>
        <v>#N/A</v>
      </c>
      <c r="F832" s="42">
        <f t="shared" si="49"/>
        <v>113287.05499999999</v>
      </c>
      <c r="G832" s="42" t="e">
        <f t="shared" si="50"/>
        <v>#N/A</v>
      </c>
      <c r="H832" s="29">
        <f t="shared" si="51"/>
        <v>113287.05499999999</v>
      </c>
    </row>
    <row r="833" spans="1:8" x14ac:dyDescent="0.3">
      <c r="A833" s="58">
        <v>42836</v>
      </c>
      <c r="B833" s="42" t="str">
        <f>VLOOKUP(A833,_Holidays!A833:C2938,2)</f>
        <v>N</v>
      </c>
      <c r="C833" s="42" t="str">
        <f>VLOOKUP(A833,_Holidays!A833:C2938,3)</f>
        <v>N</v>
      </c>
      <c r="D833">
        <v>114159.965</v>
      </c>
      <c r="E833" s="42" t="e">
        <f t="shared" si="48"/>
        <v>#N/A</v>
      </c>
      <c r="F833" s="42">
        <f t="shared" si="49"/>
        <v>114159.965</v>
      </c>
      <c r="G833" s="42" t="e">
        <f t="shared" si="50"/>
        <v>#N/A</v>
      </c>
      <c r="H833" s="29">
        <f t="shared" si="51"/>
        <v>114159.965</v>
      </c>
    </row>
    <row r="834" spans="1:8" x14ac:dyDescent="0.3">
      <c r="A834" s="58">
        <v>42837</v>
      </c>
      <c r="B834" s="42" t="str">
        <f>VLOOKUP(A834,_Holidays!A834:C2939,2)</f>
        <v>N</v>
      </c>
      <c r="C834" s="42" t="str">
        <f>VLOOKUP(A834,_Holidays!A834:C2939,3)</f>
        <v>N</v>
      </c>
      <c r="D834">
        <v>114335.995</v>
      </c>
      <c r="E834" s="42" t="e">
        <f t="shared" si="48"/>
        <v>#N/A</v>
      </c>
      <c r="F834" s="42">
        <f t="shared" si="49"/>
        <v>114335.995</v>
      </c>
      <c r="G834" s="42" t="e">
        <f t="shared" si="50"/>
        <v>#N/A</v>
      </c>
      <c r="H834" s="29">
        <f t="shared" si="51"/>
        <v>114335.995</v>
      </c>
    </row>
    <row r="835" spans="1:8" x14ac:dyDescent="0.3">
      <c r="A835" s="58">
        <v>42838</v>
      </c>
      <c r="B835" s="42" t="str">
        <f>VLOOKUP(A835,_Holidays!A835:C2940,2)</f>
        <v>N</v>
      </c>
      <c r="C835" s="42" t="str">
        <f>VLOOKUP(A835,_Holidays!A835:C2940,3)</f>
        <v>N</v>
      </c>
      <c r="D835">
        <v>112704.045</v>
      </c>
      <c r="E835" s="42" t="e">
        <f t="shared" ref="E835:E898" si="52">IF(B835="Y",D835,NA())</f>
        <v>#N/A</v>
      </c>
      <c r="F835" s="42">
        <f t="shared" ref="F835:F898" si="53">IF(B835="N",D835,NA())</f>
        <v>112704.045</v>
      </c>
      <c r="G835" s="42" t="e">
        <f t="shared" ref="G835:G898" si="54">IF(C835="Y",D835,NA())</f>
        <v>#N/A</v>
      </c>
      <c r="H835" s="29">
        <f t="shared" ref="H835:H898" si="55">IF(C835="N",D835,NA())</f>
        <v>112704.045</v>
      </c>
    </row>
    <row r="836" spans="1:8" x14ac:dyDescent="0.3">
      <c r="A836" s="58">
        <v>42839</v>
      </c>
      <c r="B836" s="42" t="str">
        <f>VLOOKUP(A836,_Holidays!A836:C2941,2)</f>
        <v>N</v>
      </c>
      <c r="C836" s="42" t="str">
        <f>VLOOKUP(A836,_Holidays!A836:C2941,3)</f>
        <v>Y</v>
      </c>
      <c r="D836">
        <v>97436.41</v>
      </c>
      <c r="E836" s="42" t="e">
        <f t="shared" si="52"/>
        <v>#N/A</v>
      </c>
      <c r="F836" s="42">
        <f t="shared" si="53"/>
        <v>97436.41</v>
      </c>
      <c r="G836" s="42">
        <f t="shared" si="54"/>
        <v>97436.41</v>
      </c>
      <c r="H836" s="29" t="e">
        <f t="shared" si="55"/>
        <v>#N/A</v>
      </c>
    </row>
    <row r="837" spans="1:8" x14ac:dyDescent="0.3">
      <c r="A837" s="58">
        <v>42840</v>
      </c>
      <c r="B837" s="42" t="str">
        <f>VLOOKUP(A837,_Holidays!A837:C2942,2)</f>
        <v>N</v>
      </c>
      <c r="C837" s="42" t="str">
        <f>VLOOKUP(A837,_Holidays!A837:C2942,3)</f>
        <v>Y</v>
      </c>
      <c r="D837">
        <v>99608.57</v>
      </c>
      <c r="E837" s="42" t="e">
        <f t="shared" si="52"/>
        <v>#N/A</v>
      </c>
      <c r="F837" s="42">
        <f t="shared" si="53"/>
        <v>99608.57</v>
      </c>
      <c r="G837" s="42">
        <f t="shared" si="54"/>
        <v>99608.57</v>
      </c>
      <c r="H837" s="29" t="e">
        <f t="shared" si="55"/>
        <v>#N/A</v>
      </c>
    </row>
    <row r="838" spans="1:8" x14ac:dyDescent="0.3">
      <c r="A838" s="58">
        <v>42841</v>
      </c>
      <c r="B838" s="42" t="str">
        <f>VLOOKUP(A838,_Holidays!A838:C2943,2)</f>
        <v>N</v>
      </c>
      <c r="C838" s="42" t="str">
        <f>VLOOKUP(A838,_Holidays!A838:C2943,3)</f>
        <v>Y</v>
      </c>
      <c r="D838">
        <v>96594.744999999995</v>
      </c>
      <c r="E838" s="42" t="e">
        <f t="shared" si="52"/>
        <v>#N/A</v>
      </c>
      <c r="F838" s="42">
        <f t="shared" si="53"/>
        <v>96594.744999999995</v>
      </c>
      <c r="G838" s="42">
        <f t="shared" si="54"/>
        <v>96594.744999999995</v>
      </c>
      <c r="H838" s="29" t="e">
        <f t="shared" si="55"/>
        <v>#N/A</v>
      </c>
    </row>
    <row r="839" spans="1:8" x14ac:dyDescent="0.3">
      <c r="A839" s="58">
        <v>42842</v>
      </c>
      <c r="B839" s="42" t="str">
        <f>VLOOKUP(A839,_Holidays!A839:C2944,2)</f>
        <v>N</v>
      </c>
      <c r="C839" s="42" t="str">
        <f>VLOOKUP(A839,_Holidays!A839:C2944,3)</f>
        <v>Y</v>
      </c>
      <c r="D839">
        <v>99945.494999999995</v>
      </c>
      <c r="E839" s="42" t="e">
        <f t="shared" si="52"/>
        <v>#N/A</v>
      </c>
      <c r="F839" s="42">
        <f t="shared" si="53"/>
        <v>99945.494999999995</v>
      </c>
      <c r="G839" s="42">
        <f t="shared" si="54"/>
        <v>99945.494999999995</v>
      </c>
      <c r="H839" s="29" t="e">
        <f t="shared" si="55"/>
        <v>#N/A</v>
      </c>
    </row>
    <row r="840" spans="1:8" x14ac:dyDescent="0.3">
      <c r="A840" s="58">
        <v>42843</v>
      </c>
      <c r="B840" s="42" t="str">
        <f>VLOOKUP(A840,_Holidays!A840:C2945,2)</f>
        <v>N</v>
      </c>
      <c r="C840" s="42" t="str">
        <f>VLOOKUP(A840,_Holidays!A840:C2945,3)</f>
        <v>N</v>
      </c>
      <c r="D840">
        <v>111955.175</v>
      </c>
      <c r="E840" s="42" t="e">
        <f t="shared" si="52"/>
        <v>#N/A</v>
      </c>
      <c r="F840" s="42">
        <f t="shared" si="53"/>
        <v>111955.175</v>
      </c>
      <c r="G840" s="42" t="e">
        <f t="shared" si="54"/>
        <v>#N/A</v>
      </c>
      <c r="H840" s="29">
        <f t="shared" si="55"/>
        <v>111955.175</v>
      </c>
    </row>
    <row r="841" spans="1:8" x14ac:dyDescent="0.3">
      <c r="A841" s="58">
        <v>42844</v>
      </c>
      <c r="B841" s="42" t="str">
        <f>VLOOKUP(A841,_Holidays!A841:C2946,2)</f>
        <v>Y</v>
      </c>
      <c r="C841" s="42" t="str">
        <f>VLOOKUP(A841,_Holidays!A841:C2946,3)</f>
        <v>N</v>
      </c>
      <c r="D841">
        <v>114436.97</v>
      </c>
      <c r="E841" s="42">
        <f t="shared" si="52"/>
        <v>114436.97</v>
      </c>
      <c r="F841" s="42" t="e">
        <f t="shared" si="53"/>
        <v>#N/A</v>
      </c>
      <c r="G841" s="42" t="e">
        <f t="shared" si="54"/>
        <v>#N/A</v>
      </c>
      <c r="H841" s="29">
        <f t="shared" si="55"/>
        <v>114436.97</v>
      </c>
    </row>
    <row r="842" spans="1:8" x14ac:dyDescent="0.3">
      <c r="A842" s="58">
        <v>42845</v>
      </c>
      <c r="B842" s="42" t="str">
        <f>VLOOKUP(A842,_Holidays!A842:C2947,2)</f>
        <v>Y</v>
      </c>
      <c r="C842" s="42" t="str">
        <f>VLOOKUP(A842,_Holidays!A842:C2947,3)</f>
        <v>N</v>
      </c>
      <c r="D842">
        <v>112816.68</v>
      </c>
      <c r="E842" s="42">
        <f t="shared" si="52"/>
        <v>112816.68</v>
      </c>
      <c r="F842" s="42" t="e">
        <f t="shared" si="53"/>
        <v>#N/A</v>
      </c>
      <c r="G842" s="42" t="e">
        <f t="shared" si="54"/>
        <v>#N/A</v>
      </c>
      <c r="H842" s="29">
        <f t="shared" si="55"/>
        <v>112816.68</v>
      </c>
    </row>
    <row r="843" spans="1:8" x14ac:dyDescent="0.3">
      <c r="A843" s="58">
        <v>42846</v>
      </c>
      <c r="B843" s="42" t="str">
        <f>VLOOKUP(A843,_Holidays!A843:C2948,2)</f>
        <v>Y</v>
      </c>
      <c r="C843" s="42" t="str">
        <f>VLOOKUP(A843,_Holidays!A843:C2948,3)</f>
        <v>N</v>
      </c>
      <c r="D843">
        <v>114522.44</v>
      </c>
      <c r="E843" s="42">
        <f t="shared" si="52"/>
        <v>114522.44</v>
      </c>
      <c r="F843" s="42" t="e">
        <f t="shared" si="53"/>
        <v>#N/A</v>
      </c>
      <c r="G843" s="42" t="e">
        <f t="shared" si="54"/>
        <v>#N/A</v>
      </c>
      <c r="H843" s="29">
        <f t="shared" si="55"/>
        <v>114522.44</v>
      </c>
    </row>
    <row r="844" spans="1:8" x14ac:dyDescent="0.3">
      <c r="A844" s="58">
        <v>42847</v>
      </c>
      <c r="B844" s="42" t="str">
        <f>VLOOKUP(A844,_Holidays!A844:C2949,2)</f>
        <v>Y</v>
      </c>
      <c r="C844" s="42" t="str">
        <f>VLOOKUP(A844,_Holidays!A844:C2949,3)</f>
        <v>N</v>
      </c>
      <c r="D844">
        <v>102528.4</v>
      </c>
      <c r="E844" s="42">
        <f t="shared" si="52"/>
        <v>102528.4</v>
      </c>
      <c r="F844" s="42" t="e">
        <f t="shared" si="53"/>
        <v>#N/A</v>
      </c>
      <c r="G844" s="42" t="e">
        <f t="shared" si="54"/>
        <v>#N/A</v>
      </c>
      <c r="H844" s="29">
        <f t="shared" si="55"/>
        <v>102528.4</v>
      </c>
    </row>
    <row r="845" spans="1:8" x14ac:dyDescent="0.3">
      <c r="A845" s="58">
        <v>42848</v>
      </c>
      <c r="B845" s="42" t="str">
        <f>VLOOKUP(A845,_Holidays!A845:C2950,2)</f>
        <v>Y</v>
      </c>
      <c r="C845" s="42" t="str">
        <f>VLOOKUP(A845,_Holidays!A845:C2950,3)</f>
        <v>N</v>
      </c>
      <c r="D845">
        <v>97356.565000000002</v>
      </c>
      <c r="E845" s="42">
        <f t="shared" si="52"/>
        <v>97356.565000000002</v>
      </c>
      <c r="F845" s="42" t="e">
        <f t="shared" si="53"/>
        <v>#N/A</v>
      </c>
      <c r="G845" s="42" t="e">
        <f t="shared" si="54"/>
        <v>#N/A</v>
      </c>
      <c r="H845" s="29">
        <f t="shared" si="55"/>
        <v>97356.565000000002</v>
      </c>
    </row>
    <row r="846" spans="1:8" x14ac:dyDescent="0.3">
      <c r="A846" s="58">
        <v>42849</v>
      </c>
      <c r="B846" s="42" t="str">
        <f>VLOOKUP(A846,_Holidays!A846:C2951,2)</f>
        <v>Y</v>
      </c>
      <c r="C846" s="42" t="str">
        <f>VLOOKUP(A846,_Holidays!A846:C2951,3)</f>
        <v>N</v>
      </c>
      <c r="D846">
        <v>109421.815</v>
      </c>
      <c r="E846" s="42">
        <f t="shared" si="52"/>
        <v>109421.815</v>
      </c>
      <c r="F846" s="42" t="e">
        <f t="shared" si="53"/>
        <v>#N/A</v>
      </c>
      <c r="G846" s="42" t="e">
        <f t="shared" si="54"/>
        <v>#N/A</v>
      </c>
      <c r="H846" s="29">
        <f t="shared" si="55"/>
        <v>109421.815</v>
      </c>
    </row>
    <row r="847" spans="1:8" x14ac:dyDescent="0.3">
      <c r="A847" s="58">
        <v>42850</v>
      </c>
      <c r="B847" s="42" t="str">
        <f>VLOOKUP(A847,_Holidays!A847:C2952,2)</f>
        <v>Y</v>
      </c>
      <c r="C847" s="42" t="str">
        <f>VLOOKUP(A847,_Holidays!A847:C2952,3)</f>
        <v>Y</v>
      </c>
      <c r="D847">
        <v>101548.735</v>
      </c>
      <c r="E847" s="42">
        <f t="shared" si="52"/>
        <v>101548.735</v>
      </c>
      <c r="F847" s="42" t="e">
        <f t="shared" si="53"/>
        <v>#N/A</v>
      </c>
      <c r="G847" s="42">
        <f t="shared" si="54"/>
        <v>101548.735</v>
      </c>
      <c r="H847" s="29" t="e">
        <f t="shared" si="55"/>
        <v>#N/A</v>
      </c>
    </row>
    <row r="848" spans="1:8" x14ac:dyDescent="0.3">
      <c r="A848" s="58">
        <v>42851</v>
      </c>
      <c r="B848" s="42" t="str">
        <f>VLOOKUP(A848,_Holidays!A848:C2953,2)</f>
        <v>Y</v>
      </c>
      <c r="C848" s="42" t="str">
        <f>VLOOKUP(A848,_Holidays!A848:C2953,3)</f>
        <v>N</v>
      </c>
      <c r="D848">
        <v>116795.245</v>
      </c>
      <c r="E848" s="42">
        <f t="shared" si="52"/>
        <v>116795.245</v>
      </c>
      <c r="F848" s="42" t="e">
        <f t="shared" si="53"/>
        <v>#N/A</v>
      </c>
      <c r="G848" s="42" t="e">
        <f t="shared" si="54"/>
        <v>#N/A</v>
      </c>
      <c r="H848" s="29">
        <f t="shared" si="55"/>
        <v>116795.245</v>
      </c>
    </row>
    <row r="849" spans="1:8" x14ac:dyDescent="0.3">
      <c r="A849" s="58">
        <v>42852</v>
      </c>
      <c r="B849" s="42" t="str">
        <f>VLOOKUP(A849,_Holidays!A849:C2954,2)</f>
        <v>Y</v>
      </c>
      <c r="C849" s="42" t="str">
        <f>VLOOKUP(A849,_Holidays!A849:C2954,3)</f>
        <v>N</v>
      </c>
      <c r="D849">
        <v>126329.53</v>
      </c>
      <c r="E849" s="42">
        <f t="shared" si="52"/>
        <v>126329.53</v>
      </c>
      <c r="F849" s="42" t="e">
        <f t="shared" si="53"/>
        <v>#N/A</v>
      </c>
      <c r="G849" s="42" t="e">
        <f t="shared" si="54"/>
        <v>#N/A</v>
      </c>
      <c r="H849" s="29">
        <f t="shared" si="55"/>
        <v>126329.53</v>
      </c>
    </row>
    <row r="850" spans="1:8" x14ac:dyDescent="0.3">
      <c r="A850" s="58">
        <v>42853</v>
      </c>
      <c r="B850" s="42" t="str">
        <f>VLOOKUP(A850,_Holidays!A850:C2955,2)</f>
        <v>Y</v>
      </c>
      <c r="C850" s="42" t="str">
        <f>VLOOKUP(A850,_Holidays!A850:C2955,3)</f>
        <v>N</v>
      </c>
      <c r="D850">
        <v>120144.19</v>
      </c>
      <c r="E850" s="42">
        <f t="shared" si="52"/>
        <v>120144.19</v>
      </c>
      <c r="F850" s="42" t="e">
        <f t="shared" si="53"/>
        <v>#N/A</v>
      </c>
      <c r="G850" s="42" t="e">
        <f t="shared" si="54"/>
        <v>#N/A</v>
      </c>
      <c r="H850" s="29">
        <f t="shared" si="55"/>
        <v>120144.19</v>
      </c>
    </row>
    <row r="851" spans="1:8" x14ac:dyDescent="0.3">
      <c r="A851" s="58">
        <v>42854</v>
      </c>
      <c r="B851" s="42" t="str">
        <f>VLOOKUP(A851,_Holidays!A851:C2956,2)</f>
        <v>Y</v>
      </c>
      <c r="C851" s="42" t="str">
        <f>VLOOKUP(A851,_Holidays!A851:C2956,3)</f>
        <v>N</v>
      </c>
      <c r="D851">
        <v>104864.05</v>
      </c>
      <c r="E851" s="42">
        <f t="shared" si="52"/>
        <v>104864.05</v>
      </c>
      <c r="F851" s="42" t="e">
        <f t="shared" si="53"/>
        <v>#N/A</v>
      </c>
      <c r="G851" s="42" t="e">
        <f t="shared" si="54"/>
        <v>#N/A</v>
      </c>
      <c r="H851" s="29">
        <f t="shared" si="55"/>
        <v>104864.05</v>
      </c>
    </row>
    <row r="852" spans="1:8" x14ac:dyDescent="0.3">
      <c r="A852" s="58">
        <v>42855</v>
      </c>
      <c r="B852" s="42" t="str">
        <f>VLOOKUP(A852,_Holidays!A852:C2957,2)</f>
        <v>Y</v>
      </c>
      <c r="C852" s="42" t="str">
        <f>VLOOKUP(A852,_Holidays!A852:C2957,3)</f>
        <v>N</v>
      </c>
      <c r="D852">
        <v>103756.535</v>
      </c>
      <c r="E852" s="42">
        <f t="shared" si="52"/>
        <v>103756.535</v>
      </c>
      <c r="F852" s="42" t="e">
        <f t="shared" si="53"/>
        <v>#N/A</v>
      </c>
      <c r="G852" s="42" t="e">
        <f t="shared" si="54"/>
        <v>#N/A</v>
      </c>
      <c r="H852" s="29">
        <f t="shared" si="55"/>
        <v>103756.535</v>
      </c>
    </row>
    <row r="853" spans="1:8" x14ac:dyDescent="0.3">
      <c r="A853" s="58">
        <v>42856</v>
      </c>
      <c r="B853" s="42" t="str">
        <f>VLOOKUP(A853,_Holidays!A853:C2958,2)</f>
        <v>Y</v>
      </c>
      <c r="C853" s="42" t="str">
        <f>VLOOKUP(A853,_Holidays!A853:C2958,3)</f>
        <v>N</v>
      </c>
      <c r="D853">
        <v>115103.77499999999</v>
      </c>
      <c r="E853" s="42">
        <f t="shared" si="52"/>
        <v>115103.77499999999</v>
      </c>
      <c r="F853" s="42" t="e">
        <f t="shared" si="53"/>
        <v>#N/A</v>
      </c>
      <c r="G853" s="42" t="e">
        <f t="shared" si="54"/>
        <v>#N/A</v>
      </c>
      <c r="H853" s="29">
        <f t="shared" si="55"/>
        <v>115103.77499999999</v>
      </c>
    </row>
    <row r="854" spans="1:8" x14ac:dyDescent="0.3">
      <c r="A854" s="58">
        <v>42857</v>
      </c>
      <c r="B854" s="42" t="str">
        <f>VLOOKUP(A854,_Holidays!A854:C2959,2)</f>
        <v>Y</v>
      </c>
      <c r="C854" s="42" t="str">
        <f>VLOOKUP(A854,_Holidays!A854:C2959,3)</f>
        <v>N</v>
      </c>
      <c r="D854">
        <v>120718.64</v>
      </c>
      <c r="E854" s="42">
        <f t="shared" si="52"/>
        <v>120718.64</v>
      </c>
      <c r="F854" s="42" t="e">
        <f t="shared" si="53"/>
        <v>#N/A</v>
      </c>
      <c r="G854" s="42" t="e">
        <f t="shared" si="54"/>
        <v>#N/A</v>
      </c>
      <c r="H854" s="29">
        <f t="shared" si="55"/>
        <v>120718.64</v>
      </c>
    </row>
    <row r="855" spans="1:8" x14ac:dyDescent="0.3">
      <c r="A855" s="58">
        <v>42858</v>
      </c>
      <c r="B855" s="42" t="str">
        <f>VLOOKUP(A855,_Holidays!A855:C2960,2)</f>
        <v>Y</v>
      </c>
      <c r="C855" s="42" t="str">
        <f>VLOOKUP(A855,_Holidays!A855:C2960,3)</f>
        <v>N</v>
      </c>
      <c r="D855">
        <v>129196.44500000001</v>
      </c>
      <c r="E855" s="42">
        <f t="shared" si="52"/>
        <v>129196.44500000001</v>
      </c>
      <c r="F855" s="42" t="e">
        <f t="shared" si="53"/>
        <v>#N/A</v>
      </c>
      <c r="G855" s="42" t="e">
        <f t="shared" si="54"/>
        <v>#N/A</v>
      </c>
      <c r="H855" s="29">
        <f t="shared" si="55"/>
        <v>129196.44500000001</v>
      </c>
    </row>
    <row r="856" spans="1:8" x14ac:dyDescent="0.3">
      <c r="A856" s="58">
        <v>42859</v>
      </c>
      <c r="B856" s="42" t="str">
        <f>VLOOKUP(A856,_Holidays!A856:C2961,2)</f>
        <v>Y</v>
      </c>
      <c r="C856" s="42" t="str">
        <f>VLOOKUP(A856,_Holidays!A856:C2961,3)</f>
        <v>N</v>
      </c>
      <c r="D856">
        <v>127260.05</v>
      </c>
      <c r="E856" s="42">
        <f t="shared" si="52"/>
        <v>127260.05</v>
      </c>
      <c r="F856" s="42" t="e">
        <f t="shared" si="53"/>
        <v>#N/A</v>
      </c>
      <c r="G856" s="42" t="e">
        <f t="shared" si="54"/>
        <v>#N/A</v>
      </c>
      <c r="H856" s="29">
        <f t="shared" si="55"/>
        <v>127260.05</v>
      </c>
    </row>
    <row r="857" spans="1:8" x14ac:dyDescent="0.3">
      <c r="A857" s="58">
        <v>42860</v>
      </c>
      <c r="B857" s="42" t="str">
        <f>VLOOKUP(A857,_Holidays!A857:C2962,2)</f>
        <v>Y</v>
      </c>
      <c r="C857" s="42" t="str">
        <f>VLOOKUP(A857,_Holidays!A857:C2962,3)</f>
        <v>N</v>
      </c>
      <c r="D857">
        <v>123150.38499999999</v>
      </c>
      <c r="E857" s="42">
        <f t="shared" si="52"/>
        <v>123150.38499999999</v>
      </c>
      <c r="F857" s="42" t="e">
        <f t="shared" si="53"/>
        <v>#N/A</v>
      </c>
      <c r="G857" s="42" t="e">
        <f t="shared" si="54"/>
        <v>#N/A</v>
      </c>
      <c r="H857" s="29">
        <f t="shared" si="55"/>
        <v>123150.38499999999</v>
      </c>
    </row>
    <row r="858" spans="1:8" x14ac:dyDescent="0.3">
      <c r="A858" s="58">
        <v>42861</v>
      </c>
      <c r="B858" s="42" t="str">
        <f>VLOOKUP(A858,_Holidays!A858:C2963,2)</f>
        <v>Y</v>
      </c>
      <c r="C858" s="42" t="str">
        <f>VLOOKUP(A858,_Holidays!A858:C2963,3)</f>
        <v>N</v>
      </c>
      <c r="D858">
        <v>105013.07</v>
      </c>
      <c r="E858" s="42">
        <f t="shared" si="52"/>
        <v>105013.07</v>
      </c>
      <c r="F858" s="42" t="e">
        <f t="shared" si="53"/>
        <v>#N/A</v>
      </c>
      <c r="G858" s="42" t="e">
        <f t="shared" si="54"/>
        <v>#N/A</v>
      </c>
      <c r="H858" s="29">
        <f t="shared" si="55"/>
        <v>105013.07</v>
      </c>
    </row>
    <row r="859" spans="1:8" x14ac:dyDescent="0.3">
      <c r="A859" s="58">
        <v>42862</v>
      </c>
      <c r="B859" s="42" t="str">
        <f>VLOOKUP(A859,_Holidays!A859:C2964,2)</f>
        <v>Y</v>
      </c>
      <c r="C859" s="42" t="str">
        <f>VLOOKUP(A859,_Holidays!A859:C2964,3)</f>
        <v>N</v>
      </c>
      <c r="D859">
        <v>107424.07</v>
      </c>
      <c r="E859" s="42">
        <f t="shared" si="52"/>
        <v>107424.07</v>
      </c>
      <c r="F859" s="42" t="e">
        <f t="shared" si="53"/>
        <v>#N/A</v>
      </c>
      <c r="G859" s="42" t="e">
        <f t="shared" si="54"/>
        <v>#N/A</v>
      </c>
      <c r="H859" s="29">
        <f t="shared" si="55"/>
        <v>107424.07</v>
      </c>
    </row>
    <row r="860" spans="1:8" x14ac:dyDescent="0.3">
      <c r="A860" s="58">
        <v>42863</v>
      </c>
      <c r="B860" s="42" t="str">
        <f>VLOOKUP(A860,_Holidays!A860:C2965,2)</f>
        <v>Y</v>
      </c>
      <c r="C860" s="42" t="str">
        <f>VLOOKUP(A860,_Holidays!A860:C2965,3)</f>
        <v>N</v>
      </c>
      <c r="D860">
        <v>125858.27</v>
      </c>
      <c r="E860" s="42">
        <f t="shared" si="52"/>
        <v>125858.27</v>
      </c>
      <c r="F860" s="42" t="e">
        <f t="shared" si="53"/>
        <v>#N/A</v>
      </c>
      <c r="G860" s="42" t="e">
        <f t="shared" si="54"/>
        <v>#N/A</v>
      </c>
      <c r="H860" s="29">
        <f t="shared" si="55"/>
        <v>125858.27</v>
      </c>
    </row>
    <row r="861" spans="1:8" x14ac:dyDescent="0.3">
      <c r="A861" s="58">
        <v>42864</v>
      </c>
      <c r="B861" s="42" t="str">
        <f>VLOOKUP(A861,_Holidays!A861:C2966,2)</f>
        <v>Y</v>
      </c>
      <c r="C861" s="42" t="str">
        <f>VLOOKUP(A861,_Holidays!A861:C2966,3)</f>
        <v>N</v>
      </c>
      <c r="D861">
        <v>126760.71</v>
      </c>
      <c r="E861" s="42">
        <f t="shared" si="52"/>
        <v>126760.71</v>
      </c>
      <c r="F861" s="42" t="e">
        <f t="shared" si="53"/>
        <v>#N/A</v>
      </c>
      <c r="G861" s="42" t="e">
        <f t="shared" si="54"/>
        <v>#N/A</v>
      </c>
      <c r="H861" s="29">
        <f t="shared" si="55"/>
        <v>126760.71</v>
      </c>
    </row>
    <row r="862" spans="1:8" x14ac:dyDescent="0.3">
      <c r="A862" s="58">
        <v>42865</v>
      </c>
      <c r="B862" s="42" t="str">
        <f>VLOOKUP(A862,_Holidays!A862:C2967,2)</f>
        <v>Y</v>
      </c>
      <c r="C862" s="42" t="str">
        <f>VLOOKUP(A862,_Holidays!A862:C2967,3)</f>
        <v>N</v>
      </c>
      <c r="D862">
        <v>125747.735</v>
      </c>
      <c r="E862" s="42">
        <f t="shared" si="52"/>
        <v>125747.735</v>
      </c>
      <c r="F862" s="42" t="e">
        <f t="shared" si="53"/>
        <v>#N/A</v>
      </c>
      <c r="G862" s="42" t="e">
        <f t="shared" si="54"/>
        <v>#N/A</v>
      </c>
      <c r="H862" s="29">
        <f t="shared" si="55"/>
        <v>125747.735</v>
      </c>
    </row>
    <row r="863" spans="1:8" x14ac:dyDescent="0.3">
      <c r="A863" s="58">
        <v>42866</v>
      </c>
      <c r="B863" s="42" t="str">
        <f>VLOOKUP(A863,_Holidays!A863:C2968,2)</f>
        <v>Y</v>
      </c>
      <c r="C863" s="42" t="str">
        <f>VLOOKUP(A863,_Holidays!A863:C2968,3)</f>
        <v>N</v>
      </c>
      <c r="D863">
        <v>128753.13</v>
      </c>
      <c r="E863" s="42">
        <f t="shared" si="52"/>
        <v>128753.13</v>
      </c>
      <c r="F863" s="42" t="e">
        <f t="shared" si="53"/>
        <v>#N/A</v>
      </c>
      <c r="G863" s="42" t="e">
        <f t="shared" si="54"/>
        <v>#N/A</v>
      </c>
      <c r="H863" s="29">
        <f t="shared" si="55"/>
        <v>128753.13</v>
      </c>
    </row>
    <row r="864" spans="1:8" x14ac:dyDescent="0.3">
      <c r="A864" s="58">
        <v>42867</v>
      </c>
      <c r="B864" s="42" t="str">
        <f>VLOOKUP(A864,_Holidays!A864:C2969,2)</f>
        <v>Y</v>
      </c>
      <c r="C864" s="42" t="str">
        <f>VLOOKUP(A864,_Holidays!A864:C2969,3)</f>
        <v>N</v>
      </c>
      <c r="D864">
        <v>123523</v>
      </c>
      <c r="E864" s="42">
        <f t="shared" si="52"/>
        <v>123523</v>
      </c>
      <c r="F864" s="42" t="e">
        <f t="shared" si="53"/>
        <v>#N/A</v>
      </c>
      <c r="G864" s="42" t="e">
        <f t="shared" si="54"/>
        <v>#N/A</v>
      </c>
      <c r="H864" s="29">
        <f t="shared" si="55"/>
        <v>123523</v>
      </c>
    </row>
    <row r="865" spans="1:8" x14ac:dyDescent="0.3">
      <c r="A865" s="58">
        <v>42868</v>
      </c>
      <c r="B865" s="42" t="str">
        <f>VLOOKUP(A865,_Holidays!A865:C2970,2)</f>
        <v>Y</v>
      </c>
      <c r="C865" s="42" t="str">
        <f>VLOOKUP(A865,_Holidays!A865:C2970,3)</f>
        <v>N</v>
      </c>
      <c r="D865">
        <v>109477.42</v>
      </c>
      <c r="E865" s="42">
        <f t="shared" si="52"/>
        <v>109477.42</v>
      </c>
      <c r="F865" s="42" t="e">
        <f t="shared" si="53"/>
        <v>#N/A</v>
      </c>
      <c r="G865" s="42" t="e">
        <f t="shared" si="54"/>
        <v>#N/A</v>
      </c>
      <c r="H865" s="29">
        <f t="shared" si="55"/>
        <v>109477.42</v>
      </c>
    </row>
    <row r="866" spans="1:8" x14ac:dyDescent="0.3">
      <c r="A866" s="58">
        <v>42869</v>
      </c>
      <c r="B866" s="42" t="str">
        <f>VLOOKUP(A866,_Holidays!A866:C2971,2)</f>
        <v>Y</v>
      </c>
      <c r="C866" s="42" t="str">
        <f>VLOOKUP(A866,_Holidays!A866:C2971,3)</f>
        <v>N</v>
      </c>
      <c r="D866">
        <v>107497.03</v>
      </c>
      <c r="E866" s="42">
        <f t="shared" si="52"/>
        <v>107497.03</v>
      </c>
      <c r="F866" s="42" t="e">
        <f t="shared" si="53"/>
        <v>#N/A</v>
      </c>
      <c r="G866" s="42" t="e">
        <f t="shared" si="54"/>
        <v>#N/A</v>
      </c>
      <c r="H866" s="29">
        <f t="shared" si="55"/>
        <v>107497.03</v>
      </c>
    </row>
    <row r="867" spans="1:8" x14ac:dyDescent="0.3">
      <c r="A867" s="58">
        <v>42870</v>
      </c>
      <c r="B867" s="42" t="str">
        <f>VLOOKUP(A867,_Holidays!A867:C2972,2)</f>
        <v>Y</v>
      </c>
      <c r="C867" s="42" t="str">
        <f>VLOOKUP(A867,_Holidays!A867:C2972,3)</f>
        <v>N</v>
      </c>
      <c r="D867">
        <v>125871.91499999999</v>
      </c>
      <c r="E867" s="42">
        <f t="shared" si="52"/>
        <v>125871.91499999999</v>
      </c>
      <c r="F867" s="42" t="e">
        <f t="shared" si="53"/>
        <v>#N/A</v>
      </c>
      <c r="G867" s="42" t="e">
        <f t="shared" si="54"/>
        <v>#N/A</v>
      </c>
      <c r="H867" s="29">
        <f t="shared" si="55"/>
        <v>125871.91499999999</v>
      </c>
    </row>
    <row r="868" spans="1:8" x14ac:dyDescent="0.3">
      <c r="A868" s="58">
        <v>42871</v>
      </c>
      <c r="B868" s="42" t="str">
        <f>VLOOKUP(A868,_Holidays!A868:C2973,2)</f>
        <v>Y</v>
      </c>
      <c r="C868" s="42" t="str">
        <f>VLOOKUP(A868,_Holidays!A868:C2973,3)</f>
        <v>N</v>
      </c>
      <c r="D868">
        <v>127820.715</v>
      </c>
      <c r="E868" s="42">
        <f t="shared" si="52"/>
        <v>127820.715</v>
      </c>
      <c r="F868" s="42" t="e">
        <f t="shared" si="53"/>
        <v>#N/A</v>
      </c>
      <c r="G868" s="42" t="e">
        <f t="shared" si="54"/>
        <v>#N/A</v>
      </c>
      <c r="H868" s="29">
        <f t="shared" si="55"/>
        <v>127820.715</v>
      </c>
    </row>
    <row r="869" spans="1:8" x14ac:dyDescent="0.3">
      <c r="A869" s="58">
        <v>42872</v>
      </c>
      <c r="B869" s="42" t="str">
        <f>VLOOKUP(A869,_Holidays!A869:C2974,2)</f>
        <v>Y</v>
      </c>
      <c r="C869" s="42" t="str">
        <f>VLOOKUP(A869,_Holidays!A869:C2974,3)</f>
        <v>N</v>
      </c>
      <c r="D869">
        <v>125072.675</v>
      </c>
      <c r="E869" s="42">
        <f t="shared" si="52"/>
        <v>125072.675</v>
      </c>
      <c r="F869" s="42" t="e">
        <f t="shared" si="53"/>
        <v>#N/A</v>
      </c>
      <c r="G869" s="42" t="e">
        <f t="shared" si="54"/>
        <v>#N/A</v>
      </c>
      <c r="H869" s="29">
        <f t="shared" si="55"/>
        <v>125072.675</v>
      </c>
    </row>
    <row r="870" spans="1:8" x14ac:dyDescent="0.3">
      <c r="A870" s="58">
        <v>42873</v>
      </c>
      <c r="B870" s="42" t="str">
        <f>VLOOKUP(A870,_Holidays!A870:C2975,2)</f>
        <v>Y</v>
      </c>
      <c r="C870" s="42" t="str">
        <f>VLOOKUP(A870,_Holidays!A870:C2975,3)</f>
        <v>N</v>
      </c>
      <c r="D870">
        <v>122910.48</v>
      </c>
      <c r="E870" s="42">
        <f t="shared" si="52"/>
        <v>122910.48</v>
      </c>
      <c r="F870" s="42" t="e">
        <f t="shared" si="53"/>
        <v>#N/A</v>
      </c>
      <c r="G870" s="42" t="e">
        <f t="shared" si="54"/>
        <v>#N/A</v>
      </c>
      <c r="H870" s="29">
        <f t="shared" si="55"/>
        <v>122910.48</v>
      </c>
    </row>
    <row r="871" spans="1:8" x14ac:dyDescent="0.3">
      <c r="A871" s="58">
        <v>42874</v>
      </c>
      <c r="B871" s="42" t="str">
        <f>VLOOKUP(A871,_Holidays!A871:C2976,2)</f>
        <v>Y</v>
      </c>
      <c r="C871" s="42" t="str">
        <f>VLOOKUP(A871,_Holidays!A871:C2976,3)</f>
        <v>N</v>
      </c>
      <c r="D871">
        <v>123351.45</v>
      </c>
      <c r="E871" s="42">
        <f t="shared" si="52"/>
        <v>123351.45</v>
      </c>
      <c r="F871" s="42" t="e">
        <f t="shared" si="53"/>
        <v>#N/A</v>
      </c>
      <c r="G871" s="42" t="e">
        <f t="shared" si="54"/>
        <v>#N/A</v>
      </c>
      <c r="H871" s="29">
        <f t="shared" si="55"/>
        <v>123351.45</v>
      </c>
    </row>
    <row r="872" spans="1:8" x14ac:dyDescent="0.3">
      <c r="A872" s="58">
        <v>42875</v>
      </c>
      <c r="B872" s="42" t="str">
        <f>VLOOKUP(A872,_Holidays!A872:C2977,2)</f>
        <v>Y</v>
      </c>
      <c r="C872" s="42" t="str">
        <f>VLOOKUP(A872,_Holidays!A872:C2977,3)</f>
        <v>N</v>
      </c>
      <c r="D872">
        <v>109111.61500000001</v>
      </c>
      <c r="E872" s="42">
        <f t="shared" si="52"/>
        <v>109111.61500000001</v>
      </c>
      <c r="F872" s="42" t="e">
        <f t="shared" si="53"/>
        <v>#N/A</v>
      </c>
      <c r="G872" s="42" t="e">
        <f t="shared" si="54"/>
        <v>#N/A</v>
      </c>
      <c r="H872" s="29">
        <f t="shared" si="55"/>
        <v>109111.61500000001</v>
      </c>
    </row>
    <row r="873" spans="1:8" x14ac:dyDescent="0.3">
      <c r="A873" s="58">
        <v>42876</v>
      </c>
      <c r="B873" s="42" t="str">
        <f>VLOOKUP(A873,_Holidays!A873:C2978,2)</f>
        <v>Y</v>
      </c>
      <c r="C873" s="42" t="str">
        <f>VLOOKUP(A873,_Holidays!A873:C2978,3)</f>
        <v>N</v>
      </c>
      <c r="D873">
        <v>105912.16</v>
      </c>
      <c r="E873" s="42">
        <f t="shared" si="52"/>
        <v>105912.16</v>
      </c>
      <c r="F873" s="42" t="e">
        <f t="shared" si="53"/>
        <v>#N/A</v>
      </c>
      <c r="G873" s="42" t="e">
        <f t="shared" si="54"/>
        <v>#N/A</v>
      </c>
      <c r="H873" s="29">
        <f t="shared" si="55"/>
        <v>105912.16</v>
      </c>
    </row>
    <row r="874" spans="1:8" x14ac:dyDescent="0.3">
      <c r="A874" s="58">
        <v>42877</v>
      </c>
      <c r="B874" s="42" t="str">
        <f>VLOOKUP(A874,_Holidays!A874:C2979,2)</f>
        <v>Y</v>
      </c>
      <c r="C874" s="42" t="str">
        <f>VLOOKUP(A874,_Holidays!A874:C2979,3)</f>
        <v>N</v>
      </c>
      <c r="D874">
        <v>113551.03999999999</v>
      </c>
      <c r="E874" s="42">
        <f t="shared" si="52"/>
        <v>113551.03999999999</v>
      </c>
      <c r="F874" s="42" t="e">
        <f t="shared" si="53"/>
        <v>#N/A</v>
      </c>
      <c r="G874" s="42" t="e">
        <f t="shared" si="54"/>
        <v>#N/A</v>
      </c>
      <c r="H874" s="29">
        <f t="shared" si="55"/>
        <v>113551.03999999999</v>
      </c>
    </row>
    <row r="875" spans="1:8" x14ac:dyDescent="0.3">
      <c r="A875" s="58">
        <v>42878</v>
      </c>
      <c r="B875" s="42" t="str">
        <f>VLOOKUP(A875,_Holidays!A875:C2980,2)</f>
        <v>Y</v>
      </c>
      <c r="C875" s="42" t="str">
        <f>VLOOKUP(A875,_Holidays!A875:C2980,3)</f>
        <v>N</v>
      </c>
      <c r="D875">
        <v>119127.205</v>
      </c>
      <c r="E875" s="42">
        <f t="shared" si="52"/>
        <v>119127.205</v>
      </c>
      <c r="F875" s="42" t="e">
        <f t="shared" si="53"/>
        <v>#N/A</v>
      </c>
      <c r="G875" s="42" t="e">
        <f t="shared" si="54"/>
        <v>#N/A</v>
      </c>
      <c r="H875" s="29">
        <f t="shared" si="55"/>
        <v>119127.205</v>
      </c>
    </row>
    <row r="876" spans="1:8" x14ac:dyDescent="0.3">
      <c r="A876" s="58">
        <v>42879</v>
      </c>
      <c r="B876" s="42" t="str">
        <f>VLOOKUP(A876,_Holidays!A876:C2981,2)</f>
        <v>Y</v>
      </c>
      <c r="C876" s="42" t="str">
        <f>VLOOKUP(A876,_Holidays!A876:C2981,3)</f>
        <v>N</v>
      </c>
      <c r="D876">
        <v>121571.97</v>
      </c>
      <c r="E876" s="42">
        <f t="shared" si="52"/>
        <v>121571.97</v>
      </c>
      <c r="F876" s="42" t="e">
        <f t="shared" si="53"/>
        <v>#N/A</v>
      </c>
      <c r="G876" s="42" t="e">
        <f t="shared" si="54"/>
        <v>#N/A</v>
      </c>
      <c r="H876" s="29">
        <f t="shared" si="55"/>
        <v>121571.97</v>
      </c>
    </row>
    <row r="877" spans="1:8" x14ac:dyDescent="0.3">
      <c r="A877" s="58">
        <v>42880</v>
      </c>
      <c r="B877" s="42" t="str">
        <f>VLOOKUP(A877,_Holidays!A877:C2982,2)</f>
        <v>Y</v>
      </c>
      <c r="C877" s="42" t="str">
        <f>VLOOKUP(A877,_Holidays!A877:C2982,3)</f>
        <v>N</v>
      </c>
      <c r="D877">
        <v>124010.03</v>
      </c>
      <c r="E877" s="42">
        <f t="shared" si="52"/>
        <v>124010.03</v>
      </c>
      <c r="F877" s="42" t="e">
        <f t="shared" si="53"/>
        <v>#N/A</v>
      </c>
      <c r="G877" s="42" t="e">
        <f t="shared" si="54"/>
        <v>#N/A</v>
      </c>
      <c r="H877" s="29">
        <f t="shared" si="55"/>
        <v>124010.03</v>
      </c>
    </row>
    <row r="878" spans="1:8" x14ac:dyDescent="0.3">
      <c r="A878" s="58">
        <v>42881</v>
      </c>
      <c r="B878" s="42" t="str">
        <f>VLOOKUP(A878,_Holidays!A878:C2983,2)</f>
        <v>Y</v>
      </c>
      <c r="C878" s="42" t="str">
        <f>VLOOKUP(A878,_Holidays!A878:C2983,3)</f>
        <v>N</v>
      </c>
      <c r="D878">
        <v>123130.6</v>
      </c>
      <c r="E878" s="42">
        <f t="shared" si="52"/>
        <v>123130.6</v>
      </c>
      <c r="F878" s="42" t="e">
        <f t="shared" si="53"/>
        <v>#N/A</v>
      </c>
      <c r="G878" s="42" t="e">
        <f t="shared" si="54"/>
        <v>#N/A</v>
      </c>
      <c r="H878" s="29">
        <f t="shared" si="55"/>
        <v>123130.6</v>
      </c>
    </row>
    <row r="879" spans="1:8" x14ac:dyDescent="0.3">
      <c r="A879" s="58">
        <v>42882</v>
      </c>
      <c r="B879" s="42" t="str">
        <f>VLOOKUP(A879,_Holidays!A879:C2984,2)</f>
        <v>Y</v>
      </c>
      <c r="C879" s="42" t="str">
        <f>VLOOKUP(A879,_Holidays!A879:C2984,3)</f>
        <v>N</v>
      </c>
      <c r="D879">
        <v>104643.675</v>
      </c>
      <c r="E879" s="42">
        <f t="shared" si="52"/>
        <v>104643.675</v>
      </c>
      <c r="F879" s="42" t="e">
        <f t="shared" si="53"/>
        <v>#N/A</v>
      </c>
      <c r="G879" s="42" t="e">
        <f t="shared" si="54"/>
        <v>#N/A</v>
      </c>
      <c r="H879" s="29">
        <f t="shared" si="55"/>
        <v>104643.675</v>
      </c>
    </row>
    <row r="880" spans="1:8" x14ac:dyDescent="0.3">
      <c r="A880" s="58">
        <v>42883</v>
      </c>
      <c r="B880" s="42" t="str">
        <f>VLOOKUP(A880,_Holidays!A880:C2985,2)</f>
        <v>Y</v>
      </c>
      <c r="C880" s="42" t="str">
        <f>VLOOKUP(A880,_Holidays!A880:C2985,3)</f>
        <v>N</v>
      </c>
      <c r="D880">
        <v>110029.55</v>
      </c>
      <c r="E880" s="42">
        <f t="shared" si="52"/>
        <v>110029.55</v>
      </c>
      <c r="F880" s="42" t="e">
        <f t="shared" si="53"/>
        <v>#N/A</v>
      </c>
      <c r="G880" s="42" t="e">
        <f t="shared" si="54"/>
        <v>#N/A</v>
      </c>
      <c r="H880" s="29">
        <f t="shared" si="55"/>
        <v>110029.55</v>
      </c>
    </row>
    <row r="881" spans="1:8" x14ac:dyDescent="0.3">
      <c r="A881" s="58">
        <v>42884</v>
      </c>
      <c r="B881" s="42" t="str">
        <f>VLOOKUP(A881,_Holidays!A881:C2986,2)</f>
        <v>Y</v>
      </c>
      <c r="C881" s="42" t="str">
        <f>VLOOKUP(A881,_Holidays!A881:C2986,3)</f>
        <v>N</v>
      </c>
      <c r="D881">
        <v>130516.1</v>
      </c>
      <c r="E881" s="42">
        <f t="shared" si="52"/>
        <v>130516.1</v>
      </c>
      <c r="F881" s="42" t="e">
        <f t="shared" si="53"/>
        <v>#N/A</v>
      </c>
      <c r="G881" s="42" t="e">
        <f t="shared" si="54"/>
        <v>#N/A</v>
      </c>
      <c r="H881" s="29">
        <f t="shared" si="55"/>
        <v>130516.1</v>
      </c>
    </row>
    <row r="882" spans="1:8" x14ac:dyDescent="0.3">
      <c r="A882" s="58">
        <v>42885</v>
      </c>
      <c r="B882" s="42" t="str">
        <f>VLOOKUP(A882,_Holidays!A882:C2987,2)</f>
        <v>Y</v>
      </c>
      <c r="C882" s="42" t="str">
        <f>VLOOKUP(A882,_Holidays!A882:C2987,3)</f>
        <v>N</v>
      </c>
      <c r="D882">
        <v>132762.38</v>
      </c>
      <c r="E882" s="42">
        <f t="shared" si="52"/>
        <v>132762.38</v>
      </c>
      <c r="F882" s="42" t="e">
        <f t="shared" si="53"/>
        <v>#N/A</v>
      </c>
      <c r="G882" s="42" t="e">
        <f t="shared" si="54"/>
        <v>#N/A</v>
      </c>
      <c r="H882" s="29">
        <f t="shared" si="55"/>
        <v>132762.38</v>
      </c>
    </row>
    <row r="883" spans="1:8" x14ac:dyDescent="0.3">
      <c r="A883" s="58">
        <v>42886</v>
      </c>
      <c r="B883" s="42" t="str">
        <f>VLOOKUP(A883,_Holidays!A883:C2988,2)</f>
        <v>Y</v>
      </c>
      <c r="C883" s="42" t="str">
        <f>VLOOKUP(A883,_Holidays!A883:C2988,3)</f>
        <v>N</v>
      </c>
      <c r="D883">
        <v>139030.79500000001</v>
      </c>
      <c r="E883" s="42">
        <f t="shared" si="52"/>
        <v>139030.79500000001</v>
      </c>
      <c r="F883" s="42" t="e">
        <f t="shared" si="53"/>
        <v>#N/A</v>
      </c>
      <c r="G883" s="42" t="e">
        <f t="shared" si="54"/>
        <v>#N/A</v>
      </c>
      <c r="H883" s="29">
        <f t="shared" si="55"/>
        <v>139030.79500000001</v>
      </c>
    </row>
    <row r="884" spans="1:8" x14ac:dyDescent="0.3">
      <c r="A884" s="58">
        <v>42887</v>
      </c>
      <c r="B884" s="42" t="str">
        <f>VLOOKUP(A884,_Holidays!A884:C2989,2)</f>
        <v>Y</v>
      </c>
      <c r="C884" s="42" t="str">
        <f>VLOOKUP(A884,_Holidays!A884:C2989,3)</f>
        <v>N</v>
      </c>
      <c r="D884">
        <v>140202.73499999999</v>
      </c>
      <c r="E884" s="42">
        <f t="shared" si="52"/>
        <v>140202.73499999999</v>
      </c>
      <c r="F884" s="42" t="e">
        <f t="shared" si="53"/>
        <v>#N/A</v>
      </c>
      <c r="G884" s="42" t="e">
        <f t="shared" si="54"/>
        <v>#N/A</v>
      </c>
      <c r="H884" s="29">
        <f t="shared" si="55"/>
        <v>140202.73499999999</v>
      </c>
    </row>
    <row r="885" spans="1:8" x14ac:dyDescent="0.3">
      <c r="A885" s="58">
        <v>42888</v>
      </c>
      <c r="B885" s="42" t="str">
        <f>VLOOKUP(A885,_Holidays!A885:C2990,2)</f>
        <v>Y</v>
      </c>
      <c r="C885" s="42" t="str">
        <f>VLOOKUP(A885,_Holidays!A885:C2990,3)</f>
        <v>N</v>
      </c>
      <c r="D885">
        <v>136856.79999999999</v>
      </c>
      <c r="E885" s="42">
        <f t="shared" si="52"/>
        <v>136856.79999999999</v>
      </c>
      <c r="F885" s="42" t="e">
        <f t="shared" si="53"/>
        <v>#N/A</v>
      </c>
      <c r="G885" s="42" t="e">
        <f t="shared" si="54"/>
        <v>#N/A</v>
      </c>
      <c r="H885" s="29">
        <f t="shared" si="55"/>
        <v>136856.79999999999</v>
      </c>
    </row>
    <row r="886" spans="1:8" x14ac:dyDescent="0.3">
      <c r="A886" s="58">
        <v>42889</v>
      </c>
      <c r="B886" s="42" t="str">
        <f>VLOOKUP(A886,_Holidays!A886:C2991,2)</f>
        <v>Y</v>
      </c>
      <c r="C886" s="42" t="str">
        <f>VLOOKUP(A886,_Holidays!A886:C2991,3)</f>
        <v>N</v>
      </c>
      <c r="D886">
        <v>122161.405</v>
      </c>
      <c r="E886" s="42">
        <f t="shared" si="52"/>
        <v>122161.405</v>
      </c>
      <c r="F886" s="42" t="e">
        <f t="shared" si="53"/>
        <v>#N/A</v>
      </c>
      <c r="G886" s="42" t="e">
        <f t="shared" si="54"/>
        <v>#N/A</v>
      </c>
      <c r="H886" s="29">
        <f t="shared" si="55"/>
        <v>122161.405</v>
      </c>
    </row>
    <row r="887" spans="1:8" x14ac:dyDescent="0.3">
      <c r="A887" s="58">
        <v>42890</v>
      </c>
      <c r="B887" s="42" t="str">
        <f>VLOOKUP(A887,_Holidays!A887:C2992,2)</f>
        <v>Y</v>
      </c>
      <c r="C887" s="42" t="str">
        <f>VLOOKUP(A887,_Holidays!A887:C2992,3)</f>
        <v>N</v>
      </c>
      <c r="D887">
        <v>118953.95</v>
      </c>
      <c r="E887" s="42">
        <f t="shared" si="52"/>
        <v>118953.95</v>
      </c>
      <c r="F887" s="42" t="e">
        <f t="shared" si="53"/>
        <v>#N/A</v>
      </c>
      <c r="G887" s="42" t="e">
        <f t="shared" si="54"/>
        <v>#N/A</v>
      </c>
      <c r="H887" s="29">
        <f t="shared" si="55"/>
        <v>118953.95</v>
      </c>
    </row>
    <row r="888" spans="1:8" x14ac:dyDescent="0.3">
      <c r="A888" s="58">
        <v>42891</v>
      </c>
      <c r="B888" s="42" t="str">
        <f>VLOOKUP(A888,_Holidays!A888:C2993,2)</f>
        <v>Y</v>
      </c>
      <c r="C888" s="42" t="str">
        <f>VLOOKUP(A888,_Holidays!A888:C2993,3)</f>
        <v>N</v>
      </c>
      <c r="D888">
        <v>132877.45000000001</v>
      </c>
      <c r="E888" s="42">
        <f t="shared" si="52"/>
        <v>132877.45000000001</v>
      </c>
      <c r="F888" s="42" t="e">
        <f t="shared" si="53"/>
        <v>#N/A</v>
      </c>
      <c r="G888" s="42" t="e">
        <f t="shared" si="54"/>
        <v>#N/A</v>
      </c>
      <c r="H888" s="29">
        <f t="shared" si="55"/>
        <v>132877.45000000001</v>
      </c>
    </row>
    <row r="889" spans="1:8" x14ac:dyDescent="0.3">
      <c r="A889" s="58">
        <v>42892</v>
      </c>
      <c r="B889" s="42" t="str">
        <f>VLOOKUP(A889,_Holidays!A889:C2994,2)</f>
        <v>Y</v>
      </c>
      <c r="C889" s="42" t="str">
        <f>VLOOKUP(A889,_Holidays!A889:C2994,3)</f>
        <v>N</v>
      </c>
      <c r="D889">
        <v>133274.53</v>
      </c>
      <c r="E889" s="42">
        <f t="shared" si="52"/>
        <v>133274.53</v>
      </c>
      <c r="F889" s="42" t="e">
        <f t="shared" si="53"/>
        <v>#N/A</v>
      </c>
      <c r="G889" s="42" t="e">
        <f t="shared" si="54"/>
        <v>#N/A</v>
      </c>
      <c r="H889" s="29">
        <f t="shared" si="55"/>
        <v>133274.53</v>
      </c>
    </row>
    <row r="890" spans="1:8" x14ac:dyDescent="0.3">
      <c r="A890" s="58">
        <v>42893</v>
      </c>
      <c r="B890" s="42" t="str">
        <f>VLOOKUP(A890,_Holidays!A890:C2995,2)</f>
        <v>Y</v>
      </c>
      <c r="C890" s="42" t="str">
        <f>VLOOKUP(A890,_Holidays!A890:C2995,3)</f>
        <v>N</v>
      </c>
      <c r="D890">
        <v>136116.12</v>
      </c>
      <c r="E890" s="42">
        <f t="shared" si="52"/>
        <v>136116.12</v>
      </c>
      <c r="F890" s="42" t="e">
        <f t="shared" si="53"/>
        <v>#N/A</v>
      </c>
      <c r="G890" s="42" t="e">
        <f t="shared" si="54"/>
        <v>#N/A</v>
      </c>
      <c r="H890" s="29">
        <f t="shared" si="55"/>
        <v>136116.12</v>
      </c>
    </row>
    <row r="891" spans="1:8" x14ac:dyDescent="0.3">
      <c r="A891" s="58">
        <v>42894</v>
      </c>
      <c r="B891" s="42" t="str">
        <f>VLOOKUP(A891,_Holidays!A891:C2996,2)</f>
        <v>Y</v>
      </c>
      <c r="C891" s="42" t="str">
        <f>VLOOKUP(A891,_Holidays!A891:C2996,3)</f>
        <v>N</v>
      </c>
      <c r="D891">
        <v>139511.78</v>
      </c>
      <c r="E891" s="42">
        <f t="shared" si="52"/>
        <v>139511.78</v>
      </c>
      <c r="F891" s="42" t="e">
        <f t="shared" si="53"/>
        <v>#N/A</v>
      </c>
      <c r="G891" s="42" t="e">
        <f t="shared" si="54"/>
        <v>#N/A</v>
      </c>
      <c r="H891" s="29">
        <f t="shared" si="55"/>
        <v>139511.78</v>
      </c>
    </row>
    <row r="892" spans="1:8" x14ac:dyDescent="0.3">
      <c r="A892" s="58">
        <v>42895</v>
      </c>
      <c r="B892" s="42" t="str">
        <f>VLOOKUP(A892,_Holidays!A892:C2997,2)</f>
        <v>Y</v>
      </c>
      <c r="C892" s="42" t="str">
        <f>VLOOKUP(A892,_Holidays!A892:C2997,3)</f>
        <v>N</v>
      </c>
      <c r="D892">
        <v>130994.54</v>
      </c>
      <c r="E892" s="42">
        <f t="shared" si="52"/>
        <v>130994.54</v>
      </c>
      <c r="F892" s="42" t="e">
        <f t="shared" si="53"/>
        <v>#N/A</v>
      </c>
      <c r="G892" s="42" t="e">
        <f t="shared" si="54"/>
        <v>#N/A</v>
      </c>
      <c r="H892" s="29">
        <f t="shared" si="55"/>
        <v>130994.54</v>
      </c>
    </row>
    <row r="893" spans="1:8" x14ac:dyDescent="0.3">
      <c r="A893" s="58">
        <v>42896</v>
      </c>
      <c r="B893" s="42" t="str">
        <f>VLOOKUP(A893,_Holidays!A893:C2998,2)</f>
        <v>Y</v>
      </c>
      <c r="C893" s="42" t="str">
        <f>VLOOKUP(A893,_Holidays!A893:C2998,3)</f>
        <v>N</v>
      </c>
      <c r="D893">
        <v>120698.91499999999</v>
      </c>
      <c r="E893" s="42">
        <f t="shared" si="52"/>
        <v>120698.91499999999</v>
      </c>
      <c r="F893" s="42" t="e">
        <f t="shared" si="53"/>
        <v>#N/A</v>
      </c>
      <c r="G893" s="42" t="e">
        <f t="shared" si="54"/>
        <v>#N/A</v>
      </c>
      <c r="H893" s="29">
        <f t="shared" si="55"/>
        <v>120698.91499999999</v>
      </c>
    </row>
    <row r="894" spans="1:8" x14ac:dyDescent="0.3">
      <c r="A894" s="58">
        <v>42897</v>
      </c>
      <c r="B894" s="42" t="str">
        <f>VLOOKUP(A894,_Holidays!A894:C2999,2)</f>
        <v>Y</v>
      </c>
      <c r="C894" s="42" t="str">
        <f>VLOOKUP(A894,_Holidays!A894:C2999,3)</f>
        <v>N</v>
      </c>
      <c r="D894">
        <v>113374.465</v>
      </c>
      <c r="E894" s="42">
        <f t="shared" si="52"/>
        <v>113374.465</v>
      </c>
      <c r="F894" s="42" t="e">
        <f t="shared" si="53"/>
        <v>#N/A</v>
      </c>
      <c r="G894" s="42" t="e">
        <f t="shared" si="54"/>
        <v>#N/A</v>
      </c>
      <c r="H894" s="29">
        <f t="shared" si="55"/>
        <v>113374.465</v>
      </c>
    </row>
    <row r="895" spans="1:8" x14ac:dyDescent="0.3">
      <c r="A895" s="58">
        <v>42898</v>
      </c>
      <c r="B895" s="42" t="str">
        <f>VLOOKUP(A895,_Holidays!A895:C3000,2)</f>
        <v>Y</v>
      </c>
      <c r="C895" s="42" t="str">
        <f>VLOOKUP(A895,_Holidays!A895:C3000,3)</f>
        <v>Y</v>
      </c>
      <c r="D895">
        <v>117691.685</v>
      </c>
      <c r="E895" s="42">
        <f t="shared" si="52"/>
        <v>117691.685</v>
      </c>
      <c r="F895" s="42" t="e">
        <f t="shared" si="53"/>
        <v>#N/A</v>
      </c>
      <c r="G895" s="42">
        <f t="shared" si="54"/>
        <v>117691.685</v>
      </c>
      <c r="H895" s="29" t="e">
        <f t="shared" si="55"/>
        <v>#N/A</v>
      </c>
    </row>
    <row r="896" spans="1:8" x14ac:dyDescent="0.3">
      <c r="A896" s="58">
        <v>42899</v>
      </c>
      <c r="B896" s="42" t="str">
        <f>VLOOKUP(A896,_Holidays!A896:C3001,2)</f>
        <v>Y</v>
      </c>
      <c r="C896" s="42" t="str">
        <f>VLOOKUP(A896,_Holidays!A896:C3001,3)</f>
        <v>N</v>
      </c>
      <c r="D896">
        <v>135184.95000000001</v>
      </c>
      <c r="E896" s="42">
        <f t="shared" si="52"/>
        <v>135184.95000000001</v>
      </c>
      <c r="F896" s="42" t="e">
        <f t="shared" si="53"/>
        <v>#N/A</v>
      </c>
      <c r="G896" s="42" t="e">
        <f t="shared" si="54"/>
        <v>#N/A</v>
      </c>
      <c r="H896" s="29">
        <f t="shared" si="55"/>
        <v>135184.95000000001</v>
      </c>
    </row>
    <row r="897" spans="1:8" x14ac:dyDescent="0.3">
      <c r="A897" s="58">
        <v>42900</v>
      </c>
      <c r="B897" s="42" t="str">
        <f>VLOOKUP(A897,_Holidays!A897:C3002,2)</f>
        <v>Y</v>
      </c>
      <c r="C897" s="42" t="str">
        <f>VLOOKUP(A897,_Holidays!A897:C3002,3)</f>
        <v>N</v>
      </c>
      <c r="D897">
        <v>136253.42000000001</v>
      </c>
      <c r="E897" s="42">
        <f t="shared" si="52"/>
        <v>136253.42000000001</v>
      </c>
      <c r="F897" s="42" t="e">
        <f t="shared" si="53"/>
        <v>#N/A</v>
      </c>
      <c r="G897" s="42" t="e">
        <f t="shared" si="54"/>
        <v>#N/A</v>
      </c>
      <c r="H897" s="29">
        <f t="shared" si="55"/>
        <v>136253.42000000001</v>
      </c>
    </row>
    <row r="898" spans="1:8" x14ac:dyDescent="0.3">
      <c r="A898" s="58">
        <v>42901</v>
      </c>
      <c r="B898" s="42" t="str">
        <f>VLOOKUP(A898,_Holidays!A898:C3003,2)</f>
        <v>Y</v>
      </c>
      <c r="C898" s="42" t="str">
        <f>VLOOKUP(A898,_Holidays!A898:C3003,3)</f>
        <v>N</v>
      </c>
      <c r="D898">
        <v>135303.255</v>
      </c>
      <c r="E898" s="42">
        <f t="shared" si="52"/>
        <v>135303.255</v>
      </c>
      <c r="F898" s="42" t="e">
        <f t="shared" si="53"/>
        <v>#N/A</v>
      </c>
      <c r="G898" s="42" t="e">
        <f t="shared" si="54"/>
        <v>#N/A</v>
      </c>
      <c r="H898" s="29">
        <f t="shared" si="55"/>
        <v>135303.255</v>
      </c>
    </row>
    <row r="899" spans="1:8" x14ac:dyDescent="0.3">
      <c r="A899" s="58">
        <v>42902</v>
      </c>
      <c r="B899" s="42" t="str">
        <f>VLOOKUP(A899,_Holidays!A899:C3004,2)</f>
        <v>Y</v>
      </c>
      <c r="C899" s="42" t="str">
        <f>VLOOKUP(A899,_Holidays!A899:C3004,3)</f>
        <v>N</v>
      </c>
      <c r="D899">
        <v>135269.63500000001</v>
      </c>
      <c r="E899" s="42">
        <f t="shared" ref="E899:E962" si="56">IF(B899="Y",D899,NA())</f>
        <v>135269.63500000001</v>
      </c>
      <c r="F899" s="42" t="e">
        <f t="shared" ref="F899:F962" si="57">IF(B899="N",D899,NA())</f>
        <v>#N/A</v>
      </c>
      <c r="G899" s="42" t="e">
        <f t="shared" ref="G899:G962" si="58">IF(C899="Y",D899,NA())</f>
        <v>#N/A</v>
      </c>
      <c r="H899" s="29">
        <f t="shared" ref="H899:H962" si="59">IF(C899="N",D899,NA())</f>
        <v>135269.63500000001</v>
      </c>
    </row>
    <row r="900" spans="1:8" x14ac:dyDescent="0.3">
      <c r="A900" s="58">
        <v>42903</v>
      </c>
      <c r="B900" s="42" t="str">
        <f>VLOOKUP(A900,_Holidays!A900:C3005,2)</f>
        <v>Y</v>
      </c>
      <c r="C900" s="42" t="str">
        <f>VLOOKUP(A900,_Holidays!A900:C3005,3)</f>
        <v>N</v>
      </c>
      <c r="D900">
        <v>121178.68</v>
      </c>
      <c r="E900" s="42">
        <f t="shared" si="56"/>
        <v>121178.68</v>
      </c>
      <c r="F900" s="42" t="e">
        <f t="shared" si="57"/>
        <v>#N/A</v>
      </c>
      <c r="G900" s="42" t="e">
        <f t="shared" si="58"/>
        <v>#N/A</v>
      </c>
      <c r="H900" s="29">
        <f t="shared" si="59"/>
        <v>121178.68</v>
      </c>
    </row>
    <row r="901" spans="1:8" x14ac:dyDescent="0.3">
      <c r="A901" s="58">
        <v>42904</v>
      </c>
      <c r="B901" s="42" t="str">
        <f>VLOOKUP(A901,_Holidays!A901:C3006,2)</f>
        <v>Y</v>
      </c>
      <c r="C901" s="42" t="str">
        <f>VLOOKUP(A901,_Holidays!A901:C3006,3)</f>
        <v>N</v>
      </c>
      <c r="D901">
        <v>116112.74</v>
      </c>
      <c r="E901" s="42">
        <f t="shared" si="56"/>
        <v>116112.74</v>
      </c>
      <c r="F901" s="42" t="e">
        <f t="shared" si="57"/>
        <v>#N/A</v>
      </c>
      <c r="G901" s="42" t="e">
        <f t="shared" si="58"/>
        <v>#N/A</v>
      </c>
      <c r="H901" s="29">
        <f t="shared" si="59"/>
        <v>116112.74</v>
      </c>
    </row>
    <row r="902" spans="1:8" x14ac:dyDescent="0.3">
      <c r="A902" s="58">
        <v>42905</v>
      </c>
      <c r="B902" s="42" t="str">
        <f>VLOOKUP(A902,_Holidays!A902:C3007,2)</f>
        <v>Y</v>
      </c>
      <c r="C902" s="42" t="str">
        <f>VLOOKUP(A902,_Holidays!A902:C3007,3)</f>
        <v>N</v>
      </c>
      <c r="D902">
        <v>134925.74</v>
      </c>
      <c r="E902" s="42">
        <f t="shared" si="56"/>
        <v>134925.74</v>
      </c>
      <c r="F902" s="42" t="e">
        <f t="shared" si="57"/>
        <v>#N/A</v>
      </c>
      <c r="G902" s="42" t="e">
        <f t="shared" si="58"/>
        <v>#N/A</v>
      </c>
      <c r="H902" s="29">
        <f t="shared" si="59"/>
        <v>134925.74</v>
      </c>
    </row>
    <row r="903" spans="1:8" x14ac:dyDescent="0.3">
      <c r="A903" s="58">
        <v>42906</v>
      </c>
      <c r="B903" s="42" t="str">
        <f>VLOOKUP(A903,_Holidays!A903:C3008,2)</f>
        <v>Y</v>
      </c>
      <c r="C903" s="42" t="str">
        <f>VLOOKUP(A903,_Holidays!A903:C3008,3)</f>
        <v>N</v>
      </c>
      <c r="D903">
        <v>131996.97</v>
      </c>
      <c r="E903" s="42">
        <f t="shared" si="56"/>
        <v>131996.97</v>
      </c>
      <c r="F903" s="42" t="e">
        <f t="shared" si="57"/>
        <v>#N/A</v>
      </c>
      <c r="G903" s="42" t="e">
        <f t="shared" si="58"/>
        <v>#N/A</v>
      </c>
      <c r="H903" s="29">
        <f t="shared" si="59"/>
        <v>131996.97</v>
      </c>
    </row>
    <row r="904" spans="1:8" x14ac:dyDescent="0.3">
      <c r="A904" s="58">
        <v>42907</v>
      </c>
      <c r="B904" s="42" t="str">
        <f>VLOOKUP(A904,_Holidays!A904:C3009,2)</f>
        <v>Y</v>
      </c>
      <c r="C904" s="42" t="str">
        <f>VLOOKUP(A904,_Holidays!A904:C3009,3)</f>
        <v>N</v>
      </c>
      <c r="D904">
        <v>139814.29999999999</v>
      </c>
      <c r="E904" s="42">
        <f t="shared" si="56"/>
        <v>139814.29999999999</v>
      </c>
      <c r="F904" s="42" t="e">
        <f t="shared" si="57"/>
        <v>#N/A</v>
      </c>
      <c r="G904" s="42" t="e">
        <f t="shared" si="58"/>
        <v>#N/A</v>
      </c>
      <c r="H904" s="29">
        <f t="shared" si="59"/>
        <v>139814.29999999999</v>
      </c>
    </row>
    <row r="905" spans="1:8" x14ac:dyDescent="0.3">
      <c r="A905" s="58">
        <v>42908</v>
      </c>
      <c r="B905" s="42" t="str">
        <f>VLOOKUP(A905,_Holidays!A905:C3010,2)</f>
        <v>Y</v>
      </c>
      <c r="C905" s="42" t="str">
        <f>VLOOKUP(A905,_Holidays!A905:C3010,3)</f>
        <v>N</v>
      </c>
      <c r="D905">
        <v>140348.57</v>
      </c>
      <c r="E905" s="42">
        <f t="shared" si="56"/>
        <v>140348.57</v>
      </c>
      <c r="F905" s="42" t="e">
        <f t="shared" si="57"/>
        <v>#N/A</v>
      </c>
      <c r="G905" s="42" t="e">
        <f t="shared" si="58"/>
        <v>#N/A</v>
      </c>
      <c r="H905" s="29">
        <f t="shared" si="59"/>
        <v>140348.57</v>
      </c>
    </row>
    <row r="906" spans="1:8" x14ac:dyDescent="0.3">
      <c r="A906" s="58">
        <v>42909</v>
      </c>
      <c r="B906" s="42" t="str">
        <f>VLOOKUP(A906,_Holidays!A906:C3011,2)</f>
        <v>Y</v>
      </c>
      <c r="C906" s="42" t="str">
        <f>VLOOKUP(A906,_Holidays!A906:C3011,3)</f>
        <v>N</v>
      </c>
      <c r="D906">
        <v>132029.57500000001</v>
      </c>
      <c r="E906" s="42">
        <f t="shared" si="56"/>
        <v>132029.57500000001</v>
      </c>
      <c r="F906" s="42" t="e">
        <f t="shared" si="57"/>
        <v>#N/A</v>
      </c>
      <c r="G906" s="42" t="e">
        <f t="shared" si="58"/>
        <v>#N/A</v>
      </c>
      <c r="H906" s="29">
        <f t="shared" si="59"/>
        <v>132029.57500000001</v>
      </c>
    </row>
    <row r="907" spans="1:8" x14ac:dyDescent="0.3">
      <c r="A907" s="58">
        <v>42910</v>
      </c>
      <c r="B907" s="42" t="str">
        <f>VLOOKUP(A907,_Holidays!A907:C3012,2)</f>
        <v>Y</v>
      </c>
      <c r="C907" s="42" t="str">
        <f>VLOOKUP(A907,_Holidays!A907:C3012,3)</f>
        <v>N</v>
      </c>
      <c r="D907">
        <v>122393.325</v>
      </c>
      <c r="E907" s="42">
        <f t="shared" si="56"/>
        <v>122393.325</v>
      </c>
      <c r="F907" s="42" t="e">
        <f t="shared" si="57"/>
        <v>#N/A</v>
      </c>
      <c r="G907" s="42" t="e">
        <f t="shared" si="58"/>
        <v>#N/A</v>
      </c>
      <c r="H907" s="29">
        <f t="shared" si="59"/>
        <v>122393.325</v>
      </c>
    </row>
    <row r="908" spans="1:8" x14ac:dyDescent="0.3">
      <c r="A908" s="58">
        <v>42911</v>
      </c>
      <c r="B908" s="42" t="str">
        <f>VLOOKUP(A908,_Holidays!A908:C3013,2)</f>
        <v>Y</v>
      </c>
      <c r="C908" s="42" t="str">
        <f>VLOOKUP(A908,_Holidays!A908:C3013,3)</f>
        <v>N</v>
      </c>
      <c r="D908">
        <v>118103.86500000001</v>
      </c>
      <c r="E908" s="42">
        <f t="shared" si="56"/>
        <v>118103.86500000001</v>
      </c>
      <c r="F908" s="42" t="e">
        <f t="shared" si="57"/>
        <v>#N/A</v>
      </c>
      <c r="G908" s="42" t="e">
        <f t="shared" si="58"/>
        <v>#N/A</v>
      </c>
      <c r="H908" s="29">
        <f t="shared" si="59"/>
        <v>118103.86500000001</v>
      </c>
    </row>
    <row r="909" spans="1:8" x14ac:dyDescent="0.3">
      <c r="A909" s="58">
        <v>42912</v>
      </c>
      <c r="B909" s="42" t="str">
        <f>VLOOKUP(A909,_Holidays!A909:C3014,2)</f>
        <v>Y</v>
      </c>
      <c r="C909" s="42" t="str">
        <f>VLOOKUP(A909,_Holidays!A909:C3014,3)</f>
        <v>N</v>
      </c>
      <c r="D909">
        <v>138040.38</v>
      </c>
      <c r="E909" s="42">
        <f t="shared" si="56"/>
        <v>138040.38</v>
      </c>
      <c r="F909" s="42" t="e">
        <f t="shared" si="57"/>
        <v>#N/A</v>
      </c>
      <c r="G909" s="42" t="e">
        <f t="shared" si="58"/>
        <v>#N/A</v>
      </c>
      <c r="H909" s="29">
        <f t="shared" si="59"/>
        <v>138040.38</v>
      </c>
    </row>
    <row r="910" spans="1:8" x14ac:dyDescent="0.3">
      <c r="A910" s="58">
        <v>42913</v>
      </c>
      <c r="B910" s="42" t="str">
        <f>VLOOKUP(A910,_Holidays!A910:C3015,2)</f>
        <v>Y</v>
      </c>
      <c r="C910" s="42" t="str">
        <f>VLOOKUP(A910,_Holidays!A910:C3015,3)</f>
        <v>N</v>
      </c>
      <c r="D910">
        <v>144526.63</v>
      </c>
      <c r="E910" s="42">
        <f t="shared" si="56"/>
        <v>144526.63</v>
      </c>
      <c r="F910" s="42" t="e">
        <f t="shared" si="57"/>
        <v>#N/A</v>
      </c>
      <c r="G910" s="42" t="e">
        <f t="shared" si="58"/>
        <v>#N/A</v>
      </c>
      <c r="H910" s="29">
        <f t="shared" si="59"/>
        <v>144526.63</v>
      </c>
    </row>
    <row r="911" spans="1:8" x14ac:dyDescent="0.3">
      <c r="A911" s="58">
        <v>42914</v>
      </c>
      <c r="B911" s="42" t="str">
        <f>VLOOKUP(A911,_Holidays!A911:C3016,2)</f>
        <v>Y</v>
      </c>
      <c r="C911" s="42" t="str">
        <f>VLOOKUP(A911,_Holidays!A911:C3016,3)</f>
        <v>N</v>
      </c>
      <c r="D911">
        <v>141351.89499999999</v>
      </c>
      <c r="E911" s="42">
        <f t="shared" si="56"/>
        <v>141351.89499999999</v>
      </c>
      <c r="F911" s="42" t="e">
        <f t="shared" si="57"/>
        <v>#N/A</v>
      </c>
      <c r="G911" s="42" t="e">
        <f t="shared" si="58"/>
        <v>#N/A</v>
      </c>
      <c r="H911" s="29">
        <f t="shared" si="59"/>
        <v>141351.89499999999</v>
      </c>
    </row>
    <row r="912" spans="1:8" x14ac:dyDescent="0.3">
      <c r="A912" s="58">
        <v>42915</v>
      </c>
      <c r="B912" s="42" t="str">
        <f>VLOOKUP(A912,_Holidays!A912:C3017,2)</f>
        <v>Y</v>
      </c>
      <c r="C912" s="42" t="str">
        <f>VLOOKUP(A912,_Holidays!A912:C3017,3)</f>
        <v>N</v>
      </c>
      <c r="D912">
        <v>138124.06</v>
      </c>
      <c r="E912" s="42">
        <f t="shared" si="56"/>
        <v>138124.06</v>
      </c>
      <c r="F912" s="42" t="e">
        <f t="shared" si="57"/>
        <v>#N/A</v>
      </c>
      <c r="G912" s="42" t="e">
        <f t="shared" si="58"/>
        <v>#N/A</v>
      </c>
      <c r="H912" s="29">
        <f t="shared" si="59"/>
        <v>138124.06</v>
      </c>
    </row>
    <row r="913" spans="1:8" x14ac:dyDescent="0.3">
      <c r="A913" s="58">
        <v>42916</v>
      </c>
      <c r="B913" s="42" t="str">
        <f>VLOOKUP(A913,_Holidays!A913:C3018,2)</f>
        <v>N</v>
      </c>
      <c r="C913" s="42" t="str">
        <f>VLOOKUP(A913,_Holidays!A913:C3018,3)</f>
        <v>N</v>
      </c>
      <c r="D913">
        <v>139275.77499999999</v>
      </c>
      <c r="E913" s="42" t="e">
        <f t="shared" si="56"/>
        <v>#N/A</v>
      </c>
      <c r="F913" s="42">
        <f t="shared" si="57"/>
        <v>139275.77499999999</v>
      </c>
      <c r="G913" s="42" t="e">
        <f t="shared" si="58"/>
        <v>#N/A</v>
      </c>
      <c r="H913" s="29">
        <f t="shared" si="59"/>
        <v>139275.77499999999</v>
      </c>
    </row>
    <row r="914" spans="1:8" x14ac:dyDescent="0.3">
      <c r="A914" s="58">
        <v>42917</v>
      </c>
      <c r="B914" s="42" t="str">
        <f>VLOOKUP(A914,_Holidays!A914:C3019,2)</f>
        <v>N</v>
      </c>
      <c r="C914" s="42" t="str">
        <f>VLOOKUP(A914,_Holidays!A914:C3019,3)</f>
        <v>N</v>
      </c>
      <c r="D914">
        <v>125949.5</v>
      </c>
      <c r="E914" s="42" t="e">
        <f t="shared" si="56"/>
        <v>#N/A</v>
      </c>
      <c r="F914" s="42">
        <f t="shared" si="57"/>
        <v>125949.5</v>
      </c>
      <c r="G914" s="42" t="e">
        <f t="shared" si="58"/>
        <v>#N/A</v>
      </c>
      <c r="H914" s="29">
        <f t="shared" si="59"/>
        <v>125949.5</v>
      </c>
    </row>
    <row r="915" spans="1:8" x14ac:dyDescent="0.3">
      <c r="A915" s="58">
        <v>42918</v>
      </c>
      <c r="B915" s="42" t="str">
        <f>VLOOKUP(A915,_Holidays!A915:C3020,2)</f>
        <v>N</v>
      </c>
      <c r="C915" s="42" t="str">
        <f>VLOOKUP(A915,_Holidays!A915:C3020,3)</f>
        <v>N</v>
      </c>
      <c r="D915">
        <v>120137.45</v>
      </c>
      <c r="E915" s="42" t="e">
        <f t="shared" si="56"/>
        <v>#N/A</v>
      </c>
      <c r="F915" s="42">
        <f t="shared" si="57"/>
        <v>120137.45</v>
      </c>
      <c r="G915" s="42" t="e">
        <f t="shared" si="58"/>
        <v>#N/A</v>
      </c>
      <c r="H915" s="29">
        <f t="shared" si="59"/>
        <v>120137.45</v>
      </c>
    </row>
    <row r="916" spans="1:8" x14ac:dyDescent="0.3">
      <c r="A916" s="58">
        <v>42919</v>
      </c>
      <c r="B916" s="42" t="str">
        <f>VLOOKUP(A916,_Holidays!A916:C3021,2)</f>
        <v>N</v>
      </c>
      <c r="C916" s="42" t="str">
        <f>VLOOKUP(A916,_Holidays!A916:C3021,3)</f>
        <v>N</v>
      </c>
      <c r="D916">
        <v>139765.32</v>
      </c>
      <c r="E916" s="42" t="e">
        <f t="shared" si="56"/>
        <v>#N/A</v>
      </c>
      <c r="F916" s="42">
        <f t="shared" si="57"/>
        <v>139765.32</v>
      </c>
      <c r="G916" s="42" t="e">
        <f t="shared" si="58"/>
        <v>#N/A</v>
      </c>
      <c r="H916" s="29">
        <f t="shared" si="59"/>
        <v>139765.32</v>
      </c>
    </row>
    <row r="917" spans="1:8" x14ac:dyDescent="0.3">
      <c r="A917" s="58">
        <v>42920</v>
      </c>
      <c r="B917" s="42" t="str">
        <f>VLOOKUP(A917,_Holidays!A917:C3022,2)</f>
        <v>N</v>
      </c>
      <c r="C917" s="42" t="str">
        <f>VLOOKUP(A917,_Holidays!A917:C3022,3)</f>
        <v>N</v>
      </c>
      <c r="D917">
        <v>134029.80499999999</v>
      </c>
      <c r="E917" s="42" t="e">
        <f t="shared" si="56"/>
        <v>#N/A</v>
      </c>
      <c r="F917" s="42">
        <f t="shared" si="57"/>
        <v>134029.80499999999</v>
      </c>
      <c r="G917" s="42" t="e">
        <f t="shared" si="58"/>
        <v>#N/A</v>
      </c>
      <c r="H917" s="29">
        <f t="shared" si="59"/>
        <v>134029.80499999999</v>
      </c>
    </row>
    <row r="918" spans="1:8" x14ac:dyDescent="0.3">
      <c r="A918" s="58">
        <v>42921</v>
      </c>
      <c r="B918" s="42" t="str">
        <f>VLOOKUP(A918,_Holidays!A918:C3023,2)</f>
        <v>N</v>
      </c>
      <c r="C918" s="42" t="str">
        <f>VLOOKUP(A918,_Holidays!A918:C3023,3)</f>
        <v>N</v>
      </c>
      <c r="D918">
        <v>134084.66500000001</v>
      </c>
      <c r="E918" s="42" t="e">
        <f t="shared" si="56"/>
        <v>#N/A</v>
      </c>
      <c r="F918" s="42">
        <f t="shared" si="57"/>
        <v>134084.66500000001</v>
      </c>
      <c r="G918" s="42" t="e">
        <f t="shared" si="58"/>
        <v>#N/A</v>
      </c>
      <c r="H918" s="29">
        <f t="shared" si="59"/>
        <v>134084.66500000001</v>
      </c>
    </row>
    <row r="919" spans="1:8" x14ac:dyDescent="0.3">
      <c r="A919" s="58">
        <v>42922</v>
      </c>
      <c r="B919" s="42" t="str">
        <f>VLOOKUP(A919,_Holidays!A919:C3024,2)</f>
        <v>N</v>
      </c>
      <c r="C919" s="42" t="str">
        <f>VLOOKUP(A919,_Holidays!A919:C3024,3)</f>
        <v>N</v>
      </c>
      <c r="D919">
        <v>137899.715</v>
      </c>
      <c r="E919" s="42" t="e">
        <f t="shared" si="56"/>
        <v>#N/A</v>
      </c>
      <c r="F919" s="42">
        <f t="shared" si="57"/>
        <v>137899.715</v>
      </c>
      <c r="G919" s="42" t="e">
        <f t="shared" si="58"/>
        <v>#N/A</v>
      </c>
      <c r="H919" s="29">
        <f t="shared" si="59"/>
        <v>137899.715</v>
      </c>
    </row>
    <row r="920" spans="1:8" x14ac:dyDescent="0.3">
      <c r="A920" s="58">
        <v>42923</v>
      </c>
      <c r="B920" s="42" t="str">
        <f>VLOOKUP(A920,_Holidays!A920:C3025,2)</f>
        <v>N</v>
      </c>
      <c r="C920" s="42" t="str">
        <f>VLOOKUP(A920,_Holidays!A920:C3025,3)</f>
        <v>N</v>
      </c>
      <c r="D920">
        <v>134078.07</v>
      </c>
      <c r="E920" s="42" t="e">
        <f t="shared" si="56"/>
        <v>#N/A</v>
      </c>
      <c r="F920" s="42">
        <f t="shared" si="57"/>
        <v>134078.07</v>
      </c>
      <c r="G920" s="42" t="e">
        <f t="shared" si="58"/>
        <v>#N/A</v>
      </c>
      <c r="H920" s="29">
        <f t="shared" si="59"/>
        <v>134078.07</v>
      </c>
    </row>
    <row r="921" spans="1:8" x14ac:dyDescent="0.3">
      <c r="A921" s="58">
        <v>42924</v>
      </c>
      <c r="B921" s="42" t="str">
        <f>VLOOKUP(A921,_Holidays!A921:C3026,2)</f>
        <v>N</v>
      </c>
      <c r="C921" s="42" t="str">
        <f>VLOOKUP(A921,_Holidays!A921:C3026,3)</f>
        <v>N</v>
      </c>
      <c r="D921">
        <v>123687.97</v>
      </c>
      <c r="E921" s="42" t="e">
        <f t="shared" si="56"/>
        <v>#N/A</v>
      </c>
      <c r="F921" s="42">
        <f t="shared" si="57"/>
        <v>123687.97</v>
      </c>
      <c r="G921" s="42" t="e">
        <f t="shared" si="58"/>
        <v>#N/A</v>
      </c>
      <c r="H921" s="29">
        <f t="shared" si="59"/>
        <v>123687.97</v>
      </c>
    </row>
    <row r="922" spans="1:8" x14ac:dyDescent="0.3">
      <c r="A922" s="58">
        <v>42925</v>
      </c>
      <c r="B922" s="42" t="str">
        <f>VLOOKUP(A922,_Holidays!A922:C3027,2)</f>
        <v>N</v>
      </c>
      <c r="C922" s="42" t="str">
        <f>VLOOKUP(A922,_Holidays!A922:C3027,3)</f>
        <v>N</v>
      </c>
      <c r="D922">
        <v>116064.03</v>
      </c>
      <c r="E922" s="42" t="e">
        <f t="shared" si="56"/>
        <v>#N/A</v>
      </c>
      <c r="F922" s="42">
        <f t="shared" si="57"/>
        <v>116064.03</v>
      </c>
      <c r="G922" s="42" t="e">
        <f t="shared" si="58"/>
        <v>#N/A</v>
      </c>
      <c r="H922" s="29">
        <f t="shared" si="59"/>
        <v>116064.03</v>
      </c>
    </row>
    <row r="923" spans="1:8" x14ac:dyDescent="0.3">
      <c r="A923" s="58">
        <v>42926</v>
      </c>
      <c r="B923" s="42" t="str">
        <f>VLOOKUP(A923,_Holidays!A923:C3028,2)</f>
        <v>N</v>
      </c>
      <c r="C923" s="42" t="str">
        <f>VLOOKUP(A923,_Holidays!A923:C3028,3)</f>
        <v>N</v>
      </c>
      <c r="D923">
        <v>133132.32500000001</v>
      </c>
      <c r="E923" s="42" t="e">
        <f t="shared" si="56"/>
        <v>#N/A</v>
      </c>
      <c r="F923" s="42">
        <f t="shared" si="57"/>
        <v>133132.32500000001</v>
      </c>
      <c r="G923" s="42" t="e">
        <f t="shared" si="58"/>
        <v>#N/A</v>
      </c>
      <c r="H923" s="29">
        <f t="shared" si="59"/>
        <v>133132.32500000001</v>
      </c>
    </row>
    <row r="924" spans="1:8" x14ac:dyDescent="0.3">
      <c r="A924" s="58">
        <v>42927</v>
      </c>
      <c r="B924" s="42" t="str">
        <f>VLOOKUP(A924,_Holidays!A924:C3029,2)</f>
        <v>N</v>
      </c>
      <c r="C924" s="42" t="str">
        <f>VLOOKUP(A924,_Holidays!A924:C3029,3)</f>
        <v>N</v>
      </c>
      <c r="D924">
        <v>137352.78</v>
      </c>
      <c r="E924" s="42" t="e">
        <f t="shared" si="56"/>
        <v>#N/A</v>
      </c>
      <c r="F924" s="42">
        <f t="shared" si="57"/>
        <v>137352.78</v>
      </c>
      <c r="G924" s="42" t="e">
        <f t="shared" si="58"/>
        <v>#N/A</v>
      </c>
      <c r="H924" s="29">
        <f t="shared" si="59"/>
        <v>137352.78</v>
      </c>
    </row>
    <row r="925" spans="1:8" x14ac:dyDescent="0.3">
      <c r="A925" s="58">
        <v>42928</v>
      </c>
      <c r="B925" s="42" t="str">
        <f>VLOOKUP(A925,_Holidays!A925:C3030,2)</f>
        <v>N</v>
      </c>
      <c r="C925" s="42" t="str">
        <f>VLOOKUP(A925,_Holidays!A925:C3030,3)</f>
        <v>N</v>
      </c>
      <c r="D925">
        <v>138152.10500000001</v>
      </c>
      <c r="E925" s="42" t="e">
        <f t="shared" si="56"/>
        <v>#N/A</v>
      </c>
      <c r="F925" s="42">
        <f t="shared" si="57"/>
        <v>138152.10500000001</v>
      </c>
      <c r="G925" s="42" t="e">
        <f t="shared" si="58"/>
        <v>#N/A</v>
      </c>
      <c r="H925" s="29">
        <f t="shared" si="59"/>
        <v>138152.10500000001</v>
      </c>
    </row>
    <row r="926" spans="1:8" x14ac:dyDescent="0.3">
      <c r="A926" s="58">
        <v>42929</v>
      </c>
      <c r="B926" s="42" t="str">
        <f>VLOOKUP(A926,_Holidays!A926:C3031,2)</f>
        <v>N</v>
      </c>
      <c r="C926" s="42" t="str">
        <f>VLOOKUP(A926,_Holidays!A926:C3031,3)</f>
        <v>N</v>
      </c>
      <c r="D926">
        <v>134622.39000000001</v>
      </c>
      <c r="E926" s="42" t="e">
        <f t="shared" si="56"/>
        <v>#N/A</v>
      </c>
      <c r="F926" s="42">
        <f t="shared" si="57"/>
        <v>134622.39000000001</v>
      </c>
      <c r="G926" s="42" t="e">
        <f t="shared" si="58"/>
        <v>#N/A</v>
      </c>
      <c r="H926" s="29">
        <f t="shared" si="59"/>
        <v>134622.39000000001</v>
      </c>
    </row>
    <row r="927" spans="1:8" x14ac:dyDescent="0.3">
      <c r="A927" s="58">
        <v>42930</v>
      </c>
      <c r="B927" s="42" t="str">
        <f>VLOOKUP(A927,_Holidays!A927:C3032,2)</f>
        <v>N</v>
      </c>
      <c r="C927" s="42" t="str">
        <f>VLOOKUP(A927,_Holidays!A927:C3032,3)</f>
        <v>N</v>
      </c>
      <c r="D927">
        <v>131387.745</v>
      </c>
      <c r="E927" s="42" t="e">
        <f t="shared" si="56"/>
        <v>#N/A</v>
      </c>
      <c r="F927" s="42">
        <f t="shared" si="57"/>
        <v>131387.745</v>
      </c>
      <c r="G927" s="42" t="e">
        <f t="shared" si="58"/>
        <v>#N/A</v>
      </c>
      <c r="H927" s="29">
        <f t="shared" si="59"/>
        <v>131387.745</v>
      </c>
    </row>
    <row r="928" spans="1:8" x14ac:dyDescent="0.3">
      <c r="A928" s="58">
        <v>42931</v>
      </c>
      <c r="B928" s="42" t="str">
        <f>VLOOKUP(A928,_Holidays!A928:C3033,2)</f>
        <v>N</v>
      </c>
      <c r="C928" s="42" t="str">
        <f>VLOOKUP(A928,_Holidays!A928:C3033,3)</f>
        <v>N</v>
      </c>
      <c r="D928">
        <v>124486.69500000001</v>
      </c>
      <c r="E928" s="42" t="e">
        <f t="shared" si="56"/>
        <v>#N/A</v>
      </c>
      <c r="F928" s="42">
        <f t="shared" si="57"/>
        <v>124486.69500000001</v>
      </c>
      <c r="G928" s="42" t="e">
        <f t="shared" si="58"/>
        <v>#N/A</v>
      </c>
      <c r="H928" s="29">
        <f t="shared" si="59"/>
        <v>124486.69500000001</v>
      </c>
    </row>
    <row r="929" spans="1:8" x14ac:dyDescent="0.3">
      <c r="A929" s="58">
        <v>42932</v>
      </c>
      <c r="B929" s="42" t="str">
        <f>VLOOKUP(A929,_Holidays!A929:C3034,2)</f>
        <v>N</v>
      </c>
      <c r="C929" s="42" t="str">
        <f>VLOOKUP(A929,_Holidays!A929:C3034,3)</f>
        <v>N</v>
      </c>
      <c r="D929">
        <v>119927.64</v>
      </c>
      <c r="E929" s="42" t="e">
        <f t="shared" si="56"/>
        <v>#N/A</v>
      </c>
      <c r="F929" s="42">
        <f t="shared" si="57"/>
        <v>119927.64</v>
      </c>
      <c r="G929" s="42" t="e">
        <f t="shared" si="58"/>
        <v>#N/A</v>
      </c>
      <c r="H929" s="29">
        <f t="shared" si="59"/>
        <v>119927.64</v>
      </c>
    </row>
    <row r="930" spans="1:8" x14ac:dyDescent="0.3">
      <c r="A930" s="58">
        <v>42933</v>
      </c>
      <c r="B930" s="42" t="str">
        <f>VLOOKUP(A930,_Holidays!A930:C3035,2)</f>
        <v>N</v>
      </c>
      <c r="C930" s="42" t="str">
        <f>VLOOKUP(A930,_Holidays!A930:C3035,3)</f>
        <v>N</v>
      </c>
      <c r="D930">
        <v>131868.24</v>
      </c>
      <c r="E930" s="42" t="e">
        <f t="shared" si="56"/>
        <v>#N/A</v>
      </c>
      <c r="F930" s="42">
        <f t="shared" si="57"/>
        <v>131868.24</v>
      </c>
      <c r="G930" s="42" t="e">
        <f t="shared" si="58"/>
        <v>#N/A</v>
      </c>
      <c r="H930" s="29">
        <f t="shared" si="59"/>
        <v>131868.24</v>
      </c>
    </row>
    <row r="931" spans="1:8" x14ac:dyDescent="0.3">
      <c r="A931" s="58">
        <v>42934</v>
      </c>
      <c r="B931" s="42" t="str">
        <f>VLOOKUP(A931,_Holidays!A931:C3036,2)</f>
        <v>Y</v>
      </c>
      <c r="C931" s="42" t="str">
        <f>VLOOKUP(A931,_Holidays!A931:C3036,3)</f>
        <v>N</v>
      </c>
      <c r="D931">
        <v>136121.83499999999</v>
      </c>
      <c r="E931" s="42">
        <f t="shared" si="56"/>
        <v>136121.83499999999</v>
      </c>
      <c r="F931" s="42" t="e">
        <f t="shared" si="57"/>
        <v>#N/A</v>
      </c>
      <c r="G931" s="42" t="e">
        <f t="shared" si="58"/>
        <v>#N/A</v>
      </c>
      <c r="H931" s="29">
        <f t="shared" si="59"/>
        <v>136121.83499999999</v>
      </c>
    </row>
    <row r="932" spans="1:8" x14ac:dyDescent="0.3">
      <c r="A932" s="58">
        <v>42935</v>
      </c>
      <c r="B932" s="42" t="str">
        <f>VLOOKUP(A932,_Holidays!A932:C3037,2)</f>
        <v>Y</v>
      </c>
      <c r="C932" s="42" t="str">
        <f>VLOOKUP(A932,_Holidays!A932:C3037,3)</f>
        <v>N</v>
      </c>
      <c r="D932">
        <v>133906.26</v>
      </c>
      <c r="E932" s="42">
        <f t="shared" si="56"/>
        <v>133906.26</v>
      </c>
      <c r="F932" s="42" t="e">
        <f t="shared" si="57"/>
        <v>#N/A</v>
      </c>
      <c r="G932" s="42" t="e">
        <f t="shared" si="58"/>
        <v>#N/A</v>
      </c>
      <c r="H932" s="29">
        <f t="shared" si="59"/>
        <v>133906.26</v>
      </c>
    </row>
    <row r="933" spans="1:8" x14ac:dyDescent="0.3">
      <c r="A933" s="58">
        <v>42936</v>
      </c>
      <c r="B933" s="42" t="str">
        <f>VLOOKUP(A933,_Holidays!A933:C3038,2)</f>
        <v>Y</v>
      </c>
      <c r="C933" s="42" t="str">
        <f>VLOOKUP(A933,_Holidays!A933:C3038,3)</f>
        <v>N</v>
      </c>
      <c r="D933">
        <v>139316.29</v>
      </c>
      <c r="E933" s="42">
        <f t="shared" si="56"/>
        <v>139316.29</v>
      </c>
      <c r="F933" s="42" t="e">
        <f t="shared" si="57"/>
        <v>#N/A</v>
      </c>
      <c r="G933" s="42" t="e">
        <f t="shared" si="58"/>
        <v>#N/A</v>
      </c>
      <c r="H933" s="29">
        <f t="shared" si="59"/>
        <v>139316.29</v>
      </c>
    </row>
    <row r="934" spans="1:8" x14ac:dyDescent="0.3">
      <c r="A934" s="58">
        <v>42937</v>
      </c>
      <c r="B934" s="42" t="str">
        <f>VLOOKUP(A934,_Holidays!A934:C3039,2)</f>
        <v>Y</v>
      </c>
      <c r="C934" s="42" t="str">
        <f>VLOOKUP(A934,_Holidays!A934:C3039,3)</f>
        <v>N</v>
      </c>
      <c r="D934">
        <v>140073.89499999999</v>
      </c>
      <c r="E934" s="42">
        <f t="shared" si="56"/>
        <v>140073.89499999999</v>
      </c>
      <c r="F934" s="42" t="e">
        <f t="shared" si="57"/>
        <v>#N/A</v>
      </c>
      <c r="G934" s="42" t="e">
        <f t="shared" si="58"/>
        <v>#N/A</v>
      </c>
      <c r="H934" s="29">
        <f t="shared" si="59"/>
        <v>140073.89499999999</v>
      </c>
    </row>
    <row r="935" spans="1:8" x14ac:dyDescent="0.3">
      <c r="A935" s="58">
        <v>42938</v>
      </c>
      <c r="B935" s="42" t="str">
        <f>VLOOKUP(A935,_Holidays!A935:C3040,2)</f>
        <v>Y</v>
      </c>
      <c r="C935" s="42" t="str">
        <f>VLOOKUP(A935,_Holidays!A935:C3040,3)</f>
        <v>N</v>
      </c>
      <c r="D935">
        <v>122397.13</v>
      </c>
      <c r="E935" s="42">
        <f t="shared" si="56"/>
        <v>122397.13</v>
      </c>
      <c r="F935" s="42" t="e">
        <f t="shared" si="57"/>
        <v>#N/A</v>
      </c>
      <c r="G935" s="42" t="e">
        <f t="shared" si="58"/>
        <v>#N/A</v>
      </c>
      <c r="H935" s="29">
        <f t="shared" si="59"/>
        <v>122397.13</v>
      </c>
    </row>
    <row r="936" spans="1:8" x14ac:dyDescent="0.3">
      <c r="A936" s="58">
        <v>42939</v>
      </c>
      <c r="B936" s="42" t="str">
        <f>VLOOKUP(A936,_Holidays!A936:C3041,2)</f>
        <v>Y</v>
      </c>
      <c r="C936" s="42" t="str">
        <f>VLOOKUP(A936,_Holidays!A936:C3041,3)</f>
        <v>N</v>
      </c>
      <c r="D936">
        <v>118007.66499999999</v>
      </c>
      <c r="E936" s="42">
        <f t="shared" si="56"/>
        <v>118007.66499999999</v>
      </c>
      <c r="F936" s="42" t="e">
        <f t="shared" si="57"/>
        <v>#N/A</v>
      </c>
      <c r="G936" s="42" t="e">
        <f t="shared" si="58"/>
        <v>#N/A</v>
      </c>
      <c r="H936" s="29">
        <f t="shared" si="59"/>
        <v>118007.66499999999</v>
      </c>
    </row>
    <row r="937" spans="1:8" x14ac:dyDescent="0.3">
      <c r="A937" s="58">
        <v>42940</v>
      </c>
      <c r="B937" s="42" t="str">
        <f>VLOOKUP(A937,_Holidays!A937:C3042,2)</f>
        <v>Y</v>
      </c>
      <c r="C937" s="42" t="str">
        <f>VLOOKUP(A937,_Holidays!A937:C3042,3)</f>
        <v>N</v>
      </c>
      <c r="D937">
        <v>136330.59</v>
      </c>
      <c r="E937" s="42">
        <f t="shared" si="56"/>
        <v>136330.59</v>
      </c>
      <c r="F937" s="42" t="e">
        <f t="shared" si="57"/>
        <v>#N/A</v>
      </c>
      <c r="G937" s="42" t="e">
        <f t="shared" si="58"/>
        <v>#N/A</v>
      </c>
      <c r="H937" s="29">
        <f t="shared" si="59"/>
        <v>136330.59</v>
      </c>
    </row>
    <row r="938" spans="1:8" x14ac:dyDescent="0.3">
      <c r="A938" s="58">
        <v>42941</v>
      </c>
      <c r="B938" s="42" t="str">
        <f>VLOOKUP(A938,_Holidays!A938:C3043,2)</f>
        <v>Y</v>
      </c>
      <c r="C938" s="42" t="str">
        <f>VLOOKUP(A938,_Holidays!A938:C3043,3)</f>
        <v>N</v>
      </c>
      <c r="D938">
        <v>129699.265</v>
      </c>
      <c r="E938" s="42">
        <f t="shared" si="56"/>
        <v>129699.265</v>
      </c>
      <c r="F938" s="42" t="e">
        <f t="shared" si="57"/>
        <v>#N/A</v>
      </c>
      <c r="G938" s="42" t="e">
        <f t="shared" si="58"/>
        <v>#N/A</v>
      </c>
      <c r="H938" s="29">
        <f t="shared" si="59"/>
        <v>129699.265</v>
      </c>
    </row>
    <row r="939" spans="1:8" x14ac:dyDescent="0.3">
      <c r="A939" s="58">
        <v>42942</v>
      </c>
      <c r="B939" s="42" t="str">
        <f>VLOOKUP(A939,_Holidays!A939:C3044,2)</f>
        <v>Y</v>
      </c>
      <c r="C939" s="42" t="str">
        <f>VLOOKUP(A939,_Holidays!A939:C3044,3)</f>
        <v>N</v>
      </c>
      <c r="D939">
        <v>133198.34</v>
      </c>
      <c r="E939" s="42">
        <f t="shared" si="56"/>
        <v>133198.34</v>
      </c>
      <c r="F939" s="42" t="e">
        <f t="shared" si="57"/>
        <v>#N/A</v>
      </c>
      <c r="G939" s="42" t="e">
        <f t="shared" si="58"/>
        <v>#N/A</v>
      </c>
      <c r="H939" s="29">
        <f t="shared" si="59"/>
        <v>133198.34</v>
      </c>
    </row>
    <row r="940" spans="1:8" x14ac:dyDescent="0.3">
      <c r="A940" s="58">
        <v>42943</v>
      </c>
      <c r="B940" s="42" t="str">
        <f>VLOOKUP(A940,_Holidays!A940:C3045,2)</f>
        <v>Y</v>
      </c>
      <c r="C940" s="42" t="str">
        <f>VLOOKUP(A940,_Holidays!A940:C3045,3)</f>
        <v>N</v>
      </c>
      <c r="D940">
        <v>136003.91500000001</v>
      </c>
      <c r="E940" s="42">
        <f t="shared" si="56"/>
        <v>136003.91500000001</v>
      </c>
      <c r="F940" s="42" t="e">
        <f t="shared" si="57"/>
        <v>#N/A</v>
      </c>
      <c r="G940" s="42" t="e">
        <f t="shared" si="58"/>
        <v>#N/A</v>
      </c>
      <c r="H940" s="29">
        <f t="shared" si="59"/>
        <v>136003.91500000001</v>
      </c>
    </row>
    <row r="941" spans="1:8" x14ac:dyDescent="0.3">
      <c r="A941" s="58">
        <v>42944</v>
      </c>
      <c r="B941" s="42" t="str">
        <f>VLOOKUP(A941,_Holidays!A941:C3046,2)</f>
        <v>Y</v>
      </c>
      <c r="C941" s="42" t="str">
        <f>VLOOKUP(A941,_Holidays!A941:C3046,3)</f>
        <v>N</v>
      </c>
      <c r="D941">
        <v>130432.05</v>
      </c>
      <c r="E941" s="42">
        <f t="shared" si="56"/>
        <v>130432.05</v>
      </c>
      <c r="F941" s="42" t="e">
        <f t="shared" si="57"/>
        <v>#N/A</v>
      </c>
      <c r="G941" s="42" t="e">
        <f t="shared" si="58"/>
        <v>#N/A</v>
      </c>
      <c r="H941" s="29">
        <f t="shared" si="59"/>
        <v>130432.05</v>
      </c>
    </row>
    <row r="942" spans="1:8" x14ac:dyDescent="0.3">
      <c r="A942" s="58">
        <v>42945</v>
      </c>
      <c r="B942" s="42" t="str">
        <f>VLOOKUP(A942,_Holidays!A942:C3047,2)</f>
        <v>Y</v>
      </c>
      <c r="C942" s="42" t="str">
        <f>VLOOKUP(A942,_Holidays!A942:C3047,3)</f>
        <v>N</v>
      </c>
      <c r="D942">
        <v>111331.235</v>
      </c>
      <c r="E942" s="42">
        <f t="shared" si="56"/>
        <v>111331.235</v>
      </c>
      <c r="F942" s="42" t="e">
        <f t="shared" si="57"/>
        <v>#N/A</v>
      </c>
      <c r="G942" s="42" t="e">
        <f t="shared" si="58"/>
        <v>#N/A</v>
      </c>
      <c r="H942" s="29">
        <f t="shared" si="59"/>
        <v>111331.235</v>
      </c>
    </row>
    <row r="943" spans="1:8" x14ac:dyDescent="0.3">
      <c r="A943" s="58">
        <v>42946</v>
      </c>
      <c r="B943" s="42" t="str">
        <f>VLOOKUP(A943,_Holidays!A943:C3048,2)</f>
        <v>Y</v>
      </c>
      <c r="C943" s="42" t="str">
        <f>VLOOKUP(A943,_Holidays!A943:C3048,3)</f>
        <v>N</v>
      </c>
      <c r="D943">
        <v>107580.495</v>
      </c>
      <c r="E943" s="42">
        <f t="shared" si="56"/>
        <v>107580.495</v>
      </c>
      <c r="F943" s="42" t="e">
        <f t="shared" si="57"/>
        <v>#N/A</v>
      </c>
      <c r="G943" s="42" t="e">
        <f t="shared" si="58"/>
        <v>#N/A</v>
      </c>
      <c r="H943" s="29">
        <f t="shared" si="59"/>
        <v>107580.495</v>
      </c>
    </row>
    <row r="944" spans="1:8" x14ac:dyDescent="0.3">
      <c r="A944" s="58">
        <v>42947</v>
      </c>
      <c r="B944" s="42" t="str">
        <f>VLOOKUP(A944,_Holidays!A944:C3049,2)</f>
        <v>Y</v>
      </c>
      <c r="C944" s="42" t="str">
        <f>VLOOKUP(A944,_Holidays!A944:C3049,3)</f>
        <v>N</v>
      </c>
      <c r="D944">
        <v>132276.88</v>
      </c>
      <c r="E944" s="42">
        <f t="shared" si="56"/>
        <v>132276.88</v>
      </c>
      <c r="F944" s="42" t="e">
        <f t="shared" si="57"/>
        <v>#N/A</v>
      </c>
      <c r="G944" s="42" t="e">
        <f t="shared" si="58"/>
        <v>#N/A</v>
      </c>
      <c r="H944" s="29">
        <f t="shared" si="59"/>
        <v>132276.88</v>
      </c>
    </row>
    <row r="945" spans="1:8" x14ac:dyDescent="0.3">
      <c r="A945" s="58">
        <v>42948</v>
      </c>
      <c r="B945" s="42" t="str">
        <f>VLOOKUP(A945,_Holidays!A945:C3050,2)</f>
        <v>Y</v>
      </c>
      <c r="C945" s="42" t="str">
        <f>VLOOKUP(A945,_Holidays!A945:C3050,3)</f>
        <v>N</v>
      </c>
      <c r="D945">
        <v>137617.88</v>
      </c>
      <c r="E945" s="42">
        <f t="shared" si="56"/>
        <v>137617.88</v>
      </c>
      <c r="F945" s="42" t="e">
        <f t="shared" si="57"/>
        <v>#N/A</v>
      </c>
      <c r="G945" s="42" t="e">
        <f t="shared" si="58"/>
        <v>#N/A</v>
      </c>
      <c r="H945" s="29">
        <f t="shared" si="59"/>
        <v>137617.88</v>
      </c>
    </row>
    <row r="946" spans="1:8" x14ac:dyDescent="0.3">
      <c r="A946" s="58">
        <v>42949</v>
      </c>
      <c r="B946" s="42" t="str">
        <f>VLOOKUP(A946,_Holidays!A946:C3051,2)</f>
        <v>Y</v>
      </c>
      <c r="C946" s="42" t="str">
        <f>VLOOKUP(A946,_Holidays!A946:C3051,3)</f>
        <v>N</v>
      </c>
      <c r="D946">
        <v>140729.185</v>
      </c>
      <c r="E946" s="42">
        <f t="shared" si="56"/>
        <v>140729.185</v>
      </c>
      <c r="F946" s="42" t="e">
        <f t="shared" si="57"/>
        <v>#N/A</v>
      </c>
      <c r="G946" s="42" t="e">
        <f t="shared" si="58"/>
        <v>#N/A</v>
      </c>
      <c r="H946" s="29">
        <f t="shared" si="59"/>
        <v>140729.185</v>
      </c>
    </row>
    <row r="947" spans="1:8" x14ac:dyDescent="0.3">
      <c r="A947" s="58">
        <v>42950</v>
      </c>
      <c r="B947" s="42" t="str">
        <f>VLOOKUP(A947,_Holidays!A947:C3052,2)</f>
        <v>Y</v>
      </c>
      <c r="C947" s="42" t="str">
        <f>VLOOKUP(A947,_Holidays!A947:C3052,3)</f>
        <v>N</v>
      </c>
      <c r="D947">
        <v>151355.43</v>
      </c>
      <c r="E947" s="42">
        <f t="shared" si="56"/>
        <v>151355.43</v>
      </c>
      <c r="F947" s="42" t="e">
        <f t="shared" si="57"/>
        <v>#N/A</v>
      </c>
      <c r="G947" s="42" t="e">
        <f t="shared" si="58"/>
        <v>#N/A</v>
      </c>
      <c r="H947" s="29">
        <f t="shared" si="59"/>
        <v>151355.43</v>
      </c>
    </row>
    <row r="948" spans="1:8" x14ac:dyDescent="0.3">
      <c r="A948" s="58">
        <v>42951</v>
      </c>
      <c r="B948" s="42" t="str">
        <f>VLOOKUP(A948,_Holidays!A948:C3053,2)</f>
        <v>Y</v>
      </c>
      <c r="C948" s="42" t="str">
        <f>VLOOKUP(A948,_Holidays!A948:C3053,3)</f>
        <v>N</v>
      </c>
      <c r="D948">
        <v>141647.89499999999</v>
      </c>
      <c r="E948" s="42">
        <f t="shared" si="56"/>
        <v>141647.89499999999</v>
      </c>
      <c r="F948" s="42" t="e">
        <f t="shared" si="57"/>
        <v>#N/A</v>
      </c>
      <c r="G948" s="42" t="e">
        <f t="shared" si="58"/>
        <v>#N/A</v>
      </c>
      <c r="H948" s="29">
        <f t="shared" si="59"/>
        <v>141647.89499999999</v>
      </c>
    </row>
    <row r="949" spans="1:8" x14ac:dyDescent="0.3">
      <c r="A949" s="58">
        <v>42952</v>
      </c>
      <c r="B949" s="42" t="str">
        <f>VLOOKUP(A949,_Holidays!A949:C3054,2)</f>
        <v>Y</v>
      </c>
      <c r="C949" s="42" t="str">
        <f>VLOOKUP(A949,_Holidays!A949:C3054,3)</f>
        <v>N</v>
      </c>
      <c r="D949">
        <v>116696.455</v>
      </c>
      <c r="E949" s="42">
        <f t="shared" si="56"/>
        <v>116696.455</v>
      </c>
      <c r="F949" s="42" t="e">
        <f t="shared" si="57"/>
        <v>#N/A</v>
      </c>
      <c r="G949" s="42" t="e">
        <f t="shared" si="58"/>
        <v>#N/A</v>
      </c>
      <c r="H949" s="29">
        <f t="shared" si="59"/>
        <v>116696.455</v>
      </c>
    </row>
    <row r="950" spans="1:8" x14ac:dyDescent="0.3">
      <c r="A950" s="58">
        <v>42953</v>
      </c>
      <c r="B950" s="42" t="str">
        <f>VLOOKUP(A950,_Holidays!A950:C3055,2)</f>
        <v>Y</v>
      </c>
      <c r="C950" s="42" t="str">
        <f>VLOOKUP(A950,_Holidays!A950:C3055,3)</f>
        <v>N</v>
      </c>
      <c r="D950">
        <v>117351.14</v>
      </c>
      <c r="E950" s="42">
        <f t="shared" si="56"/>
        <v>117351.14</v>
      </c>
      <c r="F950" s="42" t="e">
        <f t="shared" si="57"/>
        <v>#N/A</v>
      </c>
      <c r="G950" s="42" t="e">
        <f t="shared" si="58"/>
        <v>#N/A</v>
      </c>
      <c r="H950" s="29">
        <f t="shared" si="59"/>
        <v>117351.14</v>
      </c>
    </row>
    <row r="951" spans="1:8" x14ac:dyDescent="0.3">
      <c r="A951" s="58">
        <v>42954</v>
      </c>
      <c r="B951" s="42" t="str">
        <f>VLOOKUP(A951,_Holidays!A951:C3056,2)</f>
        <v>Y</v>
      </c>
      <c r="C951" s="42" t="str">
        <f>VLOOKUP(A951,_Holidays!A951:C3056,3)</f>
        <v>N</v>
      </c>
      <c r="D951">
        <v>138963.17499999999</v>
      </c>
      <c r="E951" s="42">
        <f t="shared" si="56"/>
        <v>138963.17499999999</v>
      </c>
      <c r="F951" s="42" t="e">
        <f t="shared" si="57"/>
        <v>#N/A</v>
      </c>
      <c r="G951" s="42" t="e">
        <f t="shared" si="58"/>
        <v>#N/A</v>
      </c>
      <c r="H951" s="29">
        <f t="shared" si="59"/>
        <v>138963.17499999999</v>
      </c>
    </row>
    <row r="952" spans="1:8" x14ac:dyDescent="0.3">
      <c r="A952" s="58">
        <v>42955</v>
      </c>
      <c r="B952" s="42" t="str">
        <f>VLOOKUP(A952,_Holidays!A952:C3057,2)</f>
        <v>Y</v>
      </c>
      <c r="C952" s="42" t="str">
        <f>VLOOKUP(A952,_Holidays!A952:C3057,3)</f>
        <v>N</v>
      </c>
      <c r="D952">
        <v>139108.435</v>
      </c>
      <c r="E952" s="42">
        <f t="shared" si="56"/>
        <v>139108.435</v>
      </c>
      <c r="F952" s="42" t="e">
        <f t="shared" si="57"/>
        <v>#N/A</v>
      </c>
      <c r="G952" s="42" t="e">
        <f t="shared" si="58"/>
        <v>#N/A</v>
      </c>
      <c r="H952" s="29">
        <f t="shared" si="59"/>
        <v>139108.435</v>
      </c>
    </row>
    <row r="953" spans="1:8" x14ac:dyDescent="0.3">
      <c r="A953" s="58">
        <v>42956</v>
      </c>
      <c r="B953" s="42" t="str">
        <f>VLOOKUP(A953,_Holidays!A953:C3058,2)</f>
        <v>Y</v>
      </c>
      <c r="C953" s="42" t="str">
        <f>VLOOKUP(A953,_Holidays!A953:C3058,3)</f>
        <v>N</v>
      </c>
      <c r="D953">
        <v>130044.375</v>
      </c>
      <c r="E953" s="42">
        <f t="shared" si="56"/>
        <v>130044.375</v>
      </c>
      <c r="F953" s="42" t="e">
        <f t="shared" si="57"/>
        <v>#N/A</v>
      </c>
      <c r="G953" s="42" t="e">
        <f t="shared" si="58"/>
        <v>#N/A</v>
      </c>
      <c r="H953" s="29">
        <f t="shared" si="59"/>
        <v>130044.375</v>
      </c>
    </row>
    <row r="954" spans="1:8" x14ac:dyDescent="0.3">
      <c r="A954" s="58">
        <v>42957</v>
      </c>
      <c r="B954" s="42" t="str">
        <f>VLOOKUP(A954,_Holidays!A954:C3059,2)</f>
        <v>Y</v>
      </c>
      <c r="C954" s="42" t="str">
        <f>VLOOKUP(A954,_Holidays!A954:C3059,3)</f>
        <v>N</v>
      </c>
      <c r="D954">
        <v>122361.925</v>
      </c>
      <c r="E954" s="42">
        <f t="shared" si="56"/>
        <v>122361.925</v>
      </c>
      <c r="F954" s="42" t="e">
        <f t="shared" si="57"/>
        <v>#N/A</v>
      </c>
      <c r="G954" s="42" t="e">
        <f t="shared" si="58"/>
        <v>#N/A</v>
      </c>
      <c r="H954" s="29">
        <f t="shared" si="59"/>
        <v>122361.925</v>
      </c>
    </row>
    <row r="955" spans="1:8" x14ac:dyDescent="0.3">
      <c r="A955" s="58">
        <v>42958</v>
      </c>
      <c r="B955" s="42" t="str">
        <f>VLOOKUP(A955,_Holidays!A955:C3060,2)</f>
        <v>Y</v>
      </c>
      <c r="C955" s="42" t="str">
        <f>VLOOKUP(A955,_Holidays!A955:C3060,3)</f>
        <v>N</v>
      </c>
      <c r="D955">
        <v>122862.345</v>
      </c>
      <c r="E955" s="42">
        <f t="shared" si="56"/>
        <v>122862.345</v>
      </c>
      <c r="F955" s="42" t="e">
        <f t="shared" si="57"/>
        <v>#N/A</v>
      </c>
      <c r="G955" s="42" t="e">
        <f t="shared" si="58"/>
        <v>#N/A</v>
      </c>
      <c r="H955" s="29">
        <f t="shared" si="59"/>
        <v>122862.345</v>
      </c>
    </row>
    <row r="956" spans="1:8" x14ac:dyDescent="0.3">
      <c r="A956" s="58">
        <v>42959</v>
      </c>
      <c r="B956" s="42" t="str">
        <f>VLOOKUP(A956,_Holidays!A956:C3061,2)</f>
        <v>Y</v>
      </c>
      <c r="C956" s="42" t="str">
        <f>VLOOKUP(A956,_Holidays!A956:C3061,3)</f>
        <v>N</v>
      </c>
      <c r="D956">
        <v>113669.45</v>
      </c>
      <c r="E956" s="42">
        <f t="shared" si="56"/>
        <v>113669.45</v>
      </c>
      <c r="F956" s="42" t="e">
        <f t="shared" si="57"/>
        <v>#N/A</v>
      </c>
      <c r="G956" s="42" t="e">
        <f t="shared" si="58"/>
        <v>#N/A</v>
      </c>
      <c r="H956" s="29">
        <f t="shared" si="59"/>
        <v>113669.45</v>
      </c>
    </row>
    <row r="957" spans="1:8" x14ac:dyDescent="0.3">
      <c r="A957" s="58">
        <v>42960</v>
      </c>
      <c r="B957" s="42" t="str">
        <f>VLOOKUP(A957,_Holidays!A957:C3062,2)</f>
        <v>Y</v>
      </c>
      <c r="C957" s="42" t="str">
        <f>VLOOKUP(A957,_Holidays!A957:C3062,3)</f>
        <v>N</v>
      </c>
      <c r="D957">
        <v>106274.56</v>
      </c>
      <c r="E957" s="42">
        <f t="shared" si="56"/>
        <v>106274.56</v>
      </c>
      <c r="F957" s="42" t="e">
        <f t="shared" si="57"/>
        <v>#N/A</v>
      </c>
      <c r="G957" s="42" t="e">
        <f t="shared" si="58"/>
        <v>#N/A</v>
      </c>
      <c r="H957" s="29">
        <f t="shared" si="59"/>
        <v>106274.56</v>
      </c>
    </row>
    <row r="958" spans="1:8" x14ac:dyDescent="0.3">
      <c r="A958" s="58">
        <v>42961</v>
      </c>
      <c r="B958" s="42" t="str">
        <f>VLOOKUP(A958,_Holidays!A958:C3063,2)</f>
        <v>Y</v>
      </c>
      <c r="C958" s="42" t="str">
        <f>VLOOKUP(A958,_Holidays!A958:C3063,3)</f>
        <v>N</v>
      </c>
      <c r="D958">
        <v>121533.955</v>
      </c>
      <c r="E958" s="42">
        <f t="shared" si="56"/>
        <v>121533.955</v>
      </c>
      <c r="F958" s="42" t="e">
        <f t="shared" si="57"/>
        <v>#N/A</v>
      </c>
      <c r="G958" s="42" t="e">
        <f t="shared" si="58"/>
        <v>#N/A</v>
      </c>
      <c r="H958" s="29">
        <f t="shared" si="59"/>
        <v>121533.955</v>
      </c>
    </row>
    <row r="959" spans="1:8" x14ac:dyDescent="0.3">
      <c r="A959" s="58">
        <v>42962</v>
      </c>
      <c r="B959" s="42" t="str">
        <f>VLOOKUP(A959,_Holidays!A959:C3064,2)</f>
        <v>Y</v>
      </c>
      <c r="C959" s="42" t="str">
        <f>VLOOKUP(A959,_Holidays!A959:C3064,3)</f>
        <v>N</v>
      </c>
      <c r="D959">
        <v>127193.3</v>
      </c>
      <c r="E959" s="42">
        <f t="shared" si="56"/>
        <v>127193.3</v>
      </c>
      <c r="F959" s="42" t="e">
        <f t="shared" si="57"/>
        <v>#N/A</v>
      </c>
      <c r="G959" s="42" t="e">
        <f t="shared" si="58"/>
        <v>#N/A</v>
      </c>
      <c r="H959" s="29">
        <f t="shared" si="59"/>
        <v>127193.3</v>
      </c>
    </row>
    <row r="960" spans="1:8" x14ac:dyDescent="0.3">
      <c r="A960" s="58">
        <v>42963</v>
      </c>
      <c r="B960" s="42" t="str">
        <f>VLOOKUP(A960,_Holidays!A960:C3065,2)</f>
        <v>Y</v>
      </c>
      <c r="C960" s="42" t="str">
        <f>VLOOKUP(A960,_Holidays!A960:C3065,3)</f>
        <v>N</v>
      </c>
      <c r="D960">
        <v>121445.38</v>
      </c>
      <c r="E960" s="42">
        <f t="shared" si="56"/>
        <v>121445.38</v>
      </c>
      <c r="F960" s="42" t="e">
        <f t="shared" si="57"/>
        <v>#N/A</v>
      </c>
      <c r="G960" s="42" t="e">
        <f t="shared" si="58"/>
        <v>#N/A</v>
      </c>
      <c r="H960" s="29">
        <f t="shared" si="59"/>
        <v>121445.38</v>
      </c>
    </row>
    <row r="961" spans="1:8" x14ac:dyDescent="0.3">
      <c r="A961" s="58">
        <v>42964</v>
      </c>
      <c r="B961" s="42" t="str">
        <f>VLOOKUP(A961,_Holidays!A961:C3066,2)</f>
        <v>Y</v>
      </c>
      <c r="C961" s="42" t="str">
        <f>VLOOKUP(A961,_Holidays!A961:C3066,3)</f>
        <v>N</v>
      </c>
      <c r="D961">
        <v>129223.80499999999</v>
      </c>
      <c r="E961" s="42">
        <f t="shared" si="56"/>
        <v>129223.80499999999</v>
      </c>
      <c r="F961" s="42" t="e">
        <f t="shared" si="57"/>
        <v>#N/A</v>
      </c>
      <c r="G961" s="42" t="e">
        <f t="shared" si="58"/>
        <v>#N/A</v>
      </c>
      <c r="H961" s="29">
        <f t="shared" si="59"/>
        <v>129223.80499999999</v>
      </c>
    </row>
    <row r="962" spans="1:8" x14ac:dyDescent="0.3">
      <c r="A962" s="58">
        <v>42965</v>
      </c>
      <c r="B962" s="42" t="str">
        <f>VLOOKUP(A962,_Holidays!A962:C3067,2)</f>
        <v>Y</v>
      </c>
      <c r="C962" s="42" t="str">
        <f>VLOOKUP(A962,_Holidays!A962:C3067,3)</f>
        <v>N</v>
      </c>
      <c r="D962">
        <v>133562.98499999999</v>
      </c>
      <c r="E962" s="42">
        <f t="shared" si="56"/>
        <v>133562.98499999999</v>
      </c>
      <c r="F962" s="42" t="e">
        <f t="shared" si="57"/>
        <v>#N/A</v>
      </c>
      <c r="G962" s="42" t="e">
        <f t="shared" si="58"/>
        <v>#N/A</v>
      </c>
      <c r="H962" s="29">
        <f t="shared" si="59"/>
        <v>133562.98499999999</v>
      </c>
    </row>
    <row r="963" spans="1:8" x14ac:dyDescent="0.3">
      <c r="A963" s="58">
        <v>42966</v>
      </c>
      <c r="B963" s="42" t="str">
        <f>VLOOKUP(A963,_Holidays!A963:C3068,2)</f>
        <v>Y</v>
      </c>
      <c r="C963" s="42" t="str">
        <f>VLOOKUP(A963,_Holidays!A963:C3068,3)</f>
        <v>N</v>
      </c>
      <c r="D963">
        <v>124852.67</v>
      </c>
      <c r="E963" s="42">
        <f t="shared" ref="E963:E1026" si="60">IF(B963="Y",D963,NA())</f>
        <v>124852.67</v>
      </c>
      <c r="F963" s="42" t="e">
        <f t="shared" ref="F963:F1026" si="61">IF(B963="N",D963,NA())</f>
        <v>#N/A</v>
      </c>
      <c r="G963" s="42" t="e">
        <f t="shared" ref="G963:G1026" si="62">IF(C963="Y",D963,NA())</f>
        <v>#N/A</v>
      </c>
      <c r="H963" s="29">
        <f t="shared" ref="H963:H1026" si="63">IF(C963="N",D963,NA())</f>
        <v>124852.67</v>
      </c>
    </row>
    <row r="964" spans="1:8" x14ac:dyDescent="0.3">
      <c r="A964" s="58">
        <v>42967</v>
      </c>
      <c r="B964" s="42" t="str">
        <f>VLOOKUP(A964,_Holidays!A964:C3069,2)</f>
        <v>Y</v>
      </c>
      <c r="C964" s="42" t="str">
        <f>VLOOKUP(A964,_Holidays!A964:C3069,3)</f>
        <v>N</v>
      </c>
      <c r="D964">
        <v>119798.995</v>
      </c>
      <c r="E964" s="42">
        <f t="shared" si="60"/>
        <v>119798.995</v>
      </c>
      <c r="F964" s="42" t="e">
        <f t="shared" si="61"/>
        <v>#N/A</v>
      </c>
      <c r="G964" s="42" t="e">
        <f t="shared" si="62"/>
        <v>#N/A</v>
      </c>
      <c r="H964" s="29">
        <f t="shared" si="63"/>
        <v>119798.995</v>
      </c>
    </row>
    <row r="965" spans="1:8" x14ac:dyDescent="0.3">
      <c r="A965" s="58">
        <v>42968</v>
      </c>
      <c r="B965" s="42" t="str">
        <f>VLOOKUP(A965,_Holidays!A965:C3070,2)</f>
        <v>Y</v>
      </c>
      <c r="C965" s="42" t="str">
        <f>VLOOKUP(A965,_Holidays!A965:C3070,3)</f>
        <v>N</v>
      </c>
      <c r="D965">
        <v>140410.29500000001</v>
      </c>
      <c r="E965" s="42">
        <f t="shared" si="60"/>
        <v>140410.29500000001</v>
      </c>
      <c r="F965" s="42" t="e">
        <f t="shared" si="61"/>
        <v>#N/A</v>
      </c>
      <c r="G965" s="42" t="e">
        <f t="shared" si="62"/>
        <v>#N/A</v>
      </c>
      <c r="H965" s="29">
        <f t="shared" si="63"/>
        <v>140410.29500000001</v>
      </c>
    </row>
    <row r="966" spans="1:8" x14ac:dyDescent="0.3">
      <c r="A966" s="58">
        <v>42969</v>
      </c>
      <c r="B966" s="42" t="str">
        <f>VLOOKUP(A966,_Holidays!A966:C3071,2)</f>
        <v>Y</v>
      </c>
      <c r="C966" s="42" t="str">
        <f>VLOOKUP(A966,_Holidays!A966:C3071,3)</f>
        <v>N</v>
      </c>
      <c r="D966">
        <v>133809.45499999999</v>
      </c>
      <c r="E966" s="42">
        <f t="shared" si="60"/>
        <v>133809.45499999999</v>
      </c>
      <c r="F966" s="42" t="e">
        <f t="shared" si="61"/>
        <v>#N/A</v>
      </c>
      <c r="G966" s="42" t="e">
        <f t="shared" si="62"/>
        <v>#N/A</v>
      </c>
      <c r="H966" s="29">
        <f t="shared" si="63"/>
        <v>133809.45499999999</v>
      </c>
    </row>
    <row r="967" spans="1:8" x14ac:dyDescent="0.3">
      <c r="A967" s="58">
        <v>42970</v>
      </c>
      <c r="B967" s="42" t="str">
        <f>VLOOKUP(A967,_Holidays!A967:C3072,2)</f>
        <v>Y</v>
      </c>
      <c r="C967" s="42" t="str">
        <f>VLOOKUP(A967,_Holidays!A967:C3072,3)</f>
        <v>N</v>
      </c>
      <c r="D967">
        <v>133056.82</v>
      </c>
      <c r="E967" s="42">
        <f t="shared" si="60"/>
        <v>133056.82</v>
      </c>
      <c r="F967" s="42" t="e">
        <f t="shared" si="61"/>
        <v>#N/A</v>
      </c>
      <c r="G967" s="42" t="e">
        <f t="shared" si="62"/>
        <v>#N/A</v>
      </c>
      <c r="H967" s="29">
        <f t="shared" si="63"/>
        <v>133056.82</v>
      </c>
    </row>
    <row r="968" spans="1:8" x14ac:dyDescent="0.3">
      <c r="A968" s="58">
        <v>42971</v>
      </c>
      <c r="B968" s="42" t="str">
        <f>VLOOKUP(A968,_Holidays!A968:C3073,2)</f>
        <v>Y</v>
      </c>
      <c r="C968" s="42" t="str">
        <f>VLOOKUP(A968,_Holidays!A968:C3073,3)</f>
        <v>N</v>
      </c>
      <c r="D968">
        <v>135619.94</v>
      </c>
      <c r="E968" s="42">
        <f t="shared" si="60"/>
        <v>135619.94</v>
      </c>
      <c r="F968" s="42" t="e">
        <f t="shared" si="61"/>
        <v>#N/A</v>
      </c>
      <c r="G968" s="42" t="e">
        <f t="shared" si="62"/>
        <v>#N/A</v>
      </c>
      <c r="H968" s="29">
        <f t="shared" si="63"/>
        <v>135619.94</v>
      </c>
    </row>
    <row r="969" spans="1:8" x14ac:dyDescent="0.3">
      <c r="A969" s="58">
        <v>42972</v>
      </c>
      <c r="B969" s="42" t="str">
        <f>VLOOKUP(A969,_Holidays!A969:C3074,2)</f>
        <v>Y</v>
      </c>
      <c r="C969" s="42" t="str">
        <f>VLOOKUP(A969,_Holidays!A969:C3074,3)</f>
        <v>N</v>
      </c>
      <c r="D969">
        <v>133666.57500000001</v>
      </c>
      <c r="E969" s="42">
        <f t="shared" si="60"/>
        <v>133666.57500000001</v>
      </c>
      <c r="F969" s="42" t="e">
        <f t="shared" si="61"/>
        <v>#N/A</v>
      </c>
      <c r="G969" s="42" t="e">
        <f t="shared" si="62"/>
        <v>#N/A</v>
      </c>
      <c r="H969" s="29">
        <f t="shared" si="63"/>
        <v>133666.57500000001</v>
      </c>
    </row>
    <row r="970" spans="1:8" x14ac:dyDescent="0.3">
      <c r="A970" s="58">
        <v>42973</v>
      </c>
      <c r="B970" s="42" t="str">
        <f>VLOOKUP(A970,_Holidays!A970:C3075,2)</f>
        <v>Y</v>
      </c>
      <c r="C970" s="42" t="str">
        <f>VLOOKUP(A970,_Holidays!A970:C3075,3)</f>
        <v>N</v>
      </c>
      <c r="D970">
        <v>117444.1</v>
      </c>
      <c r="E970" s="42">
        <f t="shared" si="60"/>
        <v>117444.1</v>
      </c>
      <c r="F970" s="42" t="e">
        <f t="shared" si="61"/>
        <v>#N/A</v>
      </c>
      <c r="G970" s="42" t="e">
        <f t="shared" si="62"/>
        <v>#N/A</v>
      </c>
      <c r="H970" s="29">
        <f t="shared" si="63"/>
        <v>117444.1</v>
      </c>
    </row>
    <row r="971" spans="1:8" x14ac:dyDescent="0.3">
      <c r="A971" s="58">
        <v>42974</v>
      </c>
      <c r="B971" s="42" t="str">
        <f>VLOOKUP(A971,_Holidays!A971:C3076,2)</f>
        <v>Y</v>
      </c>
      <c r="C971" s="42" t="str">
        <f>VLOOKUP(A971,_Holidays!A971:C3076,3)</f>
        <v>N</v>
      </c>
      <c r="D971">
        <v>115177.935</v>
      </c>
      <c r="E971" s="42">
        <f t="shared" si="60"/>
        <v>115177.935</v>
      </c>
      <c r="F971" s="42" t="e">
        <f t="shared" si="61"/>
        <v>#N/A</v>
      </c>
      <c r="G971" s="42" t="e">
        <f t="shared" si="62"/>
        <v>#N/A</v>
      </c>
      <c r="H971" s="29">
        <f t="shared" si="63"/>
        <v>115177.935</v>
      </c>
    </row>
    <row r="972" spans="1:8" x14ac:dyDescent="0.3">
      <c r="A972" s="58">
        <v>42975</v>
      </c>
      <c r="B972" s="42" t="str">
        <f>VLOOKUP(A972,_Holidays!A972:C3077,2)</f>
        <v>Y</v>
      </c>
      <c r="C972" s="42" t="str">
        <f>VLOOKUP(A972,_Holidays!A972:C3077,3)</f>
        <v>N</v>
      </c>
      <c r="D972">
        <v>139414.495</v>
      </c>
      <c r="E972" s="42">
        <f t="shared" si="60"/>
        <v>139414.495</v>
      </c>
      <c r="F972" s="42" t="e">
        <f t="shared" si="61"/>
        <v>#N/A</v>
      </c>
      <c r="G972" s="42" t="e">
        <f t="shared" si="62"/>
        <v>#N/A</v>
      </c>
      <c r="H972" s="29">
        <f t="shared" si="63"/>
        <v>139414.495</v>
      </c>
    </row>
    <row r="973" spans="1:8" x14ac:dyDescent="0.3">
      <c r="A973" s="58">
        <v>42976</v>
      </c>
      <c r="B973" s="42" t="str">
        <f>VLOOKUP(A973,_Holidays!A973:C3078,2)</f>
        <v>Y</v>
      </c>
      <c r="C973" s="42" t="str">
        <f>VLOOKUP(A973,_Holidays!A973:C3078,3)</f>
        <v>N</v>
      </c>
      <c r="D973">
        <v>139814.04</v>
      </c>
      <c r="E973" s="42">
        <f t="shared" si="60"/>
        <v>139814.04</v>
      </c>
      <c r="F973" s="42" t="e">
        <f t="shared" si="61"/>
        <v>#N/A</v>
      </c>
      <c r="G973" s="42" t="e">
        <f t="shared" si="62"/>
        <v>#N/A</v>
      </c>
      <c r="H973" s="29">
        <f t="shared" si="63"/>
        <v>139814.04</v>
      </c>
    </row>
    <row r="974" spans="1:8" x14ac:dyDescent="0.3">
      <c r="A974" s="58">
        <v>42977</v>
      </c>
      <c r="B974" s="42" t="str">
        <f>VLOOKUP(A974,_Holidays!A974:C3079,2)</f>
        <v>Y</v>
      </c>
      <c r="C974" s="42" t="str">
        <f>VLOOKUP(A974,_Holidays!A974:C3079,3)</f>
        <v>N</v>
      </c>
      <c r="D974">
        <v>137513.465</v>
      </c>
      <c r="E974" s="42">
        <f t="shared" si="60"/>
        <v>137513.465</v>
      </c>
      <c r="F974" s="42" t="e">
        <f t="shared" si="61"/>
        <v>#N/A</v>
      </c>
      <c r="G974" s="42" t="e">
        <f t="shared" si="62"/>
        <v>#N/A</v>
      </c>
      <c r="H974" s="29">
        <f t="shared" si="63"/>
        <v>137513.465</v>
      </c>
    </row>
    <row r="975" spans="1:8" x14ac:dyDescent="0.3">
      <c r="A975" s="58">
        <v>42978</v>
      </c>
      <c r="B975" s="42" t="str">
        <f>VLOOKUP(A975,_Holidays!A975:C3080,2)</f>
        <v>Y</v>
      </c>
      <c r="C975" s="42" t="str">
        <f>VLOOKUP(A975,_Holidays!A975:C3080,3)</f>
        <v>N</v>
      </c>
      <c r="D975">
        <v>133982.255</v>
      </c>
      <c r="E975" s="42">
        <f t="shared" si="60"/>
        <v>133982.255</v>
      </c>
      <c r="F975" s="42" t="e">
        <f t="shared" si="61"/>
        <v>#N/A</v>
      </c>
      <c r="G975" s="42" t="e">
        <f t="shared" si="62"/>
        <v>#N/A</v>
      </c>
      <c r="H975" s="29">
        <f t="shared" si="63"/>
        <v>133982.255</v>
      </c>
    </row>
    <row r="976" spans="1:8" x14ac:dyDescent="0.3">
      <c r="A976" s="58">
        <v>42979</v>
      </c>
      <c r="B976" s="42" t="str">
        <f>VLOOKUP(A976,_Holidays!A976:C3081,2)</f>
        <v>Y</v>
      </c>
      <c r="C976" s="42" t="str">
        <f>VLOOKUP(A976,_Holidays!A976:C3081,3)</f>
        <v>N</v>
      </c>
      <c r="D976">
        <v>128707.425</v>
      </c>
      <c r="E976" s="42">
        <f t="shared" si="60"/>
        <v>128707.425</v>
      </c>
      <c r="F976" s="42" t="e">
        <f t="shared" si="61"/>
        <v>#N/A</v>
      </c>
      <c r="G976" s="42" t="e">
        <f t="shared" si="62"/>
        <v>#N/A</v>
      </c>
      <c r="H976" s="29">
        <f t="shared" si="63"/>
        <v>128707.425</v>
      </c>
    </row>
    <row r="977" spans="1:8" x14ac:dyDescent="0.3">
      <c r="A977" s="58">
        <v>42980</v>
      </c>
      <c r="B977" s="42" t="str">
        <f>VLOOKUP(A977,_Holidays!A977:C3082,2)</f>
        <v>Y</v>
      </c>
      <c r="C977" s="42" t="str">
        <f>VLOOKUP(A977,_Holidays!A977:C3082,3)</f>
        <v>N</v>
      </c>
      <c r="D977">
        <v>114098.11500000001</v>
      </c>
      <c r="E977" s="42">
        <f t="shared" si="60"/>
        <v>114098.11500000001</v>
      </c>
      <c r="F977" s="42" t="e">
        <f t="shared" si="61"/>
        <v>#N/A</v>
      </c>
      <c r="G977" s="42" t="e">
        <f t="shared" si="62"/>
        <v>#N/A</v>
      </c>
      <c r="H977" s="29">
        <f t="shared" si="63"/>
        <v>114098.11500000001</v>
      </c>
    </row>
    <row r="978" spans="1:8" x14ac:dyDescent="0.3">
      <c r="A978" s="58">
        <v>42981</v>
      </c>
      <c r="B978" s="42" t="str">
        <f>VLOOKUP(A978,_Holidays!A978:C3083,2)</f>
        <v>Y</v>
      </c>
      <c r="C978" s="42" t="str">
        <f>VLOOKUP(A978,_Holidays!A978:C3083,3)</f>
        <v>N</v>
      </c>
      <c r="D978">
        <v>103964.33</v>
      </c>
      <c r="E978" s="42">
        <f t="shared" si="60"/>
        <v>103964.33</v>
      </c>
      <c r="F978" s="42" t="e">
        <f t="shared" si="61"/>
        <v>#N/A</v>
      </c>
      <c r="G978" s="42" t="e">
        <f t="shared" si="62"/>
        <v>#N/A</v>
      </c>
      <c r="H978" s="29">
        <f t="shared" si="63"/>
        <v>103964.33</v>
      </c>
    </row>
    <row r="979" spans="1:8" x14ac:dyDescent="0.3">
      <c r="A979" s="58">
        <v>42982</v>
      </c>
      <c r="B979" s="42" t="str">
        <f>VLOOKUP(A979,_Holidays!A979:C3084,2)</f>
        <v>Y</v>
      </c>
      <c r="C979" s="42" t="str">
        <f>VLOOKUP(A979,_Holidays!A979:C3084,3)</f>
        <v>N</v>
      </c>
      <c r="D979">
        <v>128001.05499999999</v>
      </c>
      <c r="E979" s="42">
        <f t="shared" si="60"/>
        <v>128001.05499999999</v>
      </c>
      <c r="F979" s="42" t="e">
        <f t="shared" si="61"/>
        <v>#N/A</v>
      </c>
      <c r="G979" s="42" t="e">
        <f t="shared" si="62"/>
        <v>#N/A</v>
      </c>
      <c r="H979" s="29">
        <f t="shared" si="63"/>
        <v>128001.05499999999</v>
      </c>
    </row>
    <row r="980" spans="1:8" x14ac:dyDescent="0.3">
      <c r="A980" s="58">
        <v>42983</v>
      </c>
      <c r="B980" s="42" t="str">
        <f>VLOOKUP(A980,_Holidays!A980:C3085,2)</f>
        <v>Y</v>
      </c>
      <c r="C980" s="42" t="str">
        <f>VLOOKUP(A980,_Holidays!A980:C3085,3)</f>
        <v>N</v>
      </c>
      <c r="D980">
        <v>137696.67000000001</v>
      </c>
      <c r="E980" s="42">
        <f t="shared" si="60"/>
        <v>137696.67000000001</v>
      </c>
      <c r="F980" s="42" t="e">
        <f t="shared" si="61"/>
        <v>#N/A</v>
      </c>
      <c r="G980" s="42" t="e">
        <f t="shared" si="62"/>
        <v>#N/A</v>
      </c>
      <c r="H980" s="29">
        <f t="shared" si="63"/>
        <v>137696.67000000001</v>
      </c>
    </row>
    <row r="981" spans="1:8" x14ac:dyDescent="0.3">
      <c r="A981" s="58">
        <v>42984</v>
      </c>
      <c r="B981" s="42" t="str">
        <f>VLOOKUP(A981,_Holidays!A981:C3086,2)</f>
        <v>Y</v>
      </c>
      <c r="C981" s="42" t="str">
        <f>VLOOKUP(A981,_Holidays!A981:C3086,3)</f>
        <v>N</v>
      </c>
      <c r="D981">
        <v>134819.94500000001</v>
      </c>
      <c r="E981" s="42">
        <f t="shared" si="60"/>
        <v>134819.94500000001</v>
      </c>
      <c r="F981" s="42" t="e">
        <f t="shared" si="61"/>
        <v>#N/A</v>
      </c>
      <c r="G981" s="42" t="e">
        <f t="shared" si="62"/>
        <v>#N/A</v>
      </c>
      <c r="H981" s="29">
        <f t="shared" si="63"/>
        <v>134819.94500000001</v>
      </c>
    </row>
    <row r="982" spans="1:8" x14ac:dyDescent="0.3">
      <c r="A982" s="58">
        <v>42985</v>
      </c>
      <c r="B982" s="42" t="str">
        <f>VLOOKUP(A982,_Holidays!A982:C3087,2)</f>
        <v>Y</v>
      </c>
      <c r="C982" s="42" t="str">
        <f>VLOOKUP(A982,_Holidays!A982:C3087,3)</f>
        <v>N</v>
      </c>
      <c r="D982">
        <v>133405.72</v>
      </c>
      <c r="E982" s="42">
        <f t="shared" si="60"/>
        <v>133405.72</v>
      </c>
      <c r="F982" s="42" t="e">
        <f t="shared" si="61"/>
        <v>#N/A</v>
      </c>
      <c r="G982" s="42" t="e">
        <f t="shared" si="62"/>
        <v>#N/A</v>
      </c>
      <c r="H982" s="29">
        <f t="shared" si="63"/>
        <v>133405.72</v>
      </c>
    </row>
    <row r="983" spans="1:8" x14ac:dyDescent="0.3">
      <c r="A983" s="58">
        <v>42986</v>
      </c>
      <c r="B983" s="42" t="str">
        <f>VLOOKUP(A983,_Holidays!A983:C3088,2)</f>
        <v>Y</v>
      </c>
      <c r="C983" s="42" t="str">
        <f>VLOOKUP(A983,_Holidays!A983:C3088,3)</f>
        <v>N</v>
      </c>
      <c r="D983">
        <v>132543.1</v>
      </c>
      <c r="E983" s="42">
        <f t="shared" si="60"/>
        <v>132543.1</v>
      </c>
      <c r="F983" s="42" t="e">
        <f t="shared" si="61"/>
        <v>#N/A</v>
      </c>
      <c r="G983" s="42" t="e">
        <f t="shared" si="62"/>
        <v>#N/A</v>
      </c>
      <c r="H983" s="29">
        <f t="shared" si="63"/>
        <v>132543.1</v>
      </c>
    </row>
    <row r="984" spans="1:8" x14ac:dyDescent="0.3">
      <c r="A984" s="58">
        <v>42987</v>
      </c>
      <c r="B984" s="42" t="str">
        <f>VLOOKUP(A984,_Holidays!A984:C3089,2)</f>
        <v>Y</v>
      </c>
      <c r="C984" s="42" t="str">
        <f>VLOOKUP(A984,_Holidays!A984:C3089,3)</f>
        <v>N</v>
      </c>
      <c r="D984">
        <v>120454.01</v>
      </c>
      <c r="E984" s="42">
        <f t="shared" si="60"/>
        <v>120454.01</v>
      </c>
      <c r="F984" s="42" t="e">
        <f t="shared" si="61"/>
        <v>#N/A</v>
      </c>
      <c r="G984" s="42" t="e">
        <f t="shared" si="62"/>
        <v>#N/A</v>
      </c>
      <c r="H984" s="29">
        <f t="shared" si="63"/>
        <v>120454.01</v>
      </c>
    </row>
    <row r="985" spans="1:8" x14ac:dyDescent="0.3">
      <c r="A985" s="58">
        <v>42988</v>
      </c>
      <c r="B985" s="42" t="str">
        <f>VLOOKUP(A985,_Holidays!A985:C3090,2)</f>
        <v>Y</v>
      </c>
      <c r="C985" s="42" t="str">
        <f>VLOOKUP(A985,_Holidays!A985:C3090,3)</f>
        <v>N</v>
      </c>
      <c r="D985">
        <v>114584.065</v>
      </c>
      <c r="E985" s="42">
        <f t="shared" si="60"/>
        <v>114584.065</v>
      </c>
      <c r="F985" s="42" t="e">
        <f t="shared" si="61"/>
        <v>#N/A</v>
      </c>
      <c r="G985" s="42" t="e">
        <f t="shared" si="62"/>
        <v>#N/A</v>
      </c>
      <c r="H985" s="29">
        <f t="shared" si="63"/>
        <v>114584.065</v>
      </c>
    </row>
    <row r="986" spans="1:8" x14ac:dyDescent="0.3">
      <c r="A986" s="58">
        <v>42989</v>
      </c>
      <c r="B986" s="42" t="str">
        <f>VLOOKUP(A986,_Holidays!A986:C3091,2)</f>
        <v>Y</v>
      </c>
      <c r="C986" s="42" t="str">
        <f>VLOOKUP(A986,_Holidays!A986:C3091,3)</f>
        <v>N</v>
      </c>
      <c r="D986">
        <v>127169.03</v>
      </c>
      <c r="E986" s="42">
        <f t="shared" si="60"/>
        <v>127169.03</v>
      </c>
      <c r="F986" s="42" t="e">
        <f t="shared" si="61"/>
        <v>#N/A</v>
      </c>
      <c r="G986" s="42" t="e">
        <f t="shared" si="62"/>
        <v>#N/A</v>
      </c>
      <c r="H986" s="29">
        <f t="shared" si="63"/>
        <v>127169.03</v>
      </c>
    </row>
    <row r="987" spans="1:8" x14ac:dyDescent="0.3">
      <c r="A987" s="58">
        <v>42990</v>
      </c>
      <c r="B987" s="42" t="str">
        <f>VLOOKUP(A987,_Holidays!A987:C3092,2)</f>
        <v>Y</v>
      </c>
      <c r="C987" s="42" t="str">
        <f>VLOOKUP(A987,_Holidays!A987:C3092,3)</f>
        <v>N</v>
      </c>
      <c r="D987">
        <v>130906.89</v>
      </c>
      <c r="E987" s="42">
        <f t="shared" si="60"/>
        <v>130906.89</v>
      </c>
      <c r="F987" s="42" t="e">
        <f t="shared" si="61"/>
        <v>#N/A</v>
      </c>
      <c r="G987" s="42" t="e">
        <f t="shared" si="62"/>
        <v>#N/A</v>
      </c>
      <c r="H987" s="29">
        <f t="shared" si="63"/>
        <v>130906.89</v>
      </c>
    </row>
    <row r="988" spans="1:8" x14ac:dyDescent="0.3">
      <c r="A988" s="58">
        <v>42991</v>
      </c>
      <c r="B988" s="42" t="str">
        <f>VLOOKUP(A988,_Holidays!A988:C3093,2)</f>
        <v>Y</v>
      </c>
      <c r="C988" s="42" t="str">
        <f>VLOOKUP(A988,_Holidays!A988:C3093,3)</f>
        <v>N</v>
      </c>
      <c r="D988">
        <v>127192.315</v>
      </c>
      <c r="E988" s="42">
        <f t="shared" si="60"/>
        <v>127192.315</v>
      </c>
      <c r="F988" s="42" t="e">
        <f t="shared" si="61"/>
        <v>#N/A</v>
      </c>
      <c r="G988" s="42" t="e">
        <f t="shared" si="62"/>
        <v>#N/A</v>
      </c>
      <c r="H988" s="29">
        <f t="shared" si="63"/>
        <v>127192.315</v>
      </c>
    </row>
    <row r="989" spans="1:8" x14ac:dyDescent="0.3">
      <c r="A989" s="58">
        <v>42992</v>
      </c>
      <c r="B989" s="42" t="str">
        <f>VLOOKUP(A989,_Holidays!A989:C3094,2)</f>
        <v>Y</v>
      </c>
      <c r="C989" s="42" t="str">
        <f>VLOOKUP(A989,_Holidays!A989:C3094,3)</f>
        <v>N</v>
      </c>
      <c r="D989">
        <v>131986.80499999999</v>
      </c>
      <c r="E989" s="42">
        <f t="shared" si="60"/>
        <v>131986.80499999999</v>
      </c>
      <c r="F989" s="42" t="e">
        <f t="shared" si="61"/>
        <v>#N/A</v>
      </c>
      <c r="G989" s="42" t="e">
        <f t="shared" si="62"/>
        <v>#N/A</v>
      </c>
      <c r="H989" s="29">
        <f t="shared" si="63"/>
        <v>131986.80499999999</v>
      </c>
    </row>
    <row r="990" spans="1:8" x14ac:dyDescent="0.3">
      <c r="A990" s="58">
        <v>42993</v>
      </c>
      <c r="B990" s="42" t="str">
        <f>VLOOKUP(A990,_Holidays!A990:C3095,2)</f>
        <v>Y</v>
      </c>
      <c r="C990" s="42" t="str">
        <f>VLOOKUP(A990,_Holidays!A990:C3095,3)</f>
        <v>N</v>
      </c>
      <c r="D990">
        <v>128761.605</v>
      </c>
      <c r="E990" s="42">
        <f t="shared" si="60"/>
        <v>128761.605</v>
      </c>
      <c r="F990" s="42" t="e">
        <f t="shared" si="61"/>
        <v>#N/A</v>
      </c>
      <c r="G990" s="42" t="e">
        <f t="shared" si="62"/>
        <v>#N/A</v>
      </c>
      <c r="H990" s="29">
        <f t="shared" si="63"/>
        <v>128761.605</v>
      </c>
    </row>
    <row r="991" spans="1:8" x14ac:dyDescent="0.3">
      <c r="A991" s="58">
        <v>42994</v>
      </c>
      <c r="B991" s="42" t="str">
        <f>VLOOKUP(A991,_Holidays!A991:C3096,2)</f>
        <v>Y</v>
      </c>
      <c r="C991" s="42" t="str">
        <f>VLOOKUP(A991,_Holidays!A991:C3096,3)</f>
        <v>N</v>
      </c>
      <c r="D991">
        <v>111301.56</v>
      </c>
      <c r="E991" s="42">
        <f t="shared" si="60"/>
        <v>111301.56</v>
      </c>
      <c r="F991" s="42" t="e">
        <f t="shared" si="61"/>
        <v>#N/A</v>
      </c>
      <c r="G991" s="42" t="e">
        <f t="shared" si="62"/>
        <v>#N/A</v>
      </c>
      <c r="H991" s="29">
        <f t="shared" si="63"/>
        <v>111301.56</v>
      </c>
    </row>
    <row r="992" spans="1:8" x14ac:dyDescent="0.3">
      <c r="A992" s="58">
        <v>42995</v>
      </c>
      <c r="B992" s="42" t="str">
        <f>VLOOKUP(A992,_Holidays!A992:C3097,2)</f>
        <v>Y</v>
      </c>
      <c r="C992" s="42" t="str">
        <f>VLOOKUP(A992,_Holidays!A992:C3097,3)</f>
        <v>N</v>
      </c>
      <c r="D992">
        <v>104766</v>
      </c>
      <c r="E992" s="42">
        <f t="shared" si="60"/>
        <v>104766</v>
      </c>
      <c r="F992" s="42" t="e">
        <f t="shared" si="61"/>
        <v>#N/A</v>
      </c>
      <c r="G992" s="42" t="e">
        <f t="shared" si="62"/>
        <v>#N/A</v>
      </c>
      <c r="H992" s="29">
        <f t="shared" si="63"/>
        <v>104766</v>
      </c>
    </row>
    <row r="993" spans="1:8" x14ac:dyDescent="0.3">
      <c r="A993" s="58">
        <v>42996</v>
      </c>
      <c r="B993" s="42" t="str">
        <f>VLOOKUP(A993,_Holidays!A993:C3098,2)</f>
        <v>Y</v>
      </c>
      <c r="C993" s="42" t="str">
        <f>VLOOKUP(A993,_Holidays!A993:C3098,3)</f>
        <v>N</v>
      </c>
      <c r="D993">
        <v>115123.54</v>
      </c>
      <c r="E993" s="42">
        <f t="shared" si="60"/>
        <v>115123.54</v>
      </c>
      <c r="F993" s="42" t="e">
        <f t="shared" si="61"/>
        <v>#N/A</v>
      </c>
      <c r="G993" s="42" t="e">
        <f t="shared" si="62"/>
        <v>#N/A</v>
      </c>
      <c r="H993" s="29">
        <f t="shared" si="63"/>
        <v>115123.54</v>
      </c>
    </row>
    <row r="994" spans="1:8" x14ac:dyDescent="0.3">
      <c r="A994" s="58">
        <v>42997</v>
      </c>
      <c r="B994" s="42" t="str">
        <f>VLOOKUP(A994,_Holidays!A994:C3099,2)</f>
        <v>Y</v>
      </c>
      <c r="C994" s="42" t="str">
        <f>VLOOKUP(A994,_Holidays!A994:C3099,3)</f>
        <v>N</v>
      </c>
      <c r="D994">
        <v>124033.955</v>
      </c>
      <c r="E994" s="42">
        <f t="shared" si="60"/>
        <v>124033.955</v>
      </c>
      <c r="F994" s="42" t="e">
        <f t="shared" si="61"/>
        <v>#N/A</v>
      </c>
      <c r="G994" s="42" t="e">
        <f t="shared" si="62"/>
        <v>#N/A</v>
      </c>
      <c r="H994" s="29">
        <f t="shared" si="63"/>
        <v>124033.955</v>
      </c>
    </row>
    <row r="995" spans="1:8" x14ac:dyDescent="0.3">
      <c r="A995" s="58">
        <v>42998</v>
      </c>
      <c r="B995" s="42" t="str">
        <f>VLOOKUP(A995,_Holidays!A995:C3100,2)</f>
        <v>Y</v>
      </c>
      <c r="C995" s="42" t="str">
        <f>VLOOKUP(A995,_Holidays!A995:C3100,3)</f>
        <v>N</v>
      </c>
      <c r="D995">
        <v>123461.38</v>
      </c>
      <c r="E995" s="42">
        <f t="shared" si="60"/>
        <v>123461.38</v>
      </c>
      <c r="F995" s="42" t="e">
        <f t="shared" si="61"/>
        <v>#N/A</v>
      </c>
      <c r="G995" s="42" t="e">
        <f t="shared" si="62"/>
        <v>#N/A</v>
      </c>
      <c r="H995" s="29">
        <f t="shared" si="63"/>
        <v>123461.38</v>
      </c>
    </row>
    <row r="996" spans="1:8" x14ac:dyDescent="0.3">
      <c r="A996" s="58">
        <v>42999</v>
      </c>
      <c r="B996" s="42" t="str">
        <f>VLOOKUP(A996,_Holidays!A996:C3101,2)</f>
        <v>Y</v>
      </c>
      <c r="C996" s="42" t="str">
        <f>VLOOKUP(A996,_Holidays!A996:C3101,3)</f>
        <v>N</v>
      </c>
      <c r="D996">
        <v>119309.93</v>
      </c>
      <c r="E996" s="42">
        <f t="shared" si="60"/>
        <v>119309.93</v>
      </c>
      <c r="F996" s="42" t="e">
        <f t="shared" si="61"/>
        <v>#N/A</v>
      </c>
      <c r="G996" s="42" t="e">
        <f t="shared" si="62"/>
        <v>#N/A</v>
      </c>
      <c r="H996" s="29">
        <f t="shared" si="63"/>
        <v>119309.93</v>
      </c>
    </row>
    <row r="997" spans="1:8" x14ac:dyDescent="0.3">
      <c r="A997" s="58">
        <v>43000</v>
      </c>
      <c r="B997" s="42" t="str">
        <f>VLOOKUP(A997,_Holidays!A997:C3102,2)</f>
        <v>N</v>
      </c>
      <c r="C997" s="42" t="str">
        <f>VLOOKUP(A997,_Holidays!A997:C3102,3)</f>
        <v>N</v>
      </c>
      <c r="D997">
        <v>116611.25</v>
      </c>
      <c r="E997" s="42" t="e">
        <f t="shared" si="60"/>
        <v>#N/A</v>
      </c>
      <c r="F997" s="42">
        <f t="shared" si="61"/>
        <v>116611.25</v>
      </c>
      <c r="G997" s="42" t="e">
        <f t="shared" si="62"/>
        <v>#N/A</v>
      </c>
      <c r="H997" s="29">
        <f t="shared" si="63"/>
        <v>116611.25</v>
      </c>
    </row>
    <row r="998" spans="1:8" x14ac:dyDescent="0.3">
      <c r="A998" s="58">
        <v>43001</v>
      </c>
      <c r="B998" s="42" t="str">
        <f>VLOOKUP(A998,_Holidays!A998:C3103,2)</f>
        <v>N</v>
      </c>
      <c r="C998" s="42" t="str">
        <f>VLOOKUP(A998,_Holidays!A998:C3103,3)</f>
        <v>N</v>
      </c>
      <c r="D998">
        <v>101012.29</v>
      </c>
      <c r="E998" s="42" t="e">
        <f t="shared" si="60"/>
        <v>#N/A</v>
      </c>
      <c r="F998" s="42">
        <f t="shared" si="61"/>
        <v>101012.29</v>
      </c>
      <c r="G998" s="42" t="e">
        <f t="shared" si="62"/>
        <v>#N/A</v>
      </c>
      <c r="H998" s="29">
        <f t="shared" si="63"/>
        <v>101012.29</v>
      </c>
    </row>
    <row r="999" spans="1:8" x14ac:dyDescent="0.3">
      <c r="A999" s="58">
        <v>43002</v>
      </c>
      <c r="B999" s="42" t="str">
        <f>VLOOKUP(A999,_Holidays!A999:C3104,2)</f>
        <v>N</v>
      </c>
      <c r="C999" s="42" t="str">
        <f>VLOOKUP(A999,_Holidays!A999:C3104,3)</f>
        <v>N</v>
      </c>
      <c r="D999">
        <v>92608.24</v>
      </c>
      <c r="E999" s="42" t="e">
        <f t="shared" si="60"/>
        <v>#N/A</v>
      </c>
      <c r="F999" s="42">
        <f t="shared" si="61"/>
        <v>92608.24</v>
      </c>
      <c r="G999" s="42" t="e">
        <f t="shared" si="62"/>
        <v>#N/A</v>
      </c>
      <c r="H999" s="29">
        <f t="shared" si="63"/>
        <v>92608.24</v>
      </c>
    </row>
    <row r="1000" spans="1:8" x14ac:dyDescent="0.3">
      <c r="A1000" s="58">
        <v>43003</v>
      </c>
      <c r="B1000" s="42" t="str">
        <f>VLOOKUP(A1000,_Holidays!A1000:C3105,2)</f>
        <v>N</v>
      </c>
      <c r="C1000" s="42" t="str">
        <f>VLOOKUP(A1000,_Holidays!A1000:C3105,3)</f>
        <v>N</v>
      </c>
      <c r="D1000">
        <v>119126.485</v>
      </c>
      <c r="E1000" s="42" t="e">
        <f t="shared" si="60"/>
        <v>#N/A</v>
      </c>
      <c r="F1000" s="42">
        <f t="shared" si="61"/>
        <v>119126.485</v>
      </c>
      <c r="G1000" s="42" t="e">
        <f t="shared" si="62"/>
        <v>#N/A</v>
      </c>
      <c r="H1000" s="29">
        <f t="shared" si="63"/>
        <v>119126.485</v>
      </c>
    </row>
    <row r="1001" spans="1:8" x14ac:dyDescent="0.3">
      <c r="A1001" s="58">
        <v>43004</v>
      </c>
      <c r="B1001" s="42" t="str">
        <f>VLOOKUP(A1001,_Holidays!A1001:C3106,2)</f>
        <v>N</v>
      </c>
      <c r="C1001" s="42" t="str">
        <f>VLOOKUP(A1001,_Holidays!A1001:C3106,3)</f>
        <v>N</v>
      </c>
      <c r="D1001">
        <v>124452.94</v>
      </c>
      <c r="E1001" s="42" t="e">
        <f t="shared" si="60"/>
        <v>#N/A</v>
      </c>
      <c r="F1001" s="42">
        <f t="shared" si="61"/>
        <v>124452.94</v>
      </c>
      <c r="G1001" s="42" t="e">
        <f t="shared" si="62"/>
        <v>#N/A</v>
      </c>
      <c r="H1001" s="29">
        <f t="shared" si="63"/>
        <v>124452.94</v>
      </c>
    </row>
    <row r="1002" spans="1:8" x14ac:dyDescent="0.3">
      <c r="A1002" s="58">
        <v>43005</v>
      </c>
      <c r="B1002" s="42" t="str">
        <f>VLOOKUP(A1002,_Holidays!A1002:C3107,2)</f>
        <v>N</v>
      </c>
      <c r="C1002" s="42" t="str">
        <f>VLOOKUP(A1002,_Holidays!A1002:C3107,3)</f>
        <v>N</v>
      </c>
      <c r="D1002">
        <v>119028.07</v>
      </c>
      <c r="E1002" s="42" t="e">
        <f t="shared" si="60"/>
        <v>#N/A</v>
      </c>
      <c r="F1002" s="42">
        <f t="shared" si="61"/>
        <v>119028.07</v>
      </c>
      <c r="G1002" s="42" t="e">
        <f t="shared" si="62"/>
        <v>#N/A</v>
      </c>
      <c r="H1002" s="29">
        <f t="shared" si="63"/>
        <v>119028.07</v>
      </c>
    </row>
    <row r="1003" spans="1:8" x14ac:dyDescent="0.3">
      <c r="A1003" s="58">
        <v>43006</v>
      </c>
      <c r="B1003" s="42" t="str">
        <f>VLOOKUP(A1003,_Holidays!A1003:C3108,2)</f>
        <v>N</v>
      </c>
      <c r="C1003" s="42" t="str">
        <f>VLOOKUP(A1003,_Holidays!A1003:C3108,3)</f>
        <v>N</v>
      </c>
      <c r="D1003">
        <v>116655.855</v>
      </c>
      <c r="E1003" s="42" t="e">
        <f t="shared" si="60"/>
        <v>#N/A</v>
      </c>
      <c r="F1003" s="42">
        <f t="shared" si="61"/>
        <v>116655.855</v>
      </c>
      <c r="G1003" s="42" t="e">
        <f t="shared" si="62"/>
        <v>#N/A</v>
      </c>
      <c r="H1003" s="29">
        <f t="shared" si="63"/>
        <v>116655.855</v>
      </c>
    </row>
    <row r="1004" spans="1:8" x14ac:dyDescent="0.3">
      <c r="A1004" s="58">
        <v>43007</v>
      </c>
      <c r="B1004" s="42" t="str">
        <f>VLOOKUP(A1004,_Holidays!A1004:C3109,2)</f>
        <v>N</v>
      </c>
      <c r="C1004" s="42" t="str">
        <f>VLOOKUP(A1004,_Holidays!A1004:C3109,3)</f>
        <v>Y</v>
      </c>
      <c r="D1004">
        <v>102847.255</v>
      </c>
      <c r="E1004" s="42" t="e">
        <f t="shared" si="60"/>
        <v>#N/A</v>
      </c>
      <c r="F1004" s="42">
        <f t="shared" si="61"/>
        <v>102847.255</v>
      </c>
      <c r="G1004" s="42">
        <f t="shared" si="62"/>
        <v>102847.255</v>
      </c>
      <c r="H1004" s="29" t="e">
        <f t="shared" si="63"/>
        <v>#N/A</v>
      </c>
    </row>
    <row r="1005" spans="1:8" x14ac:dyDescent="0.3">
      <c r="A1005" s="58">
        <v>43008</v>
      </c>
      <c r="B1005" s="42" t="str">
        <f>VLOOKUP(A1005,_Holidays!A1005:C3110,2)</f>
        <v>N</v>
      </c>
      <c r="C1005" s="42" t="str">
        <f>VLOOKUP(A1005,_Holidays!A1005:C3110,3)</f>
        <v>N</v>
      </c>
      <c r="D1005">
        <v>100701.82</v>
      </c>
      <c r="E1005" s="42" t="e">
        <f t="shared" si="60"/>
        <v>#N/A</v>
      </c>
      <c r="F1005" s="42">
        <f t="shared" si="61"/>
        <v>100701.82</v>
      </c>
      <c r="G1005" s="42" t="e">
        <f t="shared" si="62"/>
        <v>#N/A</v>
      </c>
      <c r="H1005" s="29">
        <f t="shared" si="63"/>
        <v>100701.82</v>
      </c>
    </row>
    <row r="1006" spans="1:8" x14ac:dyDescent="0.3">
      <c r="A1006" s="58">
        <v>43009</v>
      </c>
      <c r="B1006" s="42" t="str">
        <f>VLOOKUP(A1006,_Holidays!A1006:C3111,2)</f>
        <v>N</v>
      </c>
      <c r="C1006" s="42" t="str">
        <f>VLOOKUP(A1006,_Holidays!A1006:C3111,3)</f>
        <v>N</v>
      </c>
      <c r="D1006">
        <v>103556.74</v>
      </c>
      <c r="E1006" s="42" t="e">
        <f t="shared" si="60"/>
        <v>#N/A</v>
      </c>
      <c r="F1006" s="42">
        <f t="shared" si="61"/>
        <v>103556.74</v>
      </c>
      <c r="G1006" s="42" t="e">
        <f t="shared" si="62"/>
        <v>#N/A</v>
      </c>
      <c r="H1006" s="29">
        <f t="shared" si="63"/>
        <v>103556.74</v>
      </c>
    </row>
    <row r="1007" spans="1:8" x14ac:dyDescent="0.3">
      <c r="A1007" s="58">
        <v>43010</v>
      </c>
      <c r="B1007" s="42" t="str">
        <f>VLOOKUP(A1007,_Holidays!A1007:C3112,2)</f>
        <v>N</v>
      </c>
      <c r="C1007" s="42" t="str">
        <f>VLOOKUP(A1007,_Holidays!A1007:C3112,3)</f>
        <v>N</v>
      </c>
      <c r="D1007">
        <v>119226.42</v>
      </c>
      <c r="E1007" s="42" t="e">
        <f t="shared" si="60"/>
        <v>#N/A</v>
      </c>
      <c r="F1007" s="42">
        <f t="shared" si="61"/>
        <v>119226.42</v>
      </c>
      <c r="G1007" s="42" t="e">
        <f t="shared" si="62"/>
        <v>#N/A</v>
      </c>
      <c r="H1007" s="29">
        <f t="shared" si="63"/>
        <v>119226.42</v>
      </c>
    </row>
    <row r="1008" spans="1:8" x14ac:dyDescent="0.3">
      <c r="A1008" s="58">
        <v>43011</v>
      </c>
      <c r="B1008" s="42" t="str">
        <f>VLOOKUP(A1008,_Holidays!A1008:C3113,2)</f>
        <v>N</v>
      </c>
      <c r="C1008" s="42" t="str">
        <f>VLOOKUP(A1008,_Holidays!A1008:C3113,3)</f>
        <v>N</v>
      </c>
      <c r="D1008">
        <v>118856.41499999999</v>
      </c>
      <c r="E1008" s="42" t="e">
        <f t="shared" si="60"/>
        <v>#N/A</v>
      </c>
      <c r="F1008" s="42">
        <f t="shared" si="61"/>
        <v>118856.41499999999</v>
      </c>
      <c r="G1008" s="42" t="e">
        <f t="shared" si="62"/>
        <v>#N/A</v>
      </c>
      <c r="H1008" s="29">
        <f t="shared" si="63"/>
        <v>118856.41499999999</v>
      </c>
    </row>
    <row r="1009" spans="1:8" x14ac:dyDescent="0.3">
      <c r="A1009" s="58">
        <v>43012</v>
      </c>
      <c r="B1009" s="42" t="str">
        <f>VLOOKUP(A1009,_Holidays!A1009:C3114,2)</f>
        <v>N</v>
      </c>
      <c r="C1009" s="42" t="str">
        <f>VLOOKUP(A1009,_Holidays!A1009:C3114,3)</f>
        <v>N</v>
      </c>
      <c r="D1009">
        <v>114604.62</v>
      </c>
      <c r="E1009" s="42" t="e">
        <f t="shared" si="60"/>
        <v>#N/A</v>
      </c>
      <c r="F1009" s="42">
        <f t="shared" si="61"/>
        <v>114604.62</v>
      </c>
      <c r="G1009" s="42" t="e">
        <f t="shared" si="62"/>
        <v>#N/A</v>
      </c>
      <c r="H1009" s="29">
        <f t="shared" si="63"/>
        <v>114604.62</v>
      </c>
    </row>
    <row r="1010" spans="1:8" x14ac:dyDescent="0.3">
      <c r="A1010" s="58">
        <v>43013</v>
      </c>
      <c r="B1010" s="42" t="str">
        <f>VLOOKUP(A1010,_Holidays!A1010:C3115,2)</f>
        <v>N</v>
      </c>
      <c r="C1010" s="42" t="str">
        <f>VLOOKUP(A1010,_Holidays!A1010:C3115,3)</f>
        <v>N</v>
      </c>
      <c r="D1010">
        <v>113134.58</v>
      </c>
      <c r="E1010" s="42" t="e">
        <f t="shared" si="60"/>
        <v>#N/A</v>
      </c>
      <c r="F1010" s="42">
        <f t="shared" si="61"/>
        <v>113134.58</v>
      </c>
      <c r="G1010" s="42" t="e">
        <f t="shared" si="62"/>
        <v>#N/A</v>
      </c>
      <c r="H1010" s="29">
        <f t="shared" si="63"/>
        <v>113134.58</v>
      </c>
    </row>
    <row r="1011" spans="1:8" x14ac:dyDescent="0.3">
      <c r="A1011" s="58">
        <v>43014</v>
      </c>
      <c r="B1011" s="42" t="str">
        <f>VLOOKUP(A1011,_Holidays!A1011:C3116,2)</f>
        <v>N</v>
      </c>
      <c r="C1011" s="42" t="str">
        <f>VLOOKUP(A1011,_Holidays!A1011:C3116,3)</f>
        <v>N</v>
      </c>
      <c r="D1011">
        <v>118359.28</v>
      </c>
      <c r="E1011" s="42" t="e">
        <f t="shared" si="60"/>
        <v>#N/A</v>
      </c>
      <c r="F1011" s="42">
        <f t="shared" si="61"/>
        <v>118359.28</v>
      </c>
      <c r="G1011" s="42" t="e">
        <f t="shared" si="62"/>
        <v>#N/A</v>
      </c>
      <c r="H1011" s="29">
        <f t="shared" si="63"/>
        <v>118359.28</v>
      </c>
    </row>
    <row r="1012" spans="1:8" x14ac:dyDescent="0.3">
      <c r="A1012" s="58">
        <v>43015</v>
      </c>
      <c r="B1012" s="42" t="str">
        <f>VLOOKUP(A1012,_Holidays!A1012:C3117,2)</f>
        <v>N</v>
      </c>
      <c r="C1012" s="42" t="str">
        <f>VLOOKUP(A1012,_Holidays!A1012:C3117,3)</f>
        <v>N</v>
      </c>
      <c r="D1012">
        <v>101974.595</v>
      </c>
      <c r="E1012" s="42" t="e">
        <f t="shared" si="60"/>
        <v>#N/A</v>
      </c>
      <c r="F1012" s="42">
        <f t="shared" si="61"/>
        <v>101974.595</v>
      </c>
      <c r="G1012" s="42" t="e">
        <f t="shared" si="62"/>
        <v>#N/A</v>
      </c>
      <c r="H1012" s="29">
        <f t="shared" si="63"/>
        <v>101974.595</v>
      </c>
    </row>
    <row r="1013" spans="1:8" x14ac:dyDescent="0.3">
      <c r="A1013" s="58">
        <v>43016</v>
      </c>
      <c r="B1013" s="42" t="str">
        <f>VLOOKUP(A1013,_Holidays!A1013:C3118,2)</f>
        <v>N</v>
      </c>
      <c r="C1013" s="42" t="str">
        <f>VLOOKUP(A1013,_Holidays!A1013:C3118,3)</f>
        <v>N</v>
      </c>
      <c r="D1013">
        <v>97053.544999999998</v>
      </c>
      <c r="E1013" s="42" t="e">
        <f t="shared" si="60"/>
        <v>#N/A</v>
      </c>
      <c r="F1013" s="42">
        <f t="shared" si="61"/>
        <v>97053.544999999998</v>
      </c>
      <c r="G1013" s="42" t="e">
        <f t="shared" si="62"/>
        <v>#N/A</v>
      </c>
      <c r="H1013" s="29">
        <f t="shared" si="63"/>
        <v>97053.544999999998</v>
      </c>
    </row>
    <row r="1014" spans="1:8" x14ac:dyDescent="0.3">
      <c r="A1014" s="58">
        <v>43017</v>
      </c>
      <c r="B1014" s="42" t="str">
        <f>VLOOKUP(A1014,_Holidays!A1014:C3119,2)</f>
        <v>N</v>
      </c>
      <c r="C1014" s="42" t="str">
        <f>VLOOKUP(A1014,_Holidays!A1014:C3119,3)</f>
        <v>N</v>
      </c>
      <c r="D1014">
        <v>111432.36500000001</v>
      </c>
      <c r="E1014" s="42" t="e">
        <f t="shared" si="60"/>
        <v>#N/A</v>
      </c>
      <c r="F1014" s="42">
        <f t="shared" si="61"/>
        <v>111432.36500000001</v>
      </c>
      <c r="G1014" s="42" t="e">
        <f t="shared" si="62"/>
        <v>#N/A</v>
      </c>
      <c r="H1014" s="29">
        <f t="shared" si="63"/>
        <v>111432.36500000001</v>
      </c>
    </row>
    <row r="1015" spans="1:8" x14ac:dyDescent="0.3">
      <c r="A1015" s="58">
        <v>43018</v>
      </c>
      <c r="B1015" s="42" t="str">
        <f>VLOOKUP(A1015,_Holidays!A1015:C3120,2)</f>
        <v>Y</v>
      </c>
      <c r="C1015" s="42" t="str">
        <f>VLOOKUP(A1015,_Holidays!A1015:C3120,3)</f>
        <v>N</v>
      </c>
      <c r="D1015">
        <v>116556.425</v>
      </c>
      <c r="E1015" s="42">
        <f t="shared" si="60"/>
        <v>116556.425</v>
      </c>
      <c r="F1015" s="42" t="e">
        <f t="shared" si="61"/>
        <v>#N/A</v>
      </c>
      <c r="G1015" s="42" t="e">
        <f t="shared" si="62"/>
        <v>#N/A</v>
      </c>
      <c r="H1015" s="29">
        <f t="shared" si="63"/>
        <v>116556.425</v>
      </c>
    </row>
    <row r="1016" spans="1:8" x14ac:dyDescent="0.3">
      <c r="A1016" s="58">
        <v>43019</v>
      </c>
      <c r="B1016" s="42" t="str">
        <f>VLOOKUP(A1016,_Holidays!A1016:C3121,2)</f>
        <v>Y</v>
      </c>
      <c r="C1016" s="42" t="str">
        <f>VLOOKUP(A1016,_Holidays!A1016:C3121,3)</f>
        <v>N</v>
      </c>
      <c r="D1016">
        <v>114133.54</v>
      </c>
      <c r="E1016" s="42">
        <f t="shared" si="60"/>
        <v>114133.54</v>
      </c>
      <c r="F1016" s="42" t="e">
        <f t="shared" si="61"/>
        <v>#N/A</v>
      </c>
      <c r="G1016" s="42" t="e">
        <f t="shared" si="62"/>
        <v>#N/A</v>
      </c>
      <c r="H1016" s="29">
        <f t="shared" si="63"/>
        <v>114133.54</v>
      </c>
    </row>
    <row r="1017" spans="1:8" x14ac:dyDescent="0.3">
      <c r="A1017" s="58">
        <v>43020</v>
      </c>
      <c r="B1017" s="42" t="str">
        <f>VLOOKUP(A1017,_Holidays!A1017:C3122,2)</f>
        <v>Y</v>
      </c>
      <c r="C1017" s="42" t="str">
        <f>VLOOKUP(A1017,_Holidays!A1017:C3122,3)</f>
        <v>N</v>
      </c>
      <c r="D1017">
        <v>113957.735</v>
      </c>
      <c r="E1017" s="42">
        <f t="shared" si="60"/>
        <v>113957.735</v>
      </c>
      <c r="F1017" s="42" t="e">
        <f t="shared" si="61"/>
        <v>#N/A</v>
      </c>
      <c r="G1017" s="42" t="e">
        <f t="shared" si="62"/>
        <v>#N/A</v>
      </c>
      <c r="H1017" s="29">
        <f t="shared" si="63"/>
        <v>113957.735</v>
      </c>
    </row>
    <row r="1018" spans="1:8" x14ac:dyDescent="0.3">
      <c r="A1018" s="58">
        <v>43021</v>
      </c>
      <c r="B1018" s="42" t="str">
        <f>VLOOKUP(A1018,_Holidays!A1018:C3123,2)</f>
        <v>Y</v>
      </c>
      <c r="C1018" s="42" t="str">
        <f>VLOOKUP(A1018,_Holidays!A1018:C3123,3)</f>
        <v>N</v>
      </c>
      <c r="D1018">
        <v>117048.72500000001</v>
      </c>
      <c r="E1018" s="42">
        <f t="shared" si="60"/>
        <v>117048.72500000001</v>
      </c>
      <c r="F1018" s="42" t="e">
        <f t="shared" si="61"/>
        <v>#N/A</v>
      </c>
      <c r="G1018" s="42" t="e">
        <f t="shared" si="62"/>
        <v>#N/A</v>
      </c>
      <c r="H1018" s="29">
        <f t="shared" si="63"/>
        <v>117048.72500000001</v>
      </c>
    </row>
    <row r="1019" spans="1:8" x14ac:dyDescent="0.3">
      <c r="A1019" s="58">
        <v>43022</v>
      </c>
      <c r="B1019" s="42" t="str">
        <f>VLOOKUP(A1019,_Holidays!A1019:C3124,2)</f>
        <v>Y</v>
      </c>
      <c r="C1019" s="42" t="str">
        <f>VLOOKUP(A1019,_Holidays!A1019:C3124,3)</f>
        <v>N</v>
      </c>
      <c r="D1019">
        <v>102037.16499999999</v>
      </c>
      <c r="E1019" s="42">
        <f t="shared" si="60"/>
        <v>102037.16499999999</v>
      </c>
      <c r="F1019" s="42" t="e">
        <f t="shared" si="61"/>
        <v>#N/A</v>
      </c>
      <c r="G1019" s="42" t="e">
        <f t="shared" si="62"/>
        <v>#N/A</v>
      </c>
      <c r="H1019" s="29">
        <f t="shared" si="63"/>
        <v>102037.16499999999</v>
      </c>
    </row>
    <row r="1020" spans="1:8" x14ac:dyDescent="0.3">
      <c r="A1020" s="58">
        <v>43023</v>
      </c>
      <c r="B1020" s="42" t="str">
        <f>VLOOKUP(A1020,_Holidays!A1020:C3125,2)</f>
        <v>Y</v>
      </c>
      <c r="C1020" s="42" t="str">
        <f>VLOOKUP(A1020,_Holidays!A1020:C3125,3)</f>
        <v>N</v>
      </c>
      <c r="D1020">
        <v>98108.815000000002</v>
      </c>
      <c r="E1020" s="42">
        <f t="shared" si="60"/>
        <v>98108.815000000002</v>
      </c>
      <c r="F1020" s="42" t="e">
        <f t="shared" si="61"/>
        <v>#N/A</v>
      </c>
      <c r="G1020" s="42" t="e">
        <f t="shared" si="62"/>
        <v>#N/A</v>
      </c>
      <c r="H1020" s="29">
        <f t="shared" si="63"/>
        <v>98108.815000000002</v>
      </c>
    </row>
    <row r="1021" spans="1:8" x14ac:dyDescent="0.3">
      <c r="A1021" s="58">
        <v>43024</v>
      </c>
      <c r="B1021" s="42" t="str">
        <f>VLOOKUP(A1021,_Holidays!A1021:C3126,2)</f>
        <v>Y</v>
      </c>
      <c r="C1021" s="42" t="str">
        <f>VLOOKUP(A1021,_Holidays!A1021:C3126,3)</f>
        <v>N</v>
      </c>
      <c r="D1021">
        <v>115907.395</v>
      </c>
      <c r="E1021" s="42">
        <f t="shared" si="60"/>
        <v>115907.395</v>
      </c>
      <c r="F1021" s="42" t="e">
        <f t="shared" si="61"/>
        <v>#N/A</v>
      </c>
      <c r="G1021" s="42" t="e">
        <f t="shared" si="62"/>
        <v>#N/A</v>
      </c>
      <c r="H1021" s="29">
        <f t="shared" si="63"/>
        <v>115907.395</v>
      </c>
    </row>
    <row r="1022" spans="1:8" x14ac:dyDescent="0.3">
      <c r="A1022" s="58">
        <v>43025</v>
      </c>
      <c r="B1022" s="42" t="str">
        <f>VLOOKUP(A1022,_Holidays!A1022:C3127,2)</f>
        <v>Y</v>
      </c>
      <c r="C1022" s="42" t="str">
        <f>VLOOKUP(A1022,_Holidays!A1022:C3127,3)</f>
        <v>N</v>
      </c>
      <c r="D1022">
        <v>117470.22</v>
      </c>
      <c r="E1022" s="42">
        <f t="shared" si="60"/>
        <v>117470.22</v>
      </c>
      <c r="F1022" s="42" t="e">
        <f t="shared" si="61"/>
        <v>#N/A</v>
      </c>
      <c r="G1022" s="42" t="e">
        <f t="shared" si="62"/>
        <v>#N/A</v>
      </c>
      <c r="H1022" s="29">
        <f t="shared" si="63"/>
        <v>117470.22</v>
      </c>
    </row>
    <row r="1023" spans="1:8" x14ac:dyDescent="0.3">
      <c r="A1023" s="58">
        <v>43026</v>
      </c>
      <c r="B1023" s="42" t="str">
        <f>VLOOKUP(A1023,_Holidays!A1023:C3128,2)</f>
        <v>Y</v>
      </c>
      <c r="C1023" s="42" t="str">
        <f>VLOOKUP(A1023,_Holidays!A1023:C3128,3)</f>
        <v>N</v>
      </c>
      <c r="D1023">
        <v>121087.1</v>
      </c>
      <c r="E1023" s="42">
        <f t="shared" si="60"/>
        <v>121087.1</v>
      </c>
      <c r="F1023" s="42" t="e">
        <f t="shared" si="61"/>
        <v>#N/A</v>
      </c>
      <c r="G1023" s="42" t="e">
        <f t="shared" si="62"/>
        <v>#N/A</v>
      </c>
      <c r="H1023" s="29">
        <f t="shared" si="63"/>
        <v>121087.1</v>
      </c>
    </row>
    <row r="1024" spans="1:8" x14ac:dyDescent="0.3">
      <c r="A1024" s="58">
        <v>43027</v>
      </c>
      <c r="B1024" s="42" t="str">
        <f>VLOOKUP(A1024,_Holidays!A1024:C3129,2)</f>
        <v>Y</v>
      </c>
      <c r="C1024" s="42" t="str">
        <f>VLOOKUP(A1024,_Holidays!A1024:C3129,3)</f>
        <v>N</v>
      </c>
      <c r="D1024">
        <v>118201.175</v>
      </c>
      <c r="E1024" s="42">
        <f t="shared" si="60"/>
        <v>118201.175</v>
      </c>
      <c r="F1024" s="42" t="e">
        <f t="shared" si="61"/>
        <v>#N/A</v>
      </c>
      <c r="G1024" s="42" t="e">
        <f t="shared" si="62"/>
        <v>#N/A</v>
      </c>
      <c r="H1024" s="29">
        <f t="shared" si="63"/>
        <v>118201.175</v>
      </c>
    </row>
    <row r="1025" spans="1:8" x14ac:dyDescent="0.3">
      <c r="A1025" s="58">
        <v>43028</v>
      </c>
      <c r="B1025" s="42" t="str">
        <f>VLOOKUP(A1025,_Holidays!A1025:C3130,2)</f>
        <v>Y</v>
      </c>
      <c r="C1025" s="42" t="str">
        <f>VLOOKUP(A1025,_Holidays!A1025:C3130,3)</f>
        <v>N</v>
      </c>
      <c r="D1025">
        <v>108412.66499999999</v>
      </c>
      <c r="E1025" s="42">
        <f t="shared" si="60"/>
        <v>108412.66499999999</v>
      </c>
      <c r="F1025" s="42" t="e">
        <f t="shared" si="61"/>
        <v>#N/A</v>
      </c>
      <c r="G1025" s="42" t="e">
        <f t="shared" si="62"/>
        <v>#N/A</v>
      </c>
      <c r="H1025" s="29">
        <f t="shared" si="63"/>
        <v>108412.66499999999</v>
      </c>
    </row>
    <row r="1026" spans="1:8" x14ac:dyDescent="0.3">
      <c r="A1026" s="58">
        <v>43029</v>
      </c>
      <c r="B1026" s="42" t="str">
        <f>VLOOKUP(A1026,_Holidays!A1026:C3131,2)</f>
        <v>Y</v>
      </c>
      <c r="C1026" s="42" t="str">
        <f>VLOOKUP(A1026,_Holidays!A1026:C3131,3)</f>
        <v>N</v>
      </c>
      <c r="D1026">
        <v>102195.97500000001</v>
      </c>
      <c r="E1026" s="42">
        <f t="shared" si="60"/>
        <v>102195.97500000001</v>
      </c>
      <c r="F1026" s="42" t="e">
        <f t="shared" si="61"/>
        <v>#N/A</v>
      </c>
      <c r="G1026" s="42" t="e">
        <f t="shared" si="62"/>
        <v>#N/A</v>
      </c>
      <c r="H1026" s="29">
        <f t="shared" si="63"/>
        <v>102195.97500000001</v>
      </c>
    </row>
    <row r="1027" spans="1:8" x14ac:dyDescent="0.3">
      <c r="A1027" s="58">
        <v>43030</v>
      </c>
      <c r="B1027" s="42" t="str">
        <f>VLOOKUP(A1027,_Holidays!A1027:C3132,2)</f>
        <v>Y</v>
      </c>
      <c r="C1027" s="42" t="str">
        <f>VLOOKUP(A1027,_Holidays!A1027:C3132,3)</f>
        <v>N</v>
      </c>
      <c r="D1027">
        <v>100571.04</v>
      </c>
      <c r="E1027" s="42">
        <f t="shared" ref="E1027:E1090" si="64">IF(B1027="Y",D1027,NA())</f>
        <v>100571.04</v>
      </c>
      <c r="F1027" s="42" t="e">
        <f t="shared" ref="F1027:F1090" si="65">IF(B1027="N",D1027,NA())</f>
        <v>#N/A</v>
      </c>
      <c r="G1027" s="42" t="e">
        <f t="shared" ref="G1027:G1090" si="66">IF(C1027="Y",D1027,NA())</f>
        <v>#N/A</v>
      </c>
      <c r="H1027" s="29">
        <f t="shared" ref="H1027:H1090" si="67">IF(C1027="N",D1027,NA())</f>
        <v>100571.04</v>
      </c>
    </row>
    <row r="1028" spans="1:8" x14ac:dyDescent="0.3">
      <c r="A1028" s="58">
        <v>43031</v>
      </c>
      <c r="B1028" s="42" t="str">
        <f>VLOOKUP(A1028,_Holidays!A1028:C3133,2)</f>
        <v>Y</v>
      </c>
      <c r="C1028" s="42" t="str">
        <f>VLOOKUP(A1028,_Holidays!A1028:C3133,3)</f>
        <v>N</v>
      </c>
      <c r="D1028">
        <v>115549.435</v>
      </c>
      <c r="E1028" s="42">
        <f t="shared" si="64"/>
        <v>115549.435</v>
      </c>
      <c r="F1028" s="42" t="e">
        <f t="shared" si="65"/>
        <v>#N/A</v>
      </c>
      <c r="G1028" s="42" t="e">
        <f t="shared" si="66"/>
        <v>#N/A</v>
      </c>
      <c r="H1028" s="29">
        <f t="shared" si="67"/>
        <v>115549.435</v>
      </c>
    </row>
    <row r="1029" spans="1:8" x14ac:dyDescent="0.3">
      <c r="A1029" s="58">
        <v>43032</v>
      </c>
      <c r="B1029" s="42" t="str">
        <f>VLOOKUP(A1029,_Holidays!A1029:C3134,2)</f>
        <v>Y</v>
      </c>
      <c r="C1029" s="42" t="str">
        <f>VLOOKUP(A1029,_Holidays!A1029:C3134,3)</f>
        <v>N</v>
      </c>
      <c r="D1029">
        <v>118010.31</v>
      </c>
      <c r="E1029" s="42">
        <f t="shared" si="64"/>
        <v>118010.31</v>
      </c>
      <c r="F1029" s="42" t="e">
        <f t="shared" si="65"/>
        <v>#N/A</v>
      </c>
      <c r="G1029" s="42" t="e">
        <f t="shared" si="66"/>
        <v>#N/A</v>
      </c>
      <c r="H1029" s="29">
        <f t="shared" si="67"/>
        <v>118010.31</v>
      </c>
    </row>
    <row r="1030" spans="1:8" x14ac:dyDescent="0.3">
      <c r="A1030" s="58">
        <v>43033</v>
      </c>
      <c r="B1030" s="42" t="str">
        <f>VLOOKUP(A1030,_Holidays!A1030:C3135,2)</f>
        <v>Y</v>
      </c>
      <c r="C1030" s="42" t="str">
        <f>VLOOKUP(A1030,_Holidays!A1030:C3135,3)</f>
        <v>N</v>
      </c>
      <c r="D1030">
        <v>115813.03</v>
      </c>
      <c r="E1030" s="42">
        <f t="shared" si="64"/>
        <v>115813.03</v>
      </c>
      <c r="F1030" s="42" t="e">
        <f t="shared" si="65"/>
        <v>#N/A</v>
      </c>
      <c r="G1030" s="42" t="e">
        <f t="shared" si="66"/>
        <v>#N/A</v>
      </c>
      <c r="H1030" s="29">
        <f t="shared" si="67"/>
        <v>115813.03</v>
      </c>
    </row>
    <row r="1031" spans="1:8" x14ac:dyDescent="0.3">
      <c r="A1031" s="58">
        <v>43034</v>
      </c>
      <c r="B1031" s="42" t="str">
        <f>VLOOKUP(A1031,_Holidays!A1031:C3136,2)</f>
        <v>Y</v>
      </c>
      <c r="C1031" s="42" t="str">
        <f>VLOOKUP(A1031,_Holidays!A1031:C3136,3)</f>
        <v>N</v>
      </c>
      <c r="D1031">
        <v>117333.44500000001</v>
      </c>
      <c r="E1031" s="42">
        <f t="shared" si="64"/>
        <v>117333.44500000001</v>
      </c>
      <c r="F1031" s="42" t="e">
        <f t="shared" si="65"/>
        <v>#N/A</v>
      </c>
      <c r="G1031" s="42" t="e">
        <f t="shared" si="66"/>
        <v>#N/A</v>
      </c>
      <c r="H1031" s="29">
        <f t="shared" si="67"/>
        <v>117333.44500000001</v>
      </c>
    </row>
    <row r="1032" spans="1:8" x14ac:dyDescent="0.3">
      <c r="A1032" s="58">
        <v>43035</v>
      </c>
      <c r="B1032" s="42" t="str">
        <f>VLOOKUP(A1032,_Holidays!A1032:C3137,2)</f>
        <v>Y</v>
      </c>
      <c r="C1032" s="42" t="str">
        <f>VLOOKUP(A1032,_Holidays!A1032:C3137,3)</f>
        <v>N</v>
      </c>
      <c r="D1032">
        <v>112633.265</v>
      </c>
      <c r="E1032" s="42">
        <f t="shared" si="64"/>
        <v>112633.265</v>
      </c>
      <c r="F1032" s="42" t="e">
        <f t="shared" si="65"/>
        <v>#N/A</v>
      </c>
      <c r="G1032" s="42" t="e">
        <f t="shared" si="66"/>
        <v>#N/A</v>
      </c>
      <c r="H1032" s="29">
        <f t="shared" si="67"/>
        <v>112633.265</v>
      </c>
    </row>
    <row r="1033" spans="1:8" x14ac:dyDescent="0.3">
      <c r="A1033" s="58">
        <v>43036</v>
      </c>
      <c r="B1033" s="42" t="str">
        <f>VLOOKUP(A1033,_Holidays!A1033:C3138,2)</f>
        <v>Y</v>
      </c>
      <c r="C1033" s="42" t="str">
        <f>VLOOKUP(A1033,_Holidays!A1033:C3138,3)</f>
        <v>N</v>
      </c>
      <c r="D1033">
        <v>100746.42</v>
      </c>
      <c r="E1033" s="42">
        <f t="shared" si="64"/>
        <v>100746.42</v>
      </c>
      <c r="F1033" s="42" t="e">
        <f t="shared" si="65"/>
        <v>#N/A</v>
      </c>
      <c r="G1033" s="42" t="e">
        <f t="shared" si="66"/>
        <v>#N/A</v>
      </c>
      <c r="H1033" s="29">
        <f t="shared" si="67"/>
        <v>100746.42</v>
      </c>
    </row>
    <row r="1034" spans="1:8" x14ac:dyDescent="0.3">
      <c r="A1034" s="58">
        <v>43037</v>
      </c>
      <c r="B1034" s="42" t="str">
        <f>VLOOKUP(A1034,_Holidays!A1034:C3139,2)</f>
        <v>Y</v>
      </c>
      <c r="C1034" s="42" t="str">
        <f>VLOOKUP(A1034,_Holidays!A1034:C3139,3)</f>
        <v>N</v>
      </c>
      <c r="D1034">
        <v>92182.955000000002</v>
      </c>
      <c r="E1034" s="42">
        <f t="shared" si="64"/>
        <v>92182.955000000002</v>
      </c>
      <c r="F1034" s="42" t="e">
        <f t="shared" si="65"/>
        <v>#N/A</v>
      </c>
      <c r="G1034" s="42" t="e">
        <f t="shared" si="66"/>
        <v>#N/A</v>
      </c>
      <c r="H1034" s="29">
        <f t="shared" si="67"/>
        <v>92182.955000000002</v>
      </c>
    </row>
    <row r="1035" spans="1:8" x14ac:dyDescent="0.3">
      <c r="A1035" s="58">
        <v>43038</v>
      </c>
      <c r="B1035" s="42" t="str">
        <f>VLOOKUP(A1035,_Holidays!A1035:C3140,2)</f>
        <v>Y</v>
      </c>
      <c r="C1035" s="42" t="str">
        <f>VLOOKUP(A1035,_Holidays!A1035:C3140,3)</f>
        <v>N</v>
      </c>
      <c r="D1035">
        <v>112227.65</v>
      </c>
      <c r="E1035" s="42">
        <f t="shared" si="64"/>
        <v>112227.65</v>
      </c>
      <c r="F1035" s="42" t="e">
        <f t="shared" si="65"/>
        <v>#N/A</v>
      </c>
      <c r="G1035" s="42" t="e">
        <f t="shared" si="66"/>
        <v>#N/A</v>
      </c>
      <c r="H1035" s="29">
        <f t="shared" si="67"/>
        <v>112227.65</v>
      </c>
    </row>
    <row r="1036" spans="1:8" x14ac:dyDescent="0.3">
      <c r="A1036" s="58">
        <v>43039</v>
      </c>
      <c r="B1036" s="42" t="str">
        <f>VLOOKUP(A1036,_Holidays!A1036:C3141,2)</f>
        <v>Y</v>
      </c>
      <c r="C1036" s="42" t="str">
        <f>VLOOKUP(A1036,_Holidays!A1036:C3141,3)</f>
        <v>N</v>
      </c>
      <c r="D1036">
        <v>116179.47</v>
      </c>
      <c r="E1036" s="42">
        <f t="shared" si="64"/>
        <v>116179.47</v>
      </c>
      <c r="F1036" s="42" t="e">
        <f t="shared" si="65"/>
        <v>#N/A</v>
      </c>
      <c r="G1036" s="42" t="e">
        <f t="shared" si="66"/>
        <v>#N/A</v>
      </c>
      <c r="H1036" s="29">
        <f t="shared" si="67"/>
        <v>116179.47</v>
      </c>
    </row>
    <row r="1037" spans="1:8" x14ac:dyDescent="0.3">
      <c r="A1037" s="58">
        <v>43040</v>
      </c>
      <c r="B1037" s="42" t="str">
        <f>VLOOKUP(A1037,_Holidays!A1037:C3142,2)</f>
        <v>Y</v>
      </c>
      <c r="C1037" s="42" t="str">
        <f>VLOOKUP(A1037,_Holidays!A1037:C3142,3)</f>
        <v>N</v>
      </c>
      <c r="D1037">
        <v>116632.09</v>
      </c>
      <c r="E1037" s="42">
        <f t="shared" si="64"/>
        <v>116632.09</v>
      </c>
      <c r="F1037" s="42" t="e">
        <f t="shared" si="65"/>
        <v>#N/A</v>
      </c>
      <c r="G1037" s="42" t="e">
        <f t="shared" si="66"/>
        <v>#N/A</v>
      </c>
      <c r="H1037" s="29">
        <f t="shared" si="67"/>
        <v>116632.09</v>
      </c>
    </row>
    <row r="1038" spans="1:8" x14ac:dyDescent="0.3">
      <c r="A1038" s="58">
        <v>43041</v>
      </c>
      <c r="B1038" s="42" t="str">
        <f>VLOOKUP(A1038,_Holidays!A1038:C3143,2)</f>
        <v>Y</v>
      </c>
      <c r="C1038" s="42" t="str">
        <f>VLOOKUP(A1038,_Holidays!A1038:C3143,3)</f>
        <v>N</v>
      </c>
      <c r="D1038">
        <v>120470.785</v>
      </c>
      <c r="E1038" s="42">
        <f t="shared" si="64"/>
        <v>120470.785</v>
      </c>
      <c r="F1038" s="42" t="e">
        <f t="shared" si="65"/>
        <v>#N/A</v>
      </c>
      <c r="G1038" s="42" t="e">
        <f t="shared" si="66"/>
        <v>#N/A</v>
      </c>
      <c r="H1038" s="29">
        <f t="shared" si="67"/>
        <v>120470.785</v>
      </c>
    </row>
    <row r="1039" spans="1:8" x14ac:dyDescent="0.3">
      <c r="A1039" s="58">
        <v>43042</v>
      </c>
      <c r="B1039" s="42" t="str">
        <f>VLOOKUP(A1039,_Holidays!A1039:C3144,2)</f>
        <v>Y</v>
      </c>
      <c r="C1039" s="42" t="str">
        <f>VLOOKUP(A1039,_Holidays!A1039:C3144,3)</f>
        <v>N</v>
      </c>
      <c r="D1039">
        <v>113451.995</v>
      </c>
      <c r="E1039" s="42">
        <f t="shared" si="64"/>
        <v>113451.995</v>
      </c>
      <c r="F1039" s="42" t="e">
        <f t="shared" si="65"/>
        <v>#N/A</v>
      </c>
      <c r="G1039" s="42" t="e">
        <f t="shared" si="66"/>
        <v>#N/A</v>
      </c>
      <c r="H1039" s="29">
        <f t="shared" si="67"/>
        <v>113451.995</v>
      </c>
    </row>
    <row r="1040" spans="1:8" x14ac:dyDescent="0.3">
      <c r="A1040" s="58">
        <v>43043</v>
      </c>
      <c r="B1040" s="42" t="str">
        <f>VLOOKUP(A1040,_Holidays!A1040:C3145,2)</f>
        <v>Y</v>
      </c>
      <c r="C1040" s="42" t="str">
        <f>VLOOKUP(A1040,_Holidays!A1040:C3145,3)</f>
        <v>N</v>
      </c>
      <c r="D1040">
        <v>101610.815</v>
      </c>
      <c r="E1040" s="42">
        <f t="shared" si="64"/>
        <v>101610.815</v>
      </c>
      <c r="F1040" s="42" t="e">
        <f t="shared" si="65"/>
        <v>#N/A</v>
      </c>
      <c r="G1040" s="42" t="e">
        <f t="shared" si="66"/>
        <v>#N/A</v>
      </c>
      <c r="H1040" s="29">
        <f t="shared" si="67"/>
        <v>101610.815</v>
      </c>
    </row>
    <row r="1041" spans="1:8" x14ac:dyDescent="0.3">
      <c r="A1041" s="58">
        <v>43044</v>
      </c>
      <c r="B1041" s="42" t="str">
        <f>VLOOKUP(A1041,_Holidays!A1041:C3146,2)</f>
        <v>Y</v>
      </c>
      <c r="C1041" s="42" t="str">
        <f>VLOOKUP(A1041,_Holidays!A1041:C3146,3)</f>
        <v>N</v>
      </c>
      <c r="D1041">
        <v>95368.164999999994</v>
      </c>
      <c r="E1041" s="42">
        <f t="shared" si="64"/>
        <v>95368.164999999994</v>
      </c>
      <c r="F1041" s="42" t="e">
        <f t="shared" si="65"/>
        <v>#N/A</v>
      </c>
      <c r="G1041" s="42" t="e">
        <f t="shared" si="66"/>
        <v>#N/A</v>
      </c>
      <c r="H1041" s="29">
        <f t="shared" si="67"/>
        <v>95368.164999999994</v>
      </c>
    </row>
    <row r="1042" spans="1:8" x14ac:dyDescent="0.3">
      <c r="A1042" s="58">
        <v>43045</v>
      </c>
      <c r="B1042" s="42" t="str">
        <f>VLOOKUP(A1042,_Holidays!A1042:C3147,2)</f>
        <v>Y</v>
      </c>
      <c r="C1042" s="42" t="str">
        <f>VLOOKUP(A1042,_Holidays!A1042:C3147,3)</f>
        <v>N</v>
      </c>
      <c r="D1042">
        <v>104632.79</v>
      </c>
      <c r="E1042" s="42">
        <f t="shared" si="64"/>
        <v>104632.79</v>
      </c>
      <c r="F1042" s="42" t="e">
        <f t="shared" si="65"/>
        <v>#N/A</v>
      </c>
      <c r="G1042" s="42" t="e">
        <f t="shared" si="66"/>
        <v>#N/A</v>
      </c>
      <c r="H1042" s="29">
        <f t="shared" si="67"/>
        <v>104632.79</v>
      </c>
    </row>
    <row r="1043" spans="1:8" x14ac:dyDescent="0.3">
      <c r="A1043" s="58">
        <v>43046</v>
      </c>
      <c r="B1043" s="42" t="str">
        <f>VLOOKUP(A1043,_Holidays!A1043:C3148,2)</f>
        <v>Y</v>
      </c>
      <c r="C1043" s="42" t="str">
        <f>VLOOKUP(A1043,_Holidays!A1043:C3148,3)</f>
        <v>Y</v>
      </c>
      <c r="D1043">
        <v>100592.295</v>
      </c>
      <c r="E1043" s="42">
        <f t="shared" si="64"/>
        <v>100592.295</v>
      </c>
      <c r="F1043" s="42" t="e">
        <f t="shared" si="65"/>
        <v>#N/A</v>
      </c>
      <c r="G1043" s="42">
        <f t="shared" si="66"/>
        <v>100592.295</v>
      </c>
      <c r="H1043" s="29" t="e">
        <f t="shared" si="67"/>
        <v>#N/A</v>
      </c>
    </row>
    <row r="1044" spans="1:8" x14ac:dyDescent="0.3">
      <c r="A1044" s="58">
        <v>43047</v>
      </c>
      <c r="B1044" s="42" t="str">
        <f>VLOOKUP(A1044,_Holidays!A1044:C3149,2)</f>
        <v>Y</v>
      </c>
      <c r="C1044" s="42" t="str">
        <f>VLOOKUP(A1044,_Holidays!A1044:C3149,3)</f>
        <v>N</v>
      </c>
      <c r="D1044">
        <v>111738.485</v>
      </c>
      <c r="E1044" s="42">
        <f t="shared" si="64"/>
        <v>111738.485</v>
      </c>
      <c r="F1044" s="42" t="e">
        <f t="shared" si="65"/>
        <v>#N/A</v>
      </c>
      <c r="G1044" s="42" t="e">
        <f t="shared" si="66"/>
        <v>#N/A</v>
      </c>
      <c r="H1044" s="29">
        <f t="shared" si="67"/>
        <v>111738.485</v>
      </c>
    </row>
    <row r="1045" spans="1:8" x14ac:dyDescent="0.3">
      <c r="A1045" s="58">
        <v>43048</v>
      </c>
      <c r="B1045" s="42" t="str">
        <f>VLOOKUP(A1045,_Holidays!A1045:C3150,2)</f>
        <v>Y</v>
      </c>
      <c r="C1045" s="42" t="str">
        <f>VLOOKUP(A1045,_Holidays!A1045:C3150,3)</f>
        <v>N</v>
      </c>
      <c r="D1045">
        <v>113539.935</v>
      </c>
      <c r="E1045" s="42">
        <f t="shared" si="64"/>
        <v>113539.935</v>
      </c>
      <c r="F1045" s="42" t="e">
        <f t="shared" si="65"/>
        <v>#N/A</v>
      </c>
      <c r="G1045" s="42" t="e">
        <f t="shared" si="66"/>
        <v>#N/A</v>
      </c>
      <c r="H1045" s="29">
        <f t="shared" si="67"/>
        <v>113539.935</v>
      </c>
    </row>
    <row r="1046" spans="1:8" x14ac:dyDescent="0.3">
      <c r="A1046" s="58">
        <v>43049</v>
      </c>
      <c r="B1046" s="42" t="str">
        <f>VLOOKUP(A1046,_Holidays!A1046:C3151,2)</f>
        <v>Y</v>
      </c>
      <c r="C1046" s="42" t="str">
        <f>VLOOKUP(A1046,_Holidays!A1046:C3151,3)</f>
        <v>N</v>
      </c>
      <c r="D1046">
        <v>115156.44500000001</v>
      </c>
      <c r="E1046" s="42">
        <f t="shared" si="64"/>
        <v>115156.44500000001</v>
      </c>
      <c r="F1046" s="42" t="e">
        <f t="shared" si="65"/>
        <v>#N/A</v>
      </c>
      <c r="G1046" s="42" t="e">
        <f t="shared" si="66"/>
        <v>#N/A</v>
      </c>
      <c r="H1046" s="29">
        <f t="shared" si="67"/>
        <v>115156.44500000001</v>
      </c>
    </row>
    <row r="1047" spans="1:8" x14ac:dyDescent="0.3">
      <c r="A1047" s="58">
        <v>43050</v>
      </c>
      <c r="B1047" s="42" t="str">
        <f>VLOOKUP(A1047,_Holidays!A1047:C3152,2)</f>
        <v>Y</v>
      </c>
      <c r="C1047" s="42" t="str">
        <f>VLOOKUP(A1047,_Holidays!A1047:C3152,3)</f>
        <v>N</v>
      </c>
      <c r="D1047">
        <v>104194.345</v>
      </c>
      <c r="E1047" s="42">
        <f t="shared" si="64"/>
        <v>104194.345</v>
      </c>
      <c r="F1047" s="42" t="e">
        <f t="shared" si="65"/>
        <v>#N/A</v>
      </c>
      <c r="G1047" s="42" t="e">
        <f t="shared" si="66"/>
        <v>#N/A</v>
      </c>
      <c r="H1047" s="29">
        <f t="shared" si="67"/>
        <v>104194.345</v>
      </c>
    </row>
    <row r="1048" spans="1:8" x14ac:dyDescent="0.3">
      <c r="A1048" s="58">
        <v>43051</v>
      </c>
      <c r="B1048" s="42" t="str">
        <f>VLOOKUP(A1048,_Holidays!A1048:C3153,2)</f>
        <v>Y</v>
      </c>
      <c r="C1048" s="42" t="str">
        <f>VLOOKUP(A1048,_Holidays!A1048:C3153,3)</f>
        <v>N</v>
      </c>
      <c r="D1048">
        <v>98774.235000000001</v>
      </c>
      <c r="E1048" s="42">
        <f t="shared" si="64"/>
        <v>98774.235000000001</v>
      </c>
      <c r="F1048" s="42" t="e">
        <f t="shared" si="65"/>
        <v>#N/A</v>
      </c>
      <c r="G1048" s="42" t="e">
        <f t="shared" si="66"/>
        <v>#N/A</v>
      </c>
      <c r="H1048" s="29">
        <f t="shared" si="67"/>
        <v>98774.235000000001</v>
      </c>
    </row>
    <row r="1049" spans="1:8" x14ac:dyDescent="0.3">
      <c r="A1049" s="58">
        <v>43052</v>
      </c>
      <c r="B1049" s="42" t="str">
        <f>VLOOKUP(A1049,_Holidays!A1049:C3154,2)</f>
        <v>Y</v>
      </c>
      <c r="C1049" s="42" t="str">
        <f>VLOOKUP(A1049,_Holidays!A1049:C3154,3)</f>
        <v>N</v>
      </c>
      <c r="D1049">
        <v>125795.84</v>
      </c>
      <c r="E1049" s="42">
        <f t="shared" si="64"/>
        <v>125795.84</v>
      </c>
      <c r="F1049" s="42" t="e">
        <f t="shared" si="65"/>
        <v>#N/A</v>
      </c>
      <c r="G1049" s="42" t="e">
        <f t="shared" si="66"/>
        <v>#N/A</v>
      </c>
      <c r="H1049" s="29">
        <f t="shared" si="67"/>
        <v>125795.84</v>
      </c>
    </row>
    <row r="1050" spans="1:8" x14ac:dyDescent="0.3">
      <c r="A1050" s="58">
        <v>43053</v>
      </c>
      <c r="B1050" s="42" t="str">
        <f>VLOOKUP(A1050,_Holidays!A1050:C3155,2)</f>
        <v>Y</v>
      </c>
      <c r="C1050" s="42" t="str">
        <f>VLOOKUP(A1050,_Holidays!A1050:C3155,3)</f>
        <v>N</v>
      </c>
      <c r="D1050">
        <v>135420.82</v>
      </c>
      <c r="E1050" s="42">
        <f t="shared" si="64"/>
        <v>135420.82</v>
      </c>
      <c r="F1050" s="42" t="e">
        <f t="shared" si="65"/>
        <v>#N/A</v>
      </c>
      <c r="G1050" s="42" t="e">
        <f t="shared" si="66"/>
        <v>#N/A</v>
      </c>
      <c r="H1050" s="29">
        <f t="shared" si="67"/>
        <v>135420.82</v>
      </c>
    </row>
    <row r="1051" spans="1:8" x14ac:dyDescent="0.3">
      <c r="A1051" s="58">
        <v>43054</v>
      </c>
      <c r="B1051" s="42" t="str">
        <f>VLOOKUP(A1051,_Holidays!A1051:C3156,2)</f>
        <v>Y</v>
      </c>
      <c r="C1051" s="42" t="str">
        <f>VLOOKUP(A1051,_Holidays!A1051:C3156,3)</f>
        <v>N</v>
      </c>
      <c r="D1051">
        <v>130385.05</v>
      </c>
      <c r="E1051" s="42">
        <f t="shared" si="64"/>
        <v>130385.05</v>
      </c>
      <c r="F1051" s="42" t="e">
        <f t="shared" si="65"/>
        <v>#N/A</v>
      </c>
      <c r="G1051" s="42" t="e">
        <f t="shared" si="66"/>
        <v>#N/A</v>
      </c>
      <c r="H1051" s="29">
        <f t="shared" si="67"/>
        <v>130385.05</v>
      </c>
    </row>
    <row r="1052" spans="1:8" x14ac:dyDescent="0.3">
      <c r="A1052" s="58">
        <v>43055</v>
      </c>
      <c r="B1052" s="42" t="str">
        <f>VLOOKUP(A1052,_Holidays!A1052:C3157,2)</f>
        <v>Y</v>
      </c>
      <c r="C1052" s="42" t="str">
        <f>VLOOKUP(A1052,_Holidays!A1052:C3157,3)</f>
        <v>N</v>
      </c>
      <c r="D1052">
        <v>116715.965</v>
      </c>
      <c r="E1052" s="42">
        <f t="shared" si="64"/>
        <v>116715.965</v>
      </c>
      <c r="F1052" s="42" t="e">
        <f t="shared" si="65"/>
        <v>#N/A</v>
      </c>
      <c r="G1052" s="42" t="e">
        <f t="shared" si="66"/>
        <v>#N/A</v>
      </c>
      <c r="H1052" s="29">
        <f t="shared" si="67"/>
        <v>116715.965</v>
      </c>
    </row>
    <row r="1053" spans="1:8" x14ac:dyDescent="0.3">
      <c r="A1053" s="58">
        <v>43056</v>
      </c>
      <c r="B1053" s="42" t="str">
        <f>VLOOKUP(A1053,_Holidays!A1053:C3158,2)</f>
        <v>Y</v>
      </c>
      <c r="C1053" s="42" t="str">
        <f>VLOOKUP(A1053,_Holidays!A1053:C3158,3)</f>
        <v>N</v>
      </c>
      <c r="D1053">
        <v>117797.62</v>
      </c>
      <c r="E1053" s="42">
        <f t="shared" si="64"/>
        <v>117797.62</v>
      </c>
      <c r="F1053" s="42" t="e">
        <f t="shared" si="65"/>
        <v>#N/A</v>
      </c>
      <c r="G1053" s="42" t="e">
        <f t="shared" si="66"/>
        <v>#N/A</v>
      </c>
      <c r="H1053" s="29">
        <f t="shared" si="67"/>
        <v>117797.62</v>
      </c>
    </row>
    <row r="1054" spans="1:8" x14ac:dyDescent="0.3">
      <c r="A1054" s="58">
        <v>43057</v>
      </c>
      <c r="B1054" s="42" t="str">
        <f>VLOOKUP(A1054,_Holidays!A1054:C3159,2)</f>
        <v>Y</v>
      </c>
      <c r="C1054" s="42" t="str">
        <f>VLOOKUP(A1054,_Holidays!A1054:C3159,3)</f>
        <v>N</v>
      </c>
      <c r="D1054">
        <v>106730.21</v>
      </c>
      <c r="E1054" s="42">
        <f t="shared" si="64"/>
        <v>106730.21</v>
      </c>
      <c r="F1054" s="42" t="e">
        <f t="shared" si="65"/>
        <v>#N/A</v>
      </c>
      <c r="G1054" s="42" t="e">
        <f t="shared" si="66"/>
        <v>#N/A</v>
      </c>
      <c r="H1054" s="29">
        <f t="shared" si="67"/>
        <v>106730.21</v>
      </c>
    </row>
    <row r="1055" spans="1:8" x14ac:dyDescent="0.3">
      <c r="A1055" s="58">
        <v>43058</v>
      </c>
      <c r="B1055" s="42" t="str">
        <f>VLOOKUP(A1055,_Holidays!A1055:C3160,2)</f>
        <v>Y</v>
      </c>
      <c r="C1055" s="42" t="str">
        <f>VLOOKUP(A1055,_Holidays!A1055:C3160,3)</f>
        <v>N</v>
      </c>
      <c r="D1055">
        <v>101256.78</v>
      </c>
      <c r="E1055" s="42">
        <f t="shared" si="64"/>
        <v>101256.78</v>
      </c>
      <c r="F1055" s="42" t="e">
        <f t="shared" si="65"/>
        <v>#N/A</v>
      </c>
      <c r="G1055" s="42" t="e">
        <f t="shared" si="66"/>
        <v>#N/A</v>
      </c>
      <c r="H1055" s="29">
        <f t="shared" si="67"/>
        <v>101256.78</v>
      </c>
    </row>
    <row r="1056" spans="1:8" x14ac:dyDescent="0.3">
      <c r="A1056" s="58">
        <v>43059</v>
      </c>
      <c r="B1056" s="42" t="str">
        <f>VLOOKUP(A1056,_Holidays!A1056:C3161,2)</f>
        <v>Y</v>
      </c>
      <c r="C1056" s="42" t="str">
        <f>VLOOKUP(A1056,_Holidays!A1056:C3161,3)</f>
        <v>N</v>
      </c>
      <c r="D1056">
        <v>128658.27</v>
      </c>
      <c r="E1056" s="42">
        <f t="shared" si="64"/>
        <v>128658.27</v>
      </c>
      <c r="F1056" s="42" t="e">
        <f t="shared" si="65"/>
        <v>#N/A</v>
      </c>
      <c r="G1056" s="42" t="e">
        <f t="shared" si="66"/>
        <v>#N/A</v>
      </c>
      <c r="H1056" s="29">
        <f t="shared" si="67"/>
        <v>128658.27</v>
      </c>
    </row>
    <row r="1057" spans="1:8" x14ac:dyDescent="0.3">
      <c r="A1057" s="58">
        <v>43060</v>
      </c>
      <c r="B1057" s="42" t="str">
        <f>VLOOKUP(A1057,_Holidays!A1057:C3162,2)</f>
        <v>Y</v>
      </c>
      <c r="C1057" s="42" t="str">
        <f>VLOOKUP(A1057,_Holidays!A1057:C3162,3)</f>
        <v>N</v>
      </c>
      <c r="D1057">
        <v>137151.495</v>
      </c>
      <c r="E1057" s="42">
        <f t="shared" si="64"/>
        <v>137151.495</v>
      </c>
      <c r="F1057" s="42" t="e">
        <f t="shared" si="65"/>
        <v>#N/A</v>
      </c>
      <c r="G1057" s="42" t="e">
        <f t="shared" si="66"/>
        <v>#N/A</v>
      </c>
      <c r="H1057" s="29">
        <f t="shared" si="67"/>
        <v>137151.495</v>
      </c>
    </row>
    <row r="1058" spans="1:8" x14ac:dyDescent="0.3">
      <c r="A1058" s="58">
        <v>43061</v>
      </c>
      <c r="B1058" s="42" t="str">
        <f>VLOOKUP(A1058,_Holidays!A1058:C3163,2)</f>
        <v>Y</v>
      </c>
      <c r="C1058" s="42" t="str">
        <f>VLOOKUP(A1058,_Holidays!A1058:C3163,3)</f>
        <v>N</v>
      </c>
      <c r="D1058">
        <v>138882.25</v>
      </c>
      <c r="E1058" s="42">
        <f t="shared" si="64"/>
        <v>138882.25</v>
      </c>
      <c r="F1058" s="42" t="e">
        <f t="shared" si="65"/>
        <v>#N/A</v>
      </c>
      <c r="G1058" s="42" t="e">
        <f t="shared" si="66"/>
        <v>#N/A</v>
      </c>
      <c r="H1058" s="29">
        <f t="shared" si="67"/>
        <v>138882.25</v>
      </c>
    </row>
    <row r="1059" spans="1:8" x14ac:dyDescent="0.3">
      <c r="A1059" s="58">
        <v>43062</v>
      </c>
      <c r="B1059" s="42" t="str">
        <f>VLOOKUP(A1059,_Holidays!A1059:C3164,2)</f>
        <v>Y</v>
      </c>
      <c r="C1059" s="42" t="str">
        <f>VLOOKUP(A1059,_Holidays!A1059:C3164,3)</f>
        <v>N</v>
      </c>
      <c r="D1059">
        <v>135162.11499999999</v>
      </c>
      <c r="E1059" s="42">
        <f t="shared" si="64"/>
        <v>135162.11499999999</v>
      </c>
      <c r="F1059" s="42" t="e">
        <f t="shared" si="65"/>
        <v>#N/A</v>
      </c>
      <c r="G1059" s="42" t="e">
        <f t="shared" si="66"/>
        <v>#N/A</v>
      </c>
      <c r="H1059" s="29">
        <f t="shared" si="67"/>
        <v>135162.11499999999</v>
      </c>
    </row>
    <row r="1060" spans="1:8" x14ac:dyDescent="0.3">
      <c r="A1060" s="58">
        <v>43063</v>
      </c>
      <c r="B1060" s="42" t="str">
        <f>VLOOKUP(A1060,_Holidays!A1060:C3165,2)</f>
        <v>Y</v>
      </c>
      <c r="C1060" s="42" t="str">
        <f>VLOOKUP(A1060,_Holidays!A1060:C3165,3)</f>
        <v>N</v>
      </c>
      <c r="D1060">
        <v>133951.29</v>
      </c>
      <c r="E1060" s="42">
        <f t="shared" si="64"/>
        <v>133951.29</v>
      </c>
      <c r="F1060" s="42" t="e">
        <f t="shared" si="65"/>
        <v>#N/A</v>
      </c>
      <c r="G1060" s="42" t="e">
        <f t="shared" si="66"/>
        <v>#N/A</v>
      </c>
      <c r="H1060" s="29">
        <f t="shared" si="67"/>
        <v>133951.29</v>
      </c>
    </row>
    <row r="1061" spans="1:8" x14ac:dyDescent="0.3">
      <c r="A1061" s="58">
        <v>43064</v>
      </c>
      <c r="B1061" s="42" t="str">
        <f>VLOOKUP(A1061,_Holidays!A1061:C3166,2)</f>
        <v>Y</v>
      </c>
      <c r="C1061" s="42" t="str">
        <f>VLOOKUP(A1061,_Holidays!A1061:C3166,3)</f>
        <v>N</v>
      </c>
      <c r="D1061">
        <v>121219.595</v>
      </c>
      <c r="E1061" s="42">
        <f t="shared" si="64"/>
        <v>121219.595</v>
      </c>
      <c r="F1061" s="42" t="e">
        <f t="shared" si="65"/>
        <v>#N/A</v>
      </c>
      <c r="G1061" s="42" t="e">
        <f t="shared" si="66"/>
        <v>#N/A</v>
      </c>
      <c r="H1061" s="29">
        <f t="shared" si="67"/>
        <v>121219.595</v>
      </c>
    </row>
    <row r="1062" spans="1:8" x14ac:dyDescent="0.3">
      <c r="A1062" s="58">
        <v>43065</v>
      </c>
      <c r="B1062" s="42" t="str">
        <f>VLOOKUP(A1062,_Holidays!A1062:C3167,2)</f>
        <v>Y</v>
      </c>
      <c r="C1062" s="42" t="str">
        <f>VLOOKUP(A1062,_Holidays!A1062:C3167,3)</f>
        <v>N</v>
      </c>
      <c r="D1062">
        <v>108717.875</v>
      </c>
      <c r="E1062" s="42">
        <f t="shared" si="64"/>
        <v>108717.875</v>
      </c>
      <c r="F1062" s="42" t="e">
        <f t="shared" si="65"/>
        <v>#N/A</v>
      </c>
      <c r="G1062" s="42" t="e">
        <f t="shared" si="66"/>
        <v>#N/A</v>
      </c>
      <c r="H1062" s="29">
        <f t="shared" si="67"/>
        <v>108717.875</v>
      </c>
    </row>
    <row r="1063" spans="1:8" x14ac:dyDescent="0.3">
      <c r="A1063" s="58">
        <v>43066</v>
      </c>
      <c r="B1063" s="42" t="str">
        <f>VLOOKUP(A1063,_Holidays!A1063:C3168,2)</f>
        <v>Y</v>
      </c>
      <c r="C1063" s="42" t="str">
        <f>VLOOKUP(A1063,_Holidays!A1063:C3168,3)</f>
        <v>N</v>
      </c>
      <c r="D1063">
        <v>115429.005</v>
      </c>
      <c r="E1063" s="42">
        <f t="shared" si="64"/>
        <v>115429.005</v>
      </c>
      <c r="F1063" s="42" t="e">
        <f t="shared" si="65"/>
        <v>#N/A</v>
      </c>
      <c r="G1063" s="42" t="e">
        <f t="shared" si="66"/>
        <v>#N/A</v>
      </c>
      <c r="H1063" s="29">
        <f t="shared" si="67"/>
        <v>115429.005</v>
      </c>
    </row>
    <row r="1064" spans="1:8" x14ac:dyDescent="0.3">
      <c r="A1064" s="58">
        <v>43067</v>
      </c>
      <c r="B1064" s="42" t="str">
        <f>VLOOKUP(A1064,_Holidays!A1064:C3169,2)</f>
        <v>Y</v>
      </c>
      <c r="C1064" s="42" t="str">
        <f>VLOOKUP(A1064,_Holidays!A1064:C3169,3)</f>
        <v>N</v>
      </c>
      <c r="D1064">
        <v>129798.47</v>
      </c>
      <c r="E1064" s="42">
        <f t="shared" si="64"/>
        <v>129798.47</v>
      </c>
      <c r="F1064" s="42" t="e">
        <f t="shared" si="65"/>
        <v>#N/A</v>
      </c>
      <c r="G1064" s="42" t="e">
        <f t="shared" si="66"/>
        <v>#N/A</v>
      </c>
      <c r="H1064" s="29">
        <f t="shared" si="67"/>
        <v>129798.47</v>
      </c>
    </row>
    <row r="1065" spans="1:8" x14ac:dyDescent="0.3">
      <c r="A1065" s="58">
        <v>43068</v>
      </c>
      <c r="B1065" s="42" t="str">
        <f>VLOOKUP(A1065,_Holidays!A1065:C3170,2)</f>
        <v>Y</v>
      </c>
      <c r="C1065" s="42" t="str">
        <f>VLOOKUP(A1065,_Holidays!A1065:C3170,3)</f>
        <v>N</v>
      </c>
      <c r="D1065">
        <v>151730.95000000001</v>
      </c>
      <c r="E1065" s="42">
        <f t="shared" si="64"/>
        <v>151730.95000000001</v>
      </c>
      <c r="F1065" s="42" t="e">
        <f t="shared" si="65"/>
        <v>#N/A</v>
      </c>
      <c r="G1065" s="42" t="e">
        <f t="shared" si="66"/>
        <v>#N/A</v>
      </c>
      <c r="H1065" s="29">
        <f t="shared" si="67"/>
        <v>151730.95000000001</v>
      </c>
    </row>
    <row r="1066" spans="1:8" x14ac:dyDescent="0.3">
      <c r="A1066" s="58">
        <v>43069</v>
      </c>
      <c r="B1066" s="42" t="str">
        <f>VLOOKUP(A1066,_Holidays!A1066:C3171,2)</f>
        <v>Y</v>
      </c>
      <c r="C1066" s="42" t="str">
        <f>VLOOKUP(A1066,_Holidays!A1066:C3171,3)</f>
        <v>N</v>
      </c>
      <c r="D1066">
        <v>154632.33499999999</v>
      </c>
      <c r="E1066" s="42">
        <f t="shared" si="64"/>
        <v>154632.33499999999</v>
      </c>
      <c r="F1066" s="42" t="e">
        <f t="shared" si="65"/>
        <v>#N/A</v>
      </c>
      <c r="G1066" s="42" t="e">
        <f t="shared" si="66"/>
        <v>#N/A</v>
      </c>
      <c r="H1066" s="29">
        <f t="shared" si="67"/>
        <v>154632.33499999999</v>
      </c>
    </row>
    <row r="1067" spans="1:8" x14ac:dyDescent="0.3">
      <c r="A1067" s="58">
        <v>43070</v>
      </c>
      <c r="B1067" s="42" t="str">
        <f>VLOOKUP(A1067,_Holidays!A1067:C3172,2)</f>
        <v>Y</v>
      </c>
      <c r="C1067" s="42" t="str">
        <f>VLOOKUP(A1067,_Holidays!A1067:C3172,3)</f>
        <v>N</v>
      </c>
      <c r="D1067">
        <v>125141.9</v>
      </c>
      <c r="E1067" s="42">
        <f t="shared" si="64"/>
        <v>125141.9</v>
      </c>
      <c r="F1067" s="42" t="e">
        <f t="shared" si="65"/>
        <v>#N/A</v>
      </c>
      <c r="G1067" s="42" t="e">
        <f t="shared" si="66"/>
        <v>#N/A</v>
      </c>
      <c r="H1067" s="29">
        <f t="shared" si="67"/>
        <v>125141.9</v>
      </c>
    </row>
    <row r="1068" spans="1:8" x14ac:dyDescent="0.3">
      <c r="A1068" s="58">
        <v>43071</v>
      </c>
      <c r="B1068" s="42" t="str">
        <f>VLOOKUP(A1068,_Holidays!A1068:C3173,2)</f>
        <v>Y</v>
      </c>
      <c r="C1068" s="42" t="str">
        <f>VLOOKUP(A1068,_Holidays!A1068:C3173,3)</f>
        <v>N</v>
      </c>
      <c r="D1068">
        <v>99234.22</v>
      </c>
      <c r="E1068" s="42">
        <f t="shared" si="64"/>
        <v>99234.22</v>
      </c>
      <c r="F1068" s="42" t="e">
        <f t="shared" si="65"/>
        <v>#N/A</v>
      </c>
      <c r="G1068" s="42" t="e">
        <f t="shared" si="66"/>
        <v>#N/A</v>
      </c>
      <c r="H1068" s="29">
        <f t="shared" si="67"/>
        <v>99234.22</v>
      </c>
    </row>
    <row r="1069" spans="1:8" x14ac:dyDescent="0.3">
      <c r="A1069" s="58">
        <v>43072</v>
      </c>
      <c r="B1069" s="42" t="str">
        <f>VLOOKUP(A1069,_Holidays!A1069:C3174,2)</f>
        <v>Y</v>
      </c>
      <c r="C1069" s="42" t="str">
        <f>VLOOKUP(A1069,_Holidays!A1069:C3174,3)</f>
        <v>N</v>
      </c>
      <c r="D1069">
        <v>92487.705000000002</v>
      </c>
      <c r="E1069" s="42">
        <f t="shared" si="64"/>
        <v>92487.705000000002</v>
      </c>
      <c r="F1069" s="42" t="e">
        <f t="shared" si="65"/>
        <v>#N/A</v>
      </c>
      <c r="G1069" s="42" t="e">
        <f t="shared" si="66"/>
        <v>#N/A</v>
      </c>
      <c r="H1069" s="29">
        <f t="shared" si="67"/>
        <v>92487.705000000002</v>
      </c>
    </row>
    <row r="1070" spans="1:8" x14ac:dyDescent="0.3">
      <c r="A1070" s="58">
        <v>43073</v>
      </c>
      <c r="B1070" s="42" t="str">
        <f>VLOOKUP(A1070,_Holidays!A1070:C3175,2)</f>
        <v>Y</v>
      </c>
      <c r="C1070" s="42" t="str">
        <f>VLOOKUP(A1070,_Holidays!A1070:C3175,3)</f>
        <v>N</v>
      </c>
      <c r="D1070">
        <v>111625.98</v>
      </c>
      <c r="E1070" s="42">
        <f t="shared" si="64"/>
        <v>111625.98</v>
      </c>
      <c r="F1070" s="42" t="e">
        <f t="shared" si="65"/>
        <v>#N/A</v>
      </c>
      <c r="G1070" s="42" t="e">
        <f t="shared" si="66"/>
        <v>#N/A</v>
      </c>
      <c r="H1070" s="29">
        <f t="shared" si="67"/>
        <v>111625.98</v>
      </c>
    </row>
    <row r="1071" spans="1:8" x14ac:dyDescent="0.3">
      <c r="A1071" s="58">
        <v>43074</v>
      </c>
      <c r="B1071" s="42" t="str">
        <f>VLOOKUP(A1071,_Holidays!A1071:C3176,2)</f>
        <v>Y</v>
      </c>
      <c r="C1071" s="42" t="str">
        <f>VLOOKUP(A1071,_Holidays!A1071:C3176,3)</f>
        <v>N</v>
      </c>
      <c r="D1071">
        <v>113063.675</v>
      </c>
      <c r="E1071" s="42">
        <f t="shared" si="64"/>
        <v>113063.675</v>
      </c>
      <c r="F1071" s="42" t="e">
        <f t="shared" si="65"/>
        <v>#N/A</v>
      </c>
      <c r="G1071" s="42" t="e">
        <f t="shared" si="66"/>
        <v>#N/A</v>
      </c>
      <c r="H1071" s="29">
        <f t="shared" si="67"/>
        <v>113063.675</v>
      </c>
    </row>
    <row r="1072" spans="1:8" x14ac:dyDescent="0.3">
      <c r="A1072" s="58">
        <v>43075</v>
      </c>
      <c r="B1072" s="42" t="str">
        <f>VLOOKUP(A1072,_Holidays!A1072:C3177,2)</f>
        <v>Y</v>
      </c>
      <c r="C1072" s="42" t="str">
        <f>VLOOKUP(A1072,_Holidays!A1072:C3177,3)</f>
        <v>N</v>
      </c>
      <c r="D1072">
        <v>115383.13</v>
      </c>
      <c r="E1072" s="42">
        <f t="shared" si="64"/>
        <v>115383.13</v>
      </c>
      <c r="F1072" s="42" t="e">
        <f t="shared" si="65"/>
        <v>#N/A</v>
      </c>
      <c r="G1072" s="42" t="e">
        <f t="shared" si="66"/>
        <v>#N/A</v>
      </c>
      <c r="H1072" s="29">
        <f t="shared" si="67"/>
        <v>115383.13</v>
      </c>
    </row>
    <row r="1073" spans="1:8" x14ac:dyDescent="0.3">
      <c r="A1073" s="58">
        <v>43076</v>
      </c>
      <c r="B1073" s="42" t="str">
        <f>VLOOKUP(A1073,_Holidays!A1073:C3178,2)</f>
        <v>Y</v>
      </c>
      <c r="C1073" s="42" t="str">
        <f>VLOOKUP(A1073,_Holidays!A1073:C3178,3)</f>
        <v>N</v>
      </c>
      <c r="D1073">
        <v>115736.97</v>
      </c>
      <c r="E1073" s="42">
        <f t="shared" si="64"/>
        <v>115736.97</v>
      </c>
      <c r="F1073" s="42" t="e">
        <f t="shared" si="65"/>
        <v>#N/A</v>
      </c>
      <c r="G1073" s="42" t="e">
        <f t="shared" si="66"/>
        <v>#N/A</v>
      </c>
      <c r="H1073" s="29">
        <f t="shared" si="67"/>
        <v>115736.97</v>
      </c>
    </row>
    <row r="1074" spans="1:8" x14ac:dyDescent="0.3">
      <c r="A1074" s="58">
        <v>43077</v>
      </c>
      <c r="B1074" s="42" t="str">
        <f>VLOOKUP(A1074,_Holidays!A1074:C3179,2)</f>
        <v>Y</v>
      </c>
      <c r="C1074" s="42" t="str">
        <f>VLOOKUP(A1074,_Holidays!A1074:C3179,3)</f>
        <v>N</v>
      </c>
      <c r="D1074">
        <v>109568.47</v>
      </c>
      <c r="E1074" s="42">
        <f t="shared" si="64"/>
        <v>109568.47</v>
      </c>
      <c r="F1074" s="42" t="e">
        <f t="shared" si="65"/>
        <v>#N/A</v>
      </c>
      <c r="G1074" s="42" t="e">
        <f t="shared" si="66"/>
        <v>#N/A</v>
      </c>
      <c r="H1074" s="29">
        <f t="shared" si="67"/>
        <v>109568.47</v>
      </c>
    </row>
    <row r="1075" spans="1:8" x14ac:dyDescent="0.3">
      <c r="A1075" s="58">
        <v>43078</v>
      </c>
      <c r="B1075" s="42" t="str">
        <f>VLOOKUP(A1075,_Holidays!A1075:C3180,2)</f>
        <v>Y</v>
      </c>
      <c r="C1075" s="42" t="str">
        <f>VLOOKUP(A1075,_Holidays!A1075:C3180,3)</f>
        <v>N</v>
      </c>
      <c r="D1075">
        <v>99334.8</v>
      </c>
      <c r="E1075" s="42">
        <f t="shared" si="64"/>
        <v>99334.8</v>
      </c>
      <c r="F1075" s="42" t="e">
        <f t="shared" si="65"/>
        <v>#N/A</v>
      </c>
      <c r="G1075" s="42" t="e">
        <f t="shared" si="66"/>
        <v>#N/A</v>
      </c>
      <c r="H1075" s="29">
        <f t="shared" si="67"/>
        <v>99334.8</v>
      </c>
    </row>
    <row r="1076" spans="1:8" x14ac:dyDescent="0.3">
      <c r="A1076" s="58">
        <v>43079</v>
      </c>
      <c r="B1076" s="42" t="str">
        <f>VLOOKUP(A1076,_Holidays!A1076:C3181,2)</f>
        <v>Y</v>
      </c>
      <c r="C1076" s="42" t="str">
        <f>VLOOKUP(A1076,_Holidays!A1076:C3181,3)</f>
        <v>N</v>
      </c>
      <c r="D1076">
        <v>97715.01</v>
      </c>
      <c r="E1076" s="42">
        <f t="shared" si="64"/>
        <v>97715.01</v>
      </c>
      <c r="F1076" s="42" t="e">
        <f t="shared" si="65"/>
        <v>#N/A</v>
      </c>
      <c r="G1076" s="42" t="e">
        <f t="shared" si="66"/>
        <v>#N/A</v>
      </c>
      <c r="H1076" s="29">
        <f t="shared" si="67"/>
        <v>97715.01</v>
      </c>
    </row>
    <row r="1077" spans="1:8" x14ac:dyDescent="0.3">
      <c r="A1077" s="58">
        <v>43080</v>
      </c>
      <c r="B1077" s="42" t="str">
        <f>VLOOKUP(A1077,_Holidays!A1077:C3182,2)</f>
        <v>Y</v>
      </c>
      <c r="C1077" s="42" t="str">
        <f>VLOOKUP(A1077,_Holidays!A1077:C3182,3)</f>
        <v>N</v>
      </c>
      <c r="D1077">
        <v>114680.185</v>
      </c>
      <c r="E1077" s="42">
        <f t="shared" si="64"/>
        <v>114680.185</v>
      </c>
      <c r="F1077" s="42" t="e">
        <f t="shared" si="65"/>
        <v>#N/A</v>
      </c>
      <c r="G1077" s="42" t="e">
        <f t="shared" si="66"/>
        <v>#N/A</v>
      </c>
      <c r="H1077" s="29">
        <f t="shared" si="67"/>
        <v>114680.185</v>
      </c>
    </row>
    <row r="1078" spans="1:8" x14ac:dyDescent="0.3">
      <c r="A1078" s="58">
        <v>43081</v>
      </c>
      <c r="B1078" s="42" t="str">
        <f>VLOOKUP(A1078,_Holidays!A1078:C3183,2)</f>
        <v>Y</v>
      </c>
      <c r="C1078" s="42" t="str">
        <f>VLOOKUP(A1078,_Holidays!A1078:C3183,3)</f>
        <v>N</v>
      </c>
      <c r="D1078">
        <v>121945.175</v>
      </c>
      <c r="E1078" s="42">
        <f t="shared" si="64"/>
        <v>121945.175</v>
      </c>
      <c r="F1078" s="42" t="e">
        <f t="shared" si="65"/>
        <v>#N/A</v>
      </c>
      <c r="G1078" s="42" t="e">
        <f t="shared" si="66"/>
        <v>#N/A</v>
      </c>
      <c r="H1078" s="29">
        <f t="shared" si="67"/>
        <v>121945.175</v>
      </c>
    </row>
    <row r="1079" spans="1:8" x14ac:dyDescent="0.3">
      <c r="A1079" s="58">
        <v>43082</v>
      </c>
      <c r="B1079" s="42" t="str">
        <f>VLOOKUP(A1079,_Holidays!A1079:C3184,2)</f>
        <v>Y</v>
      </c>
      <c r="C1079" s="42" t="str">
        <f>VLOOKUP(A1079,_Holidays!A1079:C3184,3)</f>
        <v>N</v>
      </c>
      <c r="D1079">
        <v>146933.095</v>
      </c>
      <c r="E1079" s="42">
        <f t="shared" si="64"/>
        <v>146933.095</v>
      </c>
      <c r="F1079" s="42" t="e">
        <f t="shared" si="65"/>
        <v>#N/A</v>
      </c>
      <c r="G1079" s="42" t="e">
        <f t="shared" si="66"/>
        <v>#N/A</v>
      </c>
      <c r="H1079" s="29">
        <f t="shared" si="67"/>
        <v>146933.095</v>
      </c>
    </row>
    <row r="1080" spans="1:8" x14ac:dyDescent="0.3">
      <c r="A1080" s="58">
        <v>43083</v>
      </c>
      <c r="B1080" s="42" t="str">
        <f>VLOOKUP(A1080,_Holidays!A1080:C3185,2)</f>
        <v>Y</v>
      </c>
      <c r="C1080" s="42" t="str">
        <f>VLOOKUP(A1080,_Holidays!A1080:C3185,3)</f>
        <v>N</v>
      </c>
      <c r="D1080">
        <v>129280.81</v>
      </c>
      <c r="E1080" s="42">
        <f t="shared" si="64"/>
        <v>129280.81</v>
      </c>
      <c r="F1080" s="42" t="e">
        <f t="shared" si="65"/>
        <v>#N/A</v>
      </c>
      <c r="G1080" s="42" t="e">
        <f t="shared" si="66"/>
        <v>#N/A</v>
      </c>
      <c r="H1080" s="29">
        <f t="shared" si="67"/>
        <v>129280.81</v>
      </c>
    </row>
    <row r="1081" spans="1:8" x14ac:dyDescent="0.3">
      <c r="A1081" s="58">
        <v>43084</v>
      </c>
      <c r="B1081" s="42" t="str">
        <f>VLOOKUP(A1081,_Holidays!A1081:C3186,2)</f>
        <v>Y</v>
      </c>
      <c r="C1081" s="42" t="str">
        <f>VLOOKUP(A1081,_Holidays!A1081:C3186,3)</f>
        <v>N</v>
      </c>
      <c r="D1081">
        <v>120821.05499999999</v>
      </c>
      <c r="E1081" s="42">
        <f t="shared" si="64"/>
        <v>120821.05499999999</v>
      </c>
      <c r="F1081" s="42" t="e">
        <f t="shared" si="65"/>
        <v>#N/A</v>
      </c>
      <c r="G1081" s="42" t="e">
        <f t="shared" si="66"/>
        <v>#N/A</v>
      </c>
      <c r="H1081" s="29">
        <f t="shared" si="67"/>
        <v>120821.05499999999</v>
      </c>
    </row>
    <row r="1082" spans="1:8" x14ac:dyDescent="0.3">
      <c r="A1082" s="58">
        <v>43085</v>
      </c>
      <c r="B1082" s="42" t="str">
        <f>VLOOKUP(A1082,_Holidays!A1082:C3187,2)</f>
        <v>Y</v>
      </c>
      <c r="C1082" s="42" t="str">
        <f>VLOOKUP(A1082,_Holidays!A1082:C3187,3)</f>
        <v>N</v>
      </c>
      <c r="D1082">
        <v>110154.36</v>
      </c>
      <c r="E1082" s="42">
        <f t="shared" si="64"/>
        <v>110154.36</v>
      </c>
      <c r="F1082" s="42" t="e">
        <f t="shared" si="65"/>
        <v>#N/A</v>
      </c>
      <c r="G1082" s="42" t="e">
        <f t="shared" si="66"/>
        <v>#N/A</v>
      </c>
      <c r="H1082" s="29">
        <f t="shared" si="67"/>
        <v>110154.36</v>
      </c>
    </row>
    <row r="1083" spans="1:8" x14ac:dyDescent="0.3">
      <c r="A1083" s="58">
        <v>43086</v>
      </c>
      <c r="B1083" s="42" t="str">
        <f>VLOOKUP(A1083,_Holidays!A1083:C3188,2)</f>
        <v>Y</v>
      </c>
      <c r="C1083" s="42" t="str">
        <f>VLOOKUP(A1083,_Holidays!A1083:C3188,3)</f>
        <v>N</v>
      </c>
      <c r="D1083">
        <v>107212.84</v>
      </c>
      <c r="E1083" s="42">
        <f t="shared" si="64"/>
        <v>107212.84</v>
      </c>
      <c r="F1083" s="42" t="e">
        <f t="shared" si="65"/>
        <v>#N/A</v>
      </c>
      <c r="G1083" s="42" t="e">
        <f t="shared" si="66"/>
        <v>#N/A</v>
      </c>
      <c r="H1083" s="29">
        <f t="shared" si="67"/>
        <v>107212.84</v>
      </c>
    </row>
    <row r="1084" spans="1:8" x14ac:dyDescent="0.3">
      <c r="A1084" s="58">
        <v>43087</v>
      </c>
      <c r="B1084" s="42" t="str">
        <f>VLOOKUP(A1084,_Holidays!A1084:C3189,2)</f>
        <v>Y</v>
      </c>
      <c r="C1084" s="42" t="str">
        <f>VLOOKUP(A1084,_Holidays!A1084:C3189,3)</f>
        <v>N</v>
      </c>
      <c r="D1084">
        <v>138949.67499999999</v>
      </c>
      <c r="E1084" s="42">
        <f t="shared" si="64"/>
        <v>138949.67499999999</v>
      </c>
      <c r="F1084" s="42" t="e">
        <f t="shared" si="65"/>
        <v>#N/A</v>
      </c>
      <c r="G1084" s="42" t="e">
        <f t="shared" si="66"/>
        <v>#N/A</v>
      </c>
      <c r="H1084" s="29">
        <f t="shared" si="67"/>
        <v>138949.67499999999</v>
      </c>
    </row>
    <row r="1085" spans="1:8" x14ac:dyDescent="0.3">
      <c r="A1085" s="58">
        <v>43088</v>
      </c>
      <c r="B1085" s="42" t="str">
        <f>VLOOKUP(A1085,_Holidays!A1085:C3190,2)</f>
        <v>Y</v>
      </c>
      <c r="C1085" s="42" t="str">
        <f>VLOOKUP(A1085,_Holidays!A1085:C3190,3)</f>
        <v>N</v>
      </c>
      <c r="D1085">
        <v>142870.39499999999</v>
      </c>
      <c r="E1085" s="42">
        <f t="shared" si="64"/>
        <v>142870.39499999999</v>
      </c>
      <c r="F1085" s="42" t="e">
        <f t="shared" si="65"/>
        <v>#N/A</v>
      </c>
      <c r="G1085" s="42" t="e">
        <f t="shared" si="66"/>
        <v>#N/A</v>
      </c>
      <c r="H1085" s="29">
        <f t="shared" si="67"/>
        <v>142870.39499999999</v>
      </c>
    </row>
    <row r="1086" spans="1:8" x14ac:dyDescent="0.3">
      <c r="A1086" s="58">
        <v>43089</v>
      </c>
      <c r="B1086" s="42" t="str">
        <f>VLOOKUP(A1086,_Holidays!A1086:C3191,2)</f>
        <v>Y</v>
      </c>
      <c r="C1086" s="42" t="str">
        <f>VLOOKUP(A1086,_Holidays!A1086:C3191,3)</f>
        <v>N</v>
      </c>
      <c r="D1086">
        <v>114916.99</v>
      </c>
      <c r="E1086" s="42">
        <f t="shared" si="64"/>
        <v>114916.99</v>
      </c>
      <c r="F1086" s="42" t="e">
        <f t="shared" si="65"/>
        <v>#N/A</v>
      </c>
      <c r="G1086" s="42" t="e">
        <f t="shared" si="66"/>
        <v>#N/A</v>
      </c>
      <c r="H1086" s="29">
        <f t="shared" si="67"/>
        <v>114916.99</v>
      </c>
    </row>
    <row r="1087" spans="1:8" x14ac:dyDescent="0.3">
      <c r="A1087" s="58">
        <v>43090</v>
      </c>
      <c r="B1087" s="42" t="str">
        <f>VLOOKUP(A1087,_Holidays!A1087:C3192,2)</f>
        <v>Y</v>
      </c>
      <c r="C1087" s="42" t="str">
        <f>VLOOKUP(A1087,_Holidays!A1087:C3192,3)</f>
        <v>N</v>
      </c>
      <c r="D1087">
        <v>114462.53</v>
      </c>
      <c r="E1087" s="42">
        <f t="shared" si="64"/>
        <v>114462.53</v>
      </c>
      <c r="F1087" s="42" t="e">
        <f t="shared" si="65"/>
        <v>#N/A</v>
      </c>
      <c r="G1087" s="42" t="e">
        <f t="shared" si="66"/>
        <v>#N/A</v>
      </c>
      <c r="H1087" s="29">
        <f t="shared" si="67"/>
        <v>114462.53</v>
      </c>
    </row>
    <row r="1088" spans="1:8" x14ac:dyDescent="0.3">
      <c r="A1088" s="58">
        <v>43091</v>
      </c>
      <c r="B1088" s="42" t="str">
        <f>VLOOKUP(A1088,_Holidays!A1088:C3193,2)</f>
        <v>N</v>
      </c>
      <c r="C1088" s="42" t="str">
        <f>VLOOKUP(A1088,_Holidays!A1088:C3193,3)</f>
        <v>N</v>
      </c>
      <c r="D1088">
        <v>116428.79</v>
      </c>
      <c r="E1088" s="42" t="e">
        <f t="shared" si="64"/>
        <v>#N/A</v>
      </c>
      <c r="F1088" s="42">
        <f t="shared" si="65"/>
        <v>116428.79</v>
      </c>
      <c r="G1088" s="42" t="e">
        <f t="shared" si="66"/>
        <v>#N/A</v>
      </c>
      <c r="H1088" s="29">
        <f t="shared" si="67"/>
        <v>116428.79</v>
      </c>
    </row>
    <row r="1089" spans="1:8" x14ac:dyDescent="0.3">
      <c r="A1089" s="58">
        <v>43092</v>
      </c>
      <c r="B1089" s="42" t="str">
        <f>VLOOKUP(A1089,_Holidays!A1089:C3194,2)</f>
        <v>N</v>
      </c>
      <c r="C1089" s="42" t="str">
        <f>VLOOKUP(A1089,_Holidays!A1089:C3194,3)</f>
        <v>N</v>
      </c>
      <c r="D1089">
        <v>109364.01</v>
      </c>
      <c r="E1089" s="42" t="e">
        <f t="shared" si="64"/>
        <v>#N/A</v>
      </c>
      <c r="F1089" s="42">
        <f t="shared" si="65"/>
        <v>109364.01</v>
      </c>
      <c r="G1089" s="42" t="e">
        <f t="shared" si="66"/>
        <v>#N/A</v>
      </c>
      <c r="H1089" s="29">
        <f t="shared" si="67"/>
        <v>109364.01</v>
      </c>
    </row>
    <row r="1090" spans="1:8" x14ac:dyDescent="0.3">
      <c r="A1090" s="58">
        <v>43093</v>
      </c>
      <c r="B1090" s="42" t="str">
        <f>VLOOKUP(A1090,_Holidays!A1090:C3195,2)</f>
        <v>N</v>
      </c>
      <c r="C1090" s="42" t="str">
        <f>VLOOKUP(A1090,_Holidays!A1090:C3195,3)</f>
        <v>N</v>
      </c>
      <c r="D1090">
        <v>92856.23</v>
      </c>
      <c r="E1090" s="42" t="e">
        <f t="shared" si="64"/>
        <v>#N/A</v>
      </c>
      <c r="F1090" s="42">
        <f t="shared" si="65"/>
        <v>92856.23</v>
      </c>
      <c r="G1090" s="42" t="e">
        <f t="shared" si="66"/>
        <v>#N/A</v>
      </c>
      <c r="H1090" s="29">
        <f t="shared" si="67"/>
        <v>92856.23</v>
      </c>
    </row>
    <row r="1091" spans="1:8" x14ac:dyDescent="0.3">
      <c r="A1091" s="58">
        <v>43094</v>
      </c>
      <c r="B1091" s="42" t="str">
        <f>VLOOKUP(A1091,_Holidays!A1091:C3196,2)</f>
        <v>N</v>
      </c>
      <c r="C1091" s="42" t="str">
        <f>VLOOKUP(A1091,_Holidays!A1091:C3196,3)</f>
        <v>Y</v>
      </c>
      <c r="D1091">
        <v>85094.375</v>
      </c>
      <c r="E1091" s="42" t="e">
        <f t="shared" ref="E1091:E1154" si="68">IF(B1091="Y",D1091,NA())</f>
        <v>#N/A</v>
      </c>
      <c r="F1091" s="42">
        <f t="shared" ref="F1091:F1154" si="69">IF(B1091="N",D1091,NA())</f>
        <v>85094.375</v>
      </c>
      <c r="G1091" s="42">
        <f t="shared" ref="G1091:G1154" si="70">IF(C1091="Y",D1091,NA())</f>
        <v>85094.375</v>
      </c>
      <c r="H1091" s="29" t="e">
        <f t="shared" ref="H1091:H1154" si="71">IF(C1091="N",D1091,NA())</f>
        <v>#N/A</v>
      </c>
    </row>
    <row r="1092" spans="1:8" x14ac:dyDescent="0.3">
      <c r="A1092" s="58">
        <v>43095</v>
      </c>
      <c r="B1092" s="42" t="str">
        <f>VLOOKUP(A1092,_Holidays!A1092:C3197,2)</f>
        <v>N</v>
      </c>
      <c r="C1092" s="42" t="str">
        <f>VLOOKUP(A1092,_Holidays!A1092:C3197,3)</f>
        <v>Y</v>
      </c>
      <c r="D1092">
        <v>98638.854999999996</v>
      </c>
      <c r="E1092" s="42" t="e">
        <f t="shared" si="68"/>
        <v>#N/A</v>
      </c>
      <c r="F1092" s="42">
        <f t="shared" si="69"/>
        <v>98638.854999999996</v>
      </c>
      <c r="G1092" s="42">
        <f t="shared" si="70"/>
        <v>98638.854999999996</v>
      </c>
      <c r="H1092" s="29" t="e">
        <f t="shared" si="71"/>
        <v>#N/A</v>
      </c>
    </row>
    <row r="1093" spans="1:8" x14ac:dyDescent="0.3">
      <c r="A1093" s="58">
        <v>43096</v>
      </c>
      <c r="B1093" s="42" t="str">
        <f>VLOOKUP(A1093,_Holidays!A1093:C3198,2)</f>
        <v>N</v>
      </c>
      <c r="C1093" s="42" t="str">
        <f>VLOOKUP(A1093,_Holidays!A1093:C3198,3)</f>
        <v>N</v>
      </c>
      <c r="D1093">
        <v>128753.755</v>
      </c>
      <c r="E1093" s="42" t="e">
        <f t="shared" si="68"/>
        <v>#N/A</v>
      </c>
      <c r="F1093" s="42">
        <f t="shared" si="69"/>
        <v>128753.755</v>
      </c>
      <c r="G1093" s="42" t="e">
        <f t="shared" si="70"/>
        <v>#N/A</v>
      </c>
      <c r="H1093" s="29">
        <f t="shared" si="71"/>
        <v>128753.755</v>
      </c>
    </row>
    <row r="1094" spans="1:8" x14ac:dyDescent="0.3">
      <c r="A1094" s="58">
        <v>43097</v>
      </c>
      <c r="B1094" s="42" t="str">
        <f>VLOOKUP(A1094,_Holidays!A1094:C3199,2)</f>
        <v>N</v>
      </c>
      <c r="C1094" s="42" t="str">
        <f>VLOOKUP(A1094,_Holidays!A1094:C3199,3)</f>
        <v>N</v>
      </c>
      <c r="D1094">
        <v>130699.155</v>
      </c>
      <c r="E1094" s="42" t="e">
        <f t="shared" si="68"/>
        <v>#N/A</v>
      </c>
      <c r="F1094" s="42">
        <f t="shared" si="69"/>
        <v>130699.155</v>
      </c>
      <c r="G1094" s="42" t="e">
        <f t="shared" si="70"/>
        <v>#N/A</v>
      </c>
      <c r="H1094" s="29">
        <f t="shared" si="71"/>
        <v>130699.155</v>
      </c>
    </row>
    <row r="1095" spans="1:8" x14ac:dyDescent="0.3">
      <c r="A1095" s="58">
        <v>43098</v>
      </c>
      <c r="B1095" s="42" t="str">
        <f>VLOOKUP(A1095,_Holidays!A1095:C3200,2)</f>
        <v>N</v>
      </c>
      <c r="C1095" s="42" t="str">
        <f>VLOOKUP(A1095,_Holidays!A1095:C3200,3)</f>
        <v>N</v>
      </c>
      <c r="D1095">
        <v>115572.045</v>
      </c>
      <c r="E1095" s="42" t="e">
        <f t="shared" si="68"/>
        <v>#N/A</v>
      </c>
      <c r="F1095" s="42">
        <f t="shared" si="69"/>
        <v>115572.045</v>
      </c>
      <c r="G1095" s="42" t="e">
        <f t="shared" si="70"/>
        <v>#N/A</v>
      </c>
      <c r="H1095" s="29">
        <f t="shared" si="71"/>
        <v>115572.045</v>
      </c>
    </row>
    <row r="1096" spans="1:8" x14ac:dyDescent="0.3">
      <c r="A1096" s="58">
        <v>43099</v>
      </c>
      <c r="B1096" s="42" t="str">
        <f>VLOOKUP(A1096,_Holidays!A1096:C3201,2)</f>
        <v>N</v>
      </c>
      <c r="C1096" s="42" t="str">
        <f>VLOOKUP(A1096,_Holidays!A1096:C3201,3)</f>
        <v>N</v>
      </c>
      <c r="D1096">
        <v>96358.975000000006</v>
      </c>
      <c r="E1096" s="42" t="e">
        <f t="shared" si="68"/>
        <v>#N/A</v>
      </c>
      <c r="F1096" s="42">
        <f t="shared" si="69"/>
        <v>96358.975000000006</v>
      </c>
      <c r="G1096" s="42" t="e">
        <f t="shared" si="70"/>
        <v>#N/A</v>
      </c>
      <c r="H1096" s="29">
        <f t="shared" si="71"/>
        <v>96358.975000000006</v>
      </c>
    </row>
    <row r="1097" spans="1:8" x14ac:dyDescent="0.3">
      <c r="A1097" s="58">
        <v>43100</v>
      </c>
      <c r="B1097" s="42" t="str">
        <f>VLOOKUP(A1097,_Holidays!A1097:C3202,2)</f>
        <v>N</v>
      </c>
      <c r="C1097" s="42" t="str">
        <f>VLOOKUP(A1097,_Holidays!A1097:C3202,3)</f>
        <v>N</v>
      </c>
      <c r="D1097">
        <v>95700.479999999996</v>
      </c>
      <c r="E1097" s="42" t="e">
        <f t="shared" si="68"/>
        <v>#N/A</v>
      </c>
      <c r="F1097" s="42">
        <f t="shared" si="69"/>
        <v>95700.479999999996</v>
      </c>
      <c r="G1097" s="42" t="e">
        <f t="shared" si="70"/>
        <v>#N/A</v>
      </c>
      <c r="H1097" s="29">
        <f t="shared" si="71"/>
        <v>95700.479999999996</v>
      </c>
    </row>
    <row r="1098" spans="1:8" x14ac:dyDescent="0.3">
      <c r="A1098" s="58">
        <v>43101</v>
      </c>
      <c r="B1098" s="42" t="str">
        <f>VLOOKUP(A1098,_Holidays!A1098:C3203,2)</f>
        <v>N</v>
      </c>
      <c r="C1098" s="42" t="str">
        <f>VLOOKUP(A1098,_Holidays!A1098:C3203,3)</f>
        <v>Y</v>
      </c>
      <c r="D1098">
        <v>95959.684999999998</v>
      </c>
      <c r="E1098" s="42" t="e">
        <f t="shared" si="68"/>
        <v>#N/A</v>
      </c>
      <c r="F1098" s="42">
        <f t="shared" si="69"/>
        <v>95959.684999999998</v>
      </c>
      <c r="G1098" s="42">
        <f t="shared" si="70"/>
        <v>95959.684999999998</v>
      </c>
      <c r="H1098" s="29" t="e">
        <f t="shared" si="71"/>
        <v>#N/A</v>
      </c>
    </row>
    <row r="1099" spans="1:8" x14ac:dyDescent="0.3">
      <c r="A1099" s="58">
        <v>43102</v>
      </c>
      <c r="B1099" s="42" t="str">
        <f>VLOOKUP(A1099,_Holidays!A1099:C3204,2)</f>
        <v>N</v>
      </c>
      <c r="C1099" s="42" t="str">
        <f>VLOOKUP(A1099,_Holidays!A1099:C3204,3)</f>
        <v>N</v>
      </c>
      <c r="D1099">
        <v>105277.85</v>
      </c>
      <c r="E1099" s="42" t="e">
        <f t="shared" si="68"/>
        <v>#N/A</v>
      </c>
      <c r="F1099" s="42">
        <f t="shared" si="69"/>
        <v>105277.85</v>
      </c>
      <c r="G1099" s="42" t="e">
        <f t="shared" si="70"/>
        <v>#N/A</v>
      </c>
      <c r="H1099" s="29">
        <f t="shared" si="71"/>
        <v>105277.85</v>
      </c>
    </row>
    <row r="1100" spans="1:8" x14ac:dyDescent="0.3">
      <c r="A1100" s="58">
        <v>43103</v>
      </c>
      <c r="B1100" s="42" t="str">
        <f>VLOOKUP(A1100,_Holidays!A1100:C3205,2)</f>
        <v>N</v>
      </c>
      <c r="C1100" s="42" t="str">
        <f>VLOOKUP(A1100,_Holidays!A1100:C3205,3)</f>
        <v>N</v>
      </c>
      <c r="D1100">
        <v>106373.825</v>
      </c>
      <c r="E1100" s="42" t="e">
        <f t="shared" si="68"/>
        <v>#N/A</v>
      </c>
      <c r="F1100" s="42">
        <f t="shared" si="69"/>
        <v>106373.825</v>
      </c>
      <c r="G1100" s="42" t="e">
        <f t="shared" si="70"/>
        <v>#N/A</v>
      </c>
      <c r="H1100" s="29">
        <f t="shared" si="71"/>
        <v>106373.825</v>
      </c>
    </row>
    <row r="1101" spans="1:8" x14ac:dyDescent="0.3">
      <c r="A1101" s="58">
        <v>43104</v>
      </c>
      <c r="B1101" s="42" t="str">
        <f>VLOOKUP(A1101,_Holidays!A1101:C3206,2)</f>
        <v>N</v>
      </c>
      <c r="C1101" s="42" t="str">
        <f>VLOOKUP(A1101,_Holidays!A1101:C3206,3)</f>
        <v>N</v>
      </c>
      <c r="D1101">
        <v>113337.685</v>
      </c>
      <c r="E1101" s="42" t="e">
        <f t="shared" si="68"/>
        <v>#N/A</v>
      </c>
      <c r="F1101" s="42">
        <f t="shared" si="69"/>
        <v>113337.685</v>
      </c>
      <c r="G1101" s="42" t="e">
        <f t="shared" si="70"/>
        <v>#N/A</v>
      </c>
      <c r="H1101" s="29">
        <f t="shared" si="71"/>
        <v>113337.685</v>
      </c>
    </row>
    <row r="1102" spans="1:8" x14ac:dyDescent="0.3">
      <c r="A1102" s="58">
        <v>43105</v>
      </c>
      <c r="B1102" s="42" t="str">
        <f>VLOOKUP(A1102,_Holidays!A1102:C3207,2)</f>
        <v>N</v>
      </c>
      <c r="C1102" s="42" t="str">
        <f>VLOOKUP(A1102,_Holidays!A1102:C3207,3)</f>
        <v>N</v>
      </c>
      <c r="D1102">
        <v>123247.735</v>
      </c>
      <c r="E1102" s="42" t="e">
        <f t="shared" si="68"/>
        <v>#N/A</v>
      </c>
      <c r="F1102" s="42">
        <f t="shared" si="69"/>
        <v>123247.735</v>
      </c>
      <c r="G1102" s="42" t="e">
        <f t="shared" si="70"/>
        <v>#N/A</v>
      </c>
      <c r="H1102" s="29">
        <f t="shared" si="71"/>
        <v>123247.735</v>
      </c>
    </row>
    <row r="1103" spans="1:8" x14ac:dyDescent="0.3">
      <c r="A1103" s="58">
        <v>43106</v>
      </c>
      <c r="B1103" s="42" t="str">
        <f>VLOOKUP(A1103,_Holidays!A1103:C3208,2)</f>
        <v>N</v>
      </c>
      <c r="C1103" s="42" t="str">
        <f>VLOOKUP(A1103,_Holidays!A1103:C3208,3)</f>
        <v>N</v>
      </c>
      <c r="D1103">
        <v>133705.845</v>
      </c>
      <c r="E1103" s="42" t="e">
        <f t="shared" si="68"/>
        <v>#N/A</v>
      </c>
      <c r="F1103" s="42">
        <f t="shared" si="69"/>
        <v>133705.845</v>
      </c>
      <c r="G1103" s="42" t="e">
        <f t="shared" si="70"/>
        <v>#N/A</v>
      </c>
      <c r="H1103" s="29">
        <f t="shared" si="71"/>
        <v>133705.845</v>
      </c>
    </row>
    <row r="1104" spans="1:8" x14ac:dyDescent="0.3">
      <c r="A1104" s="58">
        <v>43107</v>
      </c>
      <c r="B1104" s="42" t="str">
        <f>VLOOKUP(A1104,_Holidays!A1104:C3209,2)</f>
        <v>N</v>
      </c>
      <c r="C1104" s="42" t="str">
        <f>VLOOKUP(A1104,_Holidays!A1104:C3209,3)</f>
        <v>N</v>
      </c>
      <c r="D1104">
        <v>107142.815</v>
      </c>
      <c r="E1104" s="42" t="e">
        <f t="shared" si="68"/>
        <v>#N/A</v>
      </c>
      <c r="F1104" s="42">
        <f t="shared" si="69"/>
        <v>107142.815</v>
      </c>
      <c r="G1104" s="42" t="e">
        <f t="shared" si="70"/>
        <v>#N/A</v>
      </c>
      <c r="H1104" s="29">
        <f t="shared" si="71"/>
        <v>107142.815</v>
      </c>
    </row>
    <row r="1105" spans="1:8" x14ac:dyDescent="0.3">
      <c r="A1105" s="58">
        <v>43108</v>
      </c>
      <c r="B1105" s="42" t="str">
        <f>VLOOKUP(A1105,_Holidays!A1105:C3210,2)</f>
        <v>N</v>
      </c>
      <c r="C1105" s="42" t="str">
        <f>VLOOKUP(A1105,_Holidays!A1105:C3210,3)</f>
        <v>N</v>
      </c>
      <c r="D1105">
        <v>118832.07</v>
      </c>
      <c r="E1105" s="42" t="e">
        <f t="shared" si="68"/>
        <v>#N/A</v>
      </c>
      <c r="F1105" s="42">
        <f t="shared" si="69"/>
        <v>118832.07</v>
      </c>
      <c r="G1105" s="42" t="e">
        <f t="shared" si="70"/>
        <v>#N/A</v>
      </c>
      <c r="H1105" s="29">
        <f t="shared" si="71"/>
        <v>118832.07</v>
      </c>
    </row>
    <row r="1106" spans="1:8" x14ac:dyDescent="0.3">
      <c r="A1106" s="58">
        <v>43109</v>
      </c>
      <c r="B1106" s="42" t="str">
        <f>VLOOKUP(A1106,_Holidays!A1106:C3211,2)</f>
        <v>N</v>
      </c>
      <c r="C1106" s="42" t="str">
        <f>VLOOKUP(A1106,_Holidays!A1106:C3211,3)</f>
        <v>N</v>
      </c>
      <c r="D1106">
        <v>111361.05</v>
      </c>
      <c r="E1106" s="42" t="e">
        <f t="shared" si="68"/>
        <v>#N/A</v>
      </c>
      <c r="F1106" s="42">
        <f t="shared" si="69"/>
        <v>111361.05</v>
      </c>
      <c r="G1106" s="42" t="e">
        <f t="shared" si="70"/>
        <v>#N/A</v>
      </c>
      <c r="H1106" s="29">
        <f t="shared" si="71"/>
        <v>111361.05</v>
      </c>
    </row>
    <row r="1107" spans="1:8" x14ac:dyDescent="0.3">
      <c r="A1107" s="58">
        <v>43110</v>
      </c>
      <c r="B1107" s="42" t="str">
        <f>VLOOKUP(A1107,_Holidays!A1107:C3212,2)</f>
        <v>N</v>
      </c>
      <c r="C1107" s="42" t="str">
        <f>VLOOKUP(A1107,_Holidays!A1107:C3212,3)</f>
        <v>N</v>
      </c>
      <c r="D1107">
        <v>116530.04</v>
      </c>
      <c r="E1107" s="42" t="e">
        <f t="shared" si="68"/>
        <v>#N/A</v>
      </c>
      <c r="F1107" s="42">
        <f t="shared" si="69"/>
        <v>116530.04</v>
      </c>
      <c r="G1107" s="42" t="e">
        <f t="shared" si="70"/>
        <v>#N/A</v>
      </c>
      <c r="H1107" s="29">
        <f t="shared" si="71"/>
        <v>116530.04</v>
      </c>
    </row>
    <row r="1108" spans="1:8" x14ac:dyDescent="0.3">
      <c r="A1108" s="58">
        <v>43111</v>
      </c>
      <c r="B1108" s="42" t="str">
        <f>VLOOKUP(A1108,_Holidays!A1108:C3213,2)</f>
        <v>N</v>
      </c>
      <c r="C1108" s="42" t="str">
        <f>VLOOKUP(A1108,_Holidays!A1108:C3213,3)</f>
        <v>N</v>
      </c>
      <c r="D1108">
        <v>139607.905</v>
      </c>
      <c r="E1108" s="42" t="e">
        <f t="shared" si="68"/>
        <v>#N/A</v>
      </c>
      <c r="F1108" s="42">
        <f t="shared" si="69"/>
        <v>139607.905</v>
      </c>
      <c r="G1108" s="42" t="e">
        <f t="shared" si="70"/>
        <v>#N/A</v>
      </c>
      <c r="H1108" s="29">
        <f t="shared" si="71"/>
        <v>139607.905</v>
      </c>
    </row>
    <row r="1109" spans="1:8" x14ac:dyDescent="0.3">
      <c r="A1109" s="58">
        <v>43112</v>
      </c>
      <c r="B1109" s="42" t="str">
        <f>VLOOKUP(A1109,_Holidays!A1109:C3214,2)</f>
        <v>N</v>
      </c>
      <c r="C1109" s="42" t="str">
        <f>VLOOKUP(A1109,_Holidays!A1109:C3214,3)</f>
        <v>N</v>
      </c>
      <c r="D1109">
        <v>132022.87</v>
      </c>
      <c r="E1109" s="42" t="e">
        <f t="shared" si="68"/>
        <v>#N/A</v>
      </c>
      <c r="F1109" s="42">
        <f t="shared" si="69"/>
        <v>132022.87</v>
      </c>
      <c r="G1109" s="42" t="e">
        <f t="shared" si="70"/>
        <v>#N/A</v>
      </c>
      <c r="H1109" s="29">
        <f t="shared" si="71"/>
        <v>132022.87</v>
      </c>
    </row>
    <row r="1110" spans="1:8" x14ac:dyDescent="0.3">
      <c r="A1110" s="58">
        <v>43113</v>
      </c>
      <c r="B1110" s="42" t="str">
        <f>VLOOKUP(A1110,_Holidays!A1110:C3215,2)</f>
        <v>N</v>
      </c>
      <c r="C1110" s="42" t="str">
        <f>VLOOKUP(A1110,_Holidays!A1110:C3215,3)</f>
        <v>N</v>
      </c>
      <c r="D1110">
        <v>98977.05</v>
      </c>
      <c r="E1110" s="42" t="e">
        <f t="shared" si="68"/>
        <v>#N/A</v>
      </c>
      <c r="F1110" s="42">
        <f t="shared" si="69"/>
        <v>98977.05</v>
      </c>
      <c r="G1110" s="42" t="e">
        <f t="shared" si="70"/>
        <v>#N/A</v>
      </c>
      <c r="H1110" s="29">
        <f t="shared" si="71"/>
        <v>98977.05</v>
      </c>
    </row>
    <row r="1111" spans="1:8" x14ac:dyDescent="0.3">
      <c r="A1111" s="58">
        <v>43114</v>
      </c>
      <c r="B1111" s="42" t="str">
        <f>VLOOKUP(A1111,_Holidays!A1111:C3216,2)</f>
        <v>N</v>
      </c>
      <c r="C1111" s="42" t="str">
        <f>VLOOKUP(A1111,_Holidays!A1111:C3216,3)</f>
        <v>N</v>
      </c>
      <c r="D1111">
        <v>92021.68</v>
      </c>
      <c r="E1111" s="42" t="e">
        <f t="shared" si="68"/>
        <v>#N/A</v>
      </c>
      <c r="F1111" s="42">
        <f t="shared" si="69"/>
        <v>92021.68</v>
      </c>
      <c r="G1111" s="42" t="e">
        <f t="shared" si="70"/>
        <v>#N/A</v>
      </c>
      <c r="H1111" s="29">
        <f t="shared" si="71"/>
        <v>92021.68</v>
      </c>
    </row>
    <row r="1112" spans="1:8" x14ac:dyDescent="0.3">
      <c r="A1112" s="58">
        <v>43115</v>
      </c>
      <c r="B1112" s="42" t="str">
        <f>VLOOKUP(A1112,_Holidays!A1112:C3217,2)</f>
        <v>N</v>
      </c>
      <c r="C1112" s="42" t="str">
        <f>VLOOKUP(A1112,_Holidays!A1112:C3217,3)</f>
        <v>N</v>
      </c>
      <c r="D1112">
        <v>109389.095</v>
      </c>
      <c r="E1112" s="42" t="e">
        <f t="shared" si="68"/>
        <v>#N/A</v>
      </c>
      <c r="F1112" s="42">
        <f t="shared" si="69"/>
        <v>109389.095</v>
      </c>
      <c r="G1112" s="42" t="e">
        <f t="shared" si="70"/>
        <v>#N/A</v>
      </c>
      <c r="H1112" s="29">
        <f t="shared" si="71"/>
        <v>109389.095</v>
      </c>
    </row>
    <row r="1113" spans="1:8" x14ac:dyDescent="0.3">
      <c r="A1113" s="58">
        <v>43116</v>
      </c>
      <c r="B1113" s="42" t="str">
        <f>VLOOKUP(A1113,_Holidays!A1113:C3218,2)</f>
        <v>N</v>
      </c>
      <c r="C1113" s="42" t="str">
        <f>VLOOKUP(A1113,_Holidays!A1113:C3218,3)</f>
        <v>N</v>
      </c>
      <c r="D1113">
        <v>116074.03</v>
      </c>
      <c r="E1113" s="42" t="e">
        <f t="shared" si="68"/>
        <v>#N/A</v>
      </c>
      <c r="F1113" s="42">
        <f t="shared" si="69"/>
        <v>116074.03</v>
      </c>
      <c r="G1113" s="42" t="e">
        <f t="shared" si="70"/>
        <v>#N/A</v>
      </c>
      <c r="H1113" s="29">
        <f t="shared" si="71"/>
        <v>116074.03</v>
      </c>
    </row>
    <row r="1114" spans="1:8" x14ac:dyDescent="0.3">
      <c r="A1114" s="58">
        <v>43117</v>
      </c>
      <c r="B1114" s="42" t="str">
        <f>VLOOKUP(A1114,_Holidays!A1114:C3219,2)</f>
        <v>N</v>
      </c>
      <c r="C1114" s="42" t="str">
        <f>VLOOKUP(A1114,_Holidays!A1114:C3219,3)</f>
        <v>N</v>
      </c>
      <c r="D1114">
        <v>129286.36500000001</v>
      </c>
      <c r="E1114" s="42" t="e">
        <f t="shared" si="68"/>
        <v>#N/A</v>
      </c>
      <c r="F1114" s="42">
        <f t="shared" si="69"/>
        <v>129286.36500000001</v>
      </c>
      <c r="G1114" s="42" t="e">
        <f t="shared" si="70"/>
        <v>#N/A</v>
      </c>
      <c r="H1114" s="29">
        <f t="shared" si="71"/>
        <v>129286.36500000001</v>
      </c>
    </row>
    <row r="1115" spans="1:8" x14ac:dyDescent="0.3">
      <c r="A1115" s="58">
        <v>43118</v>
      </c>
      <c r="B1115" s="42" t="str">
        <f>VLOOKUP(A1115,_Holidays!A1115:C3220,2)</f>
        <v>N</v>
      </c>
      <c r="C1115" s="42" t="str">
        <f>VLOOKUP(A1115,_Holidays!A1115:C3220,3)</f>
        <v>N</v>
      </c>
      <c r="D1115">
        <v>154648.065</v>
      </c>
      <c r="E1115" s="42" t="e">
        <f t="shared" si="68"/>
        <v>#N/A</v>
      </c>
      <c r="F1115" s="42">
        <f t="shared" si="69"/>
        <v>154648.065</v>
      </c>
      <c r="G1115" s="42" t="e">
        <f t="shared" si="70"/>
        <v>#N/A</v>
      </c>
      <c r="H1115" s="29">
        <f t="shared" si="71"/>
        <v>154648.065</v>
      </c>
    </row>
    <row r="1116" spans="1:8" x14ac:dyDescent="0.3">
      <c r="A1116" s="58">
        <v>43119</v>
      </c>
      <c r="B1116" s="42" t="str">
        <f>VLOOKUP(A1116,_Holidays!A1116:C3221,2)</f>
        <v>N</v>
      </c>
      <c r="C1116" s="42" t="str">
        <f>VLOOKUP(A1116,_Holidays!A1116:C3221,3)</f>
        <v>N</v>
      </c>
      <c r="D1116">
        <v>165070.595</v>
      </c>
      <c r="E1116" s="42" t="e">
        <f t="shared" si="68"/>
        <v>#N/A</v>
      </c>
      <c r="F1116" s="42">
        <f t="shared" si="69"/>
        <v>165070.595</v>
      </c>
      <c r="G1116" s="42" t="e">
        <f t="shared" si="70"/>
        <v>#N/A</v>
      </c>
      <c r="H1116" s="29">
        <f t="shared" si="71"/>
        <v>165070.595</v>
      </c>
    </row>
    <row r="1117" spans="1:8" x14ac:dyDescent="0.3">
      <c r="A1117" s="58">
        <v>43120</v>
      </c>
      <c r="B1117" s="42" t="str">
        <f>VLOOKUP(A1117,_Holidays!A1117:C3222,2)</f>
        <v>N</v>
      </c>
      <c r="C1117" s="42" t="str">
        <f>VLOOKUP(A1117,_Holidays!A1117:C3222,3)</f>
        <v>N</v>
      </c>
      <c r="D1117">
        <v>124825.02499999999</v>
      </c>
      <c r="E1117" s="42" t="e">
        <f t="shared" si="68"/>
        <v>#N/A</v>
      </c>
      <c r="F1117" s="42">
        <f t="shared" si="69"/>
        <v>124825.02499999999</v>
      </c>
      <c r="G1117" s="42" t="e">
        <f t="shared" si="70"/>
        <v>#N/A</v>
      </c>
      <c r="H1117" s="29">
        <f t="shared" si="71"/>
        <v>124825.02499999999</v>
      </c>
    </row>
    <row r="1118" spans="1:8" x14ac:dyDescent="0.3">
      <c r="A1118" s="58">
        <v>43121</v>
      </c>
      <c r="B1118" s="42" t="str">
        <f>VLOOKUP(A1118,_Holidays!A1118:C3223,2)</f>
        <v>N</v>
      </c>
      <c r="C1118" s="42" t="str">
        <f>VLOOKUP(A1118,_Holidays!A1118:C3223,3)</f>
        <v>N</v>
      </c>
      <c r="D1118">
        <v>127305.2</v>
      </c>
      <c r="E1118" s="42" t="e">
        <f t="shared" si="68"/>
        <v>#N/A</v>
      </c>
      <c r="F1118" s="42">
        <f t="shared" si="69"/>
        <v>127305.2</v>
      </c>
      <c r="G1118" s="42" t="e">
        <f t="shared" si="70"/>
        <v>#N/A</v>
      </c>
      <c r="H1118" s="29">
        <f t="shared" si="71"/>
        <v>127305.2</v>
      </c>
    </row>
    <row r="1119" spans="1:8" x14ac:dyDescent="0.3">
      <c r="A1119" s="58">
        <v>43122</v>
      </c>
      <c r="B1119" s="42" t="str">
        <f>VLOOKUP(A1119,_Holidays!A1119:C3224,2)</f>
        <v>N</v>
      </c>
      <c r="C1119" s="42" t="str">
        <f>VLOOKUP(A1119,_Holidays!A1119:C3224,3)</f>
        <v>N</v>
      </c>
      <c r="D1119">
        <v>137955.42499999999</v>
      </c>
      <c r="E1119" s="42" t="e">
        <f t="shared" si="68"/>
        <v>#N/A</v>
      </c>
      <c r="F1119" s="42">
        <f t="shared" si="69"/>
        <v>137955.42499999999</v>
      </c>
      <c r="G1119" s="42" t="e">
        <f t="shared" si="70"/>
        <v>#N/A</v>
      </c>
      <c r="H1119" s="29">
        <f t="shared" si="71"/>
        <v>137955.42499999999</v>
      </c>
    </row>
    <row r="1120" spans="1:8" x14ac:dyDescent="0.3">
      <c r="A1120" s="58">
        <v>43123</v>
      </c>
      <c r="B1120" s="42" t="str">
        <f>VLOOKUP(A1120,_Holidays!A1120:C3225,2)</f>
        <v>N</v>
      </c>
      <c r="C1120" s="42" t="str">
        <f>VLOOKUP(A1120,_Holidays!A1120:C3225,3)</f>
        <v>N</v>
      </c>
      <c r="D1120">
        <v>128314.47</v>
      </c>
      <c r="E1120" s="42" t="e">
        <f t="shared" si="68"/>
        <v>#N/A</v>
      </c>
      <c r="F1120" s="42">
        <f t="shared" si="69"/>
        <v>128314.47</v>
      </c>
      <c r="G1120" s="42" t="e">
        <f t="shared" si="70"/>
        <v>#N/A</v>
      </c>
      <c r="H1120" s="29">
        <f t="shared" si="71"/>
        <v>128314.47</v>
      </c>
    </row>
    <row r="1121" spans="1:8" x14ac:dyDescent="0.3">
      <c r="A1121" s="58">
        <v>43124</v>
      </c>
      <c r="B1121" s="42" t="str">
        <f>VLOOKUP(A1121,_Holidays!A1121:C3226,2)</f>
        <v>N</v>
      </c>
      <c r="C1121" s="42" t="str">
        <f>VLOOKUP(A1121,_Holidays!A1121:C3226,3)</f>
        <v>N</v>
      </c>
      <c r="D1121">
        <v>128899.765</v>
      </c>
      <c r="E1121" s="42" t="e">
        <f t="shared" si="68"/>
        <v>#N/A</v>
      </c>
      <c r="F1121" s="42">
        <f t="shared" si="69"/>
        <v>128899.765</v>
      </c>
      <c r="G1121" s="42" t="e">
        <f t="shared" si="70"/>
        <v>#N/A</v>
      </c>
      <c r="H1121" s="29">
        <f t="shared" si="71"/>
        <v>128899.765</v>
      </c>
    </row>
    <row r="1122" spans="1:8" x14ac:dyDescent="0.3">
      <c r="A1122" s="58">
        <v>43125</v>
      </c>
      <c r="B1122" s="42" t="str">
        <f>VLOOKUP(A1122,_Holidays!A1122:C3227,2)</f>
        <v>N</v>
      </c>
      <c r="C1122" s="42" t="str">
        <f>VLOOKUP(A1122,_Holidays!A1122:C3227,3)</f>
        <v>N</v>
      </c>
      <c r="D1122">
        <v>139245.21</v>
      </c>
      <c r="E1122" s="42" t="e">
        <f t="shared" si="68"/>
        <v>#N/A</v>
      </c>
      <c r="F1122" s="42">
        <f t="shared" si="69"/>
        <v>139245.21</v>
      </c>
      <c r="G1122" s="42" t="e">
        <f t="shared" si="70"/>
        <v>#N/A</v>
      </c>
      <c r="H1122" s="29">
        <f t="shared" si="71"/>
        <v>139245.21</v>
      </c>
    </row>
    <row r="1123" spans="1:8" x14ac:dyDescent="0.3">
      <c r="A1123" s="58">
        <v>43126</v>
      </c>
      <c r="B1123" s="42" t="str">
        <f>VLOOKUP(A1123,_Holidays!A1123:C3228,2)</f>
        <v>N</v>
      </c>
      <c r="C1123" s="42" t="str">
        <f>VLOOKUP(A1123,_Holidays!A1123:C3228,3)</f>
        <v>Y</v>
      </c>
      <c r="D1123">
        <v>128599.46</v>
      </c>
      <c r="E1123" s="42" t="e">
        <f t="shared" si="68"/>
        <v>#N/A</v>
      </c>
      <c r="F1123" s="42">
        <f t="shared" si="69"/>
        <v>128599.46</v>
      </c>
      <c r="G1123" s="42">
        <f t="shared" si="70"/>
        <v>128599.46</v>
      </c>
      <c r="H1123" s="29" t="e">
        <f t="shared" si="71"/>
        <v>#N/A</v>
      </c>
    </row>
    <row r="1124" spans="1:8" x14ac:dyDescent="0.3">
      <c r="A1124" s="58">
        <v>43127</v>
      </c>
      <c r="B1124" s="42" t="str">
        <f>VLOOKUP(A1124,_Holidays!A1124:C3229,2)</f>
        <v>N</v>
      </c>
      <c r="C1124" s="42" t="str">
        <f>VLOOKUP(A1124,_Holidays!A1124:C3229,3)</f>
        <v>N</v>
      </c>
      <c r="D1124">
        <v>139114.58499999999</v>
      </c>
      <c r="E1124" s="42" t="e">
        <f t="shared" si="68"/>
        <v>#N/A</v>
      </c>
      <c r="F1124" s="42">
        <f t="shared" si="69"/>
        <v>139114.58499999999</v>
      </c>
      <c r="G1124" s="42" t="e">
        <f t="shared" si="70"/>
        <v>#N/A</v>
      </c>
      <c r="H1124" s="29">
        <f t="shared" si="71"/>
        <v>139114.58499999999</v>
      </c>
    </row>
    <row r="1125" spans="1:8" x14ac:dyDescent="0.3">
      <c r="A1125" s="58">
        <v>43128</v>
      </c>
      <c r="B1125" s="42" t="str">
        <f>VLOOKUP(A1125,_Holidays!A1125:C3230,2)</f>
        <v>N</v>
      </c>
      <c r="C1125" s="42" t="str">
        <f>VLOOKUP(A1125,_Holidays!A1125:C3230,3)</f>
        <v>N</v>
      </c>
      <c r="D1125">
        <v>159436.69</v>
      </c>
      <c r="E1125" s="42" t="e">
        <f t="shared" si="68"/>
        <v>#N/A</v>
      </c>
      <c r="F1125" s="42">
        <f t="shared" si="69"/>
        <v>159436.69</v>
      </c>
      <c r="G1125" s="42" t="e">
        <f t="shared" si="70"/>
        <v>#N/A</v>
      </c>
      <c r="H1125" s="29">
        <f t="shared" si="71"/>
        <v>159436.69</v>
      </c>
    </row>
    <row r="1126" spans="1:8" x14ac:dyDescent="0.3">
      <c r="A1126" s="58">
        <v>43129</v>
      </c>
      <c r="B1126" s="42" t="str">
        <f>VLOOKUP(A1126,_Holidays!A1126:C3231,2)</f>
        <v>N</v>
      </c>
      <c r="C1126" s="42" t="str">
        <f>VLOOKUP(A1126,_Holidays!A1126:C3231,3)</f>
        <v>N</v>
      </c>
      <c r="D1126">
        <v>160437.565</v>
      </c>
      <c r="E1126" s="42" t="e">
        <f t="shared" si="68"/>
        <v>#N/A</v>
      </c>
      <c r="F1126" s="42">
        <f t="shared" si="69"/>
        <v>160437.565</v>
      </c>
      <c r="G1126" s="42" t="e">
        <f t="shared" si="70"/>
        <v>#N/A</v>
      </c>
      <c r="H1126" s="29">
        <f t="shared" si="71"/>
        <v>160437.565</v>
      </c>
    </row>
    <row r="1127" spans="1:8" x14ac:dyDescent="0.3">
      <c r="A1127" s="58">
        <v>43130</v>
      </c>
      <c r="B1127" s="42" t="str">
        <f>VLOOKUP(A1127,_Holidays!A1127:C3232,2)</f>
        <v>N</v>
      </c>
      <c r="C1127" s="42" t="str">
        <f>VLOOKUP(A1127,_Holidays!A1127:C3232,3)</f>
        <v>N</v>
      </c>
      <c r="D1127">
        <v>115239.57</v>
      </c>
      <c r="E1127" s="42" t="e">
        <f t="shared" si="68"/>
        <v>#N/A</v>
      </c>
      <c r="F1127" s="42">
        <f t="shared" si="69"/>
        <v>115239.57</v>
      </c>
      <c r="G1127" s="42" t="e">
        <f t="shared" si="70"/>
        <v>#N/A</v>
      </c>
      <c r="H1127" s="29">
        <f t="shared" si="71"/>
        <v>115239.57</v>
      </c>
    </row>
    <row r="1128" spans="1:8" x14ac:dyDescent="0.3">
      <c r="A1128" s="58">
        <v>43131</v>
      </c>
      <c r="B1128" s="42" t="str">
        <f>VLOOKUP(A1128,_Holidays!A1128:C3233,2)</f>
        <v>Y</v>
      </c>
      <c r="C1128" s="42" t="str">
        <f>VLOOKUP(A1128,_Holidays!A1128:C3233,3)</f>
        <v>N</v>
      </c>
      <c r="D1128">
        <v>108524.18</v>
      </c>
      <c r="E1128" s="42">
        <f t="shared" si="68"/>
        <v>108524.18</v>
      </c>
      <c r="F1128" s="42" t="e">
        <f t="shared" si="69"/>
        <v>#N/A</v>
      </c>
      <c r="G1128" s="42" t="e">
        <f t="shared" si="70"/>
        <v>#N/A</v>
      </c>
      <c r="H1128" s="29">
        <f t="shared" si="71"/>
        <v>108524.18</v>
      </c>
    </row>
    <row r="1129" spans="1:8" x14ac:dyDescent="0.3">
      <c r="A1129" s="58">
        <v>43132</v>
      </c>
      <c r="B1129" s="42" t="str">
        <f>VLOOKUP(A1129,_Holidays!A1129:C3234,2)</f>
        <v>Y</v>
      </c>
      <c r="C1129" s="42" t="str">
        <f>VLOOKUP(A1129,_Holidays!A1129:C3234,3)</f>
        <v>N</v>
      </c>
      <c r="D1129">
        <v>109949.21</v>
      </c>
      <c r="E1129" s="42">
        <f t="shared" si="68"/>
        <v>109949.21</v>
      </c>
      <c r="F1129" s="42" t="e">
        <f t="shared" si="69"/>
        <v>#N/A</v>
      </c>
      <c r="G1129" s="42" t="e">
        <f t="shared" si="70"/>
        <v>#N/A</v>
      </c>
      <c r="H1129" s="29">
        <f t="shared" si="71"/>
        <v>109949.21</v>
      </c>
    </row>
    <row r="1130" spans="1:8" x14ac:dyDescent="0.3">
      <c r="A1130" s="58">
        <v>43133</v>
      </c>
      <c r="B1130" s="42" t="str">
        <f>VLOOKUP(A1130,_Holidays!A1130:C3235,2)</f>
        <v>Y</v>
      </c>
      <c r="C1130" s="42" t="str">
        <f>VLOOKUP(A1130,_Holidays!A1130:C3235,3)</f>
        <v>N</v>
      </c>
      <c r="D1130">
        <v>112946.34</v>
      </c>
      <c r="E1130" s="42">
        <f t="shared" si="68"/>
        <v>112946.34</v>
      </c>
      <c r="F1130" s="42" t="e">
        <f t="shared" si="69"/>
        <v>#N/A</v>
      </c>
      <c r="G1130" s="42" t="e">
        <f t="shared" si="70"/>
        <v>#N/A</v>
      </c>
      <c r="H1130" s="29">
        <f t="shared" si="71"/>
        <v>112946.34</v>
      </c>
    </row>
    <row r="1131" spans="1:8" x14ac:dyDescent="0.3">
      <c r="A1131" s="58">
        <v>43134</v>
      </c>
      <c r="B1131" s="42" t="str">
        <f>VLOOKUP(A1131,_Holidays!A1131:C3236,2)</f>
        <v>Y</v>
      </c>
      <c r="C1131" s="42" t="str">
        <f>VLOOKUP(A1131,_Holidays!A1131:C3236,3)</f>
        <v>N</v>
      </c>
      <c r="D1131">
        <v>104947.325</v>
      </c>
      <c r="E1131" s="42">
        <f t="shared" si="68"/>
        <v>104947.325</v>
      </c>
      <c r="F1131" s="42" t="e">
        <f t="shared" si="69"/>
        <v>#N/A</v>
      </c>
      <c r="G1131" s="42" t="e">
        <f t="shared" si="70"/>
        <v>#N/A</v>
      </c>
      <c r="H1131" s="29">
        <f t="shared" si="71"/>
        <v>104947.325</v>
      </c>
    </row>
    <row r="1132" spans="1:8" x14ac:dyDescent="0.3">
      <c r="A1132" s="58">
        <v>43135</v>
      </c>
      <c r="B1132" s="42" t="str">
        <f>VLOOKUP(A1132,_Holidays!A1132:C3237,2)</f>
        <v>Y</v>
      </c>
      <c r="C1132" s="42" t="str">
        <f>VLOOKUP(A1132,_Holidays!A1132:C3237,3)</f>
        <v>N</v>
      </c>
      <c r="D1132">
        <v>106065.935</v>
      </c>
      <c r="E1132" s="42">
        <f t="shared" si="68"/>
        <v>106065.935</v>
      </c>
      <c r="F1132" s="42" t="e">
        <f t="shared" si="69"/>
        <v>#N/A</v>
      </c>
      <c r="G1132" s="42" t="e">
        <f t="shared" si="70"/>
        <v>#N/A</v>
      </c>
      <c r="H1132" s="29">
        <f t="shared" si="71"/>
        <v>106065.935</v>
      </c>
    </row>
    <row r="1133" spans="1:8" x14ac:dyDescent="0.3">
      <c r="A1133" s="58">
        <v>43136</v>
      </c>
      <c r="B1133" s="42" t="str">
        <f>VLOOKUP(A1133,_Holidays!A1133:C3238,2)</f>
        <v>Y</v>
      </c>
      <c r="C1133" s="42" t="str">
        <f>VLOOKUP(A1133,_Holidays!A1133:C3238,3)</f>
        <v>N</v>
      </c>
      <c r="D1133">
        <v>126465.96</v>
      </c>
      <c r="E1133" s="42">
        <f t="shared" si="68"/>
        <v>126465.96</v>
      </c>
      <c r="F1133" s="42" t="e">
        <f t="shared" si="69"/>
        <v>#N/A</v>
      </c>
      <c r="G1133" s="42" t="e">
        <f t="shared" si="70"/>
        <v>#N/A</v>
      </c>
      <c r="H1133" s="29">
        <f t="shared" si="71"/>
        <v>126465.96</v>
      </c>
    </row>
    <row r="1134" spans="1:8" x14ac:dyDescent="0.3">
      <c r="A1134" s="58">
        <v>43137</v>
      </c>
      <c r="B1134" s="42" t="str">
        <f>VLOOKUP(A1134,_Holidays!A1134:C3239,2)</f>
        <v>Y</v>
      </c>
      <c r="C1134" s="42" t="str">
        <f>VLOOKUP(A1134,_Holidays!A1134:C3239,3)</f>
        <v>N</v>
      </c>
      <c r="D1134">
        <v>137539.72500000001</v>
      </c>
      <c r="E1134" s="42">
        <f t="shared" si="68"/>
        <v>137539.72500000001</v>
      </c>
      <c r="F1134" s="42" t="e">
        <f t="shared" si="69"/>
        <v>#N/A</v>
      </c>
      <c r="G1134" s="42" t="e">
        <f t="shared" si="70"/>
        <v>#N/A</v>
      </c>
      <c r="H1134" s="29">
        <f t="shared" si="71"/>
        <v>137539.72500000001</v>
      </c>
    </row>
    <row r="1135" spans="1:8" x14ac:dyDescent="0.3">
      <c r="A1135" s="58">
        <v>43138</v>
      </c>
      <c r="B1135" s="42" t="str">
        <f>VLOOKUP(A1135,_Holidays!A1135:C3240,2)</f>
        <v>Y</v>
      </c>
      <c r="C1135" s="42" t="str">
        <f>VLOOKUP(A1135,_Holidays!A1135:C3240,3)</f>
        <v>N</v>
      </c>
      <c r="D1135">
        <v>159307.315</v>
      </c>
      <c r="E1135" s="42">
        <f t="shared" si="68"/>
        <v>159307.315</v>
      </c>
      <c r="F1135" s="42" t="e">
        <f t="shared" si="69"/>
        <v>#N/A</v>
      </c>
      <c r="G1135" s="42" t="e">
        <f t="shared" si="70"/>
        <v>#N/A</v>
      </c>
      <c r="H1135" s="29">
        <f t="shared" si="71"/>
        <v>159307.315</v>
      </c>
    </row>
    <row r="1136" spans="1:8" x14ac:dyDescent="0.3">
      <c r="A1136" s="58">
        <v>43139</v>
      </c>
      <c r="B1136" s="42" t="str">
        <f>VLOOKUP(A1136,_Holidays!A1136:C3241,2)</f>
        <v>Y</v>
      </c>
      <c r="C1136" s="42" t="str">
        <f>VLOOKUP(A1136,_Holidays!A1136:C3241,3)</f>
        <v>N</v>
      </c>
      <c r="D1136">
        <v>149473.01</v>
      </c>
      <c r="E1136" s="42">
        <f t="shared" si="68"/>
        <v>149473.01</v>
      </c>
      <c r="F1136" s="42" t="e">
        <f t="shared" si="69"/>
        <v>#N/A</v>
      </c>
      <c r="G1136" s="42" t="e">
        <f t="shared" si="70"/>
        <v>#N/A</v>
      </c>
      <c r="H1136" s="29">
        <f t="shared" si="71"/>
        <v>149473.01</v>
      </c>
    </row>
    <row r="1137" spans="1:8" x14ac:dyDescent="0.3">
      <c r="A1137" s="58">
        <v>43140</v>
      </c>
      <c r="B1137" s="42" t="str">
        <f>VLOOKUP(A1137,_Holidays!A1137:C3242,2)</f>
        <v>Y</v>
      </c>
      <c r="C1137" s="42" t="str">
        <f>VLOOKUP(A1137,_Holidays!A1137:C3242,3)</f>
        <v>N</v>
      </c>
      <c r="D1137">
        <v>137101.87</v>
      </c>
      <c r="E1137" s="42">
        <f t="shared" si="68"/>
        <v>137101.87</v>
      </c>
      <c r="F1137" s="42" t="e">
        <f t="shared" si="69"/>
        <v>#N/A</v>
      </c>
      <c r="G1137" s="42" t="e">
        <f t="shared" si="70"/>
        <v>#N/A</v>
      </c>
      <c r="H1137" s="29">
        <f t="shared" si="71"/>
        <v>137101.87</v>
      </c>
    </row>
    <row r="1138" spans="1:8" x14ac:dyDescent="0.3">
      <c r="A1138" s="58">
        <v>43141</v>
      </c>
      <c r="B1138" s="42" t="str">
        <f>VLOOKUP(A1138,_Holidays!A1138:C3243,2)</f>
        <v>Y</v>
      </c>
      <c r="C1138" s="42" t="str">
        <f>VLOOKUP(A1138,_Holidays!A1138:C3243,3)</f>
        <v>N</v>
      </c>
      <c r="D1138">
        <v>118113.8</v>
      </c>
      <c r="E1138" s="42">
        <f t="shared" si="68"/>
        <v>118113.8</v>
      </c>
      <c r="F1138" s="42" t="e">
        <f t="shared" si="69"/>
        <v>#N/A</v>
      </c>
      <c r="G1138" s="42" t="e">
        <f t="shared" si="70"/>
        <v>#N/A</v>
      </c>
      <c r="H1138" s="29">
        <f t="shared" si="71"/>
        <v>118113.8</v>
      </c>
    </row>
    <row r="1139" spans="1:8" x14ac:dyDescent="0.3">
      <c r="A1139" s="58">
        <v>43142</v>
      </c>
      <c r="B1139" s="42" t="str">
        <f>VLOOKUP(A1139,_Holidays!A1139:C3244,2)</f>
        <v>Y</v>
      </c>
      <c r="C1139" s="42" t="str">
        <f>VLOOKUP(A1139,_Holidays!A1139:C3244,3)</f>
        <v>N</v>
      </c>
      <c r="D1139">
        <v>100440.29</v>
      </c>
      <c r="E1139" s="42">
        <f t="shared" si="68"/>
        <v>100440.29</v>
      </c>
      <c r="F1139" s="42" t="e">
        <f t="shared" si="69"/>
        <v>#N/A</v>
      </c>
      <c r="G1139" s="42" t="e">
        <f t="shared" si="70"/>
        <v>#N/A</v>
      </c>
      <c r="H1139" s="29">
        <f t="shared" si="71"/>
        <v>100440.29</v>
      </c>
    </row>
    <row r="1140" spans="1:8" x14ac:dyDescent="0.3">
      <c r="A1140" s="58">
        <v>43143</v>
      </c>
      <c r="B1140" s="42" t="str">
        <f>VLOOKUP(A1140,_Holidays!A1140:C3245,2)</f>
        <v>Y</v>
      </c>
      <c r="C1140" s="42" t="str">
        <f>VLOOKUP(A1140,_Holidays!A1140:C3245,3)</f>
        <v>N</v>
      </c>
      <c r="D1140">
        <v>116209.13</v>
      </c>
      <c r="E1140" s="42">
        <f t="shared" si="68"/>
        <v>116209.13</v>
      </c>
      <c r="F1140" s="42" t="e">
        <f t="shared" si="69"/>
        <v>#N/A</v>
      </c>
      <c r="G1140" s="42" t="e">
        <f t="shared" si="70"/>
        <v>#N/A</v>
      </c>
      <c r="H1140" s="29">
        <f t="shared" si="71"/>
        <v>116209.13</v>
      </c>
    </row>
    <row r="1141" spans="1:8" x14ac:dyDescent="0.3">
      <c r="A1141" s="58">
        <v>43144</v>
      </c>
      <c r="B1141" s="42" t="str">
        <f>VLOOKUP(A1141,_Holidays!A1141:C3246,2)</f>
        <v>Y</v>
      </c>
      <c r="C1141" s="42" t="str">
        <f>VLOOKUP(A1141,_Holidays!A1141:C3246,3)</f>
        <v>N</v>
      </c>
      <c r="D1141">
        <v>124882.715</v>
      </c>
      <c r="E1141" s="42">
        <f t="shared" si="68"/>
        <v>124882.715</v>
      </c>
      <c r="F1141" s="42" t="e">
        <f t="shared" si="69"/>
        <v>#N/A</v>
      </c>
      <c r="G1141" s="42" t="e">
        <f t="shared" si="70"/>
        <v>#N/A</v>
      </c>
      <c r="H1141" s="29">
        <f t="shared" si="71"/>
        <v>124882.715</v>
      </c>
    </row>
    <row r="1142" spans="1:8" x14ac:dyDescent="0.3">
      <c r="A1142" s="58">
        <v>43145</v>
      </c>
      <c r="B1142" s="42" t="str">
        <f>VLOOKUP(A1142,_Holidays!A1142:C3247,2)</f>
        <v>Y</v>
      </c>
      <c r="C1142" s="42" t="str">
        <f>VLOOKUP(A1142,_Holidays!A1142:C3247,3)</f>
        <v>N</v>
      </c>
      <c r="D1142">
        <v>115269.5</v>
      </c>
      <c r="E1142" s="42">
        <f t="shared" si="68"/>
        <v>115269.5</v>
      </c>
      <c r="F1142" s="42" t="e">
        <f t="shared" si="69"/>
        <v>#N/A</v>
      </c>
      <c r="G1142" s="42" t="e">
        <f t="shared" si="70"/>
        <v>#N/A</v>
      </c>
      <c r="H1142" s="29">
        <f t="shared" si="71"/>
        <v>115269.5</v>
      </c>
    </row>
    <row r="1143" spans="1:8" x14ac:dyDescent="0.3">
      <c r="A1143" s="58">
        <v>43146</v>
      </c>
      <c r="B1143" s="42" t="str">
        <f>VLOOKUP(A1143,_Holidays!A1143:C3248,2)</f>
        <v>Y</v>
      </c>
      <c r="C1143" s="42" t="str">
        <f>VLOOKUP(A1143,_Holidays!A1143:C3248,3)</f>
        <v>N</v>
      </c>
      <c r="D1143">
        <v>117260.245</v>
      </c>
      <c r="E1143" s="42">
        <f t="shared" si="68"/>
        <v>117260.245</v>
      </c>
      <c r="F1143" s="42" t="e">
        <f t="shared" si="69"/>
        <v>#N/A</v>
      </c>
      <c r="G1143" s="42" t="e">
        <f t="shared" si="70"/>
        <v>#N/A</v>
      </c>
      <c r="H1143" s="29">
        <f t="shared" si="71"/>
        <v>117260.245</v>
      </c>
    </row>
    <row r="1144" spans="1:8" x14ac:dyDescent="0.3">
      <c r="A1144" s="58">
        <v>43147</v>
      </c>
      <c r="B1144" s="42" t="str">
        <f>VLOOKUP(A1144,_Holidays!A1144:C3249,2)</f>
        <v>Y</v>
      </c>
      <c r="C1144" s="42" t="str">
        <f>VLOOKUP(A1144,_Holidays!A1144:C3249,3)</f>
        <v>N</v>
      </c>
      <c r="D1144">
        <v>114736.355</v>
      </c>
      <c r="E1144" s="42">
        <f t="shared" si="68"/>
        <v>114736.355</v>
      </c>
      <c r="F1144" s="42" t="e">
        <f t="shared" si="69"/>
        <v>#N/A</v>
      </c>
      <c r="G1144" s="42" t="e">
        <f t="shared" si="70"/>
        <v>#N/A</v>
      </c>
      <c r="H1144" s="29">
        <f t="shared" si="71"/>
        <v>114736.355</v>
      </c>
    </row>
    <row r="1145" spans="1:8" x14ac:dyDescent="0.3">
      <c r="A1145" s="58">
        <v>43148</v>
      </c>
      <c r="B1145" s="42" t="str">
        <f>VLOOKUP(A1145,_Holidays!A1145:C3250,2)</f>
        <v>Y</v>
      </c>
      <c r="C1145" s="42" t="str">
        <f>VLOOKUP(A1145,_Holidays!A1145:C3250,3)</f>
        <v>N</v>
      </c>
      <c r="D1145">
        <v>105799.935</v>
      </c>
      <c r="E1145" s="42">
        <f t="shared" si="68"/>
        <v>105799.935</v>
      </c>
      <c r="F1145" s="42" t="e">
        <f t="shared" si="69"/>
        <v>#N/A</v>
      </c>
      <c r="G1145" s="42" t="e">
        <f t="shared" si="70"/>
        <v>#N/A</v>
      </c>
      <c r="H1145" s="29">
        <f t="shared" si="71"/>
        <v>105799.935</v>
      </c>
    </row>
    <row r="1146" spans="1:8" x14ac:dyDescent="0.3">
      <c r="A1146" s="58">
        <v>43149</v>
      </c>
      <c r="B1146" s="42" t="str">
        <f>VLOOKUP(A1146,_Holidays!A1146:C3251,2)</f>
        <v>Y</v>
      </c>
      <c r="C1146" s="42" t="str">
        <f>VLOOKUP(A1146,_Holidays!A1146:C3251,3)</f>
        <v>N</v>
      </c>
      <c r="D1146">
        <v>105085.515</v>
      </c>
      <c r="E1146" s="42">
        <f t="shared" si="68"/>
        <v>105085.515</v>
      </c>
      <c r="F1146" s="42" t="e">
        <f t="shared" si="69"/>
        <v>#N/A</v>
      </c>
      <c r="G1146" s="42" t="e">
        <f t="shared" si="70"/>
        <v>#N/A</v>
      </c>
      <c r="H1146" s="29">
        <f t="shared" si="71"/>
        <v>105085.515</v>
      </c>
    </row>
    <row r="1147" spans="1:8" x14ac:dyDescent="0.3">
      <c r="A1147" s="58">
        <v>43150</v>
      </c>
      <c r="B1147" s="42" t="str">
        <f>VLOOKUP(A1147,_Holidays!A1147:C3252,2)</f>
        <v>Y</v>
      </c>
      <c r="C1147" s="42" t="str">
        <f>VLOOKUP(A1147,_Holidays!A1147:C3252,3)</f>
        <v>N</v>
      </c>
      <c r="D1147">
        <v>113116.425</v>
      </c>
      <c r="E1147" s="42">
        <f t="shared" si="68"/>
        <v>113116.425</v>
      </c>
      <c r="F1147" s="42" t="e">
        <f t="shared" si="69"/>
        <v>#N/A</v>
      </c>
      <c r="G1147" s="42" t="e">
        <f t="shared" si="70"/>
        <v>#N/A</v>
      </c>
      <c r="H1147" s="29">
        <f t="shared" si="71"/>
        <v>113116.425</v>
      </c>
    </row>
    <row r="1148" spans="1:8" x14ac:dyDescent="0.3">
      <c r="A1148" s="58">
        <v>43151</v>
      </c>
      <c r="B1148" s="42" t="str">
        <f>VLOOKUP(A1148,_Holidays!A1148:C3253,2)</f>
        <v>Y</v>
      </c>
      <c r="C1148" s="42" t="str">
        <f>VLOOKUP(A1148,_Holidays!A1148:C3253,3)</f>
        <v>N</v>
      </c>
      <c r="D1148">
        <v>120035.38499999999</v>
      </c>
      <c r="E1148" s="42">
        <f t="shared" si="68"/>
        <v>120035.38499999999</v>
      </c>
      <c r="F1148" s="42" t="e">
        <f t="shared" si="69"/>
        <v>#N/A</v>
      </c>
      <c r="G1148" s="42" t="e">
        <f t="shared" si="70"/>
        <v>#N/A</v>
      </c>
      <c r="H1148" s="29">
        <f t="shared" si="71"/>
        <v>120035.38499999999</v>
      </c>
    </row>
    <row r="1149" spans="1:8" x14ac:dyDescent="0.3">
      <c r="A1149" s="58">
        <v>43152</v>
      </c>
      <c r="B1149" s="42" t="str">
        <f>VLOOKUP(A1149,_Holidays!A1149:C3254,2)</f>
        <v>Y</v>
      </c>
      <c r="C1149" s="42" t="str">
        <f>VLOOKUP(A1149,_Holidays!A1149:C3254,3)</f>
        <v>N</v>
      </c>
      <c r="D1149">
        <v>124481.41499999999</v>
      </c>
      <c r="E1149" s="42">
        <f t="shared" si="68"/>
        <v>124481.41499999999</v>
      </c>
      <c r="F1149" s="42" t="e">
        <f t="shared" si="69"/>
        <v>#N/A</v>
      </c>
      <c r="G1149" s="42" t="e">
        <f t="shared" si="70"/>
        <v>#N/A</v>
      </c>
      <c r="H1149" s="29">
        <f t="shared" si="71"/>
        <v>124481.41499999999</v>
      </c>
    </row>
    <row r="1150" spans="1:8" x14ac:dyDescent="0.3">
      <c r="A1150" s="58">
        <v>43153</v>
      </c>
      <c r="B1150" s="42" t="str">
        <f>VLOOKUP(A1150,_Holidays!A1150:C3255,2)</f>
        <v>Y</v>
      </c>
      <c r="C1150" s="42" t="str">
        <f>VLOOKUP(A1150,_Holidays!A1150:C3255,3)</f>
        <v>N</v>
      </c>
      <c r="D1150">
        <v>133607.065</v>
      </c>
      <c r="E1150" s="42">
        <f t="shared" si="68"/>
        <v>133607.065</v>
      </c>
      <c r="F1150" s="42" t="e">
        <f t="shared" si="69"/>
        <v>#N/A</v>
      </c>
      <c r="G1150" s="42" t="e">
        <f t="shared" si="70"/>
        <v>#N/A</v>
      </c>
      <c r="H1150" s="29">
        <f t="shared" si="71"/>
        <v>133607.065</v>
      </c>
    </row>
    <row r="1151" spans="1:8" x14ac:dyDescent="0.3">
      <c r="A1151" s="58">
        <v>43154</v>
      </c>
      <c r="B1151" s="42" t="str">
        <f>VLOOKUP(A1151,_Holidays!A1151:C3256,2)</f>
        <v>Y</v>
      </c>
      <c r="C1151" s="42" t="str">
        <f>VLOOKUP(A1151,_Holidays!A1151:C3256,3)</f>
        <v>N</v>
      </c>
      <c r="D1151">
        <v>136328.345</v>
      </c>
      <c r="E1151" s="42">
        <f t="shared" si="68"/>
        <v>136328.345</v>
      </c>
      <c r="F1151" s="42" t="e">
        <f t="shared" si="69"/>
        <v>#N/A</v>
      </c>
      <c r="G1151" s="42" t="e">
        <f t="shared" si="70"/>
        <v>#N/A</v>
      </c>
      <c r="H1151" s="29">
        <f t="shared" si="71"/>
        <v>136328.345</v>
      </c>
    </row>
    <row r="1152" spans="1:8" x14ac:dyDescent="0.3">
      <c r="A1152" s="58">
        <v>43155</v>
      </c>
      <c r="B1152" s="42" t="str">
        <f>VLOOKUP(A1152,_Holidays!A1152:C3257,2)</f>
        <v>Y</v>
      </c>
      <c r="C1152" s="42" t="str">
        <f>VLOOKUP(A1152,_Holidays!A1152:C3257,3)</f>
        <v>N</v>
      </c>
      <c r="D1152">
        <v>119226.435</v>
      </c>
      <c r="E1152" s="42">
        <f t="shared" si="68"/>
        <v>119226.435</v>
      </c>
      <c r="F1152" s="42" t="e">
        <f t="shared" si="69"/>
        <v>#N/A</v>
      </c>
      <c r="G1152" s="42" t="e">
        <f t="shared" si="70"/>
        <v>#N/A</v>
      </c>
      <c r="H1152" s="29">
        <f t="shared" si="71"/>
        <v>119226.435</v>
      </c>
    </row>
    <row r="1153" spans="1:8" x14ac:dyDescent="0.3">
      <c r="A1153" s="58">
        <v>43156</v>
      </c>
      <c r="B1153" s="42" t="str">
        <f>VLOOKUP(A1153,_Holidays!A1153:C3258,2)</f>
        <v>Y</v>
      </c>
      <c r="C1153" s="42" t="str">
        <f>VLOOKUP(A1153,_Holidays!A1153:C3258,3)</f>
        <v>N</v>
      </c>
      <c r="D1153">
        <v>96305.07</v>
      </c>
      <c r="E1153" s="42">
        <f t="shared" si="68"/>
        <v>96305.07</v>
      </c>
      <c r="F1153" s="42" t="e">
        <f t="shared" si="69"/>
        <v>#N/A</v>
      </c>
      <c r="G1153" s="42" t="e">
        <f t="shared" si="70"/>
        <v>#N/A</v>
      </c>
      <c r="H1153" s="29">
        <f t="shared" si="71"/>
        <v>96305.07</v>
      </c>
    </row>
    <row r="1154" spans="1:8" x14ac:dyDescent="0.3">
      <c r="A1154" s="58">
        <v>43157</v>
      </c>
      <c r="B1154" s="42" t="str">
        <f>VLOOKUP(A1154,_Holidays!A1154:C3259,2)</f>
        <v>Y</v>
      </c>
      <c r="C1154" s="42" t="str">
        <f>VLOOKUP(A1154,_Holidays!A1154:C3259,3)</f>
        <v>N</v>
      </c>
      <c r="D1154">
        <v>117952.36500000001</v>
      </c>
      <c r="E1154" s="42">
        <f t="shared" si="68"/>
        <v>117952.36500000001</v>
      </c>
      <c r="F1154" s="42" t="e">
        <f t="shared" si="69"/>
        <v>#N/A</v>
      </c>
      <c r="G1154" s="42" t="e">
        <f t="shared" si="70"/>
        <v>#N/A</v>
      </c>
      <c r="H1154" s="29">
        <f t="shared" si="71"/>
        <v>117952.36500000001</v>
      </c>
    </row>
    <row r="1155" spans="1:8" x14ac:dyDescent="0.3">
      <c r="A1155" s="58">
        <v>43158</v>
      </c>
      <c r="B1155" s="42" t="str">
        <f>VLOOKUP(A1155,_Holidays!A1155:C3260,2)</f>
        <v>Y</v>
      </c>
      <c r="C1155" s="42" t="str">
        <f>VLOOKUP(A1155,_Holidays!A1155:C3260,3)</f>
        <v>N</v>
      </c>
      <c r="D1155">
        <v>127894.285</v>
      </c>
      <c r="E1155" s="42">
        <f t="shared" ref="E1155:E1218" si="72">IF(B1155="Y",D1155,NA())</f>
        <v>127894.285</v>
      </c>
      <c r="F1155" s="42" t="e">
        <f t="shared" ref="F1155:F1218" si="73">IF(B1155="N",D1155,NA())</f>
        <v>#N/A</v>
      </c>
      <c r="G1155" s="42" t="e">
        <f t="shared" ref="G1155:G1218" si="74">IF(C1155="Y",D1155,NA())</f>
        <v>#N/A</v>
      </c>
      <c r="H1155" s="29">
        <f t="shared" ref="H1155:H1218" si="75">IF(C1155="N",D1155,NA())</f>
        <v>127894.285</v>
      </c>
    </row>
    <row r="1156" spans="1:8" x14ac:dyDescent="0.3">
      <c r="A1156" s="58">
        <v>43159</v>
      </c>
      <c r="B1156" s="42" t="str">
        <f>VLOOKUP(A1156,_Holidays!A1156:C3261,2)</f>
        <v>Y</v>
      </c>
      <c r="C1156" s="42" t="str">
        <f>VLOOKUP(A1156,_Holidays!A1156:C3261,3)</f>
        <v>N</v>
      </c>
      <c r="D1156">
        <v>123400.17</v>
      </c>
      <c r="E1156" s="42">
        <f t="shared" si="72"/>
        <v>123400.17</v>
      </c>
      <c r="F1156" s="42" t="e">
        <f t="shared" si="73"/>
        <v>#N/A</v>
      </c>
      <c r="G1156" s="42" t="e">
        <f t="shared" si="74"/>
        <v>#N/A</v>
      </c>
      <c r="H1156" s="29">
        <f t="shared" si="75"/>
        <v>123400.17</v>
      </c>
    </row>
    <row r="1157" spans="1:8" x14ac:dyDescent="0.3">
      <c r="A1157" s="58">
        <v>43160</v>
      </c>
      <c r="B1157" s="42" t="str">
        <f>VLOOKUP(A1157,_Holidays!A1157:C3262,2)</f>
        <v>Y</v>
      </c>
      <c r="C1157" s="42" t="str">
        <f>VLOOKUP(A1157,_Holidays!A1157:C3262,3)</f>
        <v>N</v>
      </c>
      <c r="D1157">
        <v>117346.26</v>
      </c>
      <c r="E1157" s="42">
        <f t="shared" si="72"/>
        <v>117346.26</v>
      </c>
      <c r="F1157" s="42" t="e">
        <f t="shared" si="73"/>
        <v>#N/A</v>
      </c>
      <c r="G1157" s="42" t="e">
        <f t="shared" si="74"/>
        <v>#N/A</v>
      </c>
      <c r="H1157" s="29">
        <f t="shared" si="75"/>
        <v>117346.26</v>
      </c>
    </row>
    <row r="1158" spans="1:8" x14ac:dyDescent="0.3">
      <c r="A1158" s="58">
        <v>43161</v>
      </c>
      <c r="B1158" s="42" t="str">
        <f>VLOOKUP(A1158,_Holidays!A1158:C3263,2)</f>
        <v>Y</v>
      </c>
      <c r="C1158" s="42" t="str">
        <f>VLOOKUP(A1158,_Holidays!A1158:C3263,3)</f>
        <v>N</v>
      </c>
      <c r="D1158">
        <v>119960.33</v>
      </c>
      <c r="E1158" s="42">
        <f t="shared" si="72"/>
        <v>119960.33</v>
      </c>
      <c r="F1158" s="42" t="e">
        <f t="shared" si="73"/>
        <v>#N/A</v>
      </c>
      <c r="G1158" s="42" t="e">
        <f t="shared" si="74"/>
        <v>#N/A</v>
      </c>
      <c r="H1158" s="29">
        <f t="shared" si="75"/>
        <v>119960.33</v>
      </c>
    </row>
    <row r="1159" spans="1:8" x14ac:dyDescent="0.3">
      <c r="A1159" s="58">
        <v>43162</v>
      </c>
      <c r="B1159" s="42" t="str">
        <f>VLOOKUP(A1159,_Holidays!A1159:C3264,2)</f>
        <v>Y</v>
      </c>
      <c r="C1159" s="42" t="str">
        <f>VLOOKUP(A1159,_Holidays!A1159:C3264,3)</f>
        <v>N</v>
      </c>
      <c r="D1159">
        <v>111096.30499999999</v>
      </c>
      <c r="E1159" s="42">
        <f t="shared" si="72"/>
        <v>111096.30499999999</v>
      </c>
      <c r="F1159" s="42" t="e">
        <f t="shared" si="73"/>
        <v>#N/A</v>
      </c>
      <c r="G1159" s="42" t="e">
        <f t="shared" si="74"/>
        <v>#N/A</v>
      </c>
      <c r="H1159" s="29">
        <f t="shared" si="75"/>
        <v>111096.30499999999</v>
      </c>
    </row>
    <row r="1160" spans="1:8" x14ac:dyDescent="0.3">
      <c r="A1160" s="58">
        <v>43163</v>
      </c>
      <c r="B1160" s="42" t="str">
        <f>VLOOKUP(A1160,_Holidays!A1160:C3265,2)</f>
        <v>Y</v>
      </c>
      <c r="C1160" s="42" t="str">
        <f>VLOOKUP(A1160,_Holidays!A1160:C3265,3)</f>
        <v>N</v>
      </c>
      <c r="D1160">
        <v>101334.2</v>
      </c>
      <c r="E1160" s="42">
        <f t="shared" si="72"/>
        <v>101334.2</v>
      </c>
      <c r="F1160" s="42" t="e">
        <f t="shared" si="73"/>
        <v>#N/A</v>
      </c>
      <c r="G1160" s="42" t="e">
        <f t="shared" si="74"/>
        <v>#N/A</v>
      </c>
      <c r="H1160" s="29">
        <f t="shared" si="75"/>
        <v>101334.2</v>
      </c>
    </row>
    <row r="1161" spans="1:8" x14ac:dyDescent="0.3">
      <c r="A1161" s="58">
        <v>43164</v>
      </c>
      <c r="B1161" s="42" t="str">
        <f>VLOOKUP(A1161,_Holidays!A1161:C3266,2)</f>
        <v>Y</v>
      </c>
      <c r="C1161" s="42" t="str">
        <f>VLOOKUP(A1161,_Holidays!A1161:C3266,3)</f>
        <v>N</v>
      </c>
      <c r="D1161">
        <v>112527.285</v>
      </c>
      <c r="E1161" s="42">
        <f t="shared" si="72"/>
        <v>112527.285</v>
      </c>
      <c r="F1161" s="42" t="e">
        <f t="shared" si="73"/>
        <v>#N/A</v>
      </c>
      <c r="G1161" s="42" t="e">
        <f t="shared" si="74"/>
        <v>#N/A</v>
      </c>
      <c r="H1161" s="29">
        <f t="shared" si="75"/>
        <v>112527.285</v>
      </c>
    </row>
    <row r="1162" spans="1:8" x14ac:dyDescent="0.3">
      <c r="A1162" s="58">
        <v>43165</v>
      </c>
      <c r="B1162" s="42" t="str">
        <f>VLOOKUP(A1162,_Holidays!A1162:C3267,2)</f>
        <v>Y</v>
      </c>
      <c r="C1162" s="42" t="str">
        <f>VLOOKUP(A1162,_Holidays!A1162:C3267,3)</f>
        <v>N</v>
      </c>
      <c r="D1162">
        <v>113850.81</v>
      </c>
      <c r="E1162" s="42">
        <f t="shared" si="72"/>
        <v>113850.81</v>
      </c>
      <c r="F1162" s="42" t="e">
        <f t="shared" si="73"/>
        <v>#N/A</v>
      </c>
      <c r="G1162" s="42" t="e">
        <f t="shared" si="74"/>
        <v>#N/A</v>
      </c>
      <c r="H1162" s="29">
        <f t="shared" si="75"/>
        <v>113850.81</v>
      </c>
    </row>
    <row r="1163" spans="1:8" x14ac:dyDescent="0.3">
      <c r="A1163" s="58">
        <v>43166</v>
      </c>
      <c r="B1163" s="42" t="str">
        <f>VLOOKUP(A1163,_Holidays!A1163:C3268,2)</f>
        <v>Y</v>
      </c>
      <c r="C1163" s="42" t="str">
        <f>VLOOKUP(A1163,_Holidays!A1163:C3268,3)</f>
        <v>N</v>
      </c>
      <c r="D1163">
        <v>122717.5</v>
      </c>
      <c r="E1163" s="42">
        <f t="shared" si="72"/>
        <v>122717.5</v>
      </c>
      <c r="F1163" s="42" t="e">
        <f t="shared" si="73"/>
        <v>#N/A</v>
      </c>
      <c r="G1163" s="42" t="e">
        <f t="shared" si="74"/>
        <v>#N/A</v>
      </c>
      <c r="H1163" s="29">
        <f t="shared" si="75"/>
        <v>122717.5</v>
      </c>
    </row>
    <row r="1164" spans="1:8" x14ac:dyDescent="0.3">
      <c r="A1164" s="58">
        <v>43167</v>
      </c>
      <c r="B1164" s="42" t="str">
        <f>VLOOKUP(A1164,_Holidays!A1164:C3269,2)</f>
        <v>Y</v>
      </c>
      <c r="C1164" s="42" t="str">
        <f>VLOOKUP(A1164,_Holidays!A1164:C3269,3)</f>
        <v>N</v>
      </c>
      <c r="D1164">
        <v>128732.59</v>
      </c>
      <c r="E1164" s="42">
        <f t="shared" si="72"/>
        <v>128732.59</v>
      </c>
      <c r="F1164" s="42" t="e">
        <f t="shared" si="73"/>
        <v>#N/A</v>
      </c>
      <c r="G1164" s="42" t="e">
        <f t="shared" si="74"/>
        <v>#N/A</v>
      </c>
      <c r="H1164" s="29">
        <f t="shared" si="75"/>
        <v>128732.59</v>
      </c>
    </row>
    <row r="1165" spans="1:8" x14ac:dyDescent="0.3">
      <c r="A1165" s="58">
        <v>43168</v>
      </c>
      <c r="B1165" s="42" t="str">
        <f>VLOOKUP(A1165,_Holidays!A1165:C3270,2)</f>
        <v>Y</v>
      </c>
      <c r="C1165" s="42" t="str">
        <f>VLOOKUP(A1165,_Holidays!A1165:C3270,3)</f>
        <v>N</v>
      </c>
      <c r="D1165">
        <v>127805.485</v>
      </c>
      <c r="E1165" s="42">
        <f t="shared" si="72"/>
        <v>127805.485</v>
      </c>
      <c r="F1165" s="42" t="e">
        <f t="shared" si="73"/>
        <v>#N/A</v>
      </c>
      <c r="G1165" s="42" t="e">
        <f t="shared" si="74"/>
        <v>#N/A</v>
      </c>
      <c r="H1165" s="29">
        <f t="shared" si="75"/>
        <v>127805.485</v>
      </c>
    </row>
    <row r="1166" spans="1:8" x14ac:dyDescent="0.3">
      <c r="A1166" s="58">
        <v>43169</v>
      </c>
      <c r="B1166" s="42" t="str">
        <f>VLOOKUP(A1166,_Holidays!A1166:C3271,2)</f>
        <v>Y</v>
      </c>
      <c r="C1166" s="42" t="str">
        <f>VLOOKUP(A1166,_Holidays!A1166:C3271,3)</f>
        <v>N</v>
      </c>
      <c r="D1166">
        <v>120398.88499999999</v>
      </c>
      <c r="E1166" s="42">
        <f t="shared" si="72"/>
        <v>120398.88499999999</v>
      </c>
      <c r="F1166" s="42" t="e">
        <f t="shared" si="73"/>
        <v>#N/A</v>
      </c>
      <c r="G1166" s="42" t="e">
        <f t="shared" si="74"/>
        <v>#N/A</v>
      </c>
      <c r="H1166" s="29">
        <f t="shared" si="75"/>
        <v>120398.88499999999</v>
      </c>
    </row>
    <row r="1167" spans="1:8" x14ac:dyDescent="0.3">
      <c r="A1167" s="58">
        <v>43170</v>
      </c>
      <c r="B1167" s="42" t="str">
        <f>VLOOKUP(A1167,_Holidays!A1167:C3272,2)</f>
        <v>Y</v>
      </c>
      <c r="C1167" s="42" t="str">
        <f>VLOOKUP(A1167,_Holidays!A1167:C3272,3)</f>
        <v>N</v>
      </c>
      <c r="D1167">
        <v>104486.18</v>
      </c>
      <c r="E1167" s="42">
        <f t="shared" si="72"/>
        <v>104486.18</v>
      </c>
      <c r="F1167" s="42" t="e">
        <f t="shared" si="73"/>
        <v>#N/A</v>
      </c>
      <c r="G1167" s="42" t="e">
        <f t="shared" si="74"/>
        <v>#N/A</v>
      </c>
      <c r="H1167" s="29">
        <f t="shared" si="75"/>
        <v>104486.18</v>
      </c>
    </row>
    <row r="1168" spans="1:8" x14ac:dyDescent="0.3">
      <c r="A1168" s="58">
        <v>43171</v>
      </c>
      <c r="B1168" s="42" t="str">
        <f>VLOOKUP(A1168,_Holidays!A1168:C3273,2)</f>
        <v>Y</v>
      </c>
      <c r="C1168" s="42" t="str">
        <f>VLOOKUP(A1168,_Holidays!A1168:C3273,3)</f>
        <v>Y</v>
      </c>
      <c r="D1168">
        <v>97542.31</v>
      </c>
      <c r="E1168" s="42">
        <f t="shared" si="72"/>
        <v>97542.31</v>
      </c>
      <c r="F1168" s="42" t="e">
        <f t="shared" si="73"/>
        <v>#N/A</v>
      </c>
      <c r="G1168" s="42">
        <f t="shared" si="74"/>
        <v>97542.31</v>
      </c>
      <c r="H1168" s="29" t="e">
        <f t="shared" si="75"/>
        <v>#N/A</v>
      </c>
    </row>
    <row r="1169" spans="1:8" x14ac:dyDescent="0.3">
      <c r="A1169" s="58">
        <v>43172</v>
      </c>
      <c r="B1169" s="42" t="str">
        <f>VLOOKUP(A1169,_Holidays!A1169:C3274,2)</f>
        <v>Y</v>
      </c>
      <c r="C1169" s="42" t="str">
        <f>VLOOKUP(A1169,_Holidays!A1169:C3274,3)</f>
        <v>N</v>
      </c>
      <c r="D1169">
        <v>112663.625</v>
      </c>
      <c r="E1169" s="42">
        <f t="shared" si="72"/>
        <v>112663.625</v>
      </c>
      <c r="F1169" s="42" t="e">
        <f t="shared" si="73"/>
        <v>#N/A</v>
      </c>
      <c r="G1169" s="42" t="e">
        <f t="shared" si="74"/>
        <v>#N/A</v>
      </c>
      <c r="H1169" s="29">
        <f t="shared" si="75"/>
        <v>112663.625</v>
      </c>
    </row>
    <row r="1170" spans="1:8" x14ac:dyDescent="0.3">
      <c r="A1170" s="58">
        <v>43173</v>
      </c>
      <c r="B1170" s="42" t="str">
        <f>VLOOKUP(A1170,_Holidays!A1170:C3275,2)</f>
        <v>Y</v>
      </c>
      <c r="C1170" s="42" t="str">
        <f>VLOOKUP(A1170,_Holidays!A1170:C3275,3)</f>
        <v>N</v>
      </c>
      <c r="D1170">
        <v>114195.35</v>
      </c>
      <c r="E1170" s="42">
        <f t="shared" si="72"/>
        <v>114195.35</v>
      </c>
      <c r="F1170" s="42" t="e">
        <f t="shared" si="73"/>
        <v>#N/A</v>
      </c>
      <c r="G1170" s="42" t="e">
        <f t="shared" si="74"/>
        <v>#N/A</v>
      </c>
      <c r="H1170" s="29">
        <f t="shared" si="75"/>
        <v>114195.35</v>
      </c>
    </row>
    <row r="1171" spans="1:8" x14ac:dyDescent="0.3">
      <c r="A1171" s="58">
        <v>43174</v>
      </c>
      <c r="B1171" s="42" t="str">
        <f>VLOOKUP(A1171,_Holidays!A1171:C3276,2)</f>
        <v>Y</v>
      </c>
      <c r="C1171" s="42" t="str">
        <f>VLOOKUP(A1171,_Holidays!A1171:C3276,3)</f>
        <v>N</v>
      </c>
      <c r="D1171">
        <v>116045.27</v>
      </c>
      <c r="E1171" s="42">
        <f t="shared" si="72"/>
        <v>116045.27</v>
      </c>
      <c r="F1171" s="42" t="e">
        <f t="shared" si="73"/>
        <v>#N/A</v>
      </c>
      <c r="G1171" s="42" t="e">
        <f t="shared" si="74"/>
        <v>#N/A</v>
      </c>
      <c r="H1171" s="29">
        <f t="shared" si="75"/>
        <v>116045.27</v>
      </c>
    </row>
    <row r="1172" spans="1:8" x14ac:dyDescent="0.3">
      <c r="A1172" s="58">
        <v>43175</v>
      </c>
      <c r="B1172" s="42" t="str">
        <f>VLOOKUP(A1172,_Holidays!A1172:C3277,2)</f>
        <v>Y</v>
      </c>
      <c r="C1172" s="42" t="str">
        <f>VLOOKUP(A1172,_Holidays!A1172:C3277,3)</f>
        <v>N</v>
      </c>
      <c r="D1172">
        <v>116284.345</v>
      </c>
      <c r="E1172" s="42">
        <f t="shared" si="72"/>
        <v>116284.345</v>
      </c>
      <c r="F1172" s="42" t="e">
        <f t="shared" si="73"/>
        <v>#N/A</v>
      </c>
      <c r="G1172" s="42" t="e">
        <f t="shared" si="74"/>
        <v>#N/A</v>
      </c>
      <c r="H1172" s="29">
        <f t="shared" si="75"/>
        <v>116284.345</v>
      </c>
    </row>
    <row r="1173" spans="1:8" x14ac:dyDescent="0.3">
      <c r="A1173" s="58">
        <v>43176</v>
      </c>
      <c r="B1173" s="42" t="str">
        <f>VLOOKUP(A1173,_Holidays!A1173:C3278,2)</f>
        <v>Y</v>
      </c>
      <c r="C1173" s="42" t="str">
        <f>VLOOKUP(A1173,_Holidays!A1173:C3278,3)</f>
        <v>N</v>
      </c>
      <c r="D1173">
        <v>110715.12</v>
      </c>
      <c r="E1173" s="42">
        <f t="shared" si="72"/>
        <v>110715.12</v>
      </c>
      <c r="F1173" s="42" t="e">
        <f t="shared" si="73"/>
        <v>#N/A</v>
      </c>
      <c r="G1173" s="42" t="e">
        <f t="shared" si="74"/>
        <v>#N/A</v>
      </c>
      <c r="H1173" s="29">
        <f t="shared" si="75"/>
        <v>110715.12</v>
      </c>
    </row>
    <row r="1174" spans="1:8" x14ac:dyDescent="0.3">
      <c r="A1174" s="58">
        <v>43177</v>
      </c>
      <c r="B1174" s="42" t="str">
        <f>VLOOKUP(A1174,_Holidays!A1174:C3279,2)</f>
        <v>Y</v>
      </c>
      <c r="C1174" s="42" t="str">
        <f>VLOOKUP(A1174,_Holidays!A1174:C3279,3)</f>
        <v>N</v>
      </c>
      <c r="D1174">
        <v>97262.705000000002</v>
      </c>
      <c r="E1174" s="42">
        <f t="shared" si="72"/>
        <v>97262.705000000002</v>
      </c>
      <c r="F1174" s="42" t="e">
        <f t="shared" si="73"/>
        <v>#N/A</v>
      </c>
      <c r="G1174" s="42" t="e">
        <f t="shared" si="74"/>
        <v>#N/A</v>
      </c>
      <c r="H1174" s="29">
        <f t="shared" si="75"/>
        <v>97262.705000000002</v>
      </c>
    </row>
    <row r="1175" spans="1:8" x14ac:dyDescent="0.3">
      <c r="A1175" s="58">
        <v>43178</v>
      </c>
      <c r="B1175" s="42" t="str">
        <f>VLOOKUP(A1175,_Holidays!A1175:C3280,2)</f>
        <v>Y</v>
      </c>
      <c r="C1175" s="42" t="str">
        <f>VLOOKUP(A1175,_Holidays!A1175:C3280,3)</f>
        <v>N</v>
      </c>
      <c r="D1175">
        <v>111617.94500000001</v>
      </c>
      <c r="E1175" s="42">
        <f t="shared" si="72"/>
        <v>111617.94500000001</v>
      </c>
      <c r="F1175" s="42" t="e">
        <f t="shared" si="73"/>
        <v>#N/A</v>
      </c>
      <c r="G1175" s="42" t="e">
        <f t="shared" si="74"/>
        <v>#N/A</v>
      </c>
      <c r="H1175" s="29">
        <f t="shared" si="75"/>
        <v>111617.94500000001</v>
      </c>
    </row>
    <row r="1176" spans="1:8" x14ac:dyDescent="0.3">
      <c r="A1176" s="58">
        <v>43179</v>
      </c>
      <c r="B1176" s="42" t="str">
        <f>VLOOKUP(A1176,_Holidays!A1176:C3281,2)</f>
        <v>Y</v>
      </c>
      <c r="C1176" s="42" t="str">
        <f>VLOOKUP(A1176,_Holidays!A1176:C3281,3)</f>
        <v>N</v>
      </c>
      <c r="D1176">
        <v>110794.26</v>
      </c>
      <c r="E1176" s="42">
        <f t="shared" si="72"/>
        <v>110794.26</v>
      </c>
      <c r="F1176" s="42" t="e">
        <f t="shared" si="73"/>
        <v>#N/A</v>
      </c>
      <c r="G1176" s="42" t="e">
        <f t="shared" si="74"/>
        <v>#N/A</v>
      </c>
      <c r="H1176" s="29">
        <f t="shared" si="75"/>
        <v>110794.26</v>
      </c>
    </row>
    <row r="1177" spans="1:8" x14ac:dyDescent="0.3">
      <c r="A1177" s="58">
        <v>43180</v>
      </c>
      <c r="B1177" s="42" t="str">
        <f>VLOOKUP(A1177,_Holidays!A1177:C3282,2)</f>
        <v>Y</v>
      </c>
      <c r="C1177" s="42" t="str">
        <f>VLOOKUP(A1177,_Holidays!A1177:C3282,3)</f>
        <v>N</v>
      </c>
      <c r="D1177">
        <v>111254.315</v>
      </c>
      <c r="E1177" s="42">
        <f t="shared" si="72"/>
        <v>111254.315</v>
      </c>
      <c r="F1177" s="42" t="e">
        <f t="shared" si="73"/>
        <v>#N/A</v>
      </c>
      <c r="G1177" s="42" t="e">
        <f t="shared" si="74"/>
        <v>#N/A</v>
      </c>
      <c r="H1177" s="29">
        <f t="shared" si="75"/>
        <v>111254.315</v>
      </c>
    </row>
    <row r="1178" spans="1:8" x14ac:dyDescent="0.3">
      <c r="A1178" s="58">
        <v>43181</v>
      </c>
      <c r="B1178" s="42" t="str">
        <f>VLOOKUP(A1178,_Holidays!A1178:C3283,2)</f>
        <v>Y</v>
      </c>
      <c r="C1178" s="42" t="str">
        <f>VLOOKUP(A1178,_Holidays!A1178:C3283,3)</f>
        <v>N</v>
      </c>
      <c r="D1178">
        <v>115020.505</v>
      </c>
      <c r="E1178" s="42">
        <f t="shared" si="72"/>
        <v>115020.505</v>
      </c>
      <c r="F1178" s="42" t="e">
        <f t="shared" si="73"/>
        <v>#N/A</v>
      </c>
      <c r="G1178" s="42" t="e">
        <f t="shared" si="74"/>
        <v>#N/A</v>
      </c>
      <c r="H1178" s="29">
        <f t="shared" si="75"/>
        <v>115020.505</v>
      </c>
    </row>
    <row r="1179" spans="1:8" x14ac:dyDescent="0.3">
      <c r="A1179" s="58">
        <v>43182</v>
      </c>
      <c r="B1179" s="42" t="str">
        <f>VLOOKUP(A1179,_Holidays!A1179:C3284,2)</f>
        <v>Y</v>
      </c>
      <c r="C1179" s="42" t="str">
        <f>VLOOKUP(A1179,_Holidays!A1179:C3284,3)</f>
        <v>N</v>
      </c>
      <c r="D1179">
        <v>119298.325</v>
      </c>
      <c r="E1179" s="42">
        <f t="shared" si="72"/>
        <v>119298.325</v>
      </c>
      <c r="F1179" s="42" t="e">
        <f t="shared" si="73"/>
        <v>#N/A</v>
      </c>
      <c r="G1179" s="42" t="e">
        <f t="shared" si="74"/>
        <v>#N/A</v>
      </c>
      <c r="H1179" s="29">
        <f t="shared" si="75"/>
        <v>119298.325</v>
      </c>
    </row>
    <row r="1180" spans="1:8" x14ac:dyDescent="0.3">
      <c r="A1180" s="58">
        <v>43183</v>
      </c>
      <c r="B1180" s="42" t="str">
        <f>VLOOKUP(A1180,_Holidays!A1180:C3285,2)</f>
        <v>Y</v>
      </c>
      <c r="C1180" s="42" t="str">
        <f>VLOOKUP(A1180,_Holidays!A1180:C3285,3)</f>
        <v>N</v>
      </c>
      <c r="D1180">
        <v>112312.69500000001</v>
      </c>
      <c r="E1180" s="42">
        <f t="shared" si="72"/>
        <v>112312.69500000001</v>
      </c>
      <c r="F1180" s="42" t="e">
        <f t="shared" si="73"/>
        <v>#N/A</v>
      </c>
      <c r="G1180" s="42" t="e">
        <f t="shared" si="74"/>
        <v>#N/A</v>
      </c>
      <c r="H1180" s="29">
        <f t="shared" si="75"/>
        <v>112312.69500000001</v>
      </c>
    </row>
    <row r="1181" spans="1:8" x14ac:dyDescent="0.3">
      <c r="A1181" s="58">
        <v>43184</v>
      </c>
      <c r="B1181" s="42" t="str">
        <f>VLOOKUP(A1181,_Holidays!A1181:C3286,2)</f>
        <v>Y</v>
      </c>
      <c r="C1181" s="42" t="str">
        <f>VLOOKUP(A1181,_Holidays!A1181:C3286,3)</f>
        <v>N</v>
      </c>
      <c r="D1181">
        <v>98918.514999999999</v>
      </c>
      <c r="E1181" s="42">
        <f t="shared" si="72"/>
        <v>98918.514999999999</v>
      </c>
      <c r="F1181" s="42" t="e">
        <f t="shared" si="73"/>
        <v>#N/A</v>
      </c>
      <c r="G1181" s="42" t="e">
        <f t="shared" si="74"/>
        <v>#N/A</v>
      </c>
      <c r="H1181" s="29">
        <f t="shared" si="75"/>
        <v>98918.514999999999</v>
      </c>
    </row>
    <row r="1182" spans="1:8" x14ac:dyDescent="0.3">
      <c r="A1182" s="58">
        <v>43185</v>
      </c>
      <c r="B1182" s="42" t="str">
        <f>VLOOKUP(A1182,_Holidays!A1182:C3287,2)</f>
        <v>Y</v>
      </c>
      <c r="C1182" s="42" t="str">
        <f>VLOOKUP(A1182,_Holidays!A1182:C3287,3)</f>
        <v>N</v>
      </c>
      <c r="D1182">
        <v>112488.215</v>
      </c>
      <c r="E1182" s="42">
        <f t="shared" si="72"/>
        <v>112488.215</v>
      </c>
      <c r="F1182" s="42" t="e">
        <f t="shared" si="73"/>
        <v>#N/A</v>
      </c>
      <c r="G1182" s="42" t="e">
        <f t="shared" si="74"/>
        <v>#N/A</v>
      </c>
      <c r="H1182" s="29">
        <f t="shared" si="75"/>
        <v>112488.215</v>
      </c>
    </row>
    <row r="1183" spans="1:8" x14ac:dyDescent="0.3">
      <c r="A1183" s="58">
        <v>43186</v>
      </c>
      <c r="B1183" s="42" t="str">
        <f>VLOOKUP(A1183,_Holidays!A1183:C3288,2)</f>
        <v>Y</v>
      </c>
      <c r="C1183" s="42" t="str">
        <f>VLOOKUP(A1183,_Holidays!A1183:C3288,3)</f>
        <v>N</v>
      </c>
      <c r="D1183">
        <v>116809.36500000001</v>
      </c>
      <c r="E1183" s="42">
        <f t="shared" si="72"/>
        <v>116809.36500000001</v>
      </c>
      <c r="F1183" s="42" t="e">
        <f t="shared" si="73"/>
        <v>#N/A</v>
      </c>
      <c r="G1183" s="42" t="e">
        <f t="shared" si="74"/>
        <v>#N/A</v>
      </c>
      <c r="H1183" s="29">
        <f t="shared" si="75"/>
        <v>116809.36500000001</v>
      </c>
    </row>
    <row r="1184" spans="1:8" x14ac:dyDescent="0.3">
      <c r="A1184" s="58">
        <v>43187</v>
      </c>
      <c r="B1184" s="42" t="str">
        <f>VLOOKUP(A1184,_Holidays!A1184:C3289,2)</f>
        <v>Y</v>
      </c>
      <c r="C1184" s="42" t="str">
        <f>VLOOKUP(A1184,_Holidays!A1184:C3289,3)</f>
        <v>N</v>
      </c>
      <c r="D1184">
        <v>117744.005</v>
      </c>
      <c r="E1184" s="42">
        <f t="shared" si="72"/>
        <v>117744.005</v>
      </c>
      <c r="F1184" s="42" t="e">
        <f t="shared" si="73"/>
        <v>#N/A</v>
      </c>
      <c r="G1184" s="42" t="e">
        <f t="shared" si="74"/>
        <v>#N/A</v>
      </c>
      <c r="H1184" s="29">
        <f t="shared" si="75"/>
        <v>117744.005</v>
      </c>
    </row>
    <row r="1185" spans="1:8" x14ac:dyDescent="0.3">
      <c r="A1185" s="58">
        <v>43188</v>
      </c>
      <c r="B1185" s="42" t="str">
        <f>VLOOKUP(A1185,_Holidays!A1185:C3290,2)</f>
        <v>N</v>
      </c>
      <c r="C1185" s="42" t="str">
        <f>VLOOKUP(A1185,_Holidays!A1185:C3290,3)</f>
        <v>N</v>
      </c>
      <c r="D1185">
        <v>116457.26</v>
      </c>
      <c r="E1185" s="42" t="e">
        <f t="shared" si="72"/>
        <v>#N/A</v>
      </c>
      <c r="F1185" s="42">
        <f t="shared" si="73"/>
        <v>116457.26</v>
      </c>
      <c r="G1185" s="42" t="e">
        <f t="shared" si="74"/>
        <v>#N/A</v>
      </c>
      <c r="H1185" s="29">
        <f t="shared" si="75"/>
        <v>116457.26</v>
      </c>
    </row>
    <row r="1186" spans="1:8" x14ac:dyDescent="0.3">
      <c r="A1186" s="58">
        <v>43189</v>
      </c>
      <c r="B1186" s="42" t="str">
        <f>VLOOKUP(A1186,_Holidays!A1186:C3291,2)</f>
        <v>N</v>
      </c>
      <c r="C1186" s="42" t="str">
        <f>VLOOKUP(A1186,_Holidays!A1186:C3291,3)</f>
        <v>Y</v>
      </c>
      <c r="D1186">
        <v>97070.345000000001</v>
      </c>
      <c r="E1186" s="42" t="e">
        <f t="shared" si="72"/>
        <v>#N/A</v>
      </c>
      <c r="F1186" s="42">
        <f t="shared" si="73"/>
        <v>97070.345000000001</v>
      </c>
      <c r="G1186" s="42">
        <f t="shared" si="74"/>
        <v>97070.345000000001</v>
      </c>
      <c r="H1186" s="29" t="e">
        <f t="shared" si="75"/>
        <v>#N/A</v>
      </c>
    </row>
    <row r="1187" spans="1:8" x14ac:dyDescent="0.3">
      <c r="A1187" s="58">
        <v>43190</v>
      </c>
      <c r="B1187" s="42" t="str">
        <f>VLOOKUP(A1187,_Holidays!A1187:C3292,2)</f>
        <v>N</v>
      </c>
      <c r="C1187" s="42" t="str">
        <f>VLOOKUP(A1187,_Holidays!A1187:C3292,3)</f>
        <v>Y</v>
      </c>
      <c r="D1187">
        <v>99687.64</v>
      </c>
      <c r="E1187" s="42" t="e">
        <f t="shared" si="72"/>
        <v>#N/A</v>
      </c>
      <c r="F1187" s="42">
        <f t="shared" si="73"/>
        <v>99687.64</v>
      </c>
      <c r="G1187" s="42">
        <f t="shared" si="74"/>
        <v>99687.64</v>
      </c>
      <c r="H1187" s="29" t="e">
        <f t="shared" si="75"/>
        <v>#N/A</v>
      </c>
    </row>
    <row r="1188" spans="1:8" x14ac:dyDescent="0.3">
      <c r="A1188" s="58">
        <v>43191</v>
      </c>
      <c r="B1188" s="42" t="str">
        <f>VLOOKUP(A1188,_Holidays!A1188:C3293,2)</f>
        <v>N</v>
      </c>
      <c r="C1188" s="42" t="str">
        <f>VLOOKUP(A1188,_Holidays!A1188:C3293,3)</f>
        <v>Y</v>
      </c>
      <c r="D1188">
        <v>98817.03</v>
      </c>
      <c r="E1188" s="42" t="e">
        <f t="shared" si="72"/>
        <v>#N/A</v>
      </c>
      <c r="F1188" s="42">
        <f t="shared" si="73"/>
        <v>98817.03</v>
      </c>
      <c r="G1188" s="42">
        <f t="shared" si="74"/>
        <v>98817.03</v>
      </c>
      <c r="H1188" s="29" t="e">
        <f t="shared" si="75"/>
        <v>#N/A</v>
      </c>
    </row>
    <row r="1189" spans="1:8" x14ac:dyDescent="0.3">
      <c r="A1189" s="58">
        <v>43192</v>
      </c>
      <c r="B1189" s="42" t="str">
        <f>VLOOKUP(A1189,_Holidays!A1189:C3294,2)</f>
        <v>N</v>
      </c>
      <c r="C1189" s="42" t="str">
        <f>VLOOKUP(A1189,_Holidays!A1189:C3294,3)</f>
        <v>Y</v>
      </c>
      <c r="D1189">
        <v>98258.25</v>
      </c>
      <c r="E1189" s="42" t="e">
        <f t="shared" si="72"/>
        <v>#N/A</v>
      </c>
      <c r="F1189" s="42">
        <f t="shared" si="73"/>
        <v>98258.25</v>
      </c>
      <c r="G1189" s="42">
        <f t="shared" si="74"/>
        <v>98258.25</v>
      </c>
      <c r="H1189" s="29" t="e">
        <f t="shared" si="75"/>
        <v>#N/A</v>
      </c>
    </row>
    <row r="1190" spans="1:8" x14ac:dyDescent="0.3">
      <c r="A1190" s="58">
        <v>43193</v>
      </c>
      <c r="B1190" s="42" t="str">
        <f>VLOOKUP(A1190,_Holidays!A1190:C3295,2)</f>
        <v>N</v>
      </c>
      <c r="C1190" s="42" t="str">
        <f>VLOOKUP(A1190,_Holidays!A1190:C3295,3)</f>
        <v>N</v>
      </c>
      <c r="D1190">
        <v>113381.53</v>
      </c>
      <c r="E1190" s="42" t="e">
        <f t="shared" si="72"/>
        <v>#N/A</v>
      </c>
      <c r="F1190" s="42">
        <f t="shared" si="73"/>
        <v>113381.53</v>
      </c>
      <c r="G1190" s="42" t="e">
        <f t="shared" si="74"/>
        <v>#N/A</v>
      </c>
      <c r="H1190" s="29">
        <f t="shared" si="75"/>
        <v>113381.53</v>
      </c>
    </row>
    <row r="1191" spans="1:8" x14ac:dyDescent="0.3">
      <c r="A1191" s="58">
        <v>43194</v>
      </c>
      <c r="B1191" s="42" t="str">
        <f>VLOOKUP(A1191,_Holidays!A1191:C3296,2)</f>
        <v>N</v>
      </c>
      <c r="C1191" s="42" t="str">
        <f>VLOOKUP(A1191,_Holidays!A1191:C3296,3)</f>
        <v>N</v>
      </c>
      <c r="D1191">
        <v>115974.61</v>
      </c>
      <c r="E1191" s="42" t="e">
        <f t="shared" si="72"/>
        <v>#N/A</v>
      </c>
      <c r="F1191" s="42">
        <f t="shared" si="73"/>
        <v>115974.61</v>
      </c>
      <c r="G1191" s="42" t="e">
        <f t="shared" si="74"/>
        <v>#N/A</v>
      </c>
      <c r="H1191" s="29">
        <f t="shared" si="75"/>
        <v>115974.61</v>
      </c>
    </row>
    <row r="1192" spans="1:8" x14ac:dyDescent="0.3">
      <c r="A1192" s="58">
        <v>43195</v>
      </c>
      <c r="B1192" s="42" t="str">
        <f>VLOOKUP(A1192,_Holidays!A1192:C3297,2)</f>
        <v>N</v>
      </c>
      <c r="C1192" s="42" t="str">
        <f>VLOOKUP(A1192,_Holidays!A1192:C3297,3)</f>
        <v>N</v>
      </c>
      <c r="D1192">
        <v>117551.69500000001</v>
      </c>
      <c r="E1192" s="42" t="e">
        <f t="shared" si="72"/>
        <v>#N/A</v>
      </c>
      <c r="F1192" s="42">
        <f t="shared" si="73"/>
        <v>117551.69500000001</v>
      </c>
      <c r="G1192" s="42" t="e">
        <f t="shared" si="74"/>
        <v>#N/A</v>
      </c>
      <c r="H1192" s="29">
        <f t="shared" si="75"/>
        <v>117551.69500000001</v>
      </c>
    </row>
    <row r="1193" spans="1:8" x14ac:dyDescent="0.3">
      <c r="A1193" s="58">
        <v>43196</v>
      </c>
      <c r="B1193" s="42" t="str">
        <f>VLOOKUP(A1193,_Holidays!A1193:C3298,2)</f>
        <v>N</v>
      </c>
      <c r="C1193" s="42" t="str">
        <f>VLOOKUP(A1193,_Holidays!A1193:C3298,3)</f>
        <v>N</v>
      </c>
      <c r="D1193">
        <v>115979.07</v>
      </c>
      <c r="E1193" s="42" t="e">
        <f t="shared" si="72"/>
        <v>#N/A</v>
      </c>
      <c r="F1193" s="42">
        <f t="shared" si="73"/>
        <v>115979.07</v>
      </c>
      <c r="G1193" s="42" t="e">
        <f t="shared" si="74"/>
        <v>#N/A</v>
      </c>
      <c r="H1193" s="29">
        <f t="shared" si="75"/>
        <v>115979.07</v>
      </c>
    </row>
    <row r="1194" spans="1:8" x14ac:dyDescent="0.3">
      <c r="A1194" s="58">
        <v>43197</v>
      </c>
      <c r="B1194" s="42" t="str">
        <f>VLOOKUP(A1194,_Holidays!A1194:C3299,2)</f>
        <v>N</v>
      </c>
      <c r="C1194" s="42" t="str">
        <f>VLOOKUP(A1194,_Holidays!A1194:C3299,3)</f>
        <v>N</v>
      </c>
      <c r="D1194">
        <v>105938.47500000001</v>
      </c>
      <c r="E1194" s="42" t="e">
        <f t="shared" si="72"/>
        <v>#N/A</v>
      </c>
      <c r="F1194" s="42">
        <f t="shared" si="73"/>
        <v>105938.47500000001</v>
      </c>
      <c r="G1194" s="42" t="e">
        <f t="shared" si="74"/>
        <v>#N/A</v>
      </c>
      <c r="H1194" s="29">
        <f t="shared" si="75"/>
        <v>105938.47500000001</v>
      </c>
    </row>
    <row r="1195" spans="1:8" x14ac:dyDescent="0.3">
      <c r="A1195" s="58">
        <v>43198</v>
      </c>
      <c r="B1195" s="42" t="str">
        <f>VLOOKUP(A1195,_Holidays!A1195:C3300,2)</f>
        <v>N</v>
      </c>
      <c r="C1195" s="42" t="str">
        <f>VLOOKUP(A1195,_Holidays!A1195:C3300,3)</f>
        <v>N</v>
      </c>
      <c r="D1195">
        <v>100571.16499999999</v>
      </c>
      <c r="E1195" s="42" t="e">
        <f t="shared" si="72"/>
        <v>#N/A</v>
      </c>
      <c r="F1195" s="42">
        <f t="shared" si="73"/>
        <v>100571.16499999999</v>
      </c>
      <c r="G1195" s="42" t="e">
        <f t="shared" si="74"/>
        <v>#N/A</v>
      </c>
      <c r="H1195" s="29">
        <f t="shared" si="75"/>
        <v>100571.16499999999</v>
      </c>
    </row>
    <row r="1196" spans="1:8" x14ac:dyDescent="0.3">
      <c r="A1196" s="58">
        <v>43199</v>
      </c>
      <c r="B1196" s="42" t="str">
        <f>VLOOKUP(A1196,_Holidays!A1196:C3301,2)</f>
        <v>N</v>
      </c>
      <c r="C1196" s="42" t="str">
        <f>VLOOKUP(A1196,_Holidays!A1196:C3301,3)</f>
        <v>N</v>
      </c>
      <c r="D1196">
        <v>118702.925</v>
      </c>
      <c r="E1196" s="42" t="e">
        <f t="shared" si="72"/>
        <v>#N/A</v>
      </c>
      <c r="F1196" s="42">
        <f t="shared" si="73"/>
        <v>118702.925</v>
      </c>
      <c r="G1196" s="42" t="e">
        <f t="shared" si="74"/>
        <v>#N/A</v>
      </c>
      <c r="H1196" s="29">
        <f t="shared" si="75"/>
        <v>118702.925</v>
      </c>
    </row>
    <row r="1197" spans="1:8" x14ac:dyDescent="0.3">
      <c r="A1197" s="58">
        <v>43200</v>
      </c>
      <c r="B1197" s="42" t="str">
        <f>VLOOKUP(A1197,_Holidays!A1197:C3302,2)</f>
        <v>N</v>
      </c>
      <c r="C1197" s="42" t="str">
        <f>VLOOKUP(A1197,_Holidays!A1197:C3302,3)</f>
        <v>N</v>
      </c>
      <c r="D1197">
        <v>122423.01</v>
      </c>
      <c r="E1197" s="42" t="e">
        <f t="shared" si="72"/>
        <v>#N/A</v>
      </c>
      <c r="F1197" s="42">
        <f t="shared" si="73"/>
        <v>122423.01</v>
      </c>
      <c r="G1197" s="42" t="e">
        <f t="shared" si="74"/>
        <v>#N/A</v>
      </c>
      <c r="H1197" s="29">
        <f t="shared" si="75"/>
        <v>122423.01</v>
      </c>
    </row>
    <row r="1198" spans="1:8" x14ac:dyDescent="0.3">
      <c r="A1198" s="58">
        <v>43201</v>
      </c>
      <c r="B1198" s="42" t="str">
        <f>VLOOKUP(A1198,_Holidays!A1198:C3303,2)</f>
        <v>N</v>
      </c>
      <c r="C1198" s="42" t="str">
        <f>VLOOKUP(A1198,_Holidays!A1198:C3303,3)</f>
        <v>N</v>
      </c>
      <c r="D1198">
        <v>121944.995</v>
      </c>
      <c r="E1198" s="42" t="e">
        <f t="shared" si="72"/>
        <v>#N/A</v>
      </c>
      <c r="F1198" s="42">
        <f t="shared" si="73"/>
        <v>121944.995</v>
      </c>
      <c r="G1198" s="42" t="e">
        <f t="shared" si="74"/>
        <v>#N/A</v>
      </c>
      <c r="H1198" s="29">
        <f t="shared" si="75"/>
        <v>121944.995</v>
      </c>
    </row>
    <row r="1199" spans="1:8" x14ac:dyDescent="0.3">
      <c r="A1199" s="58">
        <v>43202</v>
      </c>
      <c r="B1199" s="42" t="str">
        <f>VLOOKUP(A1199,_Holidays!A1199:C3304,2)</f>
        <v>N</v>
      </c>
      <c r="C1199" s="42" t="str">
        <f>VLOOKUP(A1199,_Holidays!A1199:C3304,3)</f>
        <v>N</v>
      </c>
      <c r="D1199">
        <v>119876.63</v>
      </c>
      <c r="E1199" s="42" t="e">
        <f t="shared" si="72"/>
        <v>#N/A</v>
      </c>
      <c r="F1199" s="42">
        <f t="shared" si="73"/>
        <v>119876.63</v>
      </c>
      <c r="G1199" s="42" t="e">
        <f t="shared" si="74"/>
        <v>#N/A</v>
      </c>
      <c r="H1199" s="29">
        <f t="shared" si="75"/>
        <v>119876.63</v>
      </c>
    </row>
    <row r="1200" spans="1:8" x14ac:dyDescent="0.3">
      <c r="A1200" s="58">
        <v>43203</v>
      </c>
      <c r="B1200" s="42" t="str">
        <f>VLOOKUP(A1200,_Holidays!A1200:C3305,2)</f>
        <v>N</v>
      </c>
      <c r="C1200" s="42" t="str">
        <f>VLOOKUP(A1200,_Holidays!A1200:C3305,3)</f>
        <v>N</v>
      </c>
      <c r="D1200">
        <v>113609.76</v>
      </c>
      <c r="E1200" s="42" t="e">
        <f t="shared" si="72"/>
        <v>#N/A</v>
      </c>
      <c r="F1200" s="42">
        <f t="shared" si="73"/>
        <v>113609.76</v>
      </c>
      <c r="G1200" s="42" t="e">
        <f t="shared" si="74"/>
        <v>#N/A</v>
      </c>
      <c r="H1200" s="29">
        <f t="shared" si="75"/>
        <v>113609.76</v>
      </c>
    </row>
    <row r="1201" spans="1:8" x14ac:dyDescent="0.3">
      <c r="A1201" s="58">
        <v>43204</v>
      </c>
      <c r="B1201" s="42" t="str">
        <f>VLOOKUP(A1201,_Holidays!A1201:C3306,2)</f>
        <v>N</v>
      </c>
      <c r="C1201" s="42" t="str">
        <f>VLOOKUP(A1201,_Holidays!A1201:C3306,3)</f>
        <v>N</v>
      </c>
      <c r="D1201">
        <v>105135.30499999999</v>
      </c>
      <c r="E1201" s="42" t="e">
        <f t="shared" si="72"/>
        <v>#N/A</v>
      </c>
      <c r="F1201" s="42">
        <f t="shared" si="73"/>
        <v>105135.30499999999</v>
      </c>
      <c r="G1201" s="42" t="e">
        <f t="shared" si="74"/>
        <v>#N/A</v>
      </c>
      <c r="H1201" s="29">
        <f t="shared" si="75"/>
        <v>105135.30499999999</v>
      </c>
    </row>
    <row r="1202" spans="1:8" x14ac:dyDescent="0.3">
      <c r="A1202" s="58">
        <v>43205</v>
      </c>
      <c r="B1202" s="42" t="str">
        <f>VLOOKUP(A1202,_Holidays!A1202:C3307,2)</f>
        <v>N</v>
      </c>
      <c r="C1202" s="42" t="str">
        <f>VLOOKUP(A1202,_Holidays!A1202:C3307,3)</f>
        <v>N</v>
      </c>
      <c r="D1202">
        <v>104123.39</v>
      </c>
      <c r="E1202" s="42" t="e">
        <f t="shared" si="72"/>
        <v>#N/A</v>
      </c>
      <c r="F1202" s="42">
        <f t="shared" si="73"/>
        <v>104123.39</v>
      </c>
      <c r="G1202" s="42" t="e">
        <f t="shared" si="74"/>
        <v>#N/A</v>
      </c>
      <c r="H1202" s="29">
        <f t="shared" si="75"/>
        <v>104123.39</v>
      </c>
    </row>
    <row r="1203" spans="1:8" x14ac:dyDescent="0.3">
      <c r="A1203" s="58">
        <v>43206</v>
      </c>
      <c r="B1203" s="42" t="str">
        <f>VLOOKUP(A1203,_Holidays!A1203:C3308,2)</f>
        <v>N</v>
      </c>
      <c r="C1203" s="42" t="str">
        <f>VLOOKUP(A1203,_Holidays!A1203:C3308,3)</f>
        <v>N</v>
      </c>
      <c r="D1203">
        <v>115694.64</v>
      </c>
      <c r="E1203" s="42" t="e">
        <f t="shared" si="72"/>
        <v>#N/A</v>
      </c>
      <c r="F1203" s="42">
        <f t="shared" si="73"/>
        <v>115694.64</v>
      </c>
      <c r="G1203" s="42" t="e">
        <f t="shared" si="74"/>
        <v>#N/A</v>
      </c>
      <c r="H1203" s="29">
        <f t="shared" si="75"/>
        <v>115694.64</v>
      </c>
    </row>
    <row r="1204" spans="1:8" x14ac:dyDescent="0.3">
      <c r="A1204" s="58">
        <v>43207</v>
      </c>
      <c r="B1204" s="42" t="str">
        <f>VLOOKUP(A1204,_Holidays!A1204:C3309,2)</f>
        <v>Y</v>
      </c>
      <c r="C1204" s="42" t="str">
        <f>VLOOKUP(A1204,_Holidays!A1204:C3309,3)</f>
        <v>N</v>
      </c>
      <c r="D1204">
        <v>121092.855</v>
      </c>
      <c r="E1204" s="42">
        <f t="shared" si="72"/>
        <v>121092.855</v>
      </c>
      <c r="F1204" s="42" t="e">
        <f t="shared" si="73"/>
        <v>#N/A</v>
      </c>
      <c r="G1204" s="42" t="e">
        <f t="shared" si="74"/>
        <v>#N/A</v>
      </c>
      <c r="H1204" s="29">
        <f t="shared" si="75"/>
        <v>121092.855</v>
      </c>
    </row>
    <row r="1205" spans="1:8" x14ac:dyDescent="0.3">
      <c r="A1205" s="58">
        <v>43208</v>
      </c>
      <c r="B1205" s="42" t="str">
        <f>VLOOKUP(A1205,_Holidays!A1205:C3310,2)</f>
        <v>Y</v>
      </c>
      <c r="C1205" s="42" t="str">
        <f>VLOOKUP(A1205,_Holidays!A1205:C3310,3)</f>
        <v>N</v>
      </c>
      <c r="D1205">
        <v>120784.875</v>
      </c>
      <c r="E1205" s="42">
        <f t="shared" si="72"/>
        <v>120784.875</v>
      </c>
      <c r="F1205" s="42" t="e">
        <f t="shared" si="73"/>
        <v>#N/A</v>
      </c>
      <c r="G1205" s="42" t="e">
        <f t="shared" si="74"/>
        <v>#N/A</v>
      </c>
      <c r="H1205" s="29">
        <f t="shared" si="75"/>
        <v>120784.875</v>
      </c>
    </row>
    <row r="1206" spans="1:8" x14ac:dyDescent="0.3">
      <c r="A1206" s="58">
        <v>43209</v>
      </c>
      <c r="B1206" s="42" t="str">
        <f>VLOOKUP(A1206,_Holidays!A1206:C3311,2)</f>
        <v>Y</v>
      </c>
      <c r="C1206" s="42" t="str">
        <f>VLOOKUP(A1206,_Holidays!A1206:C3311,3)</f>
        <v>N</v>
      </c>
      <c r="D1206">
        <v>120448.935</v>
      </c>
      <c r="E1206" s="42">
        <f t="shared" si="72"/>
        <v>120448.935</v>
      </c>
      <c r="F1206" s="42" t="e">
        <f t="shared" si="73"/>
        <v>#N/A</v>
      </c>
      <c r="G1206" s="42" t="e">
        <f t="shared" si="74"/>
        <v>#N/A</v>
      </c>
      <c r="H1206" s="29">
        <f t="shared" si="75"/>
        <v>120448.935</v>
      </c>
    </row>
    <row r="1207" spans="1:8" x14ac:dyDescent="0.3">
      <c r="A1207" s="58">
        <v>43210</v>
      </c>
      <c r="B1207" s="42" t="str">
        <f>VLOOKUP(A1207,_Holidays!A1207:C3312,2)</f>
        <v>Y</v>
      </c>
      <c r="C1207" s="42" t="str">
        <f>VLOOKUP(A1207,_Holidays!A1207:C3312,3)</f>
        <v>N</v>
      </c>
      <c r="D1207">
        <v>118324.09</v>
      </c>
      <c r="E1207" s="42">
        <f t="shared" si="72"/>
        <v>118324.09</v>
      </c>
      <c r="F1207" s="42" t="e">
        <f t="shared" si="73"/>
        <v>#N/A</v>
      </c>
      <c r="G1207" s="42" t="e">
        <f t="shared" si="74"/>
        <v>#N/A</v>
      </c>
      <c r="H1207" s="29">
        <f t="shared" si="75"/>
        <v>118324.09</v>
      </c>
    </row>
    <row r="1208" spans="1:8" x14ac:dyDescent="0.3">
      <c r="A1208" s="58">
        <v>43211</v>
      </c>
      <c r="B1208" s="42" t="str">
        <f>VLOOKUP(A1208,_Holidays!A1208:C3313,2)</f>
        <v>Y</v>
      </c>
      <c r="C1208" s="42" t="str">
        <f>VLOOKUP(A1208,_Holidays!A1208:C3313,3)</f>
        <v>N</v>
      </c>
      <c r="D1208">
        <v>107479.26</v>
      </c>
      <c r="E1208" s="42">
        <f t="shared" si="72"/>
        <v>107479.26</v>
      </c>
      <c r="F1208" s="42" t="e">
        <f t="shared" si="73"/>
        <v>#N/A</v>
      </c>
      <c r="G1208" s="42" t="e">
        <f t="shared" si="74"/>
        <v>#N/A</v>
      </c>
      <c r="H1208" s="29">
        <f t="shared" si="75"/>
        <v>107479.26</v>
      </c>
    </row>
    <row r="1209" spans="1:8" x14ac:dyDescent="0.3">
      <c r="A1209" s="58">
        <v>43212</v>
      </c>
      <c r="B1209" s="42" t="str">
        <f>VLOOKUP(A1209,_Holidays!A1209:C3314,2)</f>
        <v>Y</v>
      </c>
      <c r="C1209" s="42" t="str">
        <f>VLOOKUP(A1209,_Holidays!A1209:C3314,3)</f>
        <v>N</v>
      </c>
      <c r="D1209">
        <v>103662.05</v>
      </c>
      <c r="E1209" s="42">
        <f t="shared" si="72"/>
        <v>103662.05</v>
      </c>
      <c r="F1209" s="42" t="e">
        <f t="shared" si="73"/>
        <v>#N/A</v>
      </c>
      <c r="G1209" s="42" t="e">
        <f t="shared" si="74"/>
        <v>#N/A</v>
      </c>
      <c r="H1209" s="29">
        <f t="shared" si="75"/>
        <v>103662.05</v>
      </c>
    </row>
    <row r="1210" spans="1:8" x14ac:dyDescent="0.3">
      <c r="A1210" s="58">
        <v>43213</v>
      </c>
      <c r="B1210" s="42" t="str">
        <f>VLOOKUP(A1210,_Holidays!A1210:C3315,2)</f>
        <v>Y</v>
      </c>
      <c r="C1210" s="42" t="str">
        <f>VLOOKUP(A1210,_Holidays!A1210:C3315,3)</f>
        <v>N</v>
      </c>
      <c r="D1210">
        <v>117799.97</v>
      </c>
      <c r="E1210" s="42">
        <f t="shared" si="72"/>
        <v>117799.97</v>
      </c>
      <c r="F1210" s="42" t="e">
        <f t="shared" si="73"/>
        <v>#N/A</v>
      </c>
      <c r="G1210" s="42" t="e">
        <f t="shared" si="74"/>
        <v>#N/A</v>
      </c>
      <c r="H1210" s="29">
        <f t="shared" si="75"/>
        <v>117799.97</v>
      </c>
    </row>
    <row r="1211" spans="1:8" x14ac:dyDescent="0.3">
      <c r="A1211" s="58">
        <v>43214</v>
      </c>
      <c r="B1211" s="42" t="str">
        <f>VLOOKUP(A1211,_Holidays!A1211:C3316,2)</f>
        <v>Y</v>
      </c>
      <c r="C1211" s="42" t="str">
        <f>VLOOKUP(A1211,_Holidays!A1211:C3316,3)</f>
        <v>N</v>
      </c>
      <c r="D1211">
        <v>117642.645</v>
      </c>
      <c r="E1211" s="42">
        <f t="shared" si="72"/>
        <v>117642.645</v>
      </c>
      <c r="F1211" s="42" t="e">
        <f t="shared" si="73"/>
        <v>#N/A</v>
      </c>
      <c r="G1211" s="42" t="e">
        <f t="shared" si="74"/>
        <v>#N/A</v>
      </c>
      <c r="H1211" s="29">
        <f t="shared" si="75"/>
        <v>117642.645</v>
      </c>
    </row>
    <row r="1212" spans="1:8" x14ac:dyDescent="0.3">
      <c r="A1212" s="58">
        <v>43215</v>
      </c>
      <c r="B1212" s="42" t="str">
        <f>VLOOKUP(A1212,_Holidays!A1212:C3317,2)</f>
        <v>Y</v>
      </c>
      <c r="C1212" s="42" t="str">
        <f>VLOOKUP(A1212,_Holidays!A1212:C3317,3)</f>
        <v>Y</v>
      </c>
      <c r="D1212">
        <v>106654.955</v>
      </c>
      <c r="E1212" s="42">
        <f t="shared" si="72"/>
        <v>106654.955</v>
      </c>
      <c r="F1212" s="42" t="e">
        <f t="shared" si="73"/>
        <v>#N/A</v>
      </c>
      <c r="G1212" s="42">
        <f t="shared" si="74"/>
        <v>106654.955</v>
      </c>
      <c r="H1212" s="29" t="e">
        <f t="shared" si="75"/>
        <v>#N/A</v>
      </c>
    </row>
    <row r="1213" spans="1:8" x14ac:dyDescent="0.3">
      <c r="A1213" s="58">
        <v>43216</v>
      </c>
      <c r="B1213" s="42" t="str">
        <f>VLOOKUP(A1213,_Holidays!A1213:C3318,2)</f>
        <v>Y</v>
      </c>
      <c r="C1213" s="42" t="str">
        <f>VLOOKUP(A1213,_Holidays!A1213:C3318,3)</f>
        <v>N</v>
      </c>
      <c r="D1213">
        <v>117617.51</v>
      </c>
      <c r="E1213" s="42">
        <f t="shared" si="72"/>
        <v>117617.51</v>
      </c>
      <c r="F1213" s="42" t="e">
        <f t="shared" si="73"/>
        <v>#N/A</v>
      </c>
      <c r="G1213" s="42" t="e">
        <f t="shared" si="74"/>
        <v>#N/A</v>
      </c>
      <c r="H1213" s="29">
        <f t="shared" si="75"/>
        <v>117617.51</v>
      </c>
    </row>
    <row r="1214" spans="1:8" x14ac:dyDescent="0.3">
      <c r="A1214" s="58">
        <v>43217</v>
      </c>
      <c r="B1214" s="42" t="str">
        <f>VLOOKUP(A1214,_Holidays!A1214:C3319,2)</f>
        <v>Y</v>
      </c>
      <c r="C1214" s="42" t="str">
        <f>VLOOKUP(A1214,_Holidays!A1214:C3319,3)</f>
        <v>N</v>
      </c>
      <c r="D1214">
        <v>119079.465</v>
      </c>
      <c r="E1214" s="42">
        <f t="shared" si="72"/>
        <v>119079.465</v>
      </c>
      <c r="F1214" s="42" t="e">
        <f t="shared" si="73"/>
        <v>#N/A</v>
      </c>
      <c r="G1214" s="42" t="e">
        <f t="shared" si="74"/>
        <v>#N/A</v>
      </c>
      <c r="H1214" s="29">
        <f t="shared" si="75"/>
        <v>119079.465</v>
      </c>
    </row>
    <row r="1215" spans="1:8" x14ac:dyDescent="0.3">
      <c r="A1215" s="58">
        <v>43218</v>
      </c>
      <c r="B1215" s="42" t="str">
        <f>VLOOKUP(A1215,_Holidays!A1215:C3320,2)</f>
        <v>Y</v>
      </c>
      <c r="C1215" s="42" t="str">
        <f>VLOOKUP(A1215,_Holidays!A1215:C3320,3)</f>
        <v>N</v>
      </c>
      <c r="D1215">
        <v>108613.38</v>
      </c>
      <c r="E1215" s="42">
        <f t="shared" si="72"/>
        <v>108613.38</v>
      </c>
      <c r="F1215" s="42" t="e">
        <f t="shared" si="73"/>
        <v>#N/A</v>
      </c>
      <c r="G1215" s="42" t="e">
        <f t="shared" si="74"/>
        <v>#N/A</v>
      </c>
      <c r="H1215" s="29">
        <f t="shared" si="75"/>
        <v>108613.38</v>
      </c>
    </row>
    <row r="1216" spans="1:8" x14ac:dyDescent="0.3">
      <c r="A1216" s="58">
        <v>43219</v>
      </c>
      <c r="B1216" s="42" t="str">
        <f>VLOOKUP(A1216,_Holidays!A1216:C3321,2)</f>
        <v>Y</v>
      </c>
      <c r="C1216" s="42" t="str">
        <f>VLOOKUP(A1216,_Holidays!A1216:C3321,3)</f>
        <v>N</v>
      </c>
      <c r="D1216">
        <v>105277.715</v>
      </c>
      <c r="E1216" s="42">
        <f t="shared" si="72"/>
        <v>105277.715</v>
      </c>
      <c r="F1216" s="42" t="e">
        <f t="shared" si="73"/>
        <v>#N/A</v>
      </c>
      <c r="G1216" s="42" t="e">
        <f t="shared" si="74"/>
        <v>#N/A</v>
      </c>
      <c r="H1216" s="29">
        <f t="shared" si="75"/>
        <v>105277.715</v>
      </c>
    </row>
    <row r="1217" spans="1:8" x14ac:dyDescent="0.3">
      <c r="A1217" s="58">
        <v>43220</v>
      </c>
      <c r="B1217" s="42" t="str">
        <f>VLOOKUP(A1217,_Holidays!A1217:C3322,2)</f>
        <v>Y</v>
      </c>
      <c r="C1217" s="42" t="str">
        <f>VLOOKUP(A1217,_Holidays!A1217:C3322,3)</f>
        <v>N</v>
      </c>
      <c r="D1217">
        <v>121551.685</v>
      </c>
      <c r="E1217" s="42">
        <f t="shared" si="72"/>
        <v>121551.685</v>
      </c>
      <c r="F1217" s="42" t="e">
        <f t="shared" si="73"/>
        <v>#N/A</v>
      </c>
      <c r="G1217" s="42" t="e">
        <f t="shared" si="74"/>
        <v>#N/A</v>
      </c>
      <c r="H1217" s="29">
        <f t="shared" si="75"/>
        <v>121551.685</v>
      </c>
    </row>
    <row r="1218" spans="1:8" x14ac:dyDescent="0.3">
      <c r="A1218" s="58">
        <v>43221</v>
      </c>
      <c r="B1218" s="42" t="str">
        <f>VLOOKUP(A1218,_Holidays!A1218:C3323,2)</f>
        <v>Y</v>
      </c>
      <c r="C1218" s="42" t="str">
        <f>VLOOKUP(A1218,_Holidays!A1218:C3323,3)</f>
        <v>N</v>
      </c>
      <c r="D1218">
        <v>122642.235</v>
      </c>
      <c r="E1218" s="42">
        <f t="shared" si="72"/>
        <v>122642.235</v>
      </c>
      <c r="F1218" s="42" t="e">
        <f t="shared" si="73"/>
        <v>#N/A</v>
      </c>
      <c r="G1218" s="42" t="e">
        <f t="shared" si="74"/>
        <v>#N/A</v>
      </c>
      <c r="H1218" s="29">
        <f t="shared" si="75"/>
        <v>122642.235</v>
      </c>
    </row>
    <row r="1219" spans="1:8" x14ac:dyDescent="0.3">
      <c r="A1219" s="58">
        <v>43222</v>
      </c>
      <c r="B1219" s="42" t="str">
        <f>VLOOKUP(A1219,_Holidays!A1219:C3324,2)</f>
        <v>Y</v>
      </c>
      <c r="C1219" s="42" t="str">
        <f>VLOOKUP(A1219,_Holidays!A1219:C3324,3)</f>
        <v>N</v>
      </c>
      <c r="D1219">
        <v>118716.595</v>
      </c>
      <c r="E1219" s="42">
        <f t="shared" ref="E1219:E1282" si="76">IF(B1219="Y",D1219,NA())</f>
        <v>118716.595</v>
      </c>
      <c r="F1219" s="42" t="e">
        <f t="shared" ref="F1219:F1282" si="77">IF(B1219="N",D1219,NA())</f>
        <v>#N/A</v>
      </c>
      <c r="G1219" s="42" t="e">
        <f t="shared" ref="G1219:G1282" si="78">IF(C1219="Y",D1219,NA())</f>
        <v>#N/A</v>
      </c>
      <c r="H1219" s="29">
        <f t="shared" ref="H1219:H1282" si="79">IF(C1219="N",D1219,NA())</f>
        <v>118716.595</v>
      </c>
    </row>
    <row r="1220" spans="1:8" x14ac:dyDescent="0.3">
      <c r="A1220" s="58">
        <v>43223</v>
      </c>
      <c r="B1220" s="42" t="str">
        <f>VLOOKUP(A1220,_Holidays!A1220:C3325,2)</f>
        <v>Y</v>
      </c>
      <c r="C1220" s="42" t="str">
        <f>VLOOKUP(A1220,_Holidays!A1220:C3325,3)</f>
        <v>N</v>
      </c>
      <c r="D1220">
        <v>117357.83500000001</v>
      </c>
      <c r="E1220" s="42">
        <f t="shared" si="76"/>
        <v>117357.83500000001</v>
      </c>
      <c r="F1220" s="42" t="e">
        <f t="shared" si="77"/>
        <v>#N/A</v>
      </c>
      <c r="G1220" s="42" t="e">
        <f t="shared" si="78"/>
        <v>#N/A</v>
      </c>
      <c r="H1220" s="29">
        <f t="shared" si="79"/>
        <v>117357.83500000001</v>
      </c>
    </row>
    <row r="1221" spans="1:8" x14ac:dyDescent="0.3">
      <c r="A1221" s="58">
        <v>43224</v>
      </c>
      <c r="B1221" s="42" t="str">
        <f>VLOOKUP(A1221,_Holidays!A1221:C3326,2)</f>
        <v>Y</v>
      </c>
      <c r="C1221" s="42" t="str">
        <f>VLOOKUP(A1221,_Holidays!A1221:C3326,3)</f>
        <v>N</v>
      </c>
      <c r="D1221">
        <v>116870.46</v>
      </c>
      <c r="E1221" s="42">
        <f t="shared" si="76"/>
        <v>116870.46</v>
      </c>
      <c r="F1221" s="42" t="e">
        <f t="shared" si="77"/>
        <v>#N/A</v>
      </c>
      <c r="G1221" s="42" t="e">
        <f t="shared" si="78"/>
        <v>#N/A</v>
      </c>
      <c r="H1221" s="29">
        <f t="shared" si="79"/>
        <v>116870.46</v>
      </c>
    </row>
    <row r="1222" spans="1:8" x14ac:dyDescent="0.3">
      <c r="A1222" s="58">
        <v>43225</v>
      </c>
      <c r="B1222" s="42" t="str">
        <f>VLOOKUP(A1222,_Holidays!A1222:C3327,2)</f>
        <v>Y</v>
      </c>
      <c r="C1222" s="42" t="str">
        <f>VLOOKUP(A1222,_Holidays!A1222:C3327,3)</f>
        <v>N</v>
      </c>
      <c r="D1222">
        <v>106892.995</v>
      </c>
      <c r="E1222" s="42">
        <f t="shared" si="76"/>
        <v>106892.995</v>
      </c>
      <c r="F1222" s="42" t="e">
        <f t="shared" si="77"/>
        <v>#N/A</v>
      </c>
      <c r="G1222" s="42" t="e">
        <f t="shared" si="78"/>
        <v>#N/A</v>
      </c>
      <c r="H1222" s="29">
        <f t="shared" si="79"/>
        <v>106892.995</v>
      </c>
    </row>
    <row r="1223" spans="1:8" x14ac:dyDescent="0.3">
      <c r="A1223" s="58">
        <v>43226</v>
      </c>
      <c r="B1223" s="42" t="str">
        <f>VLOOKUP(A1223,_Holidays!A1223:C3328,2)</f>
        <v>Y</v>
      </c>
      <c r="C1223" s="42" t="str">
        <f>VLOOKUP(A1223,_Holidays!A1223:C3328,3)</f>
        <v>N</v>
      </c>
      <c r="D1223">
        <v>105840.39</v>
      </c>
      <c r="E1223" s="42">
        <f t="shared" si="76"/>
        <v>105840.39</v>
      </c>
      <c r="F1223" s="42" t="e">
        <f t="shared" si="77"/>
        <v>#N/A</v>
      </c>
      <c r="G1223" s="42" t="e">
        <f t="shared" si="78"/>
        <v>#N/A</v>
      </c>
      <c r="H1223" s="29">
        <f t="shared" si="79"/>
        <v>105840.39</v>
      </c>
    </row>
    <row r="1224" spans="1:8" x14ac:dyDescent="0.3">
      <c r="A1224" s="58">
        <v>43227</v>
      </c>
      <c r="B1224" s="42" t="str">
        <f>VLOOKUP(A1224,_Holidays!A1224:C3329,2)</f>
        <v>Y</v>
      </c>
      <c r="C1224" s="42" t="str">
        <f>VLOOKUP(A1224,_Holidays!A1224:C3329,3)</f>
        <v>N</v>
      </c>
      <c r="D1224">
        <v>118254.55499999999</v>
      </c>
      <c r="E1224" s="42">
        <f t="shared" si="76"/>
        <v>118254.55499999999</v>
      </c>
      <c r="F1224" s="42" t="e">
        <f t="shared" si="77"/>
        <v>#N/A</v>
      </c>
      <c r="G1224" s="42" t="e">
        <f t="shared" si="78"/>
        <v>#N/A</v>
      </c>
      <c r="H1224" s="29">
        <f t="shared" si="79"/>
        <v>118254.55499999999</v>
      </c>
    </row>
    <row r="1225" spans="1:8" x14ac:dyDescent="0.3">
      <c r="A1225" s="58">
        <v>43228</v>
      </c>
      <c r="B1225" s="42" t="str">
        <f>VLOOKUP(A1225,_Holidays!A1225:C3330,2)</f>
        <v>Y</v>
      </c>
      <c r="C1225" s="42" t="str">
        <f>VLOOKUP(A1225,_Holidays!A1225:C3330,3)</f>
        <v>N</v>
      </c>
      <c r="D1225">
        <v>122876.86500000001</v>
      </c>
      <c r="E1225" s="42">
        <f t="shared" si="76"/>
        <v>122876.86500000001</v>
      </c>
      <c r="F1225" s="42" t="e">
        <f t="shared" si="77"/>
        <v>#N/A</v>
      </c>
      <c r="G1225" s="42" t="e">
        <f t="shared" si="78"/>
        <v>#N/A</v>
      </c>
      <c r="H1225" s="29">
        <f t="shared" si="79"/>
        <v>122876.86500000001</v>
      </c>
    </row>
    <row r="1226" spans="1:8" x14ac:dyDescent="0.3">
      <c r="A1226" s="58">
        <v>43229</v>
      </c>
      <c r="B1226" s="42" t="str">
        <f>VLOOKUP(A1226,_Holidays!A1226:C3331,2)</f>
        <v>Y</v>
      </c>
      <c r="C1226" s="42" t="str">
        <f>VLOOKUP(A1226,_Holidays!A1226:C3331,3)</f>
        <v>N</v>
      </c>
      <c r="D1226">
        <v>122721.46</v>
      </c>
      <c r="E1226" s="42">
        <f t="shared" si="76"/>
        <v>122721.46</v>
      </c>
      <c r="F1226" s="42" t="e">
        <f t="shared" si="77"/>
        <v>#N/A</v>
      </c>
      <c r="G1226" s="42" t="e">
        <f t="shared" si="78"/>
        <v>#N/A</v>
      </c>
      <c r="H1226" s="29">
        <f t="shared" si="79"/>
        <v>122721.46</v>
      </c>
    </row>
    <row r="1227" spans="1:8" x14ac:dyDescent="0.3">
      <c r="A1227" s="58">
        <v>43230</v>
      </c>
      <c r="B1227" s="42" t="str">
        <f>VLOOKUP(A1227,_Holidays!A1227:C3332,2)</f>
        <v>Y</v>
      </c>
      <c r="C1227" s="42" t="str">
        <f>VLOOKUP(A1227,_Holidays!A1227:C3332,3)</f>
        <v>N</v>
      </c>
      <c r="D1227">
        <v>128518.505</v>
      </c>
      <c r="E1227" s="42">
        <f t="shared" si="76"/>
        <v>128518.505</v>
      </c>
      <c r="F1227" s="42" t="e">
        <f t="shared" si="77"/>
        <v>#N/A</v>
      </c>
      <c r="G1227" s="42" t="e">
        <f t="shared" si="78"/>
        <v>#N/A</v>
      </c>
      <c r="H1227" s="29">
        <f t="shared" si="79"/>
        <v>128518.505</v>
      </c>
    </row>
    <row r="1228" spans="1:8" x14ac:dyDescent="0.3">
      <c r="A1228" s="58">
        <v>43231</v>
      </c>
      <c r="B1228" s="42" t="str">
        <f>VLOOKUP(A1228,_Holidays!A1228:C3333,2)</f>
        <v>Y</v>
      </c>
      <c r="C1228" s="42" t="str">
        <f>VLOOKUP(A1228,_Holidays!A1228:C3333,3)</f>
        <v>N</v>
      </c>
      <c r="D1228">
        <v>133467.37</v>
      </c>
      <c r="E1228" s="42">
        <f t="shared" si="76"/>
        <v>133467.37</v>
      </c>
      <c r="F1228" s="42" t="e">
        <f t="shared" si="77"/>
        <v>#N/A</v>
      </c>
      <c r="G1228" s="42" t="e">
        <f t="shared" si="78"/>
        <v>#N/A</v>
      </c>
      <c r="H1228" s="29">
        <f t="shared" si="79"/>
        <v>133467.37</v>
      </c>
    </row>
    <row r="1229" spans="1:8" x14ac:dyDescent="0.3">
      <c r="A1229" s="58">
        <v>43232</v>
      </c>
      <c r="B1229" s="42" t="str">
        <f>VLOOKUP(A1229,_Holidays!A1229:C3334,2)</f>
        <v>Y</v>
      </c>
      <c r="C1229" s="42" t="str">
        <f>VLOOKUP(A1229,_Holidays!A1229:C3334,3)</f>
        <v>N</v>
      </c>
      <c r="D1229">
        <v>111273.755</v>
      </c>
      <c r="E1229" s="42">
        <f t="shared" si="76"/>
        <v>111273.755</v>
      </c>
      <c r="F1229" s="42" t="e">
        <f t="shared" si="77"/>
        <v>#N/A</v>
      </c>
      <c r="G1229" s="42" t="e">
        <f t="shared" si="78"/>
        <v>#N/A</v>
      </c>
      <c r="H1229" s="29">
        <f t="shared" si="79"/>
        <v>111273.755</v>
      </c>
    </row>
    <row r="1230" spans="1:8" x14ac:dyDescent="0.3">
      <c r="A1230" s="58">
        <v>43233</v>
      </c>
      <c r="B1230" s="42" t="str">
        <f>VLOOKUP(A1230,_Holidays!A1230:C3335,2)</f>
        <v>Y</v>
      </c>
      <c r="C1230" s="42" t="str">
        <f>VLOOKUP(A1230,_Holidays!A1230:C3335,3)</f>
        <v>N</v>
      </c>
      <c r="D1230">
        <v>108729.71</v>
      </c>
      <c r="E1230" s="42">
        <f t="shared" si="76"/>
        <v>108729.71</v>
      </c>
      <c r="F1230" s="42" t="e">
        <f t="shared" si="77"/>
        <v>#N/A</v>
      </c>
      <c r="G1230" s="42" t="e">
        <f t="shared" si="78"/>
        <v>#N/A</v>
      </c>
      <c r="H1230" s="29">
        <f t="shared" si="79"/>
        <v>108729.71</v>
      </c>
    </row>
    <row r="1231" spans="1:8" x14ac:dyDescent="0.3">
      <c r="A1231" s="58">
        <v>43234</v>
      </c>
      <c r="B1231" s="42" t="str">
        <f>VLOOKUP(A1231,_Holidays!A1231:C3336,2)</f>
        <v>Y</v>
      </c>
      <c r="C1231" s="42" t="str">
        <f>VLOOKUP(A1231,_Holidays!A1231:C3336,3)</f>
        <v>N</v>
      </c>
      <c r="D1231">
        <v>129885.955</v>
      </c>
      <c r="E1231" s="42">
        <f t="shared" si="76"/>
        <v>129885.955</v>
      </c>
      <c r="F1231" s="42" t="e">
        <f t="shared" si="77"/>
        <v>#N/A</v>
      </c>
      <c r="G1231" s="42" t="e">
        <f t="shared" si="78"/>
        <v>#N/A</v>
      </c>
      <c r="H1231" s="29">
        <f t="shared" si="79"/>
        <v>129885.955</v>
      </c>
    </row>
    <row r="1232" spans="1:8" x14ac:dyDescent="0.3">
      <c r="A1232" s="58">
        <v>43235</v>
      </c>
      <c r="B1232" s="42" t="str">
        <f>VLOOKUP(A1232,_Holidays!A1232:C3337,2)</f>
        <v>Y</v>
      </c>
      <c r="C1232" s="42" t="str">
        <f>VLOOKUP(A1232,_Holidays!A1232:C3337,3)</f>
        <v>N</v>
      </c>
      <c r="D1232">
        <v>131900.51999999999</v>
      </c>
      <c r="E1232" s="42">
        <f t="shared" si="76"/>
        <v>131900.51999999999</v>
      </c>
      <c r="F1232" s="42" t="e">
        <f t="shared" si="77"/>
        <v>#N/A</v>
      </c>
      <c r="G1232" s="42" t="e">
        <f t="shared" si="78"/>
        <v>#N/A</v>
      </c>
      <c r="H1232" s="29">
        <f t="shared" si="79"/>
        <v>131900.51999999999</v>
      </c>
    </row>
    <row r="1233" spans="1:8" x14ac:dyDescent="0.3">
      <c r="A1233" s="58">
        <v>43236</v>
      </c>
      <c r="B1233" s="42" t="str">
        <f>VLOOKUP(A1233,_Holidays!A1233:C3338,2)</f>
        <v>Y</v>
      </c>
      <c r="C1233" s="42" t="str">
        <f>VLOOKUP(A1233,_Holidays!A1233:C3338,3)</f>
        <v>N</v>
      </c>
      <c r="D1233">
        <v>133399.23000000001</v>
      </c>
      <c r="E1233" s="42">
        <f t="shared" si="76"/>
        <v>133399.23000000001</v>
      </c>
      <c r="F1233" s="42" t="e">
        <f t="shared" si="77"/>
        <v>#N/A</v>
      </c>
      <c r="G1233" s="42" t="e">
        <f t="shared" si="78"/>
        <v>#N/A</v>
      </c>
      <c r="H1233" s="29">
        <f t="shared" si="79"/>
        <v>133399.23000000001</v>
      </c>
    </row>
    <row r="1234" spans="1:8" x14ac:dyDescent="0.3">
      <c r="A1234" s="58">
        <v>43237</v>
      </c>
      <c r="B1234" s="42" t="str">
        <f>VLOOKUP(A1234,_Holidays!A1234:C3339,2)</f>
        <v>Y</v>
      </c>
      <c r="C1234" s="42" t="str">
        <f>VLOOKUP(A1234,_Holidays!A1234:C3339,3)</f>
        <v>N</v>
      </c>
      <c r="D1234">
        <v>131757.155</v>
      </c>
      <c r="E1234" s="42">
        <f t="shared" si="76"/>
        <v>131757.155</v>
      </c>
      <c r="F1234" s="42" t="e">
        <f t="shared" si="77"/>
        <v>#N/A</v>
      </c>
      <c r="G1234" s="42" t="e">
        <f t="shared" si="78"/>
        <v>#N/A</v>
      </c>
      <c r="H1234" s="29">
        <f t="shared" si="79"/>
        <v>131757.155</v>
      </c>
    </row>
    <row r="1235" spans="1:8" x14ac:dyDescent="0.3">
      <c r="A1235" s="58">
        <v>43238</v>
      </c>
      <c r="B1235" s="42" t="str">
        <f>VLOOKUP(A1235,_Holidays!A1235:C3340,2)</f>
        <v>Y</v>
      </c>
      <c r="C1235" s="42" t="str">
        <f>VLOOKUP(A1235,_Holidays!A1235:C3340,3)</f>
        <v>N</v>
      </c>
      <c r="D1235">
        <v>127353.575</v>
      </c>
      <c r="E1235" s="42">
        <f t="shared" si="76"/>
        <v>127353.575</v>
      </c>
      <c r="F1235" s="42" t="e">
        <f t="shared" si="77"/>
        <v>#N/A</v>
      </c>
      <c r="G1235" s="42" t="e">
        <f t="shared" si="78"/>
        <v>#N/A</v>
      </c>
      <c r="H1235" s="29">
        <f t="shared" si="79"/>
        <v>127353.575</v>
      </c>
    </row>
    <row r="1236" spans="1:8" x14ac:dyDescent="0.3">
      <c r="A1236" s="58">
        <v>43239</v>
      </c>
      <c r="B1236" s="42" t="str">
        <f>VLOOKUP(A1236,_Holidays!A1236:C3341,2)</f>
        <v>Y</v>
      </c>
      <c r="C1236" s="42" t="str">
        <f>VLOOKUP(A1236,_Holidays!A1236:C3341,3)</f>
        <v>N</v>
      </c>
      <c r="D1236">
        <v>119262.145</v>
      </c>
      <c r="E1236" s="42">
        <f t="shared" si="76"/>
        <v>119262.145</v>
      </c>
      <c r="F1236" s="42" t="e">
        <f t="shared" si="77"/>
        <v>#N/A</v>
      </c>
      <c r="G1236" s="42" t="e">
        <f t="shared" si="78"/>
        <v>#N/A</v>
      </c>
      <c r="H1236" s="29">
        <f t="shared" si="79"/>
        <v>119262.145</v>
      </c>
    </row>
    <row r="1237" spans="1:8" x14ac:dyDescent="0.3">
      <c r="A1237" s="58">
        <v>43240</v>
      </c>
      <c r="B1237" s="42" t="str">
        <f>VLOOKUP(A1237,_Holidays!A1237:C3342,2)</f>
        <v>Y</v>
      </c>
      <c r="C1237" s="42" t="str">
        <f>VLOOKUP(A1237,_Holidays!A1237:C3342,3)</f>
        <v>N</v>
      </c>
      <c r="D1237">
        <v>112349.26</v>
      </c>
      <c r="E1237" s="42">
        <f t="shared" si="76"/>
        <v>112349.26</v>
      </c>
      <c r="F1237" s="42" t="e">
        <f t="shared" si="77"/>
        <v>#N/A</v>
      </c>
      <c r="G1237" s="42" t="e">
        <f t="shared" si="78"/>
        <v>#N/A</v>
      </c>
      <c r="H1237" s="29">
        <f t="shared" si="79"/>
        <v>112349.26</v>
      </c>
    </row>
    <row r="1238" spans="1:8" x14ac:dyDescent="0.3">
      <c r="A1238" s="58">
        <v>43241</v>
      </c>
      <c r="B1238" s="42" t="str">
        <f>VLOOKUP(A1238,_Holidays!A1238:C3343,2)</f>
        <v>Y</v>
      </c>
      <c r="C1238" s="42" t="str">
        <f>VLOOKUP(A1238,_Holidays!A1238:C3343,3)</f>
        <v>N</v>
      </c>
      <c r="D1238">
        <v>124046.80499999999</v>
      </c>
      <c r="E1238" s="42">
        <f t="shared" si="76"/>
        <v>124046.80499999999</v>
      </c>
      <c r="F1238" s="42" t="e">
        <f t="shared" si="77"/>
        <v>#N/A</v>
      </c>
      <c r="G1238" s="42" t="e">
        <f t="shared" si="78"/>
        <v>#N/A</v>
      </c>
      <c r="H1238" s="29">
        <f t="shared" si="79"/>
        <v>124046.80499999999</v>
      </c>
    </row>
    <row r="1239" spans="1:8" x14ac:dyDescent="0.3">
      <c r="A1239" s="58">
        <v>43242</v>
      </c>
      <c r="B1239" s="42" t="str">
        <f>VLOOKUP(A1239,_Holidays!A1239:C3344,2)</f>
        <v>Y</v>
      </c>
      <c r="C1239" s="42" t="str">
        <f>VLOOKUP(A1239,_Holidays!A1239:C3344,3)</f>
        <v>N</v>
      </c>
      <c r="D1239">
        <v>126922.995</v>
      </c>
      <c r="E1239" s="42">
        <f t="shared" si="76"/>
        <v>126922.995</v>
      </c>
      <c r="F1239" s="42" t="e">
        <f t="shared" si="77"/>
        <v>#N/A</v>
      </c>
      <c r="G1239" s="42" t="e">
        <f t="shared" si="78"/>
        <v>#N/A</v>
      </c>
      <c r="H1239" s="29">
        <f t="shared" si="79"/>
        <v>126922.995</v>
      </c>
    </row>
    <row r="1240" spans="1:8" x14ac:dyDescent="0.3">
      <c r="A1240" s="58">
        <v>43243</v>
      </c>
      <c r="B1240" s="42" t="str">
        <f>VLOOKUP(A1240,_Holidays!A1240:C3345,2)</f>
        <v>Y</v>
      </c>
      <c r="C1240" s="42" t="str">
        <f>VLOOKUP(A1240,_Holidays!A1240:C3345,3)</f>
        <v>N</v>
      </c>
      <c r="D1240">
        <v>129352.83</v>
      </c>
      <c r="E1240" s="42">
        <f t="shared" si="76"/>
        <v>129352.83</v>
      </c>
      <c r="F1240" s="42" t="e">
        <f t="shared" si="77"/>
        <v>#N/A</v>
      </c>
      <c r="G1240" s="42" t="e">
        <f t="shared" si="78"/>
        <v>#N/A</v>
      </c>
      <c r="H1240" s="29">
        <f t="shared" si="79"/>
        <v>129352.83</v>
      </c>
    </row>
    <row r="1241" spans="1:8" x14ac:dyDescent="0.3">
      <c r="A1241" s="58">
        <v>43244</v>
      </c>
      <c r="B1241" s="42" t="str">
        <f>VLOOKUP(A1241,_Holidays!A1241:C3346,2)</f>
        <v>Y</v>
      </c>
      <c r="C1241" s="42" t="str">
        <f>VLOOKUP(A1241,_Holidays!A1241:C3346,3)</f>
        <v>N</v>
      </c>
      <c r="D1241">
        <v>129553.94</v>
      </c>
      <c r="E1241" s="42">
        <f t="shared" si="76"/>
        <v>129553.94</v>
      </c>
      <c r="F1241" s="42" t="e">
        <f t="shared" si="77"/>
        <v>#N/A</v>
      </c>
      <c r="G1241" s="42" t="e">
        <f t="shared" si="78"/>
        <v>#N/A</v>
      </c>
      <c r="H1241" s="29">
        <f t="shared" si="79"/>
        <v>129553.94</v>
      </c>
    </row>
    <row r="1242" spans="1:8" x14ac:dyDescent="0.3">
      <c r="A1242" s="58">
        <v>43245</v>
      </c>
      <c r="B1242" s="42" t="str">
        <f>VLOOKUP(A1242,_Holidays!A1242:C3347,2)</f>
        <v>Y</v>
      </c>
      <c r="C1242" s="42" t="str">
        <f>VLOOKUP(A1242,_Holidays!A1242:C3347,3)</f>
        <v>N</v>
      </c>
      <c r="D1242">
        <v>127957.57</v>
      </c>
      <c r="E1242" s="42">
        <f t="shared" si="76"/>
        <v>127957.57</v>
      </c>
      <c r="F1242" s="42" t="e">
        <f t="shared" si="77"/>
        <v>#N/A</v>
      </c>
      <c r="G1242" s="42" t="e">
        <f t="shared" si="78"/>
        <v>#N/A</v>
      </c>
      <c r="H1242" s="29">
        <f t="shared" si="79"/>
        <v>127957.57</v>
      </c>
    </row>
    <row r="1243" spans="1:8" x14ac:dyDescent="0.3">
      <c r="A1243" s="58">
        <v>43246</v>
      </c>
      <c r="B1243" s="42" t="str">
        <f>VLOOKUP(A1243,_Holidays!A1243:C3348,2)</f>
        <v>Y</v>
      </c>
      <c r="C1243" s="42" t="str">
        <f>VLOOKUP(A1243,_Holidays!A1243:C3348,3)</f>
        <v>N</v>
      </c>
      <c r="D1243">
        <v>115384.08500000001</v>
      </c>
      <c r="E1243" s="42">
        <f t="shared" si="76"/>
        <v>115384.08500000001</v>
      </c>
      <c r="F1243" s="42" t="e">
        <f t="shared" si="77"/>
        <v>#N/A</v>
      </c>
      <c r="G1243" s="42" t="e">
        <f t="shared" si="78"/>
        <v>#N/A</v>
      </c>
      <c r="H1243" s="29">
        <f t="shared" si="79"/>
        <v>115384.08500000001</v>
      </c>
    </row>
    <row r="1244" spans="1:8" x14ac:dyDescent="0.3">
      <c r="A1244" s="58">
        <v>43247</v>
      </c>
      <c r="B1244" s="42" t="str">
        <f>VLOOKUP(A1244,_Holidays!A1244:C3349,2)</f>
        <v>Y</v>
      </c>
      <c r="C1244" s="42" t="str">
        <f>VLOOKUP(A1244,_Holidays!A1244:C3349,3)</f>
        <v>N</v>
      </c>
      <c r="D1244">
        <v>106044.51</v>
      </c>
      <c r="E1244" s="42">
        <f t="shared" si="76"/>
        <v>106044.51</v>
      </c>
      <c r="F1244" s="42" t="e">
        <f t="shared" si="77"/>
        <v>#N/A</v>
      </c>
      <c r="G1244" s="42" t="e">
        <f t="shared" si="78"/>
        <v>#N/A</v>
      </c>
      <c r="H1244" s="29">
        <f t="shared" si="79"/>
        <v>106044.51</v>
      </c>
    </row>
    <row r="1245" spans="1:8" x14ac:dyDescent="0.3">
      <c r="A1245" s="58">
        <v>43248</v>
      </c>
      <c r="B1245" s="42" t="str">
        <f>VLOOKUP(A1245,_Holidays!A1245:C3350,2)</f>
        <v>Y</v>
      </c>
      <c r="C1245" s="42" t="str">
        <f>VLOOKUP(A1245,_Holidays!A1245:C3350,3)</f>
        <v>N</v>
      </c>
      <c r="D1245">
        <v>119360.265</v>
      </c>
      <c r="E1245" s="42">
        <f t="shared" si="76"/>
        <v>119360.265</v>
      </c>
      <c r="F1245" s="42" t="e">
        <f t="shared" si="77"/>
        <v>#N/A</v>
      </c>
      <c r="G1245" s="42" t="e">
        <f t="shared" si="78"/>
        <v>#N/A</v>
      </c>
      <c r="H1245" s="29">
        <f t="shared" si="79"/>
        <v>119360.265</v>
      </c>
    </row>
    <row r="1246" spans="1:8" x14ac:dyDescent="0.3">
      <c r="A1246" s="58">
        <v>43249</v>
      </c>
      <c r="B1246" s="42" t="str">
        <f>VLOOKUP(A1246,_Holidays!A1246:C3351,2)</f>
        <v>Y</v>
      </c>
      <c r="C1246" s="42" t="str">
        <f>VLOOKUP(A1246,_Holidays!A1246:C3351,3)</f>
        <v>N</v>
      </c>
      <c r="D1246">
        <v>123142.76</v>
      </c>
      <c r="E1246" s="42">
        <f t="shared" si="76"/>
        <v>123142.76</v>
      </c>
      <c r="F1246" s="42" t="e">
        <f t="shared" si="77"/>
        <v>#N/A</v>
      </c>
      <c r="G1246" s="42" t="e">
        <f t="shared" si="78"/>
        <v>#N/A</v>
      </c>
      <c r="H1246" s="29">
        <f t="shared" si="79"/>
        <v>123142.76</v>
      </c>
    </row>
    <row r="1247" spans="1:8" x14ac:dyDescent="0.3">
      <c r="A1247" s="58">
        <v>43250</v>
      </c>
      <c r="B1247" s="42" t="str">
        <f>VLOOKUP(A1247,_Holidays!A1247:C3352,2)</f>
        <v>Y</v>
      </c>
      <c r="C1247" s="42" t="str">
        <f>VLOOKUP(A1247,_Holidays!A1247:C3352,3)</f>
        <v>N</v>
      </c>
      <c r="D1247">
        <v>127830.62</v>
      </c>
      <c r="E1247" s="42">
        <f t="shared" si="76"/>
        <v>127830.62</v>
      </c>
      <c r="F1247" s="42" t="e">
        <f t="shared" si="77"/>
        <v>#N/A</v>
      </c>
      <c r="G1247" s="42" t="e">
        <f t="shared" si="78"/>
        <v>#N/A</v>
      </c>
      <c r="H1247" s="29">
        <f t="shared" si="79"/>
        <v>127830.62</v>
      </c>
    </row>
    <row r="1248" spans="1:8" x14ac:dyDescent="0.3">
      <c r="A1248" s="58">
        <v>43251</v>
      </c>
      <c r="B1248" s="42" t="str">
        <f>VLOOKUP(A1248,_Holidays!A1248:C3353,2)</f>
        <v>Y</v>
      </c>
      <c r="C1248" s="42" t="str">
        <f>VLOOKUP(A1248,_Holidays!A1248:C3353,3)</f>
        <v>N</v>
      </c>
      <c r="D1248">
        <v>131159.94500000001</v>
      </c>
      <c r="E1248" s="42">
        <f t="shared" si="76"/>
        <v>131159.94500000001</v>
      </c>
      <c r="F1248" s="42" t="e">
        <f t="shared" si="77"/>
        <v>#N/A</v>
      </c>
      <c r="G1248" s="42" t="e">
        <f t="shared" si="78"/>
        <v>#N/A</v>
      </c>
      <c r="H1248" s="29">
        <f t="shared" si="79"/>
        <v>131159.94500000001</v>
      </c>
    </row>
    <row r="1249" spans="1:8" x14ac:dyDescent="0.3">
      <c r="A1249" s="58">
        <v>43252</v>
      </c>
      <c r="B1249" s="42" t="str">
        <f>VLOOKUP(A1249,_Holidays!A1249:C3354,2)</f>
        <v>Y</v>
      </c>
      <c r="C1249" s="42" t="str">
        <f>VLOOKUP(A1249,_Holidays!A1249:C3354,3)</f>
        <v>N</v>
      </c>
      <c r="D1249">
        <v>135864.065</v>
      </c>
      <c r="E1249" s="42">
        <f t="shared" si="76"/>
        <v>135864.065</v>
      </c>
      <c r="F1249" s="42" t="e">
        <f t="shared" si="77"/>
        <v>#N/A</v>
      </c>
      <c r="G1249" s="42" t="e">
        <f t="shared" si="78"/>
        <v>#N/A</v>
      </c>
      <c r="H1249" s="29">
        <f t="shared" si="79"/>
        <v>135864.065</v>
      </c>
    </row>
    <row r="1250" spans="1:8" x14ac:dyDescent="0.3">
      <c r="A1250" s="58">
        <v>43253</v>
      </c>
      <c r="B1250" s="42" t="str">
        <f>VLOOKUP(A1250,_Holidays!A1250:C3355,2)</f>
        <v>Y</v>
      </c>
      <c r="C1250" s="42" t="str">
        <f>VLOOKUP(A1250,_Holidays!A1250:C3355,3)</f>
        <v>N</v>
      </c>
      <c r="D1250">
        <v>123226.075</v>
      </c>
      <c r="E1250" s="42">
        <f t="shared" si="76"/>
        <v>123226.075</v>
      </c>
      <c r="F1250" s="42" t="e">
        <f t="shared" si="77"/>
        <v>#N/A</v>
      </c>
      <c r="G1250" s="42" t="e">
        <f t="shared" si="78"/>
        <v>#N/A</v>
      </c>
      <c r="H1250" s="29">
        <f t="shared" si="79"/>
        <v>123226.075</v>
      </c>
    </row>
    <row r="1251" spans="1:8" x14ac:dyDescent="0.3">
      <c r="A1251" s="58">
        <v>43254</v>
      </c>
      <c r="B1251" s="42" t="str">
        <f>VLOOKUP(A1251,_Holidays!A1251:C3356,2)</f>
        <v>Y</v>
      </c>
      <c r="C1251" s="42" t="str">
        <f>VLOOKUP(A1251,_Holidays!A1251:C3356,3)</f>
        <v>N</v>
      </c>
      <c r="D1251">
        <v>121177.58500000001</v>
      </c>
      <c r="E1251" s="42">
        <f t="shared" si="76"/>
        <v>121177.58500000001</v>
      </c>
      <c r="F1251" s="42" t="e">
        <f t="shared" si="77"/>
        <v>#N/A</v>
      </c>
      <c r="G1251" s="42" t="e">
        <f t="shared" si="78"/>
        <v>#N/A</v>
      </c>
      <c r="H1251" s="29">
        <f t="shared" si="79"/>
        <v>121177.58500000001</v>
      </c>
    </row>
    <row r="1252" spans="1:8" x14ac:dyDescent="0.3">
      <c r="A1252" s="58">
        <v>43255</v>
      </c>
      <c r="B1252" s="42" t="str">
        <f>VLOOKUP(A1252,_Holidays!A1252:C3357,2)</f>
        <v>Y</v>
      </c>
      <c r="C1252" s="42" t="str">
        <f>VLOOKUP(A1252,_Holidays!A1252:C3357,3)</f>
        <v>N</v>
      </c>
      <c r="D1252">
        <v>135385.41</v>
      </c>
      <c r="E1252" s="42">
        <f t="shared" si="76"/>
        <v>135385.41</v>
      </c>
      <c r="F1252" s="42" t="e">
        <f t="shared" si="77"/>
        <v>#N/A</v>
      </c>
      <c r="G1252" s="42" t="e">
        <f t="shared" si="78"/>
        <v>#N/A</v>
      </c>
      <c r="H1252" s="29">
        <f t="shared" si="79"/>
        <v>135385.41</v>
      </c>
    </row>
    <row r="1253" spans="1:8" x14ac:dyDescent="0.3">
      <c r="A1253" s="58">
        <v>43256</v>
      </c>
      <c r="B1253" s="42" t="str">
        <f>VLOOKUP(A1253,_Holidays!A1253:C3358,2)</f>
        <v>Y</v>
      </c>
      <c r="C1253" s="42" t="str">
        <f>VLOOKUP(A1253,_Holidays!A1253:C3358,3)</f>
        <v>N</v>
      </c>
      <c r="D1253">
        <v>132975.13</v>
      </c>
      <c r="E1253" s="42">
        <f t="shared" si="76"/>
        <v>132975.13</v>
      </c>
      <c r="F1253" s="42" t="e">
        <f t="shared" si="77"/>
        <v>#N/A</v>
      </c>
      <c r="G1253" s="42" t="e">
        <f t="shared" si="78"/>
        <v>#N/A</v>
      </c>
      <c r="H1253" s="29">
        <f t="shared" si="79"/>
        <v>132975.13</v>
      </c>
    </row>
    <row r="1254" spans="1:8" x14ac:dyDescent="0.3">
      <c r="A1254" s="58">
        <v>43257</v>
      </c>
      <c r="B1254" s="42" t="str">
        <f>VLOOKUP(A1254,_Holidays!A1254:C3359,2)</f>
        <v>Y</v>
      </c>
      <c r="C1254" s="42" t="str">
        <f>VLOOKUP(A1254,_Holidays!A1254:C3359,3)</f>
        <v>N</v>
      </c>
      <c r="D1254">
        <v>132038.42499999999</v>
      </c>
      <c r="E1254" s="42">
        <f t="shared" si="76"/>
        <v>132038.42499999999</v>
      </c>
      <c r="F1254" s="42" t="e">
        <f t="shared" si="77"/>
        <v>#N/A</v>
      </c>
      <c r="G1254" s="42" t="e">
        <f t="shared" si="78"/>
        <v>#N/A</v>
      </c>
      <c r="H1254" s="29">
        <f t="shared" si="79"/>
        <v>132038.42499999999</v>
      </c>
    </row>
    <row r="1255" spans="1:8" x14ac:dyDescent="0.3">
      <c r="A1255" s="58">
        <v>43258</v>
      </c>
      <c r="B1255" s="42" t="str">
        <f>VLOOKUP(A1255,_Holidays!A1255:C3360,2)</f>
        <v>Y</v>
      </c>
      <c r="C1255" s="42" t="str">
        <f>VLOOKUP(A1255,_Holidays!A1255:C3360,3)</f>
        <v>N</v>
      </c>
      <c r="D1255">
        <v>128577.63</v>
      </c>
      <c r="E1255" s="42">
        <f t="shared" si="76"/>
        <v>128577.63</v>
      </c>
      <c r="F1255" s="42" t="e">
        <f t="shared" si="77"/>
        <v>#N/A</v>
      </c>
      <c r="G1255" s="42" t="e">
        <f t="shared" si="78"/>
        <v>#N/A</v>
      </c>
      <c r="H1255" s="29">
        <f t="shared" si="79"/>
        <v>128577.63</v>
      </c>
    </row>
    <row r="1256" spans="1:8" x14ac:dyDescent="0.3">
      <c r="A1256" s="58">
        <v>43259</v>
      </c>
      <c r="B1256" s="42" t="str">
        <f>VLOOKUP(A1256,_Holidays!A1256:C3361,2)</f>
        <v>Y</v>
      </c>
      <c r="C1256" s="42" t="str">
        <f>VLOOKUP(A1256,_Holidays!A1256:C3361,3)</f>
        <v>N</v>
      </c>
      <c r="D1256">
        <v>129910.015</v>
      </c>
      <c r="E1256" s="42">
        <f t="shared" si="76"/>
        <v>129910.015</v>
      </c>
      <c r="F1256" s="42" t="e">
        <f t="shared" si="77"/>
        <v>#N/A</v>
      </c>
      <c r="G1256" s="42" t="e">
        <f t="shared" si="78"/>
        <v>#N/A</v>
      </c>
      <c r="H1256" s="29">
        <f t="shared" si="79"/>
        <v>129910.015</v>
      </c>
    </row>
    <row r="1257" spans="1:8" x14ac:dyDescent="0.3">
      <c r="A1257" s="58">
        <v>43260</v>
      </c>
      <c r="B1257" s="42" t="str">
        <f>VLOOKUP(A1257,_Holidays!A1257:C3362,2)</f>
        <v>Y</v>
      </c>
      <c r="C1257" s="42" t="str">
        <f>VLOOKUP(A1257,_Holidays!A1257:C3362,3)</f>
        <v>N</v>
      </c>
      <c r="D1257">
        <v>120232.19500000001</v>
      </c>
      <c r="E1257" s="42">
        <f t="shared" si="76"/>
        <v>120232.19500000001</v>
      </c>
      <c r="F1257" s="42" t="e">
        <f t="shared" si="77"/>
        <v>#N/A</v>
      </c>
      <c r="G1257" s="42" t="e">
        <f t="shared" si="78"/>
        <v>#N/A</v>
      </c>
      <c r="H1257" s="29">
        <f t="shared" si="79"/>
        <v>120232.19500000001</v>
      </c>
    </row>
    <row r="1258" spans="1:8" x14ac:dyDescent="0.3">
      <c r="A1258" s="58">
        <v>43261</v>
      </c>
      <c r="B1258" s="42" t="str">
        <f>VLOOKUP(A1258,_Holidays!A1258:C3363,2)</f>
        <v>Y</v>
      </c>
      <c r="C1258" s="42" t="str">
        <f>VLOOKUP(A1258,_Holidays!A1258:C3363,3)</f>
        <v>N</v>
      </c>
      <c r="D1258">
        <v>117037.86500000001</v>
      </c>
      <c r="E1258" s="42">
        <f t="shared" si="76"/>
        <v>117037.86500000001</v>
      </c>
      <c r="F1258" s="42" t="e">
        <f t="shared" si="77"/>
        <v>#N/A</v>
      </c>
      <c r="G1258" s="42" t="e">
        <f t="shared" si="78"/>
        <v>#N/A</v>
      </c>
      <c r="H1258" s="29">
        <f t="shared" si="79"/>
        <v>117037.86500000001</v>
      </c>
    </row>
    <row r="1259" spans="1:8" x14ac:dyDescent="0.3">
      <c r="A1259" s="58">
        <v>43262</v>
      </c>
      <c r="B1259" s="42" t="str">
        <f>VLOOKUP(A1259,_Holidays!A1259:C3364,2)</f>
        <v>Y</v>
      </c>
      <c r="C1259" s="42" t="str">
        <f>VLOOKUP(A1259,_Holidays!A1259:C3364,3)</f>
        <v>Y</v>
      </c>
      <c r="D1259">
        <v>113420.985</v>
      </c>
      <c r="E1259" s="42">
        <f t="shared" si="76"/>
        <v>113420.985</v>
      </c>
      <c r="F1259" s="42" t="e">
        <f t="shared" si="77"/>
        <v>#N/A</v>
      </c>
      <c r="G1259" s="42">
        <f t="shared" si="78"/>
        <v>113420.985</v>
      </c>
      <c r="H1259" s="29" t="e">
        <f t="shared" si="79"/>
        <v>#N/A</v>
      </c>
    </row>
    <row r="1260" spans="1:8" x14ac:dyDescent="0.3">
      <c r="A1260" s="58">
        <v>43263</v>
      </c>
      <c r="B1260" s="42" t="str">
        <f>VLOOKUP(A1260,_Holidays!A1260:C3365,2)</f>
        <v>Y</v>
      </c>
      <c r="C1260" s="42" t="str">
        <f>VLOOKUP(A1260,_Holidays!A1260:C3365,3)</f>
        <v>N</v>
      </c>
      <c r="D1260">
        <v>127261.295</v>
      </c>
      <c r="E1260" s="42">
        <f t="shared" si="76"/>
        <v>127261.295</v>
      </c>
      <c r="F1260" s="42" t="e">
        <f t="shared" si="77"/>
        <v>#N/A</v>
      </c>
      <c r="G1260" s="42" t="e">
        <f t="shared" si="78"/>
        <v>#N/A</v>
      </c>
      <c r="H1260" s="29">
        <f t="shared" si="79"/>
        <v>127261.295</v>
      </c>
    </row>
    <row r="1261" spans="1:8" x14ac:dyDescent="0.3">
      <c r="A1261" s="58">
        <v>43264</v>
      </c>
      <c r="B1261" s="42" t="str">
        <f>VLOOKUP(A1261,_Holidays!A1261:C3366,2)</f>
        <v>Y</v>
      </c>
      <c r="C1261" s="42" t="str">
        <f>VLOOKUP(A1261,_Holidays!A1261:C3366,3)</f>
        <v>N</v>
      </c>
      <c r="D1261">
        <v>131574.60500000001</v>
      </c>
      <c r="E1261" s="42">
        <f t="shared" si="76"/>
        <v>131574.60500000001</v>
      </c>
      <c r="F1261" s="42" t="e">
        <f t="shared" si="77"/>
        <v>#N/A</v>
      </c>
      <c r="G1261" s="42" t="e">
        <f t="shared" si="78"/>
        <v>#N/A</v>
      </c>
      <c r="H1261" s="29">
        <f t="shared" si="79"/>
        <v>131574.60500000001</v>
      </c>
    </row>
    <row r="1262" spans="1:8" x14ac:dyDescent="0.3">
      <c r="A1262" s="58">
        <v>43265</v>
      </c>
      <c r="B1262" s="42" t="str">
        <f>VLOOKUP(A1262,_Holidays!A1262:C3367,2)</f>
        <v>Y</v>
      </c>
      <c r="C1262" s="42" t="str">
        <f>VLOOKUP(A1262,_Holidays!A1262:C3367,3)</f>
        <v>N</v>
      </c>
      <c r="D1262">
        <v>130544.485</v>
      </c>
      <c r="E1262" s="42">
        <f t="shared" si="76"/>
        <v>130544.485</v>
      </c>
      <c r="F1262" s="42" t="e">
        <f t="shared" si="77"/>
        <v>#N/A</v>
      </c>
      <c r="G1262" s="42" t="e">
        <f t="shared" si="78"/>
        <v>#N/A</v>
      </c>
      <c r="H1262" s="29">
        <f t="shared" si="79"/>
        <v>130544.485</v>
      </c>
    </row>
    <row r="1263" spans="1:8" x14ac:dyDescent="0.3">
      <c r="A1263" s="58">
        <v>43266</v>
      </c>
      <c r="B1263" s="42" t="str">
        <f>VLOOKUP(A1263,_Holidays!A1263:C3368,2)</f>
        <v>Y</v>
      </c>
      <c r="C1263" s="42" t="str">
        <f>VLOOKUP(A1263,_Holidays!A1263:C3368,3)</f>
        <v>N</v>
      </c>
      <c r="D1263">
        <v>133009.01</v>
      </c>
      <c r="E1263" s="42">
        <f t="shared" si="76"/>
        <v>133009.01</v>
      </c>
      <c r="F1263" s="42" t="e">
        <f t="shared" si="77"/>
        <v>#N/A</v>
      </c>
      <c r="G1263" s="42" t="e">
        <f t="shared" si="78"/>
        <v>#N/A</v>
      </c>
      <c r="H1263" s="29">
        <f t="shared" si="79"/>
        <v>133009.01</v>
      </c>
    </row>
    <row r="1264" spans="1:8" x14ac:dyDescent="0.3">
      <c r="A1264" s="58">
        <v>43267</v>
      </c>
      <c r="B1264" s="42" t="str">
        <f>VLOOKUP(A1264,_Holidays!A1264:C3369,2)</f>
        <v>Y</v>
      </c>
      <c r="C1264" s="42" t="str">
        <f>VLOOKUP(A1264,_Holidays!A1264:C3369,3)</f>
        <v>N</v>
      </c>
      <c r="D1264">
        <v>124351.235</v>
      </c>
      <c r="E1264" s="42">
        <f t="shared" si="76"/>
        <v>124351.235</v>
      </c>
      <c r="F1264" s="42" t="e">
        <f t="shared" si="77"/>
        <v>#N/A</v>
      </c>
      <c r="G1264" s="42" t="e">
        <f t="shared" si="78"/>
        <v>#N/A</v>
      </c>
      <c r="H1264" s="29">
        <f t="shared" si="79"/>
        <v>124351.235</v>
      </c>
    </row>
    <row r="1265" spans="1:8" x14ac:dyDescent="0.3">
      <c r="A1265" s="58">
        <v>43268</v>
      </c>
      <c r="B1265" s="42" t="str">
        <f>VLOOKUP(A1265,_Holidays!A1265:C3370,2)</f>
        <v>Y</v>
      </c>
      <c r="C1265" s="42" t="str">
        <f>VLOOKUP(A1265,_Holidays!A1265:C3370,3)</f>
        <v>N</v>
      </c>
      <c r="D1265">
        <v>120785.595</v>
      </c>
      <c r="E1265" s="42">
        <f t="shared" si="76"/>
        <v>120785.595</v>
      </c>
      <c r="F1265" s="42" t="e">
        <f t="shared" si="77"/>
        <v>#N/A</v>
      </c>
      <c r="G1265" s="42" t="e">
        <f t="shared" si="78"/>
        <v>#N/A</v>
      </c>
      <c r="H1265" s="29">
        <f t="shared" si="79"/>
        <v>120785.595</v>
      </c>
    </row>
    <row r="1266" spans="1:8" x14ac:dyDescent="0.3">
      <c r="A1266" s="58">
        <v>43269</v>
      </c>
      <c r="B1266" s="42" t="str">
        <f>VLOOKUP(A1266,_Holidays!A1266:C3371,2)</f>
        <v>Y</v>
      </c>
      <c r="C1266" s="42" t="str">
        <f>VLOOKUP(A1266,_Holidays!A1266:C3371,3)</f>
        <v>N</v>
      </c>
      <c r="D1266">
        <v>138518.73499999999</v>
      </c>
      <c r="E1266" s="42">
        <f t="shared" si="76"/>
        <v>138518.73499999999</v>
      </c>
      <c r="F1266" s="42" t="e">
        <f t="shared" si="77"/>
        <v>#N/A</v>
      </c>
      <c r="G1266" s="42" t="e">
        <f t="shared" si="78"/>
        <v>#N/A</v>
      </c>
      <c r="H1266" s="29">
        <f t="shared" si="79"/>
        <v>138518.73499999999</v>
      </c>
    </row>
    <row r="1267" spans="1:8" x14ac:dyDescent="0.3">
      <c r="A1267" s="58">
        <v>43270</v>
      </c>
      <c r="B1267" s="42" t="str">
        <f>VLOOKUP(A1267,_Holidays!A1267:C3372,2)</f>
        <v>Y</v>
      </c>
      <c r="C1267" s="42" t="str">
        <f>VLOOKUP(A1267,_Holidays!A1267:C3372,3)</f>
        <v>N</v>
      </c>
      <c r="D1267">
        <v>143830.12</v>
      </c>
      <c r="E1267" s="42">
        <f t="shared" si="76"/>
        <v>143830.12</v>
      </c>
      <c r="F1267" s="42" t="e">
        <f t="shared" si="77"/>
        <v>#N/A</v>
      </c>
      <c r="G1267" s="42" t="e">
        <f t="shared" si="78"/>
        <v>#N/A</v>
      </c>
      <c r="H1267" s="29">
        <f t="shared" si="79"/>
        <v>143830.12</v>
      </c>
    </row>
    <row r="1268" spans="1:8" x14ac:dyDescent="0.3">
      <c r="A1268" s="58">
        <v>43271</v>
      </c>
      <c r="B1268" s="42" t="str">
        <f>VLOOKUP(A1268,_Holidays!A1268:C3373,2)</f>
        <v>Y</v>
      </c>
      <c r="C1268" s="42" t="str">
        <f>VLOOKUP(A1268,_Holidays!A1268:C3373,3)</f>
        <v>N</v>
      </c>
      <c r="D1268">
        <v>141305.88</v>
      </c>
      <c r="E1268" s="42">
        <f t="shared" si="76"/>
        <v>141305.88</v>
      </c>
      <c r="F1268" s="42" t="e">
        <f t="shared" si="77"/>
        <v>#N/A</v>
      </c>
      <c r="G1268" s="42" t="e">
        <f t="shared" si="78"/>
        <v>#N/A</v>
      </c>
      <c r="H1268" s="29">
        <f t="shared" si="79"/>
        <v>141305.88</v>
      </c>
    </row>
    <row r="1269" spans="1:8" x14ac:dyDescent="0.3">
      <c r="A1269" s="58">
        <v>43272</v>
      </c>
      <c r="B1269" s="42" t="str">
        <f>VLOOKUP(A1269,_Holidays!A1269:C3374,2)</f>
        <v>Y</v>
      </c>
      <c r="C1269" s="42" t="str">
        <f>VLOOKUP(A1269,_Holidays!A1269:C3374,3)</f>
        <v>N</v>
      </c>
      <c r="D1269">
        <v>143542.01999999999</v>
      </c>
      <c r="E1269" s="42">
        <f t="shared" si="76"/>
        <v>143542.01999999999</v>
      </c>
      <c r="F1269" s="42" t="e">
        <f t="shared" si="77"/>
        <v>#N/A</v>
      </c>
      <c r="G1269" s="42" t="e">
        <f t="shared" si="78"/>
        <v>#N/A</v>
      </c>
      <c r="H1269" s="29">
        <f t="shared" si="79"/>
        <v>143542.01999999999</v>
      </c>
    </row>
    <row r="1270" spans="1:8" x14ac:dyDescent="0.3">
      <c r="A1270" s="58">
        <v>43273</v>
      </c>
      <c r="B1270" s="42" t="str">
        <f>VLOOKUP(A1270,_Holidays!A1270:C3375,2)</f>
        <v>Y</v>
      </c>
      <c r="C1270" s="42" t="str">
        <f>VLOOKUP(A1270,_Holidays!A1270:C3375,3)</f>
        <v>N</v>
      </c>
      <c r="D1270">
        <v>140296.4</v>
      </c>
      <c r="E1270" s="42">
        <f t="shared" si="76"/>
        <v>140296.4</v>
      </c>
      <c r="F1270" s="42" t="e">
        <f t="shared" si="77"/>
        <v>#N/A</v>
      </c>
      <c r="G1270" s="42" t="e">
        <f t="shared" si="78"/>
        <v>#N/A</v>
      </c>
      <c r="H1270" s="29">
        <f t="shared" si="79"/>
        <v>140296.4</v>
      </c>
    </row>
    <row r="1271" spans="1:8" x14ac:dyDescent="0.3">
      <c r="A1271" s="58">
        <v>43274</v>
      </c>
      <c r="B1271" s="42" t="str">
        <f>VLOOKUP(A1271,_Holidays!A1271:C3376,2)</f>
        <v>Y</v>
      </c>
      <c r="C1271" s="42" t="str">
        <f>VLOOKUP(A1271,_Holidays!A1271:C3376,3)</f>
        <v>N</v>
      </c>
      <c r="D1271">
        <v>132165.42499999999</v>
      </c>
      <c r="E1271" s="42">
        <f t="shared" si="76"/>
        <v>132165.42499999999</v>
      </c>
      <c r="F1271" s="42" t="e">
        <f t="shared" si="77"/>
        <v>#N/A</v>
      </c>
      <c r="G1271" s="42" t="e">
        <f t="shared" si="78"/>
        <v>#N/A</v>
      </c>
      <c r="H1271" s="29">
        <f t="shared" si="79"/>
        <v>132165.42499999999</v>
      </c>
    </row>
    <row r="1272" spans="1:8" x14ac:dyDescent="0.3">
      <c r="A1272" s="58">
        <v>43275</v>
      </c>
      <c r="B1272" s="42" t="str">
        <f>VLOOKUP(A1272,_Holidays!A1272:C3377,2)</f>
        <v>Y</v>
      </c>
      <c r="C1272" s="42" t="str">
        <f>VLOOKUP(A1272,_Holidays!A1272:C3377,3)</f>
        <v>N</v>
      </c>
      <c r="D1272">
        <v>125850.58</v>
      </c>
      <c r="E1272" s="42">
        <f t="shared" si="76"/>
        <v>125850.58</v>
      </c>
      <c r="F1272" s="42" t="e">
        <f t="shared" si="77"/>
        <v>#N/A</v>
      </c>
      <c r="G1272" s="42" t="e">
        <f t="shared" si="78"/>
        <v>#N/A</v>
      </c>
      <c r="H1272" s="29">
        <f t="shared" si="79"/>
        <v>125850.58</v>
      </c>
    </row>
    <row r="1273" spans="1:8" x14ac:dyDescent="0.3">
      <c r="A1273" s="58">
        <v>43276</v>
      </c>
      <c r="B1273" s="42" t="str">
        <f>VLOOKUP(A1273,_Holidays!A1273:C3378,2)</f>
        <v>Y</v>
      </c>
      <c r="C1273" s="42" t="str">
        <f>VLOOKUP(A1273,_Holidays!A1273:C3378,3)</f>
        <v>N</v>
      </c>
      <c r="D1273">
        <v>141972.715</v>
      </c>
      <c r="E1273" s="42">
        <f t="shared" si="76"/>
        <v>141972.715</v>
      </c>
      <c r="F1273" s="42" t="e">
        <f t="shared" si="77"/>
        <v>#N/A</v>
      </c>
      <c r="G1273" s="42" t="e">
        <f t="shared" si="78"/>
        <v>#N/A</v>
      </c>
      <c r="H1273" s="29">
        <f t="shared" si="79"/>
        <v>141972.715</v>
      </c>
    </row>
    <row r="1274" spans="1:8" x14ac:dyDescent="0.3">
      <c r="A1274" s="58">
        <v>43277</v>
      </c>
      <c r="B1274" s="42" t="str">
        <f>VLOOKUP(A1274,_Holidays!A1274:C3379,2)</f>
        <v>Y</v>
      </c>
      <c r="C1274" s="42" t="str">
        <f>VLOOKUP(A1274,_Holidays!A1274:C3379,3)</f>
        <v>N</v>
      </c>
      <c r="D1274">
        <v>142842.4</v>
      </c>
      <c r="E1274" s="42">
        <f t="shared" si="76"/>
        <v>142842.4</v>
      </c>
      <c r="F1274" s="42" t="e">
        <f t="shared" si="77"/>
        <v>#N/A</v>
      </c>
      <c r="G1274" s="42" t="e">
        <f t="shared" si="78"/>
        <v>#N/A</v>
      </c>
      <c r="H1274" s="29">
        <f t="shared" si="79"/>
        <v>142842.4</v>
      </c>
    </row>
    <row r="1275" spans="1:8" x14ac:dyDescent="0.3">
      <c r="A1275" s="58">
        <v>43278</v>
      </c>
      <c r="B1275" s="42" t="str">
        <f>VLOOKUP(A1275,_Holidays!A1275:C3380,2)</f>
        <v>Y</v>
      </c>
      <c r="C1275" s="42" t="str">
        <f>VLOOKUP(A1275,_Holidays!A1275:C3380,3)</f>
        <v>N</v>
      </c>
      <c r="D1275">
        <v>148100.13</v>
      </c>
      <c r="E1275" s="42">
        <f t="shared" si="76"/>
        <v>148100.13</v>
      </c>
      <c r="F1275" s="42" t="e">
        <f t="shared" si="77"/>
        <v>#N/A</v>
      </c>
      <c r="G1275" s="42" t="e">
        <f t="shared" si="78"/>
        <v>#N/A</v>
      </c>
      <c r="H1275" s="29">
        <f t="shared" si="79"/>
        <v>148100.13</v>
      </c>
    </row>
    <row r="1276" spans="1:8" x14ac:dyDescent="0.3">
      <c r="A1276" s="58">
        <v>43279</v>
      </c>
      <c r="B1276" s="42" t="str">
        <f>VLOOKUP(A1276,_Holidays!A1276:C3381,2)</f>
        <v>Y</v>
      </c>
      <c r="C1276" s="42" t="str">
        <f>VLOOKUP(A1276,_Holidays!A1276:C3381,3)</f>
        <v>N</v>
      </c>
      <c r="D1276">
        <v>150445.47</v>
      </c>
      <c r="E1276" s="42">
        <f t="shared" si="76"/>
        <v>150445.47</v>
      </c>
      <c r="F1276" s="42" t="e">
        <f t="shared" si="77"/>
        <v>#N/A</v>
      </c>
      <c r="G1276" s="42" t="e">
        <f t="shared" si="78"/>
        <v>#N/A</v>
      </c>
      <c r="H1276" s="29">
        <f t="shared" si="79"/>
        <v>150445.47</v>
      </c>
    </row>
    <row r="1277" spans="1:8" x14ac:dyDescent="0.3">
      <c r="A1277" s="58">
        <v>43280</v>
      </c>
      <c r="B1277" s="42" t="str">
        <f>VLOOKUP(A1277,_Holidays!A1277:C3382,2)</f>
        <v>N</v>
      </c>
      <c r="C1277" s="42" t="str">
        <f>VLOOKUP(A1277,_Holidays!A1277:C3382,3)</f>
        <v>N</v>
      </c>
      <c r="D1277">
        <v>139188.48000000001</v>
      </c>
      <c r="E1277" s="42" t="e">
        <f t="shared" si="76"/>
        <v>#N/A</v>
      </c>
      <c r="F1277" s="42">
        <f t="shared" si="77"/>
        <v>139188.48000000001</v>
      </c>
      <c r="G1277" s="42" t="e">
        <f t="shared" si="78"/>
        <v>#N/A</v>
      </c>
      <c r="H1277" s="29">
        <f t="shared" si="79"/>
        <v>139188.48000000001</v>
      </c>
    </row>
    <row r="1278" spans="1:8" x14ac:dyDescent="0.3">
      <c r="A1278" s="58">
        <v>43281</v>
      </c>
      <c r="B1278" s="42" t="str">
        <f>VLOOKUP(A1278,_Holidays!A1278:C3383,2)</f>
        <v>N</v>
      </c>
      <c r="C1278" s="42" t="str">
        <f>VLOOKUP(A1278,_Holidays!A1278:C3383,3)</f>
        <v>N</v>
      </c>
      <c r="D1278">
        <v>125394.425</v>
      </c>
      <c r="E1278" s="42" t="e">
        <f t="shared" si="76"/>
        <v>#N/A</v>
      </c>
      <c r="F1278" s="42">
        <f t="shared" si="77"/>
        <v>125394.425</v>
      </c>
      <c r="G1278" s="42" t="e">
        <f t="shared" si="78"/>
        <v>#N/A</v>
      </c>
      <c r="H1278" s="29">
        <f t="shared" si="79"/>
        <v>125394.425</v>
      </c>
    </row>
    <row r="1279" spans="1:8" x14ac:dyDescent="0.3">
      <c r="A1279" s="58">
        <v>43282</v>
      </c>
      <c r="B1279" s="42" t="str">
        <f>VLOOKUP(A1279,_Holidays!A1279:C3384,2)</f>
        <v>N</v>
      </c>
      <c r="C1279" s="42" t="str">
        <f>VLOOKUP(A1279,_Holidays!A1279:C3384,3)</f>
        <v>N</v>
      </c>
      <c r="D1279">
        <v>124313.07</v>
      </c>
      <c r="E1279" s="42" t="e">
        <f t="shared" si="76"/>
        <v>#N/A</v>
      </c>
      <c r="F1279" s="42">
        <f t="shared" si="77"/>
        <v>124313.07</v>
      </c>
      <c r="G1279" s="42" t="e">
        <f t="shared" si="78"/>
        <v>#N/A</v>
      </c>
      <c r="H1279" s="29">
        <f t="shared" si="79"/>
        <v>124313.07</v>
      </c>
    </row>
    <row r="1280" spans="1:8" x14ac:dyDescent="0.3">
      <c r="A1280" s="58">
        <v>43283</v>
      </c>
      <c r="B1280" s="42" t="str">
        <f>VLOOKUP(A1280,_Holidays!A1280:C3385,2)</f>
        <v>N</v>
      </c>
      <c r="C1280" s="42" t="str">
        <f>VLOOKUP(A1280,_Holidays!A1280:C3385,3)</f>
        <v>N</v>
      </c>
      <c r="D1280">
        <v>140713.255</v>
      </c>
      <c r="E1280" s="42" t="e">
        <f t="shared" si="76"/>
        <v>#N/A</v>
      </c>
      <c r="F1280" s="42">
        <f t="shared" si="77"/>
        <v>140713.255</v>
      </c>
      <c r="G1280" s="42" t="e">
        <f t="shared" si="78"/>
        <v>#N/A</v>
      </c>
      <c r="H1280" s="29">
        <f t="shared" si="79"/>
        <v>140713.255</v>
      </c>
    </row>
    <row r="1281" spans="1:8" x14ac:dyDescent="0.3">
      <c r="A1281" s="58">
        <v>43284</v>
      </c>
      <c r="B1281" s="42" t="str">
        <f>VLOOKUP(A1281,_Holidays!A1281:C3386,2)</f>
        <v>N</v>
      </c>
      <c r="C1281" s="42" t="str">
        <f>VLOOKUP(A1281,_Holidays!A1281:C3386,3)</f>
        <v>N</v>
      </c>
      <c r="D1281">
        <v>135759.27499999999</v>
      </c>
      <c r="E1281" s="42" t="e">
        <f t="shared" si="76"/>
        <v>#N/A</v>
      </c>
      <c r="F1281" s="42">
        <f t="shared" si="77"/>
        <v>135759.27499999999</v>
      </c>
      <c r="G1281" s="42" t="e">
        <f t="shared" si="78"/>
        <v>#N/A</v>
      </c>
      <c r="H1281" s="29">
        <f t="shared" si="79"/>
        <v>135759.27499999999</v>
      </c>
    </row>
    <row r="1282" spans="1:8" x14ac:dyDescent="0.3">
      <c r="A1282" s="58">
        <v>43285</v>
      </c>
      <c r="B1282" s="42" t="str">
        <f>VLOOKUP(A1282,_Holidays!A1282:C3387,2)</f>
        <v>N</v>
      </c>
      <c r="C1282" s="42" t="str">
        <f>VLOOKUP(A1282,_Holidays!A1282:C3387,3)</f>
        <v>N</v>
      </c>
      <c r="D1282">
        <v>128580.97500000001</v>
      </c>
      <c r="E1282" s="42" t="e">
        <f t="shared" si="76"/>
        <v>#N/A</v>
      </c>
      <c r="F1282" s="42">
        <f t="shared" si="77"/>
        <v>128580.97500000001</v>
      </c>
      <c r="G1282" s="42" t="e">
        <f t="shared" si="78"/>
        <v>#N/A</v>
      </c>
      <c r="H1282" s="29">
        <f t="shared" si="79"/>
        <v>128580.97500000001</v>
      </c>
    </row>
    <row r="1283" spans="1:8" x14ac:dyDescent="0.3">
      <c r="A1283" s="58">
        <v>43286</v>
      </c>
      <c r="B1283" s="42" t="str">
        <f>VLOOKUP(A1283,_Holidays!A1283:C3388,2)</f>
        <v>N</v>
      </c>
      <c r="C1283" s="42" t="str">
        <f>VLOOKUP(A1283,_Holidays!A1283:C3388,3)</f>
        <v>N</v>
      </c>
      <c r="D1283">
        <v>125861.6</v>
      </c>
      <c r="E1283" s="42" t="e">
        <f t="shared" ref="E1283:E1346" si="80">IF(B1283="Y",D1283,NA())</f>
        <v>#N/A</v>
      </c>
      <c r="F1283" s="42">
        <f t="shared" ref="F1283:F1346" si="81">IF(B1283="N",D1283,NA())</f>
        <v>125861.6</v>
      </c>
      <c r="G1283" s="42" t="e">
        <f t="shared" ref="G1283:G1346" si="82">IF(C1283="Y",D1283,NA())</f>
        <v>#N/A</v>
      </c>
      <c r="H1283" s="29">
        <f t="shared" ref="H1283:H1346" si="83">IF(C1283="N",D1283,NA())</f>
        <v>125861.6</v>
      </c>
    </row>
    <row r="1284" spans="1:8" x14ac:dyDescent="0.3">
      <c r="A1284" s="58">
        <v>43287</v>
      </c>
      <c r="B1284" s="42" t="str">
        <f>VLOOKUP(A1284,_Holidays!A1284:C3389,2)</f>
        <v>N</v>
      </c>
      <c r="C1284" s="42" t="str">
        <f>VLOOKUP(A1284,_Holidays!A1284:C3389,3)</f>
        <v>N</v>
      </c>
      <c r="D1284">
        <v>124242.52</v>
      </c>
      <c r="E1284" s="42" t="e">
        <f t="shared" si="80"/>
        <v>#N/A</v>
      </c>
      <c r="F1284" s="42">
        <f t="shared" si="81"/>
        <v>124242.52</v>
      </c>
      <c r="G1284" s="42" t="e">
        <f t="shared" si="82"/>
        <v>#N/A</v>
      </c>
      <c r="H1284" s="29">
        <f t="shared" si="83"/>
        <v>124242.52</v>
      </c>
    </row>
    <row r="1285" spans="1:8" x14ac:dyDescent="0.3">
      <c r="A1285" s="58">
        <v>43288</v>
      </c>
      <c r="B1285" s="42" t="str">
        <f>VLOOKUP(A1285,_Holidays!A1285:C3390,2)</f>
        <v>N</v>
      </c>
      <c r="C1285" s="42" t="str">
        <f>VLOOKUP(A1285,_Holidays!A1285:C3390,3)</f>
        <v>N</v>
      </c>
      <c r="D1285">
        <v>119717.435</v>
      </c>
      <c r="E1285" s="42" t="e">
        <f t="shared" si="80"/>
        <v>#N/A</v>
      </c>
      <c r="F1285" s="42">
        <f t="shared" si="81"/>
        <v>119717.435</v>
      </c>
      <c r="G1285" s="42" t="e">
        <f t="shared" si="82"/>
        <v>#N/A</v>
      </c>
      <c r="H1285" s="29">
        <f t="shared" si="83"/>
        <v>119717.435</v>
      </c>
    </row>
    <row r="1286" spans="1:8" x14ac:dyDescent="0.3">
      <c r="A1286" s="58">
        <v>43289</v>
      </c>
      <c r="B1286" s="42" t="str">
        <f>VLOOKUP(A1286,_Holidays!A1286:C3391,2)</f>
        <v>N</v>
      </c>
      <c r="C1286" s="42" t="str">
        <f>VLOOKUP(A1286,_Holidays!A1286:C3391,3)</f>
        <v>N</v>
      </c>
      <c r="D1286">
        <v>114562.215</v>
      </c>
      <c r="E1286" s="42" t="e">
        <f t="shared" si="80"/>
        <v>#N/A</v>
      </c>
      <c r="F1286" s="42">
        <f t="shared" si="81"/>
        <v>114562.215</v>
      </c>
      <c r="G1286" s="42" t="e">
        <f t="shared" si="82"/>
        <v>#N/A</v>
      </c>
      <c r="H1286" s="29">
        <f t="shared" si="83"/>
        <v>114562.215</v>
      </c>
    </row>
    <row r="1287" spans="1:8" x14ac:dyDescent="0.3">
      <c r="A1287" s="58">
        <v>43290</v>
      </c>
      <c r="B1287" s="42" t="str">
        <f>VLOOKUP(A1287,_Holidays!A1287:C3392,2)</f>
        <v>N</v>
      </c>
      <c r="C1287" s="42" t="str">
        <f>VLOOKUP(A1287,_Holidays!A1287:C3392,3)</f>
        <v>N</v>
      </c>
      <c r="D1287">
        <v>133874.47500000001</v>
      </c>
      <c r="E1287" s="42" t="e">
        <f t="shared" si="80"/>
        <v>#N/A</v>
      </c>
      <c r="F1287" s="42">
        <f t="shared" si="81"/>
        <v>133874.47500000001</v>
      </c>
      <c r="G1287" s="42" t="e">
        <f t="shared" si="82"/>
        <v>#N/A</v>
      </c>
      <c r="H1287" s="29">
        <f t="shared" si="83"/>
        <v>133874.47500000001</v>
      </c>
    </row>
    <row r="1288" spans="1:8" x14ac:dyDescent="0.3">
      <c r="A1288" s="58">
        <v>43291</v>
      </c>
      <c r="B1288" s="42" t="str">
        <f>VLOOKUP(A1288,_Holidays!A1288:C3393,2)</f>
        <v>N</v>
      </c>
      <c r="C1288" s="42" t="str">
        <f>VLOOKUP(A1288,_Holidays!A1288:C3393,3)</f>
        <v>N</v>
      </c>
      <c r="D1288">
        <v>140342.995</v>
      </c>
      <c r="E1288" s="42" t="e">
        <f t="shared" si="80"/>
        <v>#N/A</v>
      </c>
      <c r="F1288" s="42">
        <f t="shared" si="81"/>
        <v>140342.995</v>
      </c>
      <c r="G1288" s="42" t="e">
        <f t="shared" si="82"/>
        <v>#N/A</v>
      </c>
      <c r="H1288" s="29">
        <f t="shared" si="83"/>
        <v>140342.995</v>
      </c>
    </row>
    <row r="1289" spans="1:8" x14ac:dyDescent="0.3">
      <c r="A1289" s="58">
        <v>43292</v>
      </c>
      <c r="B1289" s="42" t="str">
        <f>VLOOKUP(A1289,_Holidays!A1289:C3394,2)</f>
        <v>N</v>
      </c>
      <c r="C1289" s="42" t="str">
        <f>VLOOKUP(A1289,_Holidays!A1289:C3394,3)</f>
        <v>N</v>
      </c>
      <c r="D1289">
        <v>143461.125</v>
      </c>
      <c r="E1289" s="42" t="e">
        <f t="shared" si="80"/>
        <v>#N/A</v>
      </c>
      <c r="F1289" s="42">
        <f t="shared" si="81"/>
        <v>143461.125</v>
      </c>
      <c r="G1289" s="42" t="e">
        <f t="shared" si="82"/>
        <v>#N/A</v>
      </c>
      <c r="H1289" s="29">
        <f t="shared" si="83"/>
        <v>143461.125</v>
      </c>
    </row>
    <row r="1290" spans="1:8" x14ac:dyDescent="0.3">
      <c r="A1290" s="58">
        <v>43293</v>
      </c>
      <c r="B1290" s="42" t="str">
        <f>VLOOKUP(A1290,_Holidays!A1290:C3395,2)</f>
        <v>N</v>
      </c>
      <c r="C1290" s="42" t="str">
        <f>VLOOKUP(A1290,_Holidays!A1290:C3395,3)</f>
        <v>N</v>
      </c>
      <c r="D1290">
        <v>145767.1</v>
      </c>
      <c r="E1290" s="42" t="e">
        <f t="shared" si="80"/>
        <v>#N/A</v>
      </c>
      <c r="F1290" s="42">
        <f t="shared" si="81"/>
        <v>145767.1</v>
      </c>
      <c r="G1290" s="42" t="e">
        <f t="shared" si="82"/>
        <v>#N/A</v>
      </c>
      <c r="H1290" s="29">
        <f t="shared" si="83"/>
        <v>145767.1</v>
      </c>
    </row>
    <row r="1291" spans="1:8" x14ac:dyDescent="0.3">
      <c r="A1291" s="58">
        <v>43294</v>
      </c>
      <c r="B1291" s="42" t="str">
        <f>VLOOKUP(A1291,_Holidays!A1291:C3396,2)</f>
        <v>N</v>
      </c>
      <c r="C1291" s="42" t="str">
        <f>VLOOKUP(A1291,_Holidays!A1291:C3396,3)</f>
        <v>N</v>
      </c>
      <c r="D1291">
        <v>140542.95000000001</v>
      </c>
      <c r="E1291" s="42" t="e">
        <f t="shared" si="80"/>
        <v>#N/A</v>
      </c>
      <c r="F1291" s="42">
        <f t="shared" si="81"/>
        <v>140542.95000000001</v>
      </c>
      <c r="G1291" s="42" t="e">
        <f t="shared" si="82"/>
        <v>#N/A</v>
      </c>
      <c r="H1291" s="29">
        <f t="shared" si="83"/>
        <v>140542.95000000001</v>
      </c>
    </row>
    <row r="1292" spans="1:8" x14ac:dyDescent="0.3">
      <c r="A1292" s="58">
        <v>43295</v>
      </c>
      <c r="B1292" s="42" t="str">
        <f>VLOOKUP(A1292,_Holidays!A1292:C3397,2)</f>
        <v>N</v>
      </c>
      <c r="C1292" s="42" t="str">
        <f>VLOOKUP(A1292,_Holidays!A1292:C3397,3)</f>
        <v>N</v>
      </c>
      <c r="D1292">
        <v>124491.53</v>
      </c>
      <c r="E1292" s="42" t="e">
        <f t="shared" si="80"/>
        <v>#N/A</v>
      </c>
      <c r="F1292" s="42">
        <f t="shared" si="81"/>
        <v>124491.53</v>
      </c>
      <c r="G1292" s="42" t="e">
        <f t="shared" si="82"/>
        <v>#N/A</v>
      </c>
      <c r="H1292" s="29">
        <f t="shared" si="83"/>
        <v>124491.53</v>
      </c>
    </row>
    <row r="1293" spans="1:8" x14ac:dyDescent="0.3">
      <c r="A1293" s="58">
        <v>43296</v>
      </c>
      <c r="B1293" s="42" t="str">
        <f>VLOOKUP(A1293,_Holidays!A1293:C3398,2)</f>
        <v>N</v>
      </c>
      <c r="C1293" s="42" t="str">
        <f>VLOOKUP(A1293,_Holidays!A1293:C3398,3)</f>
        <v>N</v>
      </c>
      <c r="D1293">
        <v>119464.315</v>
      </c>
      <c r="E1293" s="42" t="e">
        <f t="shared" si="80"/>
        <v>#N/A</v>
      </c>
      <c r="F1293" s="42">
        <f t="shared" si="81"/>
        <v>119464.315</v>
      </c>
      <c r="G1293" s="42" t="e">
        <f t="shared" si="82"/>
        <v>#N/A</v>
      </c>
      <c r="H1293" s="29">
        <f t="shared" si="83"/>
        <v>119464.315</v>
      </c>
    </row>
    <row r="1294" spans="1:8" x14ac:dyDescent="0.3">
      <c r="A1294" s="58">
        <v>43297</v>
      </c>
      <c r="B1294" s="42" t="str">
        <f>VLOOKUP(A1294,_Holidays!A1294:C3399,2)</f>
        <v>N</v>
      </c>
      <c r="C1294" s="42" t="str">
        <f>VLOOKUP(A1294,_Holidays!A1294:C3399,3)</f>
        <v>N</v>
      </c>
      <c r="D1294">
        <v>137446.75</v>
      </c>
      <c r="E1294" s="42" t="e">
        <f t="shared" si="80"/>
        <v>#N/A</v>
      </c>
      <c r="F1294" s="42">
        <f t="shared" si="81"/>
        <v>137446.75</v>
      </c>
      <c r="G1294" s="42" t="e">
        <f t="shared" si="82"/>
        <v>#N/A</v>
      </c>
      <c r="H1294" s="29">
        <f t="shared" si="83"/>
        <v>137446.75</v>
      </c>
    </row>
    <row r="1295" spans="1:8" x14ac:dyDescent="0.3">
      <c r="A1295" s="58">
        <v>43298</v>
      </c>
      <c r="B1295" s="42" t="str">
        <f>VLOOKUP(A1295,_Holidays!A1295:C3400,2)</f>
        <v>Y</v>
      </c>
      <c r="C1295" s="42" t="str">
        <f>VLOOKUP(A1295,_Holidays!A1295:C3400,3)</f>
        <v>N</v>
      </c>
      <c r="D1295">
        <v>131367.09</v>
      </c>
      <c r="E1295" s="42">
        <f t="shared" si="80"/>
        <v>131367.09</v>
      </c>
      <c r="F1295" s="42" t="e">
        <f t="shared" si="81"/>
        <v>#N/A</v>
      </c>
      <c r="G1295" s="42" t="e">
        <f t="shared" si="82"/>
        <v>#N/A</v>
      </c>
      <c r="H1295" s="29">
        <f t="shared" si="83"/>
        <v>131367.09</v>
      </c>
    </row>
    <row r="1296" spans="1:8" x14ac:dyDescent="0.3">
      <c r="A1296" s="58">
        <v>43299</v>
      </c>
      <c r="B1296" s="42" t="str">
        <f>VLOOKUP(A1296,_Holidays!A1296:C3401,2)</f>
        <v>Y</v>
      </c>
      <c r="C1296" s="42" t="str">
        <f>VLOOKUP(A1296,_Holidays!A1296:C3401,3)</f>
        <v>N</v>
      </c>
      <c r="D1296">
        <v>132856.72</v>
      </c>
      <c r="E1296" s="42">
        <f t="shared" si="80"/>
        <v>132856.72</v>
      </c>
      <c r="F1296" s="42" t="e">
        <f t="shared" si="81"/>
        <v>#N/A</v>
      </c>
      <c r="G1296" s="42" t="e">
        <f t="shared" si="82"/>
        <v>#N/A</v>
      </c>
      <c r="H1296" s="29">
        <f t="shared" si="83"/>
        <v>132856.72</v>
      </c>
    </row>
    <row r="1297" spans="1:8" x14ac:dyDescent="0.3">
      <c r="A1297" s="58">
        <v>43300</v>
      </c>
      <c r="B1297" s="42" t="str">
        <f>VLOOKUP(A1297,_Holidays!A1297:C3402,2)</f>
        <v>Y</v>
      </c>
      <c r="C1297" s="42" t="str">
        <f>VLOOKUP(A1297,_Holidays!A1297:C3402,3)</f>
        <v>N</v>
      </c>
      <c r="D1297">
        <v>133778.44500000001</v>
      </c>
      <c r="E1297" s="42">
        <f t="shared" si="80"/>
        <v>133778.44500000001</v>
      </c>
      <c r="F1297" s="42" t="e">
        <f t="shared" si="81"/>
        <v>#N/A</v>
      </c>
      <c r="G1297" s="42" t="e">
        <f t="shared" si="82"/>
        <v>#N/A</v>
      </c>
      <c r="H1297" s="29">
        <f t="shared" si="83"/>
        <v>133778.44500000001</v>
      </c>
    </row>
    <row r="1298" spans="1:8" x14ac:dyDescent="0.3">
      <c r="A1298" s="58">
        <v>43301</v>
      </c>
      <c r="B1298" s="42" t="str">
        <f>VLOOKUP(A1298,_Holidays!A1298:C3403,2)</f>
        <v>Y</v>
      </c>
      <c r="C1298" s="42" t="str">
        <f>VLOOKUP(A1298,_Holidays!A1298:C3403,3)</f>
        <v>N</v>
      </c>
      <c r="D1298">
        <v>135728.405</v>
      </c>
      <c r="E1298" s="42">
        <f t="shared" si="80"/>
        <v>135728.405</v>
      </c>
      <c r="F1298" s="42" t="e">
        <f t="shared" si="81"/>
        <v>#N/A</v>
      </c>
      <c r="G1298" s="42" t="e">
        <f t="shared" si="82"/>
        <v>#N/A</v>
      </c>
      <c r="H1298" s="29">
        <f t="shared" si="83"/>
        <v>135728.405</v>
      </c>
    </row>
    <row r="1299" spans="1:8" x14ac:dyDescent="0.3">
      <c r="A1299" s="58">
        <v>43302</v>
      </c>
      <c r="B1299" s="42" t="str">
        <f>VLOOKUP(A1299,_Holidays!A1299:C3404,2)</f>
        <v>Y</v>
      </c>
      <c r="C1299" s="42" t="str">
        <f>VLOOKUP(A1299,_Holidays!A1299:C3404,3)</f>
        <v>N</v>
      </c>
      <c r="D1299">
        <v>125928.62</v>
      </c>
      <c r="E1299" s="42">
        <f t="shared" si="80"/>
        <v>125928.62</v>
      </c>
      <c r="F1299" s="42" t="e">
        <f t="shared" si="81"/>
        <v>#N/A</v>
      </c>
      <c r="G1299" s="42" t="e">
        <f t="shared" si="82"/>
        <v>#N/A</v>
      </c>
      <c r="H1299" s="29">
        <f t="shared" si="83"/>
        <v>125928.62</v>
      </c>
    </row>
    <row r="1300" spans="1:8" x14ac:dyDescent="0.3">
      <c r="A1300" s="58">
        <v>43303</v>
      </c>
      <c r="B1300" s="42" t="str">
        <f>VLOOKUP(A1300,_Holidays!A1300:C3405,2)</f>
        <v>Y</v>
      </c>
      <c r="C1300" s="42" t="str">
        <f>VLOOKUP(A1300,_Holidays!A1300:C3405,3)</f>
        <v>N</v>
      </c>
      <c r="D1300">
        <v>114186.8</v>
      </c>
      <c r="E1300" s="42">
        <f t="shared" si="80"/>
        <v>114186.8</v>
      </c>
      <c r="F1300" s="42" t="e">
        <f t="shared" si="81"/>
        <v>#N/A</v>
      </c>
      <c r="G1300" s="42" t="e">
        <f t="shared" si="82"/>
        <v>#N/A</v>
      </c>
      <c r="H1300" s="29">
        <f t="shared" si="83"/>
        <v>114186.8</v>
      </c>
    </row>
    <row r="1301" spans="1:8" x14ac:dyDescent="0.3">
      <c r="A1301" s="58">
        <v>43304</v>
      </c>
      <c r="B1301" s="42" t="str">
        <f>VLOOKUP(A1301,_Holidays!A1301:C3406,2)</f>
        <v>Y</v>
      </c>
      <c r="C1301" s="42" t="str">
        <f>VLOOKUP(A1301,_Holidays!A1301:C3406,3)</f>
        <v>N</v>
      </c>
      <c r="D1301">
        <v>134664.655</v>
      </c>
      <c r="E1301" s="42">
        <f t="shared" si="80"/>
        <v>134664.655</v>
      </c>
      <c r="F1301" s="42" t="e">
        <f t="shared" si="81"/>
        <v>#N/A</v>
      </c>
      <c r="G1301" s="42" t="e">
        <f t="shared" si="82"/>
        <v>#N/A</v>
      </c>
      <c r="H1301" s="29">
        <f t="shared" si="83"/>
        <v>134664.655</v>
      </c>
    </row>
    <row r="1302" spans="1:8" x14ac:dyDescent="0.3">
      <c r="A1302" s="58">
        <v>43305</v>
      </c>
      <c r="B1302" s="42" t="str">
        <f>VLOOKUP(A1302,_Holidays!A1302:C3407,2)</f>
        <v>Y</v>
      </c>
      <c r="C1302" s="42" t="str">
        <f>VLOOKUP(A1302,_Holidays!A1302:C3407,3)</f>
        <v>N</v>
      </c>
      <c r="D1302">
        <v>132967.19</v>
      </c>
      <c r="E1302" s="42">
        <f t="shared" si="80"/>
        <v>132967.19</v>
      </c>
      <c r="F1302" s="42" t="e">
        <f t="shared" si="81"/>
        <v>#N/A</v>
      </c>
      <c r="G1302" s="42" t="e">
        <f t="shared" si="82"/>
        <v>#N/A</v>
      </c>
      <c r="H1302" s="29">
        <f t="shared" si="83"/>
        <v>132967.19</v>
      </c>
    </row>
    <row r="1303" spans="1:8" x14ac:dyDescent="0.3">
      <c r="A1303" s="58">
        <v>43306</v>
      </c>
      <c r="B1303" s="42" t="str">
        <f>VLOOKUP(A1303,_Holidays!A1303:C3408,2)</f>
        <v>Y</v>
      </c>
      <c r="C1303" s="42" t="str">
        <f>VLOOKUP(A1303,_Holidays!A1303:C3408,3)</f>
        <v>N</v>
      </c>
      <c r="D1303">
        <v>135308.29500000001</v>
      </c>
      <c r="E1303" s="42">
        <f t="shared" si="80"/>
        <v>135308.29500000001</v>
      </c>
      <c r="F1303" s="42" t="e">
        <f t="shared" si="81"/>
        <v>#N/A</v>
      </c>
      <c r="G1303" s="42" t="e">
        <f t="shared" si="82"/>
        <v>#N/A</v>
      </c>
      <c r="H1303" s="29">
        <f t="shared" si="83"/>
        <v>135308.29500000001</v>
      </c>
    </row>
    <row r="1304" spans="1:8" x14ac:dyDescent="0.3">
      <c r="A1304" s="58">
        <v>43307</v>
      </c>
      <c r="B1304" s="42" t="str">
        <f>VLOOKUP(A1304,_Holidays!A1304:C3409,2)</f>
        <v>Y</v>
      </c>
      <c r="C1304" s="42" t="str">
        <f>VLOOKUP(A1304,_Holidays!A1304:C3409,3)</f>
        <v>N</v>
      </c>
      <c r="D1304">
        <v>137634.125</v>
      </c>
      <c r="E1304" s="42">
        <f t="shared" si="80"/>
        <v>137634.125</v>
      </c>
      <c r="F1304" s="42" t="e">
        <f t="shared" si="81"/>
        <v>#N/A</v>
      </c>
      <c r="G1304" s="42" t="e">
        <f t="shared" si="82"/>
        <v>#N/A</v>
      </c>
      <c r="H1304" s="29">
        <f t="shared" si="83"/>
        <v>137634.125</v>
      </c>
    </row>
    <row r="1305" spans="1:8" x14ac:dyDescent="0.3">
      <c r="A1305" s="58">
        <v>43308</v>
      </c>
      <c r="B1305" s="42" t="str">
        <f>VLOOKUP(A1305,_Holidays!A1305:C3410,2)</f>
        <v>Y</v>
      </c>
      <c r="C1305" s="42" t="str">
        <f>VLOOKUP(A1305,_Holidays!A1305:C3410,3)</f>
        <v>N</v>
      </c>
      <c r="D1305">
        <v>130119.5</v>
      </c>
      <c r="E1305" s="42">
        <f t="shared" si="80"/>
        <v>130119.5</v>
      </c>
      <c r="F1305" s="42" t="e">
        <f t="shared" si="81"/>
        <v>#N/A</v>
      </c>
      <c r="G1305" s="42" t="e">
        <f t="shared" si="82"/>
        <v>#N/A</v>
      </c>
      <c r="H1305" s="29">
        <f t="shared" si="83"/>
        <v>130119.5</v>
      </c>
    </row>
    <row r="1306" spans="1:8" x14ac:dyDescent="0.3">
      <c r="A1306" s="58">
        <v>43309</v>
      </c>
      <c r="B1306" s="42" t="str">
        <f>VLOOKUP(A1306,_Holidays!A1306:C3411,2)</f>
        <v>Y</v>
      </c>
      <c r="C1306" s="42" t="str">
        <f>VLOOKUP(A1306,_Holidays!A1306:C3411,3)</f>
        <v>N</v>
      </c>
      <c r="D1306">
        <v>116942.94</v>
      </c>
      <c r="E1306" s="42">
        <f t="shared" si="80"/>
        <v>116942.94</v>
      </c>
      <c r="F1306" s="42" t="e">
        <f t="shared" si="81"/>
        <v>#N/A</v>
      </c>
      <c r="G1306" s="42" t="e">
        <f t="shared" si="82"/>
        <v>#N/A</v>
      </c>
      <c r="H1306" s="29">
        <f t="shared" si="83"/>
        <v>116942.94</v>
      </c>
    </row>
    <row r="1307" spans="1:8" x14ac:dyDescent="0.3">
      <c r="A1307" s="58">
        <v>43310</v>
      </c>
      <c r="B1307" s="42" t="str">
        <f>VLOOKUP(A1307,_Holidays!A1307:C3412,2)</f>
        <v>Y</v>
      </c>
      <c r="C1307" s="42" t="str">
        <f>VLOOKUP(A1307,_Holidays!A1307:C3412,3)</f>
        <v>N</v>
      </c>
      <c r="D1307">
        <v>111555</v>
      </c>
      <c r="E1307" s="42">
        <f t="shared" si="80"/>
        <v>111555</v>
      </c>
      <c r="F1307" s="42" t="e">
        <f t="shared" si="81"/>
        <v>#N/A</v>
      </c>
      <c r="G1307" s="42" t="e">
        <f t="shared" si="82"/>
        <v>#N/A</v>
      </c>
      <c r="H1307" s="29">
        <f t="shared" si="83"/>
        <v>111555</v>
      </c>
    </row>
    <row r="1308" spans="1:8" x14ac:dyDescent="0.3">
      <c r="A1308" s="58">
        <v>43311</v>
      </c>
      <c r="B1308" s="42" t="str">
        <f>VLOOKUP(A1308,_Holidays!A1308:C3413,2)</f>
        <v>Y</v>
      </c>
      <c r="C1308" s="42" t="str">
        <f>VLOOKUP(A1308,_Holidays!A1308:C3413,3)</f>
        <v>N</v>
      </c>
      <c r="D1308">
        <v>135422.13500000001</v>
      </c>
      <c r="E1308" s="42">
        <f t="shared" si="80"/>
        <v>135422.13500000001</v>
      </c>
      <c r="F1308" s="42" t="e">
        <f t="shared" si="81"/>
        <v>#N/A</v>
      </c>
      <c r="G1308" s="42" t="e">
        <f t="shared" si="82"/>
        <v>#N/A</v>
      </c>
      <c r="H1308" s="29">
        <f t="shared" si="83"/>
        <v>135422.13500000001</v>
      </c>
    </row>
    <row r="1309" spans="1:8" x14ac:dyDescent="0.3">
      <c r="A1309" s="58">
        <v>43312</v>
      </c>
      <c r="B1309" s="42" t="str">
        <f>VLOOKUP(A1309,_Holidays!A1309:C3414,2)</f>
        <v>Y</v>
      </c>
      <c r="C1309" s="42" t="str">
        <f>VLOOKUP(A1309,_Holidays!A1309:C3414,3)</f>
        <v>N</v>
      </c>
      <c r="D1309">
        <v>129519.995</v>
      </c>
      <c r="E1309" s="42">
        <f t="shared" si="80"/>
        <v>129519.995</v>
      </c>
      <c r="F1309" s="42" t="e">
        <f t="shared" si="81"/>
        <v>#N/A</v>
      </c>
      <c r="G1309" s="42" t="e">
        <f t="shared" si="82"/>
        <v>#N/A</v>
      </c>
      <c r="H1309" s="29">
        <f t="shared" si="83"/>
        <v>129519.995</v>
      </c>
    </row>
    <row r="1310" spans="1:8" x14ac:dyDescent="0.3">
      <c r="A1310" s="58">
        <v>43313</v>
      </c>
      <c r="B1310" s="42" t="str">
        <f>VLOOKUP(A1310,_Holidays!A1310:C3415,2)</f>
        <v>Y</v>
      </c>
      <c r="C1310" s="42" t="str">
        <f>VLOOKUP(A1310,_Holidays!A1310:C3415,3)</f>
        <v>N</v>
      </c>
      <c r="D1310">
        <v>134004.96</v>
      </c>
      <c r="E1310" s="42">
        <f t="shared" si="80"/>
        <v>134004.96</v>
      </c>
      <c r="F1310" s="42" t="e">
        <f t="shared" si="81"/>
        <v>#N/A</v>
      </c>
      <c r="G1310" s="42" t="e">
        <f t="shared" si="82"/>
        <v>#N/A</v>
      </c>
      <c r="H1310" s="29">
        <f t="shared" si="83"/>
        <v>134004.96</v>
      </c>
    </row>
    <row r="1311" spans="1:8" x14ac:dyDescent="0.3">
      <c r="A1311" s="58">
        <v>43314</v>
      </c>
      <c r="B1311" s="42" t="str">
        <f>VLOOKUP(A1311,_Holidays!A1311:C3416,2)</f>
        <v>Y</v>
      </c>
      <c r="C1311" s="42" t="str">
        <f>VLOOKUP(A1311,_Holidays!A1311:C3416,3)</f>
        <v>N</v>
      </c>
      <c r="D1311">
        <v>129025</v>
      </c>
      <c r="E1311" s="42">
        <f t="shared" si="80"/>
        <v>129025</v>
      </c>
      <c r="F1311" s="42" t="e">
        <f t="shared" si="81"/>
        <v>#N/A</v>
      </c>
      <c r="G1311" s="42" t="e">
        <f t="shared" si="82"/>
        <v>#N/A</v>
      </c>
      <c r="H1311" s="29">
        <f t="shared" si="83"/>
        <v>129025</v>
      </c>
    </row>
    <row r="1312" spans="1:8" x14ac:dyDescent="0.3">
      <c r="A1312" s="58">
        <v>43315</v>
      </c>
      <c r="B1312" s="42" t="str">
        <f>VLOOKUP(A1312,_Holidays!A1312:C3417,2)</f>
        <v>Y</v>
      </c>
      <c r="C1312" s="42" t="str">
        <f>VLOOKUP(A1312,_Holidays!A1312:C3417,3)</f>
        <v>N</v>
      </c>
      <c r="D1312">
        <v>129740.315</v>
      </c>
      <c r="E1312" s="42">
        <f t="shared" si="80"/>
        <v>129740.315</v>
      </c>
      <c r="F1312" s="42" t="e">
        <f t="shared" si="81"/>
        <v>#N/A</v>
      </c>
      <c r="G1312" s="42" t="e">
        <f t="shared" si="82"/>
        <v>#N/A</v>
      </c>
      <c r="H1312" s="29">
        <f t="shared" si="83"/>
        <v>129740.315</v>
      </c>
    </row>
    <row r="1313" spans="1:8" x14ac:dyDescent="0.3">
      <c r="A1313" s="58">
        <v>43316</v>
      </c>
      <c r="B1313" s="42" t="str">
        <f>VLOOKUP(A1313,_Holidays!A1313:C3418,2)</f>
        <v>Y</v>
      </c>
      <c r="C1313" s="42" t="str">
        <f>VLOOKUP(A1313,_Holidays!A1313:C3418,3)</f>
        <v>N</v>
      </c>
      <c r="D1313">
        <v>116238.175</v>
      </c>
      <c r="E1313" s="42">
        <f t="shared" si="80"/>
        <v>116238.175</v>
      </c>
      <c r="F1313" s="42" t="e">
        <f t="shared" si="81"/>
        <v>#N/A</v>
      </c>
      <c r="G1313" s="42" t="e">
        <f t="shared" si="82"/>
        <v>#N/A</v>
      </c>
      <c r="H1313" s="29">
        <f t="shared" si="83"/>
        <v>116238.175</v>
      </c>
    </row>
    <row r="1314" spans="1:8" x14ac:dyDescent="0.3">
      <c r="A1314" s="58">
        <v>43317</v>
      </c>
      <c r="B1314" s="42" t="str">
        <f>VLOOKUP(A1314,_Holidays!A1314:C3419,2)</f>
        <v>Y</v>
      </c>
      <c r="C1314" s="42" t="str">
        <f>VLOOKUP(A1314,_Holidays!A1314:C3419,3)</f>
        <v>N</v>
      </c>
      <c r="D1314">
        <v>104912.38</v>
      </c>
      <c r="E1314" s="42">
        <f t="shared" si="80"/>
        <v>104912.38</v>
      </c>
      <c r="F1314" s="42" t="e">
        <f t="shared" si="81"/>
        <v>#N/A</v>
      </c>
      <c r="G1314" s="42" t="e">
        <f t="shared" si="82"/>
        <v>#N/A</v>
      </c>
      <c r="H1314" s="29">
        <f t="shared" si="83"/>
        <v>104912.38</v>
      </c>
    </row>
    <row r="1315" spans="1:8" x14ac:dyDescent="0.3">
      <c r="A1315" s="58">
        <v>43318</v>
      </c>
      <c r="B1315" s="42" t="str">
        <f>VLOOKUP(A1315,_Holidays!A1315:C3420,2)</f>
        <v>Y</v>
      </c>
      <c r="C1315" s="42" t="str">
        <f>VLOOKUP(A1315,_Holidays!A1315:C3420,3)</f>
        <v>N</v>
      </c>
      <c r="D1315">
        <v>127198.78</v>
      </c>
      <c r="E1315" s="42">
        <f t="shared" si="80"/>
        <v>127198.78</v>
      </c>
      <c r="F1315" s="42" t="e">
        <f t="shared" si="81"/>
        <v>#N/A</v>
      </c>
      <c r="G1315" s="42" t="e">
        <f t="shared" si="82"/>
        <v>#N/A</v>
      </c>
      <c r="H1315" s="29">
        <f t="shared" si="83"/>
        <v>127198.78</v>
      </c>
    </row>
    <row r="1316" spans="1:8" x14ac:dyDescent="0.3">
      <c r="A1316" s="58">
        <v>43319</v>
      </c>
      <c r="B1316" s="42" t="str">
        <f>VLOOKUP(A1316,_Holidays!A1316:C3421,2)</f>
        <v>Y</v>
      </c>
      <c r="C1316" s="42" t="str">
        <f>VLOOKUP(A1316,_Holidays!A1316:C3421,3)</f>
        <v>N</v>
      </c>
      <c r="D1316">
        <v>131851.01500000001</v>
      </c>
      <c r="E1316" s="42">
        <f t="shared" si="80"/>
        <v>131851.01500000001</v>
      </c>
      <c r="F1316" s="42" t="e">
        <f t="shared" si="81"/>
        <v>#N/A</v>
      </c>
      <c r="G1316" s="42" t="e">
        <f t="shared" si="82"/>
        <v>#N/A</v>
      </c>
      <c r="H1316" s="29">
        <f t="shared" si="83"/>
        <v>131851.01500000001</v>
      </c>
    </row>
    <row r="1317" spans="1:8" x14ac:dyDescent="0.3">
      <c r="A1317" s="58">
        <v>43320</v>
      </c>
      <c r="B1317" s="42" t="str">
        <f>VLOOKUP(A1317,_Holidays!A1317:C3422,2)</f>
        <v>Y</v>
      </c>
      <c r="C1317" s="42" t="str">
        <f>VLOOKUP(A1317,_Holidays!A1317:C3422,3)</f>
        <v>N</v>
      </c>
      <c r="D1317">
        <v>131939.5</v>
      </c>
      <c r="E1317" s="42">
        <f t="shared" si="80"/>
        <v>131939.5</v>
      </c>
      <c r="F1317" s="42" t="e">
        <f t="shared" si="81"/>
        <v>#N/A</v>
      </c>
      <c r="G1317" s="42" t="e">
        <f t="shared" si="82"/>
        <v>#N/A</v>
      </c>
      <c r="H1317" s="29">
        <f t="shared" si="83"/>
        <v>131939.5</v>
      </c>
    </row>
    <row r="1318" spans="1:8" x14ac:dyDescent="0.3">
      <c r="A1318" s="58">
        <v>43321</v>
      </c>
      <c r="B1318" s="42" t="str">
        <f>VLOOKUP(A1318,_Holidays!A1318:C3423,2)</f>
        <v>Y</v>
      </c>
      <c r="C1318" s="42" t="str">
        <f>VLOOKUP(A1318,_Holidays!A1318:C3423,3)</f>
        <v>N</v>
      </c>
      <c r="D1318">
        <v>135670.99</v>
      </c>
      <c r="E1318" s="42">
        <f t="shared" si="80"/>
        <v>135670.99</v>
      </c>
      <c r="F1318" s="42" t="e">
        <f t="shared" si="81"/>
        <v>#N/A</v>
      </c>
      <c r="G1318" s="42" t="e">
        <f t="shared" si="82"/>
        <v>#N/A</v>
      </c>
      <c r="H1318" s="29">
        <f t="shared" si="83"/>
        <v>135670.99</v>
      </c>
    </row>
    <row r="1319" spans="1:8" x14ac:dyDescent="0.3">
      <c r="A1319" s="58">
        <v>43322</v>
      </c>
      <c r="B1319" s="42" t="str">
        <f>VLOOKUP(A1319,_Holidays!A1319:C3424,2)</f>
        <v>Y</v>
      </c>
      <c r="C1319" s="42" t="str">
        <f>VLOOKUP(A1319,_Holidays!A1319:C3424,3)</f>
        <v>N</v>
      </c>
      <c r="D1319">
        <v>121875.355</v>
      </c>
      <c r="E1319" s="42">
        <f t="shared" si="80"/>
        <v>121875.355</v>
      </c>
      <c r="F1319" s="42" t="e">
        <f t="shared" si="81"/>
        <v>#N/A</v>
      </c>
      <c r="G1319" s="42" t="e">
        <f t="shared" si="82"/>
        <v>#N/A</v>
      </c>
      <c r="H1319" s="29">
        <f t="shared" si="83"/>
        <v>121875.355</v>
      </c>
    </row>
    <row r="1320" spans="1:8" x14ac:dyDescent="0.3">
      <c r="A1320" s="58">
        <v>43323</v>
      </c>
      <c r="B1320" s="42" t="str">
        <f>VLOOKUP(A1320,_Holidays!A1320:C3425,2)</f>
        <v>Y</v>
      </c>
      <c r="C1320" s="42" t="str">
        <f>VLOOKUP(A1320,_Holidays!A1320:C3425,3)</f>
        <v>N</v>
      </c>
      <c r="D1320">
        <v>119988.735</v>
      </c>
      <c r="E1320" s="42">
        <f t="shared" si="80"/>
        <v>119988.735</v>
      </c>
      <c r="F1320" s="42" t="e">
        <f t="shared" si="81"/>
        <v>#N/A</v>
      </c>
      <c r="G1320" s="42" t="e">
        <f t="shared" si="82"/>
        <v>#N/A</v>
      </c>
      <c r="H1320" s="29">
        <f t="shared" si="83"/>
        <v>119988.735</v>
      </c>
    </row>
    <row r="1321" spans="1:8" x14ac:dyDescent="0.3">
      <c r="A1321" s="58">
        <v>43324</v>
      </c>
      <c r="B1321" s="42" t="str">
        <f>VLOOKUP(A1321,_Holidays!A1321:C3426,2)</f>
        <v>Y</v>
      </c>
      <c r="C1321" s="42" t="str">
        <f>VLOOKUP(A1321,_Holidays!A1321:C3426,3)</f>
        <v>N</v>
      </c>
      <c r="D1321">
        <v>115231.85</v>
      </c>
      <c r="E1321" s="42">
        <f t="shared" si="80"/>
        <v>115231.85</v>
      </c>
      <c r="F1321" s="42" t="e">
        <f t="shared" si="81"/>
        <v>#N/A</v>
      </c>
      <c r="G1321" s="42" t="e">
        <f t="shared" si="82"/>
        <v>#N/A</v>
      </c>
      <c r="H1321" s="29">
        <f t="shared" si="83"/>
        <v>115231.85</v>
      </c>
    </row>
    <row r="1322" spans="1:8" x14ac:dyDescent="0.3">
      <c r="A1322" s="58">
        <v>43325</v>
      </c>
      <c r="B1322" s="42" t="str">
        <f>VLOOKUP(A1322,_Holidays!A1322:C3427,2)</f>
        <v>Y</v>
      </c>
      <c r="C1322" s="42" t="str">
        <f>VLOOKUP(A1322,_Holidays!A1322:C3427,3)</f>
        <v>N</v>
      </c>
      <c r="D1322">
        <v>127541.57</v>
      </c>
      <c r="E1322" s="42">
        <f t="shared" si="80"/>
        <v>127541.57</v>
      </c>
      <c r="F1322" s="42" t="e">
        <f t="shared" si="81"/>
        <v>#N/A</v>
      </c>
      <c r="G1322" s="42" t="e">
        <f t="shared" si="82"/>
        <v>#N/A</v>
      </c>
      <c r="H1322" s="29">
        <f t="shared" si="83"/>
        <v>127541.57</v>
      </c>
    </row>
    <row r="1323" spans="1:8" x14ac:dyDescent="0.3">
      <c r="A1323" s="58">
        <v>43326</v>
      </c>
      <c r="B1323" s="42" t="str">
        <f>VLOOKUP(A1323,_Holidays!A1323:C3428,2)</f>
        <v>Y</v>
      </c>
      <c r="C1323" s="42" t="str">
        <f>VLOOKUP(A1323,_Holidays!A1323:C3428,3)</f>
        <v>N</v>
      </c>
      <c r="D1323">
        <v>121073.45</v>
      </c>
      <c r="E1323" s="42">
        <f t="shared" si="80"/>
        <v>121073.45</v>
      </c>
      <c r="F1323" s="42" t="e">
        <f t="shared" si="81"/>
        <v>#N/A</v>
      </c>
      <c r="G1323" s="42" t="e">
        <f t="shared" si="82"/>
        <v>#N/A</v>
      </c>
      <c r="H1323" s="29">
        <f t="shared" si="83"/>
        <v>121073.45</v>
      </c>
    </row>
    <row r="1324" spans="1:8" x14ac:dyDescent="0.3">
      <c r="A1324" s="58">
        <v>43327</v>
      </c>
      <c r="B1324" s="42" t="str">
        <f>VLOOKUP(A1324,_Holidays!A1324:C3429,2)</f>
        <v>Y</v>
      </c>
      <c r="C1324" s="42" t="str">
        <f>VLOOKUP(A1324,_Holidays!A1324:C3429,3)</f>
        <v>N</v>
      </c>
      <c r="D1324">
        <v>122602.11500000001</v>
      </c>
      <c r="E1324" s="42">
        <f t="shared" si="80"/>
        <v>122602.11500000001</v>
      </c>
      <c r="F1324" s="42" t="e">
        <f t="shared" si="81"/>
        <v>#N/A</v>
      </c>
      <c r="G1324" s="42" t="e">
        <f t="shared" si="82"/>
        <v>#N/A</v>
      </c>
      <c r="H1324" s="29">
        <f t="shared" si="83"/>
        <v>122602.11500000001</v>
      </c>
    </row>
    <row r="1325" spans="1:8" x14ac:dyDescent="0.3">
      <c r="A1325" s="58">
        <v>43328</v>
      </c>
      <c r="B1325" s="42" t="str">
        <f>VLOOKUP(A1325,_Holidays!A1325:C3430,2)</f>
        <v>Y</v>
      </c>
      <c r="C1325" s="42" t="str">
        <f>VLOOKUP(A1325,_Holidays!A1325:C3430,3)</f>
        <v>N</v>
      </c>
      <c r="D1325">
        <v>131137.065</v>
      </c>
      <c r="E1325" s="42">
        <f t="shared" si="80"/>
        <v>131137.065</v>
      </c>
      <c r="F1325" s="42" t="e">
        <f t="shared" si="81"/>
        <v>#N/A</v>
      </c>
      <c r="G1325" s="42" t="e">
        <f t="shared" si="82"/>
        <v>#N/A</v>
      </c>
      <c r="H1325" s="29">
        <f t="shared" si="83"/>
        <v>131137.065</v>
      </c>
    </row>
    <row r="1326" spans="1:8" x14ac:dyDescent="0.3">
      <c r="A1326" s="58">
        <v>43329</v>
      </c>
      <c r="B1326" s="42" t="str">
        <f>VLOOKUP(A1326,_Holidays!A1326:C3431,2)</f>
        <v>Y</v>
      </c>
      <c r="C1326" s="42" t="str">
        <f>VLOOKUP(A1326,_Holidays!A1326:C3431,3)</f>
        <v>N</v>
      </c>
      <c r="D1326">
        <v>125189.54</v>
      </c>
      <c r="E1326" s="42">
        <f t="shared" si="80"/>
        <v>125189.54</v>
      </c>
      <c r="F1326" s="42" t="e">
        <f t="shared" si="81"/>
        <v>#N/A</v>
      </c>
      <c r="G1326" s="42" t="e">
        <f t="shared" si="82"/>
        <v>#N/A</v>
      </c>
      <c r="H1326" s="29">
        <f t="shared" si="83"/>
        <v>125189.54</v>
      </c>
    </row>
    <row r="1327" spans="1:8" x14ac:dyDescent="0.3">
      <c r="A1327" s="58">
        <v>43330</v>
      </c>
      <c r="B1327" s="42" t="str">
        <f>VLOOKUP(A1327,_Holidays!A1327:C3432,2)</f>
        <v>Y</v>
      </c>
      <c r="C1327" s="42" t="str">
        <f>VLOOKUP(A1327,_Holidays!A1327:C3432,3)</f>
        <v>N</v>
      </c>
      <c r="D1327">
        <v>116571.26</v>
      </c>
      <c r="E1327" s="42">
        <f t="shared" si="80"/>
        <v>116571.26</v>
      </c>
      <c r="F1327" s="42" t="e">
        <f t="shared" si="81"/>
        <v>#N/A</v>
      </c>
      <c r="G1327" s="42" t="e">
        <f t="shared" si="82"/>
        <v>#N/A</v>
      </c>
      <c r="H1327" s="29">
        <f t="shared" si="83"/>
        <v>116571.26</v>
      </c>
    </row>
    <row r="1328" spans="1:8" x14ac:dyDescent="0.3">
      <c r="A1328" s="58">
        <v>43331</v>
      </c>
      <c r="B1328" s="42" t="str">
        <f>VLOOKUP(A1328,_Holidays!A1328:C3433,2)</f>
        <v>Y</v>
      </c>
      <c r="C1328" s="42" t="str">
        <f>VLOOKUP(A1328,_Holidays!A1328:C3433,3)</f>
        <v>N</v>
      </c>
      <c r="D1328">
        <v>119707.93</v>
      </c>
      <c r="E1328" s="42">
        <f t="shared" si="80"/>
        <v>119707.93</v>
      </c>
      <c r="F1328" s="42" t="e">
        <f t="shared" si="81"/>
        <v>#N/A</v>
      </c>
      <c r="G1328" s="42" t="e">
        <f t="shared" si="82"/>
        <v>#N/A</v>
      </c>
      <c r="H1328" s="29">
        <f t="shared" si="83"/>
        <v>119707.93</v>
      </c>
    </row>
    <row r="1329" spans="1:8" x14ac:dyDescent="0.3">
      <c r="A1329" s="58">
        <v>43332</v>
      </c>
      <c r="B1329" s="42" t="str">
        <f>VLOOKUP(A1329,_Holidays!A1329:C3434,2)</f>
        <v>Y</v>
      </c>
      <c r="C1329" s="42" t="str">
        <f>VLOOKUP(A1329,_Holidays!A1329:C3434,3)</f>
        <v>N</v>
      </c>
      <c r="D1329">
        <v>138918.38500000001</v>
      </c>
      <c r="E1329" s="42">
        <f t="shared" si="80"/>
        <v>138918.38500000001</v>
      </c>
      <c r="F1329" s="42" t="e">
        <f t="shared" si="81"/>
        <v>#N/A</v>
      </c>
      <c r="G1329" s="42" t="e">
        <f t="shared" si="82"/>
        <v>#N/A</v>
      </c>
      <c r="H1329" s="29">
        <f t="shared" si="83"/>
        <v>138918.38500000001</v>
      </c>
    </row>
    <row r="1330" spans="1:8" x14ac:dyDescent="0.3">
      <c r="A1330" s="58">
        <v>43333</v>
      </c>
      <c r="B1330" s="42" t="str">
        <f>VLOOKUP(A1330,_Holidays!A1330:C3435,2)</f>
        <v>Y</v>
      </c>
      <c r="C1330" s="42" t="str">
        <f>VLOOKUP(A1330,_Holidays!A1330:C3435,3)</f>
        <v>N</v>
      </c>
      <c r="D1330">
        <v>138424.25</v>
      </c>
      <c r="E1330" s="42">
        <f t="shared" si="80"/>
        <v>138424.25</v>
      </c>
      <c r="F1330" s="42" t="e">
        <f t="shared" si="81"/>
        <v>#N/A</v>
      </c>
      <c r="G1330" s="42" t="e">
        <f t="shared" si="82"/>
        <v>#N/A</v>
      </c>
      <c r="H1330" s="29">
        <f t="shared" si="83"/>
        <v>138424.25</v>
      </c>
    </row>
    <row r="1331" spans="1:8" x14ac:dyDescent="0.3">
      <c r="A1331" s="58">
        <v>43334</v>
      </c>
      <c r="B1331" s="42" t="str">
        <f>VLOOKUP(A1331,_Holidays!A1331:C3436,2)</f>
        <v>Y</v>
      </c>
      <c r="C1331" s="42" t="str">
        <f>VLOOKUP(A1331,_Holidays!A1331:C3436,3)</f>
        <v>N</v>
      </c>
      <c r="D1331">
        <v>136240.845</v>
      </c>
      <c r="E1331" s="42">
        <f t="shared" si="80"/>
        <v>136240.845</v>
      </c>
      <c r="F1331" s="42" t="e">
        <f t="shared" si="81"/>
        <v>#N/A</v>
      </c>
      <c r="G1331" s="42" t="e">
        <f t="shared" si="82"/>
        <v>#N/A</v>
      </c>
      <c r="H1331" s="29">
        <f t="shared" si="83"/>
        <v>136240.845</v>
      </c>
    </row>
    <row r="1332" spans="1:8" x14ac:dyDescent="0.3">
      <c r="A1332" s="58">
        <v>43335</v>
      </c>
      <c r="B1332" s="42" t="str">
        <f>VLOOKUP(A1332,_Holidays!A1332:C3437,2)</f>
        <v>Y</v>
      </c>
      <c r="C1332" s="42" t="str">
        <f>VLOOKUP(A1332,_Holidays!A1332:C3437,3)</f>
        <v>N</v>
      </c>
      <c r="D1332">
        <v>131956.72500000001</v>
      </c>
      <c r="E1332" s="42">
        <f t="shared" si="80"/>
        <v>131956.72500000001</v>
      </c>
      <c r="F1332" s="42" t="e">
        <f t="shared" si="81"/>
        <v>#N/A</v>
      </c>
      <c r="G1332" s="42" t="e">
        <f t="shared" si="82"/>
        <v>#N/A</v>
      </c>
      <c r="H1332" s="29">
        <f t="shared" si="83"/>
        <v>131956.72500000001</v>
      </c>
    </row>
    <row r="1333" spans="1:8" x14ac:dyDescent="0.3">
      <c r="A1333" s="58">
        <v>43336</v>
      </c>
      <c r="B1333" s="42" t="str">
        <f>VLOOKUP(A1333,_Holidays!A1333:C3438,2)</f>
        <v>Y</v>
      </c>
      <c r="C1333" s="42" t="str">
        <f>VLOOKUP(A1333,_Holidays!A1333:C3438,3)</f>
        <v>N</v>
      </c>
      <c r="D1333">
        <v>130210.94</v>
      </c>
      <c r="E1333" s="42">
        <f t="shared" si="80"/>
        <v>130210.94</v>
      </c>
      <c r="F1333" s="42" t="e">
        <f t="shared" si="81"/>
        <v>#N/A</v>
      </c>
      <c r="G1333" s="42" t="e">
        <f t="shared" si="82"/>
        <v>#N/A</v>
      </c>
      <c r="H1333" s="29">
        <f t="shared" si="83"/>
        <v>130210.94</v>
      </c>
    </row>
    <row r="1334" spans="1:8" x14ac:dyDescent="0.3">
      <c r="A1334" s="58">
        <v>43337</v>
      </c>
      <c r="B1334" s="42" t="str">
        <f>VLOOKUP(A1334,_Holidays!A1334:C3439,2)</f>
        <v>Y</v>
      </c>
      <c r="C1334" s="42" t="str">
        <f>VLOOKUP(A1334,_Holidays!A1334:C3439,3)</f>
        <v>N</v>
      </c>
      <c r="D1334">
        <v>116471.77499999999</v>
      </c>
      <c r="E1334" s="42">
        <f t="shared" si="80"/>
        <v>116471.77499999999</v>
      </c>
      <c r="F1334" s="42" t="e">
        <f t="shared" si="81"/>
        <v>#N/A</v>
      </c>
      <c r="G1334" s="42" t="e">
        <f t="shared" si="82"/>
        <v>#N/A</v>
      </c>
      <c r="H1334" s="29">
        <f t="shared" si="83"/>
        <v>116471.77499999999</v>
      </c>
    </row>
    <row r="1335" spans="1:8" x14ac:dyDescent="0.3">
      <c r="A1335" s="58">
        <v>43338</v>
      </c>
      <c r="B1335" s="42" t="str">
        <f>VLOOKUP(A1335,_Holidays!A1335:C3440,2)</f>
        <v>Y</v>
      </c>
      <c r="C1335" s="42" t="str">
        <f>VLOOKUP(A1335,_Holidays!A1335:C3440,3)</f>
        <v>N</v>
      </c>
      <c r="D1335">
        <v>111436.265</v>
      </c>
      <c r="E1335" s="42">
        <f t="shared" si="80"/>
        <v>111436.265</v>
      </c>
      <c r="F1335" s="42" t="e">
        <f t="shared" si="81"/>
        <v>#N/A</v>
      </c>
      <c r="G1335" s="42" t="e">
        <f t="shared" si="82"/>
        <v>#N/A</v>
      </c>
      <c r="H1335" s="29">
        <f t="shared" si="83"/>
        <v>111436.265</v>
      </c>
    </row>
    <row r="1336" spans="1:8" x14ac:dyDescent="0.3">
      <c r="A1336" s="58">
        <v>43339</v>
      </c>
      <c r="B1336" s="42" t="str">
        <f>VLOOKUP(A1336,_Holidays!A1336:C3441,2)</f>
        <v>Y</v>
      </c>
      <c r="C1336" s="42" t="str">
        <f>VLOOKUP(A1336,_Holidays!A1336:C3441,3)</f>
        <v>N</v>
      </c>
      <c r="D1336">
        <v>131280.85</v>
      </c>
      <c r="E1336" s="42">
        <f t="shared" si="80"/>
        <v>131280.85</v>
      </c>
      <c r="F1336" s="42" t="e">
        <f t="shared" si="81"/>
        <v>#N/A</v>
      </c>
      <c r="G1336" s="42" t="e">
        <f t="shared" si="82"/>
        <v>#N/A</v>
      </c>
      <c r="H1336" s="29">
        <f t="shared" si="83"/>
        <v>131280.85</v>
      </c>
    </row>
    <row r="1337" spans="1:8" x14ac:dyDescent="0.3">
      <c r="A1337" s="58">
        <v>43340</v>
      </c>
      <c r="B1337" s="42" t="str">
        <f>VLOOKUP(A1337,_Holidays!A1337:C3442,2)</f>
        <v>Y</v>
      </c>
      <c r="C1337" s="42" t="str">
        <f>VLOOKUP(A1337,_Holidays!A1337:C3442,3)</f>
        <v>N</v>
      </c>
      <c r="D1337">
        <v>139563.095</v>
      </c>
      <c r="E1337" s="42">
        <f t="shared" si="80"/>
        <v>139563.095</v>
      </c>
      <c r="F1337" s="42" t="e">
        <f t="shared" si="81"/>
        <v>#N/A</v>
      </c>
      <c r="G1337" s="42" t="e">
        <f t="shared" si="82"/>
        <v>#N/A</v>
      </c>
      <c r="H1337" s="29">
        <f t="shared" si="83"/>
        <v>139563.095</v>
      </c>
    </row>
    <row r="1338" spans="1:8" x14ac:dyDescent="0.3">
      <c r="A1338" s="58">
        <v>43341</v>
      </c>
      <c r="B1338" s="42" t="str">
        <f>VLOOKUP(A1338,_Holidays!A1338:C3443,2)</f>
        <v>Y</v>
      </c>
      <c r="C1338" s="42" t="str">
        <f>VLOOKUP(A1338,_Holidays!A1338:C3443,3)</f>
        <v>N</v>
      </c>
      <c r="D1338">
        <v>136032.16</v>
      </c>
      <c r="E1338" s="42">
        <f t="shared" si="80"/>
        <v>136032.16</v>
      </c>
      <c r="F1338" s="42" t="e">
        <f t="shared" si="81"/>
        <v>#N/A</v>
      </c>
      <c r="G1338" s="42" t="e">
        <f t="shared" si="82"/>
        <v>#N/A</v>
      </c>
      <c r="H1338" s="29">
        <f t="shared" si="83"/>
        <v>136032.16</v>
      </c>
    </row>
    <row r="1339" spans="1:8" x14ac:dyDescent="0.3">
      <c r="A1339" s="58">
        <v>43342</v>
      </c>
      <c r="B1339" s="42" t="str">
        <f>VLOOKUP(A1339,_Holidays!A1339:C3444,2)</f>
        <v>Y</v>
      </c>
      <c r="C1339" s="42" t="str">
        <f>VLOOKUP(A1339,_Holidays!A1339:C3444,3)</f>
        <v>N</v>
      </c>
      <c r="D1339">
        <v>139752.54500000001</v>
      </c>
      <c r="E1339" s="42">
        <f t="shared" si="80"/>
        <v>139752.54500000001</v>
      </c>
      <c r="F1339" s="42" t="e">
        <f t="shared" si="81"/>
        <v>#N/A</v>
      </c>
      <c r="G1339" s="42" t="e">
        <f t="shared" si="82"/>
        <v>#N/A</v>
      </c>
      <c r="H1339" s="29">
        <f t="shared" si="83"/>
        <v>139752.54500000001</v>
      </c>
    </row>
    <row r="1340" spans="1:8" x14ac:dyDescent="0.3">
      <c r="A1340" s="58">
        <v>43343</v>
      </c>
      <c r="B1340" s="42" t="str">
        <f>VLOOKUP(A1340,_Holidays!A1340:C3445,2)</f>
        <v>Y</v>
      </c>
      <c r="C1340" s="42" t="str">
        <f>VLOOKUP(A1340,_Holidays!A1340:C3445,3)</f>
        <v>N</v>
      </c>
      <c r="D1340">
        <v>130466.91499999999</v>
      </c>
      <c r="E1340" s="42">
        <f t="shared" si="80"/>
        <v>130466.91499999999</v>
      </c>
      <c r="F1340" s="42" t="e">
        <f t="shared" si="81"/>
        <v>#N/A</v>
      </c>
      <c r="G1340" s="42" t="e">
        <f t="shared" si="82"/>
        <v>#N/A</v>
      </c>
      <c r="H1340" s="29">
        <f t="shared" si="83"/>
        <v>130466.91499999999</v>
      </c>
    </row>
    <row r="1341" spans="1:8" x14ac:dyDescent="0.3">
      <c r="A1341" s="58">
        <v>43344</v>
      </c>
      <c r="B1341" s="42" t="str">
        <f>VLOOKUP(A1341,_Holidays!A1341:C3446,2)</f>
        <v>Y</v>
      </c>
      <c r="C1341" s="42" t="str">
        <f>VLOOKUP(A1341,_Holidays!A1341:C3446,3)</f>
        <v>N</v>
      </c>
      <c r="D1341">
        <v>116344.565</v>
      </c>
      <c r="E1341" s="42">
        <f t="shared" si="80"/>
        <v>116344.565</v>
      </c>
      <c r="F1341" s="42" t="e">
        <f t="shared" si="81"/>
        <v>#N/A</v>
      </c>
      <c r="G1341" s="42" t="e">
        <f t="shared" si="82"/>
        <v>#N/A</v>
      </c>
      <c r="H1341" s="29">
        <f t="shared" si="83"/>
        <v>116344.565</v>
      </c>
    </row>
    <row r="1342" spans="1:8" x14ac:dyDescent="0.3">
      <c r="A1342" s="58">
        <v>43345</v>
      </c>
      <c r="B1342" s="42" t="str">
        <f>VLOOKUP(A1342,_Holidays!A1342:C3447,2)</f>
        <v>Y</v>
      </c>
      <c r="C1342" s="42" t="str">
        <f>VLOOKUP(A1342,_Holidays!A1342:C3447,3)</f>
        <v>N</v>
      </c>
      <c r="D1342">
        <v>118402.905</v>
      </c>
      <c r="E1342" s="42">
        <f t="shared" si="80"/>
        <v>118402.905</v>
      </c>
      <c r="F1342" s="42" t="e">
        <f t="shared" si="81"/>
        <v>#N/A</v>
      </c>
      <c r="G1342" s="42" t="e">
        <f t="shared" si="82"/>
        <v>#N/A</v>
      </c>
      <c r="H1342" s="29">
        <f t="shared" si="83"/>
        <v>118402.905</v>
      </c>
    </row>
    <row r="1343" spans="1:8" x14ac:dyDescent="0.3">
      <c r="A1343" s="58">
        <v>43346</v>
      </c>
      <c r="B1343" s="42" t="str">
        <f>VLOOKUP(A1343,_Holidays!A1343:C3448,2)</f>
        <v>Y</v>
      </c>
      <c r="C1343" s="42" t="str">
        <f>VLOOKUP(A1343,_Holidays!A1343:C3448,3)</f>
        <v>N</v>
      </c>
      <c r="D1343">
        <v>131448.995</v>
      </c>
      <c r="E1343" s="42">
        <f t="shared" si="80"/>
        <v>131448.995</v>
      </c>
      <c r="F1343" s="42" t="e">
        <f t="shared" si="81"/>
        <v>#N/A</v>
      </c>
      <c r="G1343" s="42" t="e">
        <f t="shared" si="82"/>
        <v>#N/A</v>
      </c>
      <c r="H1343" s="29">
        <f t="shared" si="83"/>
        <v>131448.995</v>
      </c>
    </row>
    <row r="1344" spans="1:8" x14ac:dyDescent="0.3">
      <c r="A1344" s="58">
        <v>43347</v>
      </c>
      <c r="B1344" s="42" t="str">
        <f>VLOOKUP(A1344,_Holidays!A1344:C3449,2)</f>
        <v>Y</v>
      </c>
      <c r="C1344" s="42" t="str">
        <f>VLOOKUP(A1344,_Holidays!A1344:C3449,3)</f>
        <v>N</v>
      </c>
      <c r="D1344">
        <v>128192.08500000001</v>
      </c>
      <c r="E1344" s="42">
        <f t="shared" si="80"/>
        <v>128192.08500000001</v>
      </c>
      <c r="F1344" s="42" t="e">
        <f t="shared" si="81"/>
        <v>#N/A</v>
      </c>
      <c r="G1344" s="42" t="e">
        <f t="shared" si="82"/>
        <v>#N/A</v>
      </c>
      <c r="H1344" s="29">
        <f t="shared" si="83"/>
        <v>128192.08500000001</v>
      </c>
    </row>
    <row r="1345" spans="1:8" x14ac:dyDescent="0.3">
      <c r="A1345" s="58">
        <v>43348</v>
      </c>
      <c r="B1345" s="42" t="str">
        <f>VLOOKUP(A1345,_Holidays!A1345:C3450,2)</f>
        <v>Y</v>
      </c>
      <c r="C1345" s="42" t="str">
        <f>VLOOKUP(A1345,_Holidays!A1345:C3450,3)</f>
        <v>N</v>
      </c>
      <c r="D1345">
        <v>118307.155</v>
      </c>
      <c r="E1345" s="42">
        <f t="shared" si="80"/>
        <v>118307.155</v>
      </c>
      <c r="F1345" s="42" t="e">
        <f t="shared" si="81"/>
        <v>#N/A</v>
      </c>
      <c r="G1345" s="42" t="e">
        <f t="shared" si="82"/>
        <v>#N/A</v>
      </c>
      <c r="H1345" s="29">
        <f t="shared" si="83"/>
        <v>118307.155</v>
      </c>
    </row>
    <row r="1346" spans="1:8" x14ac:dyDescent="0.3">
      <c r="A1346" s="58">
        <v>43349</v>
      </c>
      <c r="B1346" s="42" t="str">
        <f>VLOOKUP(A1346,_Holidays!A1346:C3451,2)</f>
        <v>Y</v>
      </c>
      <c r="C1346" s="42" t="str">
        <f>VLOOKUP(A1346,_Holidays!A1346:C3451,3)</f>
        <v>N</v>
      </c>
      <c r="D1346">
        <v>116467.37</v>
      </c>
      <c r="E1346" s="42">
        <f t="shared" si="80"/>
        <v>116467.37</v>
      </c>
      <c r="F1346" s="42" t="e">
        <f t="shared" si="81"/>
        <v>#N/A</v>
      </c>
      <c r="G1346" s="42" t="e">
        <f t="shared" si="82"/>
        <v>#N/A</v>
      </c>
      <c r="H1346" s="29">
        <f t="shared" si="83"/>
        <v>116467.37</v>
      </c>
    </row>
    <row r="1347" spans="1:8" x14ac:dyDescent="0.3">
      <c r="A1347" s="58">
        <v>43350</v>
      </c>
      <c r="B1347" s="42" t="str">
        <f>VLOOKUP(A1347,_Holidays!A1347:C3452,2)</f>
        <v>Y</v>
      </c>
      <c r="C1347" s="42" t="str">
        <f>VLOOKUP(A1347,_Holidays!A1347:C3452,3)</f>
        <v>N</v>
      </c>
      <c r="D1347">
        <v>123583.52</v>
      </c>
      <c r="E1347" s="42">
        <f t="shared" ref="E1347:E1410" si="84">IF(B1347="Y",D1347,NA())</f>
        <v>123583.52</v>
      </c>
      <c r="F1347" s="42" t="e">
        <f t="shared" ref="F1347:F1410" si="85">IF(B1347="N",D1347,NA())</f>
        <v>#N/A</v>
      </c>
      <c r="G1347" s="42" t="e">
        <f t="shared" ref="G1347:G1410" si="86">IF(C1347="Y",D1347,NA())</f>
        <v>#N/A</v>
      </c>
      <c r="H1347" s="29">
        <f t="shared" ref="H1347:H1410" si="87">IF(C1347="N",D1347,NA())</f>
        <v>123583.52</v>
      </c>
    </row>
    <row r="1348" spans="1:8" x14ac:dyDescent="0.3">
      <c r="A1348" s="58">
        <v>43351</v>
      </c>
      <c r="B1348" s="42" t="str">
        <f>VLOOKUP(A1348,_Holidays!A1348:C3453,2)</f>
        <v>Y</v>
      </c>
      <c r="C1348" s="42" t="str">
        <f>VLOOKUP(A1348,_Holidays!A1348:C3453,3)</f>
        <v>N</v>
      </c>
      <c r="D1348">
        <v>109948.61500000001</v>
      </c>
      <c r="E1348" s="42">
        <f t="shared" si="84"/>
        <v>109948.61500000001</v>
      </c>
      <c r="F1348" s="42" t="e">
        <f t="shared" si="85"/>
        <v>#N/A</v>
      </c>
      <c r="G1348" s="42" t="e">
        <f t="shared" si="86"/>
        <v>#N/A</v>
      </c>
      <c r="H1348" s="29">
        <f t="shared" si="87"/>
        <v>109948.61500000001</v>
      </c>
    </row>
    <row r="1349" spans="1:8" x14ac:dyDescent="0.3">
      <c r="A1349" s="58">
        <v>43352</v>
      </c>
      <c r="B1349" s="42" t="str">
        <f>VLOOKUP(A1349,_Holidays!A1349:C3454,2)</f>
        <v>Y</v>
      </c>
      <c r="C1349" s="42" t="str">
        <f>VLOOKUP(A1349,_Holidays!A1349:C3454,3)</f>
        <v>N</v>
      </c>
      <c r="D1349">
        <v>107838.95</v>
      </c>
      <c r="E1349" s="42">
        <f t="shared" si="84"/>
        <v>107838.95</v>
      </c>
      <c r="F1349" s="42" t="e">
        <f t="shared" si="85"/>
        <v>#N/A</v>
      </c>
      <c r="G1349" s="42" t="e">
        <f t="shared" si="86"/>
        <v>#N/A</v>
      </c>
      <c r="H1349" s="29">
        <f t="shared" si="87"/>
        <v>107838.95</v>
      </c>
    </row>
    <row r="1350" spans="1:8" x14ac:dyDescent="0.3">
      <c r="A1350" s="58">
        <v>43353</v>
      </c>
      <c r="B1350" s="42" t="str">
        <f>VLOOKUP(A1350,_Holidays!A1350:C3455,2)</f>
        <v>Y</v>
      </c>
      <c r="C1350" s="42" t="str">
        <f>VLOOKUP(A1350,_Holidays!A1350:C3455,3)</f>
        <v>N</v>
      </c>
      <c r="D1350">
        <v>123132.625</v>
      </c>
      <c r="E1350" s="42">
        <f t="shared" si="84"/>
        <v>123132.625</v>
      </c>
      <c r="F1350" s="42" t="e">
        <f t="shared" si="85"/>
        <v>#N/A</v>
      </c>
      <c r="G1350" s="42" t="e">
        <f t="shared" si="86"/>
        <v>#N/A</v>
      </c>
      <c r="H1350" s="29">
        <f t="shared" si="87"/>
        <v>123132.625</v>
      </c>
    </row>
    <row r="1351" spans="1:8" x14ac:dyDescent="0.3">
      <c r="A1351" s="58">
        <v>43354</v>
      </c>
      <c r="B1351" s="42" t="str">
        <f>VLOOKUP(A1351,_Holidays!A1351:C3456,2)</f>
        <v>Y</v>
      </c>
      <c r="C1351" s="42" t="str">
        <f>VLOOKUP(A1351,_Holidays!A1351:C3456,3)</f>
        <v>N</v>
      </c>
      <c r="D1351">
        <v>111096.53</v>
      </c>
      <c r="E1351" s="42">
        <f t="shared" si="84"/>
        <v>111096.53</v>
      </c>
      <c r="F1351" s="42" t="e">
        <f t="shared" si="85"/>
        <v>#N/A</v>
      </c>
      <c r="G1351" s="42" t="e">
        <f t="shared" si="86"/>
        <v>#N/A</v>
      </c>
      <c r="H1351" s="29">
        <f t="shared" si="87"/>
        <v>111096.53</v>
      </c>
    </row>
    <row r="1352" spans="1:8" x14ac:dyDescent="0.3">
      <c r="A1352" s="58">
        <v>43355</v>
      </c>
      <c r="B1352" s="42" t="str">
        <f>VLOOKUP(A1352,_Holidays!A1352:C3457,2)</f>
        <v>Y</v>
      </c>
      <c r="C1352" s="42" t="str">
        <f>VLOOKUP(A1352,_Holidays!A1352:C3457,3)</f>
        <v>N</v>
      </c>
      <c r="D1352">
        <v>112935.03999999999</v>
      </c>
      <c r="E1352" s="42">
        <f t="shared" si="84"/>
        <v>112935.03999999999</v>
      </c>
      <c r="F1352" s="42" t="e">
        <f t="shared" si="85"/>
        <v>#N/A</v>
      </c>
      <c r="G1352" s="42" t="e">
        <f t="shared" si="86"/>
        <v>#N/A</v>
      </c>
      <c r="H1352" s="29">
        <f t="shared" si="87"/>
        <v>112935.03999999999</v>
      </c>
    </row>
    <row r="1353" spans="1:8" x14ac:dyDescent="0.3">
      <c r="A1353" s="58">
        <v>43356</v>
      </c>
      <c r="B1353" s="42" t="str">
        <f>VLOOKUP(A1353,_Holidays!A1353:C3458,2)</f>
        <v>Y</v>
      </c>
      <c r="C1353" s="42" t="str">
        <f>VLOOKUP(A1353,_Holidays!A1353:C3458,3)</f>
        <v>N</v>
      </c>
      <c r="D1353">
        <v>117880.565</v>
      </c>
      <c r="E1353" s="42">
        <f t="shared" si="84"/>
        <v>117880.565</v>
      </c>
      <c r="F1353" s="42" t="e">
        <f t="shared" si="85"/>
        <v>#N/A</v>
      </c>
      <c r="G1353" s="42" t="e">
        <f t="shared" si="86"/>
        <v>#N/A</v>
      </c>
      <c r="H1353" s="29">
        <f t="shared" si="87"/>
        <v>117880.565</v>
      </c>
    </row>
    <row r="1354" spans="1:8" x14ac:dyDescent="0.3">
      <c r="A1354" s="58">
        <v>43357</v>
      </c>
      <c r="B1354" s="42" t="str">
        <f>VLOOKUP(A1354,_Holidays!A1354:C3459,2)</f>
        <v>Y</v>
      </c>
      <c r="C1354" s="42" t="str">
        <f>VLOOKUP(A1354,_Holidays!A1354:C3459,3)</f>
        <v>N</v>
      </c>
      <c r="D1354">
        <v>111213.15</v>
      </c>
      <c r="E1354" s="42">
        <f t="shared" si="84"/>
        <v>111213.15</v>
      </c>
      <c r="F1354" s="42" t="e">
        <f t="shared" si="85"/>
        <v>#N/A</v>
      </c>
      <c r="G1354" s="42" t="e">
        <f t="shared" si="86"/>
        <v>#N/A</v>
      </c>
      <c r="H1354" s="29">
        <f t="shared" si="87"/>
        <v>111213.15</v>
      </c>
    </row>
    <row r="1355" spans="1:8" x14ac:dyDescent="0.3">
      <c r="A1355" s="58">
        <v>43358</v>
      </c>
      <c r="B1355" s="42" t="str">
        <f>VLOOKUP(A1355,_Holidays!A1355:C3460,2)</f>
        <v>Y</v>
      </c>
      <c r="C1355" s="42" t="str">
        <f>VLOOKUP(A1355,_Holidays!A1355:C3460,3)</f>
        <v>N</v>
      </c>
      <c r="D1355">
        <v>108632.355</v>
      </c>
      <c r="E1355" s="42">
        <f t="shared" si="84"/>
        <v>108632.355</v>
      </c>
      <c r="F1355" s="42" t="e">
        <f t="shared" si="85"/>
        <v>#N/A</v>
      </c>
      <c r="G1355" s="42" t="e">
        <f t="shared" si="86"/>
        <v>#N/A</v>
      </c>
      <c r="H1355" s="29">
        <f t="shared" si="87"/>
        <v>108632.355</v>
      </c>
    </row>
    <row r="1356" spans="1:8" x14ac:dyDescent="0.3">
      <c r="A1356" s="58">
        <v>43359</v>
      </c>
      <c r="B1356" s="42" t="str">
        <f>VLOOKUP(A1356,_Holidays!A1356:C3461,2)</f>
        <v>Y</v>
      </c>
      <c r="C1356" s="42" t="str">
        <f>VLOOKUP(A1356,_Holidays!A1356:C3461,3)</f>
        <v>N</v>
      </c>
      <c r="D1356">
        <v>113030.005</v>
      </c>
      <c r="E1356" s="42">
        <f t="shared" si="84"/>
        <v>113030.005</v>
      </c>
      <c r="F1356" s="42" t="e">
        <f t="shared" si="85"/>
        <v>#N/A</v>
      </c>
      <c r="G1356" s="42" t="e">
        <f t="shared" si="86"/>
        <v>#N/A</v>
      </c>
      <c r="H1356" s="29">
        <f t="shared" si="87"/>
        <v>113030.005</v>
      </c>
    </row>
    <row r="1357" spans="1:8" x14ac:dyDescent="0.3">
      <c r="A1357" s="58">
        <v>43360</v>
      </c>
      <c r="B1357" s="42" t="str">
        <f>VLOOKUP(A1357,_Holidays!A1357:C3462,2)</f>
        <v>Y</v>
      </c>
      <c r="C1357" s="42" t="str">
        <f>VLOOKUP(A1357,_Holidays!A1357:C3462,3)</f>
        <v>N</v>
      </c>
      <c r="D1357">
        <v>118208.24</v>
      </c>
      <c r="E1357" s="42">
        <f t="shared" si="84"/>
        <v>118208.24</v>
      </c>
      <c r="F1357" s="42" t="e">
        <f t="shared" si="85"/>
        <v>#N/A</v>
      </c>
      <c r="G1357" s="42" t="e">
        <f t="shared" si="86"/>
        <v>#N/A</v>
      </c>
      <c r="H1357" s="29">
        <f t="shared" si="87"/>
        <v>118208.24</v>
      </c>
    </row>
    <row r="1358" spans="1:8" x14ac:dyDescent="0.3">
      <c r="A1358" s="58">
        <v>43361</v>
      </c>
      <c r="B1358" s="42" t="str">
        <f>VLOOKUP(A1358,_Holidays!A1358:C3463,2)</f>
        <v>Y</v>
      </c>
      <c r="C1358" s="42" t="str">
        <f>VLOOKUP(A1358,_Holidays!A1358:C3463,3)</f>
        <v>N</v>
      </c>
      <c r="D1358">
        <v>119622.285</v>
      </c>
      <c r="E1358" s="42">
        <f t="shared" si="84"/>
        <v>119622.285</v>
      </c>
      <c r="F1358" s="42" t="e">
        <f t="shared" si="85"/>
        <v>#N/A</v>
      </c>
      <c r="G1358" s="42" t="e">
        <f t="shared" si="86"/>
        <v>#N/A</v>
      </c>
      <c r="H1358" s="29">
        <f t="shared" si="87"/>
        <v>119622.285</v>
      </c>
    </row>
    <row r="1359" spans="1:8" x14ac:dyDescent="0.3">
      <c r="A1359" s="58">
        <v>43362</v>
      </c>
      <c r="B1359" s="42" t="str">
        <f>VLOOKUP(A1359,_Holidays!A1359:C3464,2)</f>
        <v>Y</v>
      </c>
      <c r="C1359" s="42" t="str">
        <f>VLOOKUP(A1359,_Holidays!A1359:C3464,3)</f>
        <v>N</v>
      </c>
      <c r="D1359">
        <v>123787.77</v>
      </c>
      <c r="E1359" s="42">
        <f t="shared" si="84"/>
        <v>123787.77</v>
      </c>
      <c r="F1359" s="42" t="e">
        <f t="shared" si="85"/>
        <v>#N/A</v>
      </c>
      <c r="G1359" s="42" t="e">
        <f t="shared" si="86"/>
        <v>#N/A</v>
      </c>
      <c r="H1359" s="29">
        <f t="shared" si="87"/>
        <v>123787.77</v>
      </c>
    </row>
    <row r="1360" spans="1:8" x14ac:dyDescent="0.3">
      <c r="A1360" s="58">
        <v>43363</v>
      </c>
      <c r="B1360" s="42" t="str">
        <f>VLOOKUP(A1360,_Holidays!A1360:C3465,2)</f>
        <v>Y</v>
      </c>
      <c r="C1360" s="42" t="str">
        <f>VLOOKUP(A1360,_Holidays!A1360:C3465,3)</f>
        <v>N</v>
      </c>
      <c r="D1360">
        <v>125335.57</v>
      </c>
      <c r="E1360" s="42">
        <f t="shared" si="84"/>
        <v>125335.57</v>
      </c>
      <c r="F1360" s="42" t="e">
        <f t="shared" si="85"/>
        <v>#N/A</v>
      </c>
      <c r="G1360" s="42" t="e">
        <f t="shared" si="86"/>
        <v>#N/A</v>
      </c>
      <c r="H1360" s="29">
        <f t="shared" si="87"/>
        <v>125335.57</v>
      </c>
    </row>
    <row r="1361" spans="1:8" x14ac:dyDescent="0.3">
      <c r="A1361" s="58">
        <v>43364</v>
      </c>
      <c r="B1361" s="42" t="str">
        <f>VLOOKUP(A1361,_Holidays!A1361:C3466,2)</f>
        <v>N</v>
      </c>
      <c r="C1361" s="42" t="str">
        <f>VLOOKUP(A1361,_Holidays!A1361:C3466,3)</f>
        <v>N</v>
      </c>
      <c r="D1361">
        <v>120372.48</v>
      </c>
      <c r="E1361" s="42" t="e">
        <f t="shared" si="84"/>
        <v>#N/A</v>
      </c>
      <c r="F1361" s="42">
        <f t="shared" si="85"/>
        <v>120372.48</v>
      </c>
      <c r="G1361" s="42" t="e">
        <f t="shared" si="86"/>
        <v>#N/A</v>
      </c>
      <c r="H1361" s="29">
        <f t="shared" si="87"/>
        <v>120372.48</v>
      </c>
    </row>
    <row r="1362" spans="1:8" x14ac:dyDescent="0.3">
      <c r="A1362" s="58">
        <v>43365</v>
      </c>
      <c r="B1362" s="42" t="str">
        <f>VLOOKUP(A1362,_Holidays!A1362:C3467,2)</f>
        <v>N</v>
      </c>
      <c r="C1362" s="42" t="str">
        <f>VLOOKUP(A1362,_Holidays!A1362:C3467,3)</f>
        <v>N</v>
      </c>
      <c r="D1362">
        <v>107731.72</v>
      </c>
      <c r="E1362" s="42" t="e">
        <f t="shared" si="84"/>
        <v>#N/A</v>
      </c>
      <c r="F1362" s="42">
        <f t="shared" si="85"/>
        <v>107731.72</v>
      </c>
      <c r="G1362" s="42" t="e">
        <f t="shared" si="86"/>
        <v>#N/A</v>
      </c>
      <c r="H1362" s="29">
        <f t="shared" si="87"/>
        <v>107731.72</v>
      </c>
    </row>
    <row r="1363" spans="1:8" x14ac:dyDescent="0.3">
      <c r="A1363" s="58">
        <v>43366</v>
      </c>
      <c r="B1363" s="42" t="str">
        <f>VLOOKUP(A1363,_Holidays!A1363:C3468,2)</f>
        <v>N</v>
      </c>
      <c r="C1363" s="42" t="str">
        <f>VLOOKUP(A1363,_Holidays!A1363:C3468,3)</f>
        <v>N</v>
      </c>
      <c r="D1363">
        <v>107332.1</v>
      </c>
      <c r="E1363" s="42" t="e">
        <f t="shared" si="84"/>
        <v>#N/A</v>
      </c>
      <c r="F1363" s="42">
        <f t="shared" si="85"/>
        <v>107332.1</v>
      </c>
      <c r="G1363" s="42" t="e">
        <f t="shared" si="86"/>
        <v>#N/A</v>
      </c>
      <c r="H1363" s="29">
        <f t="shared" si="87"/>
        <v>107332.1</v>
      </c>
    </row>
    <row r="1364" spans="1:8" x14ac:dyDescent="0.3">
      <c r="A1364" s="58">
        <v>43367</v>
      </c>
      <c r="B1364" s="42" t="str">
        <f>VLOOKUP(A1364,_Holidays!A1364:C3469,2)</f>
        <v>N</v>
      </c>
      <c r="C1364" s="42" t="str">
        <f>VLOOKUP(A1364,_Holidays!A1364:C3469,3)</f>
        <v>N</v>
      </c>
      <c r="D1364">
        <v>119535.715</v>
      </c>
      <c r="E1364" s="42" t="e">
        <f t="shared" si="84"/>
        <v>#N/A</v>
      </c>
      <c r="F1364" s="42">
        <f t="shared" si="85"/>
        <v>119535.715</v>
      </c>
      <c r="G1364" s="42" t="e">
        <f t="shared" si="86"/>
        <v>#N/A</v>
      </c>
      <c r="H1364" s="29">
        <f t="shared" si="87"/>
        <v>119535.715</v>
      </c>
    </row>
    <row r="1365" spans="1:8" x14ac:dyDescent="0.3">
      <c r="A1365" s="58">
        <v>43368</v>
      </c>
      <c r="B1365" s="42" t="str">
        <f>VLOOKUP(A1365,_Holidays!A1365:C3470,2)</f>
        <v>N</v>
      </c>
      <c r="C1365" s="42" t="str">
        <f>VLOOKUP(A1365,_Holidays!A1365:C3470,3)</f>
        <v>N</v>
      </c>
      <c r="D1365">
        <v>124797.08500000001</v>
      </c>
      <c r="E1365" s="42" t="e">
        <f t="shared" si="84"/>
        <v>#N/A</v>
      </c>
      <c r="F1365" s="42">
        <f t="shared" si="85"/>
        <v>124797.08500000001</v>
      </c>
      <c r="G1365" s="42" t="e">
        <f t="shared" si="86"/>
        <v>#N/A</v>
      </c>
      <c r="H1365" s="29">
        <f t="shared" si="87"/>
        <v>124797.08500000001</v>
      </c>
    </row>
    <row r="1366" spans="1:8" x14ac:dyDescent="0.3">
      <c r="A1366" s="58">
        <v>43369</v>
      </c>
      <c r="B1366" s="42" t="str">
        <f>VLOOKUP(A1366,_Holidays!A1366:C3471,2)</f>
        <v>N</v>
      </c>
      <c r="C1366" s="42" t="str">
        <f>VLOOKUP(A1366,_Holidays!A1366:C3471,3)</f>
        <v>N</v>
      </c>
      <c r="D1366">
        <v>119238.345</v>
      </c>
      <c r="E1366" s="42" t="e">
        <f t="shared" si="84"/>
        <v>#N/A</v>
      </c>
      <c r="F1366" s="42">
        <f t="shared" si="85"/>
        <v>119238.345</v>
      </c>
      <c r="G1366" s="42" t="e">
        <f t="shared" si="86"/>
        <v>#N/A</v>
      </c>
      <c r="H1366" s="29">
        <f t="shared" si="87"/>
        <v>119238.345</v>
      </c>
    </row>
    <row r="1367" spans="1:8" x14ac:dyDescent="0.3">
      <c r="A1367" s="58">
        <v>43370</v>
      </c>
      <c r="B1367" s="42" t="str">
        <f>VLOOKUP(A1367,_Holidays!A1367:C3472,2)</f>
        <v>N</v>
      </c>
      <c r="C1367" s="42" t="str">
        <f>VLOOKUP(A1367,_Holidays!A1367:C3472,3)</f>
        <v>N</v>
      </c>
      <c r="D1367">
        <v>110878.67</v>
      </c>
      <c r="E1367" s="42" t="e">
        <f t="shared" si="84"/>
        <v>#N/A</v>
      </c>
      <c r="F1367" s="42">
        <f t="shared" si="85"/>
        <v>110878.67</v>
      </c>
      <c r="G1367" s="42" t="e">
        <f t="shared" si="86"/>
        <v>#N/A</v>
      </c>
      <c r="H1367" s="29">
        <f t="shared" si="87"/>
        <v>110878.67</v>
      </c>
    </row>
    <row r="1368" spans="1:8" x14ac:dyDescent="0.3">
      <c r="A1368" s="58">
        <v>43371</v>
      </c>
      <c r="B1368" s="42" t="str">
        <f>VLOOKUP(A1368,_Holidays!A1368:C3473,2)</f>
        <v>N</v>
      </c>
      <c r="C1368" s="42" t="str">
        <f>VLOOKUP(A1368,_Holidays!A1368:C3473,3)</f>
        <v>Y</v>
      </c>
      <c r="D1368">
        <v>108622.42</v>
      </c>
      <c r="E1368" s="42" t="e">
        <f t="shared" si="84"/>
        <v>#N/A</v>
      </c>
      <c r="F1368" s="42">
        <f t="shared" si="85"/>
        <v>108622.42</v>
      </c>
      <c r="G1368" s="42">
        <f t="shared" si="86"/>
        <v>108622.42</v>
      </c>
      <c r="H1368" s="29" t="e">
        <f t="shared" si="87"/>
        <v>#N/A</v>
      </c>
    </row>
    <row r="1369" spans="1:8" x14ac:dyDescent="0.3">
      <c r="A1369" s="58">
        <v>43372</v>
      </c>
      <c r="B1369" s="42" t="str">
        <f>VLOOKUP(A1369,_Holidays!A1369:C3474,2)</f>
        <v>N</v>
      </c>
      <c r="C1369" s="42" t="str">
        <f>VLOOKUP(A1369,_Holidays!A1369:C3474,3)</f>
        <v>N</v>
      </c>
      <c r="D1369">
        <v>109315.065</v>
      </c>
      <c r="E1369" s="42" t="e">
        <f t="shared" si="84"/>
        <v>#N/A</v>
      </c>
      <c r="F1369" s="42">
        <f t="shared" si="85"/>
        <v>109315.065</v>
      </c>
      <c r="G1369" s="42" t="e">
        <f t="shared" si="86"/>
        <v>#N/A</v>
      </c>
      <c r="H1369" s="29">
        <f t="shared" si="87"/>
        <v>109315.065</v>
      </c>
    </row>
    <row r="1370" spans="1:8" x14ac:dyDescent="0.3">
      <c r="A1370" s="58">
        <v>43373</v>
      </c>
      <c r="B1370" s="42" t="str">
        <f>VLOOKUP(A1370,_Holidays!A1370:C3475,2)</f>
        <v>N</v>
      </c>
      <c r="C1370" s="42" t="str">
        <f>VLOOKUP(A1370,_Holidays!A1370:C3475,3)</f>
        <v>N</v>
      </c>
      <c r="D1370">
        <v>106236.23</v>
      </c>
      <c r="E1370" s="42" t="e">
        <f t="shared" si="84"/>
        <v>#N/A</v>
      </c>
      <c r="F1370" s="42">
        <f t="shared" si="85"/>
        <v>106236.23</v>
      </c>
      <c r="G1370" s="42" t="e">
        <f t="shared" si="86"/>
        <v>#N/A</v>
      </c>
      <c r="H1370" s="29">
        <f t="shared" si="87"/>
        <v>106236.23</v>
      </c>
    </row>
    <row r="1371" spans="1:8" x14ac:dyDescent="0.3">
      <c r="A1371" s="58">
        <v>43374</v>
      </c>
      <c r="B1371" s="42" t="str">
        <f>VLOOKUP(A1371,_Holidays!A1371:C3476,2)</f>
        <v>N</v>
      </c>
      <c r="C1371" s="42" t="str">
        <f>VLOOKUP(A1371,_Holidays!A1371:C3476,3)</f>
        <v>N</v>
      </c>
      <c r="D1371">
        <v>114466.64</v>
      </c>
      <c r="E1371" s="42" t="e">
        <f t="shared" si="84"/>
        <v>#N/A</v>
      </c>
      <c r="F1371" s="42">
        <f t="shared" si="85"/>
        <v>114466.64</v>
      </c>
      <c r="G1371" s="42" t="e">
        <f t="shared" si="86"/>
        <v>#N/A</v>
      </c>
      <c r="H1371" s="29">
        <f t="shared" si="87"/>
        <v>114466.64</v>
      </c>
    </row>
    <row r="1372" spans="1:8" x14ac:dyDescent="0.3">
      <c r="A1372" s="58">
        <v>43375</v>
      </c>
      <c r="B1372" s="42" t="str">
        <f>VLOOKUP(A1372,_Holidays!A1372:C3477,2)</f>
        <v>N</v>
      </c>
      <c r="C1372" s="42" t="str">
        <f>VLOOKUP(A1372,_Holidays!A1372:C3477,3)</f>
        <v>N</v>
      </c>
      <c r="D1372">
        <v>114458.205</v>
      </c>
      <c r="E1372" s="42" t="e">
        <f t="shared" si="84"/>
        <v>#N/A</v>
      </c>
      <c r="F1372" s="42">
        <f t="shared" si="85"/>
        <v>114458.205</v>
      </c>
      <c r="G1372" s="42" t="e">
        <f t="shared" si="86"/>
        <v>#N/A</v>
      </c>
      <c r="H1372" s="29">
        <f t="shared" si="87"/>
        <v>114458.205</v>
      </c>
    </row>
    <row r="1373" spans="1:8" x14ac:dyDescent="0.3">
      <c r="A1373" s="58">
        <v>43376</v>
      </c>
      <c r="B1373" s="42" t="str">
        <f>VLOOKUP(A1373,_Holidays!A1373:C3478,2)</f>
        <v>N</v>
      </c>
      <c r="C1373" s="42" t="str">
        <f>VLOOKUP(A1373,_Holidays!A1373:C3478,3)</f>
        <v>N</v>
      </c>
      <c r="D1373">
        <v>115490.83500000001</v>
      </c>
      <c r="E1373" s="42" t="e">
        <f t="shared" si="84"/>
        <v>#N/A</v>
      </c>
      <c r="F1373" s="42">
        <f t="shared" si="85"/>
        <v>115490.83500000001</v>
      </c>
      <c r="G1373" s="42" t="e">
        <f t="shared" si="86"/>
        <v>#N/A</v>
      </c>
      <c r="H1373" s="29">
        <f t="shared" si="87"/>
        <v>115490.83500000001</v>
      </c>
    </row>
    <row r="1374" spans="1:8" x14ac:dyDescent="0.3">
      <c r="A1374" s="58">
        <v>43377</v>
      </c>
      <c r="B1374" s="42" t="str">
        <f>VLOOKUP(A1374,_Holidays!A1374:C3479,2)</f>
        <v>N</v>
      </c>
      <c r="C1374" s="42" t="str">
        <f>VLOOKUP(A1374,_Holidays!A1374:C3479,3)</f>
        <v>N</v>
      </c>
      <c r="D1374">
        <v>115294.12</v>
      </c>
      <c r="E1374" s="42" t="e">
        <f t="shared" si="84"/>
        <v>#N/A</v>
      </c>
      <c r="F1374" s="42">
        <f t="shared" si="85"/>
        <v>115294.12</v>
      </c>
      <c r="G1374" s="42" t="e">
        <f t="shared" si="86"/>
        <v>#N/A</v>
      </c>
      <c r="H1374" s="29">
        <f t="shared" si="87"/>
        <v>115294.12</v>
      </c>
    </row>
    <row r="1375" spans="1:8" x14ac:dyDescent="0.3">
      <c r="A1375" s="58">
        <v>43378</v>
      </c>
      <c r="B1375" s="42" t="str">
        <f>VLOOKUP(A1375,_Holidays!A1375:C3480,2)</f>
        <v>N</v>
      </c>
      <c r="C1375" s="42" t="str">
        <f>VLOOKUP(A1375,_Holidays!A1375:C3480,3)</f>
        <v>N</v>
      </c>
      <c r="D1375">
        <v>112576.545</v>
      </c>
      <c r="E1375" s="42" t="e">
        <f t="shared" si="84"/>
        <v>#N/A</v>
      </c>
      <c r="F1375" s="42">
        <f t="shared" si="85"/>
        <v>112576.545</v>
      </c>
      <c r="G1375" s="42" t="e">
        <f t="shared" si="86"/>
        <v>#N/A</v>
      </c>
      <c r="H1375" s="29">
        <f t="shared" si="87"/>
        <v>112576.545</v>
      </c>
    </row>
    <row r="1376" spans="1:8" x14ac:dyDescent="0.3">
      <c r="A1376" s="58">
        <v>43379</v>
      </c>
      <c r="B1376" s="42" t="str">
        <f>VLOOKUP(A1376,_Holidays!A1376:C3481,2)</f>
        <v>N</v>
      </c>
      <c r="C1376" s="42" t="str">
        <f>VLOOKUP(A1376,_Holidays!A1376:C3481,3)</f>
        <v>N</v>
      </c>
      <c r="D1376">
        <v>102988.145</v>
      </c>
      <c r="E1376" s="42" t="e">
        <f t="shared" si="84"/>
        <v>#N/A</v>
      </c>
      <c r="F1376" s="42">
        <f t="shared" si="85"/>
        <v>102988.145</v>
      </c>
      <c r="G1376" s="42" t="e">
        <f t="shared" si="86"/>
        <v>#N/A</v>
      </c>
      <c r="H1376" s="29">
        <f t="shared" si="87"/>
        <v>102988.145</v>
      </c>
    </row>
    <row r="1377" spans="1:8" x14ac:dyDescent="0.3">
      <c r="A1377" s="58">
        <v>43380</v>
      </c>
      <c r="B1377" s="42" t="str">
        <f>VLOOKUP(A1377,_Holidays!A1377:C3482,2)</f>
        <v>N</v>
      </c>
      <c r="C1377" s="42" t="str">
        <f>VLOOKUP(A1377,_Holidays!A1377:C3482,3)</f>
        <v>N</v>
      </c>
      <c r="D1377">
        <v>100476.705</v>
      </c>
      <c r="E1377" s="42" t="e">
        <f t="shared" si="84"/>
        <v>#N/A</v>
      </c>
      <c r="F1377" s="42">
        <f t="shared" si="85"/>
        <v>100476.705</v>
      </c>
      <c r="G1377" s="42" t="e">
        <f t="shared" si="86"/>
        <v>#N/A</v>
      </c>
      <c r="H1377" s="29">
        <f t="shared" si="87"/>
        <v>100476.705</v>
      </c>
    </row>
    <row r="1378" spans="1:8" x14ac:dyDescent="0.3">
      <c r="A1378" s="58">
        <v>43381</v>
      </c>
      <c r="B1378" s="42" t="str">
        <f>VLOOKUP(A1378,_Holidays!A1378:C3483,2)</f>
        <v>N</v>
      </c>
      <c r="C1378" s="42" t="str">
        <f>VLOOKUP(A1378,_Holidays!A1378:C3483,3)</f>
        <v>N</v>
      </c>
      <c r="D1378">
        <v>113945.5</v>
      </c>
      <c r="E1378" s="42" t="e">
        <f t="shared" si="84"/>
        <v>#N/A</v>
      </c>
      <c r="F1378" s="42">
        <f t="shared" si="85"/>
        <v>113945.5</v>
      </c>
      <c r="G1378" s="42" t="e">
        <f t="shared" si="86"/>
        <v>#N/A</v>
      </c>
      <c r="H1378" s="29">
        <f t="shared" si="87"/>
        <v>113945.5</v>
      </c>
    </row>
    <row r="1379" spans="1:8" x14ac:dyDescent="0.3">
      <c r="A1379" s="58">
        <v>43382</v>
      </c>
      <c r="B1379" s="42" t="str">
        <f>VLOOKUP(A1379,_Holidays!A1379:C3484,2)</f>
        <v>Y</v>
      </c>
      <c r="C1379" s="42" t="str">
        <f>VLOOKUP(A1379,_Holidays!A1379:C3484,3)</f>
        <v>N</v>
      </c>
      <c r="D1379">
        <v>116449.31</v>
      </c>
      <c r="E1379" s="42">
        <f t="shared" si="84"/>
        <v>116449.31</v>
      </c>
      <c r="F1379" s="42" t="e">
        <f t="shared" si="85"/>
        <v>#N/A</v>
      </c>
      <c r="G1379" s="42" t="e">
        <f t="shared" si="86"/>
        <v>#N/A</v>
      </c>
      <c r="H1379" s="29">
        <f t="shared" si="87"/>
        <v>116449.31</v>
      </c>
    </row>
    <row r="1380" spans="1:8" x14ac:dyDescent="0.3">
      <c r="A1380" s="58">
        <v>43383</v>
      </c>
      <c r="B1380" s="42" t="str">
        <f>VLOOKUP(A1380,_Holidays!A1380:C3485,2)</f>
        <v>Y</v>
      </c>
      <c r="C1380" s="42" t="str">
        <f>VLOOKUP(A1380,_Holidays!A1380:C3485,3)</f>
        <v>N</v>
      </c>
      <c r="D1380">
        <v>109551.08</v>
      </c>
      <c r="E1380" s="42">
        <f t="shared" si="84"/>
        <v>109551.08</v>
      </c>
      <c r="F1380" s="42" t="e">
        <f t="shared" si="85"/>
        <v>#N/A</v>
      </c>
      <c r="G1380" s="42" t="e">
        <f t="shared" si="86"/>
        <v>#N/A</v>
      </c>
      <c r="H1380" s="29">
        <f t="shared" si="87"/>
        <v>109551.08</v>
      </c>
    </row>
    <row r="1381" spans="1:8" x14ac:dyDescent="0.3">
      <c r="A1381" s="58">
        <v>43384</v>
      </c>
      <c r="B1381" s="42" t="str">
        <f>VLOOKUP(A1381,_Holidays!A1381:C3486,2)</f>
        <v>Y</v>
      </c>
      <c r="C1381" s="42" t="str">
        <f>VLOOKUP(A1381,_Holidays!A1381:C3486,3)</f>
        <v>N</v>
      </c>
      <c r="D1381">
        <v>110432.33</v>
      </c>
      <c r="E1381" s="42">
        <f t="shared" si="84"/>
        <v>110432.33</v>
      </c>
      <c r="F1381" s="42" t="e">
        <f t="shared" si="85"/>
        <v>#N/A</v>
      </c>
      <c r="G1381" s="42" t="e">
        <f t="shared" si="86"/>
        <v>#N/A</v>
      </c>
      <c r="H1381" s="29">
        <f t="shared" si="87"/>
        <v>110432.33</v>
      </c>
    </row>
    <row r="1382" spans="1:8" x14ac:dyDescent="0.3">
      <c r="A1382" s="58">
        <v>43385</v>
      </c>
      <c r="B1382" s="42" t="str">
        <f>VLOOKUP(A1382,_Holidays!A1382:C3487,2)</f>
        <v>Y</v>
      </c>
      <c r="C1382" s="42" t="str">
        <f>VLOOKUP(A1382,_Holidays!A1382:C3487,3)</f>
        <v>N</v>
      </c>
      <c r="D1382">
        <v>110457.33500000001</v>
      </c>
      <c r="E1382" s="42">
        <f t="shared" si="84"/>
        <v>110457.33500000001</v>
      </c>
      <c r="F1382" s="42" t="e">
        <f t="shared" si="85"/>
        <v>#N/A</v>
      </c>
      <c r="G1382" s="42" t="e">
        <f t="shared" si="86"/>
        <v>#N/A</v>
      </c>
      <c r="H1382" s="29">
        <f t="shared" si="87"/>
        <v>110457.33500000001</v>
      </c>
    </row>
    <row r="1383" spans="1:8" x14ac:dyDescent="0.3">
      <c r="A1383" s="58">
        <v>43386</v>
      </c>
      <c r="B1383" s="42" t="str">
        <f>VLOOKUP(A1383,_Holidays!A1383:C3488,2)</f>
        <v>Y</v>
      </c>
      <c r="C1383" s="42" t="str">
        <f>VLOOKUP(A1383,_Holidays!A1383:C3488,3)</f>
        <v>N</v>
      </c>
      <c r="D1383">
        <v>96584.744999999995</v>
      </c>
      <c r="E1383" s="42">
        <f t="shared" si="84"/>
        <v>96584.744999999995</v>
      </c>
      <c r="F1383" s="42" t="e">
        <f t="shared" si="85"/>
        <v>#N/A</v>
      </c>
      <c r="G1383" s="42" t="e">
        <f t="shared" si="86"/>
        <v>#N/A</v>
      </c>
      <c r="H1383" s="29">
        <f t="shared" si="87"/>
        <v>96584.744999999995</v>
      </c>
    </row>
    <row r="1384" spans="1:8" x14ac:dyDescent="0.3">
      <c r="A1384" s="58">
        <v>43387</v>
      </c>
      <c r="B1384" s="42" t="str">
        <f>VLOOKUP(A1384,_Holidays!A1384:C3489,2)</f>
        <v>Y</v>
      </c>
      <c r="C1384" s="42" t="str">
        <f>VLOOKUP(A1384,_Holidays!A1384:C3489,3)</f>
        <v>N</v>
      </c>
      <c r="D1384">
        <v>90918.615000000005</v>
      </c>
      <c r="E1384" s="42">
        <f t="shared" si="84"/>
        <v>90918.615000000005</v>
      </c>
      <c r="F1384" s="42" t="e">
        <f t="shared" si="85"/>
        <v>#N/A</v>
      </c>
      <c r="G1384" s="42" t="e">
        <f t="shared" si="86"/>
        <v>#N/A</v>
      </c>
      <c r="H1384" s="29">
        <f t="shared" si="87"/>
        <v>90918.615000000005</v>
      </c>
    </row>
    <row r="1385" spans="1:8" x14ac:dyDescent="0.3">
      <c r="A1385" s="58">
        <v>43388</v>
      </c>
      <c r="B1385" s="42" t="str">
        <f>VLOOKUP(A1385,_Holidays!A1385:C3490,2)</f>
        <v>Y</v>
      </c>
      <c r="C1385" s="42" t="str">
        <f>VLOOKUP(A1385,_Holidays!A1385:C3490,3)</f>
        <v>N</v>
      </c>
      <c r="D1385">
        <v>108070.27499999999</v>
      </c>
      <c r="E1385" s="42">
        <f t="shared" si="84"/>
        <v>108070.27499999999</v>
      </c>
      <c r="F1385" s="42" t="e">
        <f t="shared" si="85"/>
        <v>#N/A</v>
      </c>
      <c r="G1385" s="42" t="e">
        <f t="shared" si="86"/>
        <v>#N/A</v>
      </c>
      <c r="H1385" s="29">
        <f t="shared" si="87"/>
        <v>108070.27499999999</v>
      </c>
    </row>
    <row r="1386" spans="1:8" x14ac:dyDescent="0.3">
      <c r="A1386" s="58">
        <v>43389</v>
      </c>
      <c r="B1386" s="42" t="str">
        <f>VLOOKUP(A1386,_Holidays!A1386:C3491,2)</f>
        <v>Y</v>
      </c>
      <c r="C1386" s="42" t="str">
        <f>VLOOKUP(A1386,_Holidays!A1386:C3491,3)</f>
        <v>N</v>
      </c>
      <c r="D1386">
        <v>113889.41</v>
      </c>
      <c r="E1386" s="42">
        <f t="shared" si="84"/>
        <v>113889.41</v>
      </c>
      <c r="F1386" s="42" t="e">
        <f t="shared" si="85"/>
        <v>#N/A</v>
      </c>
      <c r="G1386" s="42" t="e">
        <f t="shared" si="86"/>
        <v>#N/A</v>
      </c>
      <c r="H1386" s="29">
        <f t="shared" si="87"/>
        <v>113889.41</v>
      </c>
    </row>
    <row r="1387" spans="1:8" x14ac:dyDescent="0.3">
      <c r="A1387" s="58">
        <v>43390</v>
      </c>
      <c r="B1387" s="42" t="str">
        <f>VLOOKUP(A1387,_Holidays!A1387:C3492,2)</f>
        <v>Y</v>
      </c>
      <c r="C1387" s="42" t="str">
        <f>VLOOKUP(A1387,_Holidays!A1387:C3492,3)</f>
        <v>N</v>
      </c>
      <c r="D1387">
        <v>112592.26</v>
      </c>
      <c r="E1387" s="42">
        <f t="shared" si="84"/>
        <v>112592.26</v>
      </c>
      <c r="F1387" s="42" t="e">
        <f t="shared" si="85"/>
        <v>#N/A</v>
      </c>
      <c r="G1387" s="42" t="e">
        <f t="shared" si="86"/>
        <v>#N/A</v>
      </c>
      <c r="H1387" s="29">
        <f t="shared" si="87"/>
        <v>112592.26</v>
      </c>
    </row>
    <row r="1388" spans="1:8" x14ac:dyDescent="0.3">
      <c r="A1388" s="58">
        <v>43391</v>
      </c>
      <c r="B1388" s="42" t="str">
        <f>VLOOKUP(A1388,_Holidays!A1388:C3493,2)</f>
        <v>Y</v>
      </c>
      <c r="C1388" s="42" t="str">
        <f>VLOOKUP(A1388,_Holidays!A1388:C3493,3)</f>
        <v>N</v>
      </c>
      <c r="D1388">
        <v>112806.58500000001</v>
      </c>
      <c r="E1388" s="42">
        <f t="shared" si="84"/>
        <v>112806.58500000001</v>
      </c>
      <c r="F1388" s="42" t="e">
        <f t="shared" si="85"/>
        <v>#N/A</v>
      </c>
      <c r="G1388" s="42" t="e">
        <f t="shared" si="86"/>
        <v>#N/A</v>
      </c>
      <c r="H1388" s="29">
        <f t="shared" si="87"/>
        <v>112806.58500000001</v>
      </c>
    </row>
    <row r="1389" spans="1:8" x14ac:dyDescent="0.3">
      <c r="A1389" s="58">
        <v>43392</v>
      </c>
      <c r="B1389" s="42" t="str">
        <f>VLOOKUP(A1389,_Holidays!A1389:C3494,2)</f>
        <v>Y</v>
      </c>
      <c r="C1389" s="42" t="str">
        <f>VLOOKUP(A1389,_Holidays!A1389:C3494,3)</f>
        <v>N</v>
      </c>
      <c r="D1389">
        <v>107940.16</v>
      </c>
      <c r="E1389" s="42">
        <f t="shared" si="84"/>
        <v>107940.16</v>
      </c>
      <c r="F1389" s="42" t="e">
        <f t="shared" si="85"/>
        <v>#N/A</v>
      </c>
      <c r="G1389" s="42" t="e">
        <f t="shared" si="86"/>
        <v>#N/A</v>
      </c>
      <c r="H1389" s="29">
        <f t="shared" si="87"/>
        <v>107940.16</v>
      </c>
    </row>
    <row r="1390" spans="1:8" x14ac:dyDescent="0.3">
      <c r="A1390" s="58">
        <v>43393</v>
      </c>
      <c r="B1390" s="42" t="str">
        <f>VLOOKUP(A1390,_Holidays!A1390:C3495,2)</f>
        <v>Y</v>
      </c>
      <c r="C1390" s="42" t="str">
        <f>VLOOKUP(A1390,_Holidays!A1390:C3495,3)</f>
        <v>N</v>
      </c>
      <c r="D1390">
        <v>99368.854999999996</v>
      </c>
      <c r="E1390" s="42">
        <f t="shared" si="84"/>
        <v>99368.854999999996</v>
      </c>
      <c r="F1390" s="42" t="e">
        <f t="shared" si="85"/>
        <v>#N/A</v>
      </c>
      <c r="G1390" s="42" t="e">
        <f t="shared" si="86"/>
        <v>#N/A</v>
      </c>
      <c r="H1390" s="29">
        <f t="shared" si="87"/>
        <v>99368.854999999996</v>
      </c>
    </row>
    <row r="1391" spans="1:8" x14ac:dyDescent="0.3">
      <c r="A1391" s="58">
        <v>43394</v>
      </c>
      <c r="B1391" s="42" t="str">
        <f>VLOOKUP(A1391,_Holidays!A1391:C3496,2)</f>
        <v>Y</v>
      </c>
      <c r="C1391" s="42" t="str">
        <f>VLOOKUP(A1391,_Holidays!A1391:C3496,3)</f>
        <v>N</v>
      </c>
      <c r="D1391">
        <v>98427.53</v>
      </c>
      <c r="E1391" s="42">
        <f t="shared" si="84"/>
        <v>98427.53</v>
      </c>
      <c r="F1391" s="42" t="e">
        <f t="shared" si="85"/>
        <v>#N/A</v>
      </c>
      <c r="G1391" s="42" t="e">
        <f t="shared" si="86"/>
        <v>#N/A</v>
      </c>
      <c r="H1391" s="29">
        <f t="shared" si="87"/>
        <v>98427.53</v>
      </c>
    </row>
    <row r="1392" spans="1:8" x14ac:dyDescent="0.3">
      <c r="A1392" s="58">
        <v>43395</v>
      </c>
      <c r="B1392" s="42" t="str">
        <f>VLOOKUP(A1392,_Holidays!A1392:C3497,2)</f>
        <v>Y</v>
      </c>
      <c r="C1392" s="42" t="str">
        <f>VLOOKUP(A1392,_Holidays!A1392:C3497,3)</f>
        <v>N</v>
      </c>
      <c r="D1392">
        <v>105893.61500000001</v>
      </c>
      <c r="E1392" s="42">
        <f t="shared" si="84"/>
        <v>105893.61500000001</v>
      </c>
      <c r="F1392" s="42" t="e">
        <f t="shared" si="85"/>
        <v>#N/A</v>
      </c>
      <c r="G1392" s="42" t="e">
        <f t="shared" si="86"/>
        <v>#N/A</v>
      </c>
      <c r="H1392" s="29">
        <f t="shared" si="87"/>
        <v>105893.61500000001</v>
      </c>
    </row>
    <row r="1393" spans="1:8" x14ac:dyDescent="0.3">
      <c r="A1393" s="58">
        <v>43396</v>
      </c>
      <c r="B1393" s="42" t="str">
        <f>VLOOKUP(A1393,_Holidays!A1393:C3498,2)</f>
        <v>Y</v>
      </c>
      <c r="C1393" s="42" t="str">
        <f>VLOOKUP(A1393,_Holidays!A1393:C3498,3)</f>
        <v>N</v>
      </c>
      <c r="D1393">
        <v>109241.565</v>
      </c>
      <c r="E1393" s="42">
        <f t="shared" si="84"/>
        <v>109241.565</v>
      </c>
      <c r="F1393" s="42" t="e">
        <f t="shared" si="85"/>
        <v>#N/A</v>
      </c>
      <c r="G1393" s="42" t="e">
        <f t="shared" si="86"/>
        <v>#N/A</v>
      </c>
      <c r="H1393" s="29">
        <f t="shared" si="87"/>
        <v>109241.565</v>
      </c>
    </row>
    <row r="1394" spans="1:8" x14ac:dyDescent="0.3">
      <c r="A1394" s="58">
        <v>43397</v>
      </c>
      <c r="B1394" s="42" t="str">
        <f>VLOOKUP(A1394,_Holidays!A1394:C3499,2)</f>
        <v>Y</v>
      </c>
      <c r="C1394" s="42" t="str">
        <f>VLOOKUP(A1394,_Holidays!A1394:C3499,3)</f>
        <v>N</v>
      </c>
      <c r="D1394">
        <v>111423.36500000001</v>
      </c>
      <c r="E1394" s="42">
        <f t="shared" si="84"/>
        <v>111423.36500000001</v>
      </c>
      <c r="F1394" s="42" t="e">
        <f t="shared" si="85"/>
        <v>#N/A</v>
      </c>
      <c r="G1394" s="42" t="e">
        <f t="shared" si="86"/>
        <v>#N/A</v>
      </c>
      <c r="H1394" s="29">
        <f t="shared" si="87"/>
        <v>111423.36500000001</v>
      </c>
    </row>
    <row r="1395" spans="1:8" x14ac:dyDescent="0.3">
      <c r="A1395" s="58">
        <v>43398</v>
      </c>
      <c r="B1395" s="42" t="str">
        <f>VLOOKUP(A1395,_Holidays!A1395:C3500,2)</f>
        <v>Y</v>
      </c>
      <c r="C1395" s="42" t="str">
        <f>VLOOKUP(A1395,_Holidays!A1395:C3500,3)</f>
        <v>N</v>
      </c>
      <c r="D1395">
        <v>112414.39</v>
      </c>
      <c r="E1395" s="42">
        <f t="shared" si="84"/>
        <v>112414.39</v>
      </c>
      <c r="F1395" s="42" t="e">
        <f t="shared" si="85"/>
        <v>#N/A</v>
      </c>
      <c r="G1395" s="42" t="e">
        <f t="shared" si="86"/>
        <v>#N/A</v>
      </c>
      <c r="H1395" s="29">
        <f t="shared" si="87"/>
        <v>112414.39</v>
      </c>
    </row>
    <row r="1396" spans="1:8" x14ac:dyDescent="0.3">
      <c r="A1396" s="58">
        <v>43399</v>
      </c>
      <c r="B1396" s="42" t="str">
        <f>VLOOKUP(A1396,_Holidays!A1396:C3501,2)</f>
        <v>Y</v>
      </c>
      <c r="C1396" s="42" t="str">
        <f>VLOOKUP(A1396,_Holidays!A1396:C3501,3)</f>
        <v>N</v>
      </c>
      <c r="D1396">
        <v>111145.12</v>
      </c>
      <c r="E1396" s="42">
        <f t="shared" si="84"/>
        <v>111145.12</v>
      </c>
      <c r="F1396" s="42" t="e">
        <f t="shared" si="85"/>
        <v>#N/A</v>
      </c>
      <c r="G1396" s="42" t="e">
        <f t="shared" si="86"/>
        <v>#N/A</v>
      </c>
      <c r="H1396" s="29">
        <f t="shared" si="87"/>
        <v>111145.12</v>
      </c>
    </row>
    <row r="1397" spans="1:8" x14ac:dyDescent="0.3">
      <c r="A1397" s="58">
        <v>43400</v>
      </c>
      <c r="B1397" s="42" t="str">
        <f>VLOOKUP(A1397,_Holidays!A1397:C3502,2)</f>
        <v>Y</v>
      </c>
      <c r="C1397" s="42" t="str">
        <f>VLOOKUP(A1397,_Holidays!A1397:C3502,3)</f>
        <v>N</v>
      </c>
      <c r="D1397">
        <v>97973.985000000001</v>
      </c>
      <c r="E1397" s="42">
        <f t="shared" si="84"/>
        <v>97973.985000000001</v>
      </c>
      <c r="F1397" s="42" t="e">
        <f t="shared" si="85"/>
        <v>#N/A</v>
      </c>
      <c r="G1397" s="42" t="e">
        <f t="shared" si="86"/>
        <v>#N/A</v>
      </c>
      <c r="H1397" s="29">
        <f t="shared" si="87"/>
        <v>97973.985000000001</v>
      </c>
    </row>
    <row r="1398" spans="1:8" x14ac:dyDescent="0.3">
      <c r="A1398" s="58">
        <v>43401</v>
      </c>
      <c r="B1398" s="42" t="str">
        <f>VLOOKUP(A1398,_Holidays!A1398:C3503,2)</f>
        <v>Y</v>
      </c>
      <c r="C1398" s="42" t="str">
        <f>VLOOKUP(A1398,_Holidays!A1398:C3503,3)</f>
        <v>N</v>
      </c>
      <c r="D1398">
        <v>95624.014999999999</v>
      </c>
      <c r="E1398" s="42">
        <f t="shared" si="84"/>
        <v>95624.014999999999</v>
      </c>
      <c r="F1398" s="42" t="e">
        <f t="shared" si="85"/>
        <v>#N/A</v>
      </c>
      <c r="G1398" s="42" t="e">
        <f t="shared" si="86"/>
        <v>#N/A</v>
      </c>
      <c r="H1398" s="29">
        <f t="shared" si="87"/>
        <v>95624.014999999999</v>
      </c>
    </row>
    <row r="1399" spans="1:8" x14ac:dyDescent="0.3">
      <c r="A1399" s="58">
        <v>43402</v>
      </c>
      <c r="B1399" s="42" t="str">
        <f>VLOOKUP(A1399,_Holidays!A1399:C3504,2)</f>
        <v>Y</v>
      </c>
      <c r="C1399" s="42" t="str">
        <f>VLOOKUP(A1399,_Holidays!A1399:C3504,3)</f>
        <v>N</v>
      </c>
      <c r="D1399">
        <v>110196.61500000001</v>
      </c>
      <c r="E1399" s="42">
        <f t="shared" si="84"/>
        <v>110196.61500000001</v>
      </c>
      <c r="F1399" s="42" t="e">
        <f t="shared" si="85"/>
        <v>#N/A</v>
      </c>
      <c r="G1399" s="42" t="e">
        <f t="shared" si="86"/>
        <v>#N/A</v>
      </c>
      <c r="H1399" s="29">
        <f t="shared" si="87"/>
        <v>110196.61500000001</v>
      </c>
    </row>
    <row r="1400" spans="1:8" x14ac:dyDescent="0.3">
      <c r="A1400" s="58">
        <v>43403</v>
      </c>
      <c r="B1400" s="42" t="str">
        <f>VLOOKUP(A1400,_Holidays!A1400:C3505,2)</f>
        <v>Y</v>
      </c>
      <c r="C1400" s="42" t="str">
        <f>VLOOKUP(A1400,_Holidays!A1400:C3505,3)</f>
        <v>N</v>
      </c>
      <c r="D1400">
        <v>113459.02499999999</v>
      </c>
      <c r="E1400" s="42">
        <f t="shared" si="84"/>
        <v>113459.02499999999</v>
      </c>
      <c r="F1400" s="42" t="e">
        <f t="shared" si="85"/>
        <v>#N/A</v>
      </c>
      <c r="G1400" s="42" t="e">
        <f t="shared" si="86"/>
        <v>#N/A</v>
      </c>
      <c r="H1400" s="29">
        <f t="shared" si="87"/>
        <v>113459.02499999999</v>
      </c>
    </row>
    <row r="1401" spans="1:8" x14ac:dyDescent="0.3">
      <c r="A1401" s="58">
        <v>43404</v>
      </c>
      <c r="B1401" s="42" t="str">
        <f>VLOOKUP(A1401,_Holidays!A1401:C3506,2)</f>
        <v>Y</v>
      </c>
      <c r="C1401" s="42" t="str">
        <f>VLOOKUP(A1401,_Holidays!A1401:C3506,3)</f>
        <v>N</v>
      </c>
      <c r="D1401">
        <v>114402.745</v>
      </c>
      <c r="E1401" s="42">
        <f t="shared" si="84"/>
        <v>114402.745</v>
      </c>
      <c r="F1401" s="42" t="e">
        <f t="shared" si="85"/>
        <v>#N/A</v>
      </c>
      <c r="G1401" s="42" t="e">
        <f t="shared" si="86"/>
        <v>#N/A</v>
      </c>
      <c r="H1401" s="29">
        <f t="shared" si="87"/>
        <v>114402.745</v>
      </c>
    </row>
    <row r="1402" spans="1:8" x14ac:dyDescent="0.3">
      <c r="A1402" s="58">
        <v>43405</v>
      </c>
      <c r="B1402" s="42" t="str">
        <f>VLOOKUP(A1402,_Holidays!A1402:C3507,2)</f>
        <v>Y</v>
      </c>
      <c r="C1402" s="42" t="str">
        <f>VLOOKUP(A1402,_Holidays!A1402:C3507,3)</f>
        <v>N</v>
      </c>
      <c r="D1402">
        <v>119350.66499999999</v>
      </c>
      <c r="E1402" s="42">
        <f t="shared" si="84"/>
        <v>119350.66499999999</v>
      </c>
      <c r="F1402" s="42" t="e">
        <f t="shared" si="85"/>
        <v>#N/A</v>
      </c>
      <c r="G1402" s="42" t="e">
        <f t="shared" si="86"/>
        <v>#N/A</v>
      </c>
      <c r="H1402" s="29">
        <f t="shared" si="87"/>
        <v>119350.66499999999</v>
      </c>
    </row>
    <row r="1403" spans="1:8" x14ac:dyDescent="0.3">
      <c r="A1403" s="58">
        <v>43406</v>
      </c>
      <c r="B1403" s="42" t="str">
        <f>VLOOKUP(A1403,_Holidays!A1403:C3508,2)</f>
        <v>Y</v>
      </c>
      <c r="C1403" s="42" t="str">
        <f>VLOOKUP(A1403,_Holidays!A1403:C3508,3)</f>
        <v>N</v>
      </c>
      <c r="D1403">
        <v>116793.855</v>
      </c>
      <c r="E1403" s="42">
        <f t="shared" si="84"/>
        <v>116793.855</v>
      </c>
      <c r="F1403" s="42" t="e">
        <f t="shared" si="85"/>
        <v>#N/A</v>
      </c>
      <c r="G1403" s="42" t="e">
        <f t="shared" si="86"/>
        <v>#N/A</v>
      </c>
      <c r="H1403" s="29">
        <f t="shared" si="87"/>
        <v>116793.855</v>
      </c>
    </row>
    <row r="1404" spans="1:8" x14ac:dyDescent="0.3">
      <c r="A1404" s="58">
        <v>43407</v>
      </c>
      <c r="B1404" s="42" t="str">
        <f>VLOOKUP(A1404,_Holidays!A1404:C3509,2)</f>
        <v>Y</v>
      </c>
      <c r="C1404" s="42" t="str">
        <f>VLOOKUP(A1404,_Holidays!A1404:C3509,3)</f>
        <v>N</v>
      </c>
      <c r="D1404">
        <v>93859.285000000003</v>
      </c>
      <c r="E1404" s="42">
        <f t="shared" si="84"/>
        <v>93859.285000000003</v>
      </c>
      <c r="F1404" s="42" t="e">
        <f t="shared" si="85"/>
        <v>#N/A</v>
      </c>
      <c r="G1404" s="42" t="e">
        <f t="shared" si="86"/>
        <v>#N/A</v>
      </c>
      <c r="H1404" s="29">
        <f t="shared" si="87"/>
        <v>93859.285000000003</v>
      </c>
    </row>
    <row r="1405" spans="1:8" x14ac:dyDescent="0.3">
      <c r="A1405" s="58">
        <v>43408</v>
      </c>
      <c r="B1405" s="42" t="str">
        <f>VLOOKUP(A1405,_Holidays!A1405:C3510,2)</f>
        <v>Y</v>
      </c>
      <c r="C1405" s="42" t="str">
        <f>VLOOKUP(A1405,_Holidays!A1405:C3510,3)</f>
        <v>N</v>
      </c>
      <c r="D1405">
        <v>96432.625</v>
      </c>
      <c r="E1405" s="42">
        <f t="shared" si="84"/>
        <v>96432.625</v>
      </c>
      <c r="F1405" s="42" t="e">
        <f t="shared" si="85"/>
        <v>#N/A</v>
      </c>
      <c r="G1405" s="42" t="e">
        <f t="shared" si="86"/>
        <v>#N/A</v>
      </c>
      <c r="H1405" s="29">
        <f t="shared" si="87"/>
        <v>96432.625</v>
      </c>
    </row>
    <row r="1406" spans="1:8" x14ac:dyDescent="0.3">
      <c r="A1406" s="58">
        <v>43409</v>
      </c>
      <c r="B1406" s="42" t="str">
        <f>VLOOKUP(A1406,_Holidays!A1406:C3511,2)</f>
        <v>Y</v>
      </c>
      <c r="C1406" s="42" t="str">
        <f>VLOOKUP(A1406,_Holidays!A1406:C3511,3)</f>
        <v>N</v>
      </c>
      <c r="D1406">
        <v>107014.075</v>
      </c>
      <c r="E1406" s="42">
        <f t="shared" si="84"/>
        <v>107014.075</v>
      </c>
      <c r="F1406" s="42" t="e">
        <f t="shared" si="85"/>
        <v>#N/A</v>
      </c>
      <c r="G1406" s="42" t="e">
        <f t="shared" si="86"/>
        <v>#N/A</v>
      </c>
      <c r="H1406" s="29">
        <f t="shared" si="87"/>
        <v>107014.075</v>
      </c>
    </row>
    <row r="1407" spans="1:8" x14ac:dyDescent="0.3">
      <c r="A1407" s="58">
        <v>43410</v>
      </c>
      <c r="B1407" s="42" t="str">
        <f>VLOOKUP(A1407,_Holidays!A1407:C3512,2)</f>
        <v>Y</v>
      </c>
      <c r="C1407" s="42" t="str">
        <f>VLOOKUP(A1407,_Holidays!A1407:C3512,3)</f>
        <v>Y</v>
      </c>
      <c r="D1407">
        <v>100696.565</v>
      </c>
      <c r="E1407" s="42">
        <f t="shared" si="84"/>
        <v>100696.565</v>
      </c>
      <c r="F1407" s="42" t="e">
        <f t="shared" si="85"/>
        <v>#N/A</v>
      </c>
      <c r="G1407" s="42">
        <f t="shared" si="86"/>
        <v>100696.565</v>
      </c>
      <c r="H1407" s="29" t="e">
        <f t="shared" si="87"/>
        <v>#N/A</v>
      </c>
    </row>
    <row r="1408" spans="1:8" x14ac:dyDescent="0.3">
      <c r="A1408" s="58">
        <v>43411</v>
      </c>
      <c r="B1408" s="42" t="str">
        <f>VLOOKUP(A1408,_Holidays!A1408:C3513,2)</f>
        <v>Y</v>
      </c>
      <c r="C1408" s="42" t="str">
        <f>VLOOKUP(A1408,_Holidays!A1408:C3513,3)</f>
        <v>N</v>
      </c>
      <c r="D1408">
        <v>106387.19500000001</v>
      </c>
      <c r="E1408" s="42">
        <f t="shared" si="84"/>
        <v>106387.19500000001</v>
      </c>
      <c r="F1408" s="42" t="e">
        <f t="shared" si="85"/>
        <v>#N/A</v>
      </c>
      <c r="G1408" s="42" t="e">
        <f t="shared" si="86"/>
        <v>#N/A</v>
      </c>
      <c r="H1408" s="29">
        <f t="shared" si="87"/>
        <v>106387.19500000001</v>
      </c>
    </row>
    <row r="1409" spans="1:8" x14ac:dyDescent="0.3">
      <c r="A1409" s="58">
        <v>43412</v>
      </c>
      <c r="B1409" s="42" t="str">
        <f>VLOOKUP(A1409,_Holidays!A1409:C3514,2)</f>
        <v>Y</v>
      </c>
      <c r="C1409" s="42" t="str">
        <f>VLOOKUP(A1409,_Holidays!A1409:C3514,3)</f>
        <v>N</v>
      </c>
      <c r="D1409">
        <v>109430.37</v>
      </c>
      <c r="E1409" s="42">
        <f t="shared" si="84"/>
        <v>109430.37</v>
      </c>
      <c r="F1409" s="42" t="e">
        <f t="shared" si="85"/>
        <v>#N/A</v>
      </c>
      <c r="G1409" s="42" t="e">
        <f t="shared" si="86"/>
        <v>#N/A</v>
      </c>
      <c r="H1409" s="29">
        <f t="shared" si="87"/>
        <v>109430.37</v>
      </c>
    </row>
    <row r="1410" spans="1:8" x14ac:dyDescent="0.3">
      <c r="A1410" s="58">
        <v>43413</v>
      </c>
      <c r="B1410" s="42" t="str">
        <f>VLOOKUP(A1410,_Holidays!A1410:C3515,2)</f>
        <v>Y</v>
      </c>
      <c r="C1410" s="42" t="str">
        <f>VLOOKUP(A1410,_Holidays!A1410:C3515,3)</f>
        <v>N</v>
      </c>
      <c r="D1410">
        <v>112506.95</v>
      </c>
      <c r="E1410" s="42">
        <f t="shared" si="84"/>
        <v>112506.95</v>
      </c>
      <c r="F1410" s="42" t="e">
        <f t="shared" si="85"/>
        <v>#N/A</v>
      </c>
      <c r="G1410" s="42" t="e">
        <f t="shared" si="86"/>
        <v>#N/A</v>
      </c>
      <c r="H1410" s="29">
        <f t="shared" si="87"/>
        <v>112506.95</v>
      </c>
    </row>
    <row r="1411" spans="1:8" x14ac:dyDescent="0.3">
      <c r="A1411" s="58">
        <v>43414</v>
      </c>
      <c r="B1411" s="42" t="str">
        <f>VLOOKUP(A1411,_Holidays!A1411:C3516,2)</f>
        <v>Y</v>
      </c>
      <c r="C1411" s="42" t="str">
        <f>VLOOKUP(A1411,_Holidays!A1411:C3516,3)</f>
        <v>N</v>
      </c>
      <c r="D1411">
        <v>100203.55</v>
      </c>
      <c r="E1411" s="42">
        <f t="shared" ref="E1411:E1474" si="88">IF(B1411="Y",D1411,NA())</f>
        <v>100203.55</v>
      </c>
      <c r="F1411" s="42" t="e">
        <f t="shared" ref="F1411:F1474" si="89">IF(B1411="N",D1411,NA())</f>
        <v>#N/A</v>
      </c>
      <c r="G1411" s="42" t="e">
        <f t="shared" ref="G1411:G1474" si="90">IF(C1411="Y",D1411,NA())</f>
        <v>#N/A</v>
      </c>
      <c r="H1411" s="29">
        <f t="shared" ref="H1411:H1474" si="91">IF(C1411="N",D1411,NA())</f>
        <v>100203.55</v>
      </c>
    </row>
    <row r="1412" spans="1:8" x14ac:dyDescent="0.3">
      <c r="A1412" s="58">
        <v>43415</v>
      </c>
      <c r="B1412" s="42" t="str">
        <f>VLOOKUP(A1412,_Holidays!A1412:C3517,2)</f>
        <v>Y</v>
      </c>
      <c r="C1412" s="42" t="str">
        <f>VLOOKUP(A1412,_Holidays!A1412:C3517,3)</f>
        <v>N</v>
      </c>
      <c r="D1412">
        <v>94602.89</v>
      </c>
      <c r="E1412" s="42">
        <f t="shared" si="88"/>
        <v>94602.89</v>
      </c>
      <c r="F1412" s="42" t="e">
        <f t="shared" si="89"/>
        <v>#N/A</v>
      </c>
      <c r="G1412" s="42" t="e">
        <f t="shared" si="90"/>
        <v>#N/A</v>
      </c>
      <c r="H1412" s="29">
        <f t="shared" si="91"/>
        <v>94602.89</v>
      </c>
    </row>
    <row r="1413" spans="1:8" x14ac:dyDescent="0.3">
      <c r="A1413" s="58">
        <v>43416</v>
      </c>
      <c r="B1413" s="42" t="str">
        <f>VLOOKUP(A1413,_Holidays!A1413:C3518,2)</f>
        <v>Y</v>
      </c>
      <c r="C1413" s="42" t="str">
        <f>VLOOKUP(A1413,_Holidays!A1413:C3518,3)</f>
        <v>N</v>
      </c>
      <c r="D1413">
        <v>114159.595</v>
      </c>
      <c r="E1413" s="42">
        <f t="shared" si="88"/>
        <v>114159.595</v>
      </c>
      <c r="F1413" s="42" t="e">
        <f t="shared" si="89"/>
        <v>#N/A</v>
      </c>
      <c r="G1413" s="42" t="e">
        <f t="shared" si="90"/>
        <v>#N/A</v>
      </c>
      <c r="H1413" s="29">
        <f t="shared" si="91"/>
        <v>114159.595</v>
      </c>
    </row>
    <row r="1414" spans="1:8" x14ac:dyDescent="0.3">
      <c r="A1414" s="58">
        <v>43417</v>
      </c>
      <c r="B1414" s="42" t="str">
        <f>VLOOKUP(A1414,_Holidays!A1414:C3519,2)</f>
        <v>Y</v>
      </c>
      <c r="C1414" s="42" t="str">
        <f>VLOOKUP(A1414,_Holidays!A1414:C3519,3)</f>
        <v>N</v>
      </c>
      <c r="D1414">
        <v>120185.265</v>
      </c>
      <c r="E1414" s="42">
        <f t="shared" si="88"/>
        <v>120185.265</v>
      </c>
      <c r="F1414" s="42" t="e">
        <f t="shared" si="89"/>
        <v>#N/A</v>
      </c>
      <c r="G1414" s="42" t="e">
        <f t="shared" si="90"/>
        <v>#N/A</v>
      </c>
      <c r="H1414" s="29">
        <f t="shared" si="91"/>
        <v>120185.265</v>
      </c>
    </row>
    <row r="1415" spans="1:8" x14ac:dyDescent="0.3">
      <c r="A1415" s="58">
        <v>43418</v>
      </c>
      <c r="B1415" s="42" t="str">
        <f>VLOOKUP(A1415,_Holidays!A1415:C3520,2)</f>
        <v>Y</v>
      </c>
      <c r="C1415" s="42" t="str">
        <f>VLOOKUP(A1415,_Holidays!A1415:C3520,3)</f>
        <v>N</v>
      </c>
      <c r="D1415">
        <v>116487.58</v>
      </c>
      <c r="E1415" s="42">
        <f t="shared" si="88"/>
        <v>116487.58</v>
      </c>
      <c r="F1415" s="42" t="e">
        <f t="shared" si="89"/>
        <v>#N/A</v>
      </c>
      <c r="G1415" s="42" t="e">
        <f t="shared" si="90"/>
        <v>#N/A</v>
      </c>
      <c r="H1415" s="29">
        <f t="shared" si="91"/>
        <v>116487.58</v>
      </c>
    </row>
    <row r="1416" spans="1:8" x14ac:dyDescent="0.3">
      <c r="A1416" s="58">
        <v>43419</v>
      </c>
      <c r="B1416" s="42" t="str">
        <f>VLOOKUP(A1416,_Holidays!A1416:C3521,2)</f>
        <v>Y</v>
      </c>
      <c r="C1416" s="42" t="str">
        <f>VLOOKUP(A1416,_Holidays!A1416:C3521,3)</f>
        <v>N</v>
      </c>
      <c r="D1416">
        <v>108628.34</v>
      </c>
      <c r="E1416" s="42">
        <f t="shared" si="88"/>
        <v>108628.34</v>
      </c>
      <c r="F1416" s="42" t="e">
        <f t="shared" si="89"/>
        <v>#N/A</v>
      </c>
      <c r="G1416" s="42" t="e">
        <f t="shared" si="90"/>
        <v>#N/A</v>
      </c>
      <c r="H1416" s="29">
        <f t="shared" si="91"/>
        <v>108628.34</v>
      </c>
    </row>
    <row r="1417" spans="1:8" x14ac:dyDescent="0.3">
      <c r="A1417" s="58">
        <v>43420</v>
      </c>
      <c r="B1417" s="42" t="str">
        <f>VLOOKUP(A1417,_Holidays!A1417:C3522,2)</f>
        <v>Y</v>
      </c>
      <c r="C1417" s="42" t="str">
        <f>VLOOKUP(A1417,_Holidays!A1417:C3522,3)</f>
        <v>N</v>
      </c>
      <c r="D1417">
        <v>107405.925</v>
      </c>
      <c r="E1417" s="42">
        <f t="shared" si="88"/>
        <v>107405.925</v>
      </c>
      <c r="F1417" s="42" t="e">
        <f t="shared" si="89"/>
        <v>#N/A</v>
      </c>
      <c r="G1417" s="42" t="e">
        <f t="shared" si="90"/>
        <v>#N/A</v>
      </c>
      <c r="H1417" s="29">
        <f t="shared" si="91"/>
        <v>107405.925</v>
      </c>
    </row>
    <row r="1418" spans="1:8" x14ac:dyDescent="0.3">
      <c r="A1418" s="58">
        <v>43421</v>
      </c>
      <c r="B1418" s="42" t="str">
        <f>VLOOKUP(A1418,_Holidays!A1418:C3523,2)</f>
        <v>Y</v>
      </c>
      <c r="C1418" s="42" t="str">
        <f>VLOOKUP(A1418,_Holidays!A1418:C3523,3)</f>
        <v>N</v>
      </c>
      <c r="D1418">
        <v>90498.92</v>
      </c>
      <c r="E1418" s="42">
        <f t="shared" si="88"/>
        <v>90498.92</v>
      </c>
      <c r="F1418" s="42" t="e">
        <f t="shared" si="89"/>
        <v>#N/A</v>
      </c>
      <c r="G1418" s="42" t="e">
        <f t="shared" si="90"/>
        <v>#N/A</v>
      </c>
      <c r="H1418" s="29">
        <f t="shared" si="91"/>
        <v>90498.92</v>
      </c>
    </row>
    <row r="1419" spans="1:8" x14ac:dyDescent="0.3">
      <c r="A1419" s="58">
        <v>43422</v>
      </c>
      <c r="B1419" s="42" t="str">
        <f>VLOOKUP(A1419,_Holidays!A1419:C3524,2)</f>
        <v>Y</v>
      </c>
      <c r="C1419" s="42" t="str">
        <f>VLOOKUP(A1419,_Holidays!A1419:C3524,3)</f>
        <v>N</v>
      </c>
      <c r="D1419">
        <v>92043.13</v>
      </c>
      <c r="E1419" s="42">
        <f t="shared" si="88"/>
        <v>92043.13</v>
      </c>
      <c r="F1419" s="42" t="e">
        <f t="shared" si="89"/>
        <v>#N/A</v>
      </c>
      <c r="G1419" s="42" t="e">
        <f t="shared" si="90"/>
        <v>#N/A</v>
      </c>
      <c r="H1419" s="29">
        <f t="shared" si="91"/>
        <v>92043.13</v>
      </c>
    </row>
    <row r="1420" spans="1:8" x14ac:dyDescent="0.3">
      <c r="A1420" s="58">
        <v>43423</v>
      </c>
      <c r="B1420" s="42" t="str">
        <f>VLOOKUP(A1420,_Holidays!A1420:C3525,2)</f>
        <v>Y</v>
      </c>
      <c r="C1420" s="42" t="str">
        <f>VLOOKUP(A1420,_Holidays!A1420:C3525,3)</f>
        <v>N</v>
      </c>
      <c r="D1420">
        <v>113978.535</v>
      </c>
      <c r="E1420" s="42">
        <f t="shared" si="88"/>
        <v>113978.535</v>
      </c>
      <c r="F1420" s="42" t="e">
        <f t="shared" si="89"/>
        <v>#N/A</v>
      </c>
      <c r="G1420" s="42" t="e">
        <f t="shared" si="90"/>
        <v>#N/A</v>
      </c>
      <c r="H1420" s="29">
        <f t="shared" si="91"/>
        <v>113978.535</v>
      </c>
    </row>
    <row r="1421" spans="1:8" x14ac:dyDescent="0.3">
      <c r="A1421" s="58">
        <v>43424</v>
      </c>
      <c r="B1421" s="42" t="str">
        <f>VLOOKUP(A1421,_Holidays!A1421:C3526,2)</f>
        <v>Y</v>
      </c>
      <c r="C1421" s="42" t="str">
        <f>VLOOKUP(A1421,_Holidays!A1421:C3526,3)</f>
        <v>N</v>
      </c>
      <c r="D1421">
        <v>118330.625</v>
      </c>
      <c r="E1421" s="42">
        <f t="shared" si="88"/>
        <v>118330.625</v>
      </c>
      <c r="F1421" s="42" t="e">
        <f t="shared" si="89"/>
        <v>#N/A</v>
      </c>
      <c r="G1421" s="42" t="e">
        <f t="shared" si="90"/>
        <v>#N/A</v>
      </c>
      <c r="H1421" s="29">
        <f t="shared" si="91"/>
        <v>118330.625</v>
      </c>
    </row>
    <row r="1422" spans="1:8" x14ac:dyDescent="0.3">
      <c r="A1422" s="58">
        <v>43425</v>
      </c>
      <c r="B1422" s="42" t="str">
        <f>VLOOKUP(A1422,_Holidays!A1422:C3527,2)</f>
        <v>Y</v>
      </c>
      <c r="C1422" s="42" t="str">
        <f>VLOOKUP(A1422,_Holidays!A1422:C3527,3)</f>
        <v>N</v>
      </c>
      <c r="D1422">
        <v>106618.19500000001</v>
      </c>
      <c r="E1422" s="42">
        <f t="shared" si="88"/>
        <v>106618.19500000001</v>
      </c>
      <c r="F1422" s="42" t="e">
        <f t="shared" si="89"/>
        <v>#N/A</v>
      </c>
      <c r="G1422" s="42" t="e">
        <f t="shared" si="90"/>
        <v>#N/A</v>
      </c>
      <c r="H1422" s="29">
        <f t="shared" si="91"/>
        <v>106618.19500000001</v>
      </c>
    </row>
    <row r="1423" spans="1:8" x14ac:dyDescent="0.3">
      <c r="A1423" s="58">
        <v>43426</v>
      </c>
      <c r="B1423" s="42" t="str">
        <f>VLOOKUP(A1423,_Holidays!A1423:C3528,2)</f>
        <v>Y</v>
      </c>
      <c r="C1423" s="42" t="str">
        <f>VLOOKUP(A1423,_Holidays!A1423:C3528,3)</f>
        <v>N</v>
      </c>
      <c r="D1423">
        <v>107278.83</v>
      </c>
      <c r="E1423" s="42">
        <f t="shared" si="88"/>
        <v>107278.83</v>
      </c>
      <c r="F1423" s="42" t="e">
        <f t="shared" si="89"/>
        <v>#N/A</v>
      </c>
      <c r="G1423" s="42" t="e">
        <f t="shared" si="90"/>
        <v>#N/A</v>
      </c>
      <c r="H1423" s="29">
        <f t="shared" si="91"/>
        <v>107278.83</v>
      </c>
    </row>
    <row r="1424" spans="1:8" x14ac:dyDescent="0.3">
      <c r="A1424" s="58">
        <v>43427</v>
      </c>
      <c r="B1424" s="42" t="str">
        <f>VLOOKUP(A1424,_Holidays!A1424:C3529,2)</f>
        <v>Y</v>
      </c>
      <c r="C1424" s="42" t="str">
        <f>VLOOKUP(A1424,_Holidays!A1424:C3529,3)</f>
        <v>N</v>
      </c>
      <c r="D1424">
        <v>113582.6</v>
      </c>
      <c r="E1424" s="42">
        <f t="shared" si="88"/>
        <v>113582.6</v>
      </c>
      <c r="F1424" s="42" t="e">
        <f t="shared" si="89"/>
        <v>#N/A</v>
      </c>
      <c r="G1424" s="42" t="e">
        <f t="shared" si="90"/>
        <v>#N/A</v>
      </c>
      <c r="H1424" s="29">
        <f t="shared" si="91"/>
        <v>113582.6</v>
      </c>
    </row>
    <row r="1425" spans="1:8" x14ac:dyDescent="0.3">
      <c r="A1425" s="58">
        <v>43428</v>
      </c>
      <c r="B1425" s="42" t="str">
        <f>VLOOKUP(A1425,_Holidays!A1425:C3530,2)</f>
        <v>Y</v>
      </c>
      <c r="C1425" s="42" t="str">
        <f>VLOOKUP(A1425,_Holidays!A1425:C3530,3)</f>
        <v>N</v>
      </c>
      <c r="D1425">
        <v>101352.12</v>
      </c>
      <c r="E1425" s="42">
        <f t="shared" si="88"/>
        <v>101352.12</v>
      </c>
      <c r="F1425" s="42" t="e">
        <f t="shared" si="89"/>
        <v>#N/A</v>
      </c>
      <c r="G1425" s="42" t="e">
        <f t="shared" si="90"/>
        <v>#N/A</v>
      </c>
      <c r="H1425" s="29">
        <f t="shared" si="91"/>
        <v>101352.12</v>
      </c>
    </row>
    <row r="1426" spans="1:8" x14ac:dyDescent="0.3">
      <c r="A1426" s="58">
        <v>43429</v>
      </c>
      <c r="B1426" s="42" t="str">
        <f>VLOOKUP(A1426,_Holidays!A1426:C3531,2)</f>
        <v>Y</v>
      </c>
      <c r="C1426" s="42" t="str">
        <f>VLOOKUP(A1426,_Holidays!A1426:C3531,3)</f>
        <v>N</v>
      </c>
      <c r="D1426">
        <v>96240.41</v>
      </c>
      <c r="E1426" s="42">
        <f t="shared" si="88"/>
        <v>96240.41</v>
      </c>
      <c r="F1426" s="42" t="e">
        <f t="shared" si="89"/>
        <v>#N/A</v>
      </c>
      <c r="G1426" s="42" t="e">
        <f t="shared" si="90"/>
        <v>#N/A</v>
      </c>
      <c r="H1426" s="29">
        <f t="shared" si="91"/>
        <v>96240.41</v>
      </c>
    </row>
    <row r="1427" spans="1:8" x14ac:dyDescent="0.3">
      <c r="A1427" s="58">
        <v>43430</v>
      </c>
      <c r="B1427" s="42" t="str">
        <f>VLOOKUP(A1427,_Holidays!A1427:C3532,2)</f>
        <v>Y</v>
      </c>
      <c r="C1427" s="42" t="str">
        <f>VLOOKUP(A1427,_Holidays!A1427:C3532,3)</f>
        <v>N</v>
      </c>
      <c r="D1427">
        <v>110547.605</v>
      </c>
      <c r="E1427" s="42">
        <f t="shared" si="88"/>
        <v>110547.605</v>
      </c>
      <c r="F1427" s="42" t="e">
        <f t="shared" si="89"/>
        <v>#N/A</v>
      </c>
      <c r="G1427" s="42" t="e">
        <f t="shared" si="90"/>
        <v>#N/A</v>
      </c>
      <c r="H1427" s="29">
        <f t="shared" si="91"/>
        <v>110547.605</v>
      </c>
    </row>
    <row r="1428" spans="1:8" x14ac:dyDescent="0.3">
      <c r="A1428" s="58">
        <v>43431</v>
      </c>
      <c r="B1428" s="42" t="str">
        <f>VLOOKUP(A1428,_Holidays!A1428:C3533,2)</f>
        <v>Y</v>
      </c>
      <c r="C1428" s="42" t="str">
        <f>VLOOKUP(A1428,_Holidays!A1428:C3533,3)</f>
        <v>N</v>
      </c>
      <c r="D1428">
        <v>109706.42</v>
      </c>
      <c r="E1428" s="42">
        <f t="shared" si="88"/>
        <v>109706.42</v>
      </c>
      <c r="F1428" s="42" t="e">
        <f t="shared" si="89"/>
        <v>#N/A</v>
      </c>
      <c r="G1428" s="42" t="e">
        <f t="shared" si="90"/>
        <v>#N/A</v>
      </c>
      <c r="H1428" s="29">
        <f t="shared" si="91"/>
        <v>109706.42</v>
      </c>
    </row>
    <row r="1429" spans="1:8" x14ac:dyDescent="0.3">
      <c r="A1429" s="58">
        <v>43432</v>
      </c>
      <c r="B1429" s="42" t="str">
        <f>VLOOKUP(A1429,_Holidays!A1429:C3534,2)</f>
        <v>Y</v>
      </c>
      <c r="C1429" s="42" t="str">
        <f>VLOOKUP(A1429,_Holidays!A1429:C3534,3)</f>
        <v>N</v>
      </c>
      <c r="D1429">
        <v>106684.825</v>
      </c>
      <c r="E1429" s="42">
        <f t="shared" si="88"/>
        <v>106684.825</v>
      </c>
      <c r="F1429" s="42" t="e">
        <f t="shared" si="89"/>
        <v>#N/A</v>
      </c>
      <c r="G1429" s="42" t="e">
        <f t="shared" si="90"/>
        <v>#N/A</v>
      </c>
      <c r="H1429" s="29">
        <f t="shared" si="91"/>
        <v>106684.825</v>
      </c>
    </row>
    <row r="1430" spans="1:8" x14ac:dyDescent="0.3">
      <c r="A1430" s="58">
        <v>43433</v>
      </c>
      <c r="B1430" s="42" t="str">
        <f>VLOOKUP(A1430,_Holidays!A1430:C3535,2)</f>
        <v>Y</v>
      </c>
      <c r="C1430" s="42" t="str">
        <f>VLOOKUP(A1430,_Holidays!A1430:C3535,3)</f>
        <v>N</v>
      </c>
      <c r="D1430">
        <v>112586.74</v>
      </c>
      <c r="E1430" s="42">
        <f t="shared" si="88"/>
        <v>112586.74</v>
      </c>
      <c r="F1430" s="42" t="e">
        <f t="shared" si="89"/>
        <v>#N/A</v>
      </c>
      <c r="G1430" s="42" t="e">
        <f t="shared" si="90"/>
        <v>#N/A</v>
      </c>
      <c r="H1430" s="29">
        <f t="shared" si="91"/>
        <v>112586.74</v>
      </c>
    </row>
    <row r="1431" spans="1:8" x14ac:dyDescent="0.3">
      <c r="A1431" s="58">
        <v>43434</v>
      </c>
      <c r="B1431" s="42" t="str">
        <f>VLOOKUP(A1431,_Holidays!A1431:C3536,2)</f>
        <v>Y</v>
      </c>
      <c r="C1431" s="42" t="str">
        <f>VLOOKUP(A1431,_Holidays!A1431:C3536,3)</f>
        <v>N</v>
      </c>
      <c r="D1431">
        <v>110031.82</v>
      </c>
      <c r="E1431" s="42">
        <f t="shared" si="88"/>
        <v>110031.82</v>
      </c>
      <c r="F1431" s="42" t="e">
        <f t="shared" si="89"/>
        <v>#N/A</v>
      </c>
      <c r="G1431" s="42" t="e">
        <f t="shared" si="90"/>
        <v>#N/A</v>
      </c>
      <c r="H1431" s="29">
        <f t="shared" si="91"/>
        <v>110031.82</v>
      </c>
    </row>
    <row r="1432" spans="1:8" x14ac:dyDescent="0.3">
      <c r="A1432" s="58">
        <v>43435</v>
      </c>
      <c r="B1432" s="42" t="str">
        <f>VLOOKUP(A1432,_Holidays!A1432:C3537,2)</f>
        <v>Y</v>
      </c>
      <c r="C1432" s="42" t="str">
        <f>VLOOKUP(A1432,_Holidays!A1432:C3537,3)</f>
        <v>N</v>
      </c>
      <c r="D1432">
        <v>100725.24</v>
      </c>
      <c r="E1432" s="42">
        <f t="shared" si="88"/>
        <v>100725.24</v>
      </c>
      <c r="F1432" s="42" t="e">
        <f t="shared" si="89"/>
        <v>#N/A</v>
      </c>
      <c r="G1432" s="42" t="e">
        <f t="shared" si="90"/>
        <v>#N/A</v>
      </c>
      <c r="H1432" s="29">
        <f t="shared" si="91"/>
        <v>100725.24</v>
      </c>
    </row>
    <row r="1433" spans="1:8" x14ac:dyDescent="0.3">
      <c r="A1433" s="58">
        <v>43436</v>
      </c>
      <c r="B1433" s="42" t="str">
        <f>VLOOKUP(A1433,_Holidays!A1433:C3538,2)</f>
        <v>Y</v>
      </c>
      <c r="C1433" s="42" t="str">
        <f>VLOOKUP(A1433,_Holidays!A1433:C3538,3)</f>
        <v>N</v>
      </c>
      <c r="D1433">
        <v>88903.065000000002</v>
      </c>
      <c r="E1433" s="42">
        <f t="shared" si="88"/>
        <v>88903.065000000002</v>
      </c>
      <c r="F1433" s="42" t="e">
        <f t="shared" si="89"/>
        <v>#N/A</v>
      </c>
      <c r="G1433" s="42" t="e">
        <f t="shared" si="90"/>
        <v>#N/A</v>
      </c>
      <c r="H1433" s="29">
        <f t="shared" si="91"/>
        <v>88903.065000000002</v>
      </c>
    </row>
    <row r="1434" spans="1:8" x14ac:dyDescent="0.3">
      <c r="A1434" s="58">
        <v>43437</v>
      </c>
      <c r="B1434" s="42" t="str">
        <f>VLOOKUP(A1434,_Holidays!A1434:C3539,2)</f>
        <v>Y</v>
      </c>
      <c r="C1434" s="42" t="str">
        <f>VLOOKUP(A1434,_Holidays!A1434:C3539,3)</f>
        <v>N</v>
      </c>
      <c r="D1434">
        <v>107666.30499999999</v>
      </c>
      <c r="E1434" s="42">
        <f t="shared" si="88"/>
        <v>107666.30499999999</v>
      </c>
      <c r="F1434" s="42" t="e">
        <f t="shared" si="89"/>
        <v>#N/A</v>
      </c>
      <c r="G1434" s="42" t="e">
        <f t="shared" si="90"/>
        <v>#N/A</v>
      </c>
      <c r="H1434" s="29">
        <f t="shared" si="91"/>
        <v>107666.30499999999</v>
      </c>
    </row>
    <row r="1435" spans="1:8" x14ac:dyDescent="0.3">
      <c r="A1435" s="58">
        <v>43438</v>
      </c>
      <c r="B1435" s="42" t="str">
        <f>VLOOKUP(A1435,_Holidays!A1435:C3540,2)</f>
        <v>Y</v>
      </c>
      <c r="C1435" s="42" t="str">
        <f>VLOOKUP(A1435,_Holidays!A1435:C3540,3)</f>
        <v>N</v>
      </c>
      <c r="D1435">
        <v>111718.075</v>
      </c>
      <c r="E1435" s="42">
        <f t="shared" si="88"/>
        <v>111718.075</v>
      </c>
      <c r="F1435" s="42" t="e">
        <f t="shared" si="89"/>
        <v>#N/A</v>
      </c>
      <c r="G1435" s="42" t="e">
        <f t="shared" si="90"/>
        <v>#N/A</v>
      </c>
      <c r="H1435" s="29">
        <f t="shared" si="91"/>
        <v>111718.075</v>
      </c>
    </row>
    <row r="1436" spans="1:8" x14ac:dyDescent="0.3">
      <c r="A1436" s="58">
        <v>43439</v>
      </c>
      <c r="B1436" s="42" t="str">
        <f>VLOOKUP(A1436,_Holidays!A1436:C3541,2)</f>
        <v>Y</v>
      </c>
      <c r="C1436" s="42" t="str">
        <f>VLOOKUP(A1436,_Holidays!A1436:C3541,3)</f>
        <v>N</v>
      </c>
      <c r="D1436">
        <v>114225.12</v>
      </c>
      <c r="E1436" s="42">
        <f t="shared" si="88"/>
        <v>114225.12</v>
      </c>
      <c r="F1436" s="42" t="e">
        <f t="shared" si="89"/>
        <v>#N/A</v>
      </c>
      <c r="G1436" s="42" t="e">
        <f t="shared" si="90"/>
        <v>#N/A</v>
      </c>
      <c r="H1436" s="29">
        <f t="shared" si="91"/>
        <v>114225.12</v>
      </c>
    </row>
    <row r="1437" spans="1:8" x14ac:dyDescent="0.3">
      <c r="A1437" s="58">
        <v>43440</v>
      </c>
      <c r="B1437" s="42" t="str">
        <f>VLOOKUP(A1437,_Holidays!A1437:C3542,2)</f>
        <v>Y</v>
      </c>
      <c r="C1437" s="42" t="str">
        <f>VLOOKUP(A1437,_Holidays!A1437:C3542,3)</f>
        <v>N</v>
      </c>
      <c r="D1437">
        <v>135452.26</v>
      </c>
      <c r="E1437" s="42">
        <f t="shared" si="88"/>
        <v>135452.26</v>
      </c>
      <c r="F1437" s="42" t="e">
        <f t="shared" si="89"/>
        <v>#N/A</v>
      </c>
      <c r="G1437" s="42" t="e">
        <f t="shared" si="90"/>
        <v>#N/A</v>
      </c>
      <c r="H1437" s="29">
        <f t="shared" si="91"/>
        <v>135452.26</v>
      </c>
    </row>
    <row r="1438" spans="1:8" x14ac:dyDescent="0.3">
      <c r="A1438" s="58">
        <v>43441</v>
      </c>
      <c r="B1438" s="42" t="str">
        <f>VLOOKUP(A1438,_Holidays!A1438:C3543,2)</f>
        <v>Y</v>
      </c>
      <c r="C1438" s="42" t="str">
        <f>VLOOKUP(A1438,_Holidays!A1438:C3543,3)</f>
        <v>N</v>
      </c>
      <c r="D1438">
        <v>156648.405</v>
      </c>
      <c r="E1438" s="42">
        <f t="shared" si="88"/>
        <v>156648.405</v>
      </c>
      <c r="F1438" s="42" t="e">
        <f t="shared" si="89"/>
        <v>#N/A</v>
      </c>
      <c r="G1438" s="42" t="e">
        <f t="shared" si="90"/>
        <v>#N/A</v>
      </c>
      <c r="H1438" s="29">
        <f t="shared" si="91"/>
        <v>156648.405</v>
      </c>
    </row>
    <row r="1439" spans="1:8" x14ac:dyDescent="0.3">
      <c r="A1439" s="58">
        <v>43442</v>
      </c>
      <c r="B1439" s="42" t="str">
        <f>VLOOKUP(A1439,_Holidays!A1439:C3544,2)</f>
        <v>Y</v>
      </c>
      <c r="C1439" s="42" t="str">
        <f>VLOOKUP(A1439,_Holidays!A1439:C3544,3)</f>
        <v>N</v>
      </c>
      <c r="D1439">
        <v>121237.47</v>
      </c>
      <c r="E1439" s="42">
        <f t="shared" si="88"/>
        <v>121237.47</v>
      </c>
      <c r="F1439" s="42" t="e">
        <f t="shared" si="89"/>
        <v>#N/A</v>
      </c>
      <c r="G1439" s="42" t="e">
        <f t="shared" si="90"/>
        <v>#N/A</v>
      </c>
      <c r="H1439" s="29">
        <f t="shared" si="91"/>
        <v>121237.47</v>
      </c>
    </row>
    <row r="1440" spans="1:8" x14ac:dyDescent="0.3">
      <c r="A1440" s="58">
        <v>43443</v>
      </c>
      <c r="B1440" s="42" t="str">
        <f>VLOOKUP(A1440,_Holidays!A1440:C3545,2)</f>
        <v>Y</v>
      </c>
      <c r="C1440" s="42" t="str">
        <f>VLOOKUP(A1440,_Holidays!A1440:C3545,3)</f>
        <v>N</v>
      </c>
      <c r="D1440">
        <v>102161.11500000001</v>
      </c>
      <c r="E1440" s="42">
        <f t="shared" si="88"/>
        <v>102161.11500000001</v>
      </c>
      <c r="F1440" s="42" t="e">
        <f t="shared" si="89"/>
        <v>#N/A</v>
      </c>
      <c r="G1440" s="42" t="e">
        <f t="shared" si="90"/>
        <v>#N/A</v>
      </c>
      <c r="H1440" s="29">
        <f t="shared" si="91"/>
        <v>102161.11500000001</v>
      </c>
    </row>
    <row r="1441" spans="1:8" x14ac:dyDescent="0.3">
      <c r="A1441" s="58">
        <v>43444</v>
      </c>
      <c r="B1441" s="42" t="str">
        <f>VLOOKUP(A1441,_Holidays!A1441:C3546,2)</f>
        <v>Y</v>
      </c>
      <c r="C1441" s="42" t="str">
        <f>VLOOKUP(A1441,_Holidays!A1441:C3546,3)</f>
        <v>N</v>
      </c>
      <c r="D1441">
        <v>110803.765</v>
      </c>
      <c r="E1441" s="42">
        <f t="shared" si="88"/>
        <v>110803.765</v>
      </c>
      <c r="F1441" s="42" t="e">
        <f t="shared" si="89"/>
        <v>#N/A</v>
      </c>
      <c r="G1441" s="42" t="e">
        <f t="shared" si="90"/>
        <v>#N/A</v>
      </c>
      <c r="H1441" s="29">
        <f t="shared" si="91"/>
        <v>110803.765</v>
      </c>
    </row>
    <row r="1442" spans="1:8" x14ac:dyDescent="0.3">
      <c r="A1442" s="58">
        <v>43445</v>
      </c>
      <c r="B1442" s="42" t="str">
        <f>VLOOKUP(A1442,_Holidays!A1442:C3547,2)</f>
        <v>Y</v>
      </c>
      <c r="C1442" s="42" t="str">
        <f>VLOOKUP(A1442,_Holidays!A1442:C3547,3)</f>
        <v>N</v>
      </c>
      <c r="D1442">
        <v>114413.785</v>
      </c>
      <c r="E1442" s="42">
        <f t="shared" si="88"/>
        <v>114413.785</v>
      </c>
      <c r="F1442" s="42" t="e">
        <f t="shared" si="89"/>
        <v>#N/A</v>
      </c>
      <c r="G1442" s="42" t="e">
        <f t="shared" si="90"/>
        <v>#N/A</v>
      </c>
      <c r="H1442" s="29">
        <f t="shared" si="91"/>
        <v>114413.785</v>
      </c>
    </row>
    <row r="1443" spans="1:8" x14ac:dyDescent="0.3">
      <c r="A1443" s="58">
        <v>43446</v>
      </c>
      <c r="B1443" s="42" t="str">
        <f>VLOOKUP(A1443,_Holidays!A1443:C3548,2)</f>
        <v>Y</v>
      </c>
      <c r="C1443" s="42" t="str">
        <f>VLOOKUP(A1443,_Holidays!A1443:C3548,3)</f>
        <v>N</v>
      </c>
      <c r="D1443">
        <v>129715.465</v>
      </c>
      <c r="E1443" s="42">
        <f t="shared" si="88"/>
        <v>129715.465</v>
      </c>
      <c r="F1443" s="42" t="e">
        <f t="shared" si="89"/>
        <v>#N/A</v>
      </c>
      <c r="G1443" s="42" t="e">
        <f t="shared" si="90"/>
        <v>#N/A</v>
      </c>
      <c r="H1443" s="29">
        <f t="shared" si="91"/>
        <v>129715.465</v>
      </c>
    </row>
    <row r="1444" spans="1:8" x14ac:dyDescent="0.3">
      <c r="A1444" s="58">
        <v>43447</v>
      </c>
      <c r="B1444" s="42" t="str">
        <f>VLOOKUP(A1444,_Holidays!A1444:C3549,2)</f>
        <v>Y</v>
      </c>
      <c r="C1444" s="42" t="str">
        <f>VLOOKUP(A1444,_Holidays!A1444:C3549,3)</f>
        <v>N</v>
      </c>
      <c r="D1444">
        <v>114986.33</v>
      </c>
      <c r="E1444" s="42">
        <f t="shared" si="88"/>
        <v>114986.33</v>
      </c>
      <c r="F1444" s="42" t="e">
        <f t="shared" si="89"/>
        <v>#N/A</v>
      </c>
      <c r="G1444" s="42" t="e">
        <f t="shared" si="90"/>
        <v>#N/A</v>
      </c>
      <c r="H1444" s="29">
        <f t="shared" si="91"/>
        <v>114986.33</v>
      </c>
    </row>
    <row r="1445" spans="1:8" x14ac:dyDescent="0.3">
      <c r="A1445" s="58">
        <v>43448</v>
      </c>
      <c r="B1445" s="42" t="str">
        <f>VLOOKUP(A1445,_Holidays!A1445:C3550,2)</f>
        <v>Y</v>
      </c>
      <c r="C1445" s="42" t="str">
        <f>VLOOKUP(A1445,_Holidays!A1445:C3550,3)</f>
        <v>N</v>
      </c>
      <c r="D1445">
        <v>110025.465</v>
      </c>
      <c r="E1445" s="42">
        <f t="shared" si="88"/>
        <v>110025.465</v>
      </c>
      <c r="F1445" s="42" t="e">
        <f t="shared" si="89"/>
        <v>#N/A</v>
      </c>
      <c r="G1445" s="42" t="e">
        <f t="shared" si="90"/>
        <v>#N/A</v>
      </c>
      <c r="H1445" s="29">
        <f t="shared" si="91"/>
        <v>110025.465</v>
      </c>
    </row>
    <row r="1446" spans="1:8" x14ac:dyDescent="0.3">
      <c r="A1446" s="58">
        <v>43449</v>
      </c>
      <c r="B1446" s="42" t="str">
        <f>VLOOKUP(A1446,_Holidays!A1446:C3551,2)</f>
        <v>Y</v>
      </c>
      <c r="C1446" s="42" t="str">
        <f>VLOOKUP(A1446,_Holidays!A1446:C3551,3)</f>
        <v>N</v>
      </c>
      <c r="D1446">
        <v>102577.145</v>
      </c>
      <c r="E1446" s="42">
        <f t="shared" si="88"/>
        <v>102577.145</v>
      </c>
      <c r="F1446" s="42" t="e">
        <f t="shared" si="89"/>
        <v>#N/A</v>
      </c>
      <c r="G1446" s="42" t="e">
        <f t="shared" si="90"/>
        <v>#N/A</v>
      </c>
      <c r="H1446" s="29">
        <f t="shared" si="91"/>
        <v>102577.145</v>
      </c>
    </row>
    <row r="1447" spans="1:8" x14ac:dyDescent="0.3">
      <c r="A1447" s="58">
        <v>43450</v>
      </c>
      <c r="B1447" s="42" t="str">
        <f>VLOOKUP(A1447,_Holidays!A1447:C3552,2)</f>
        <v>Y</v>
      </c>
      <c r="C1447" s="42" t="str">
        <f>VLOOKUP(A1447,_Holidays!A1447:C3552,3)</f>
        <v>N</v>
      </c>
      <c r="D1447">
        <v>99110.774999999994</v>
      </c>
      <c r="E1447" s="42">
        <f t="shared" si="88"/>
        <v>99110.774999999994</v>
      </c>
      <c r="F1447" s="42" t="e">
        <f t="shared" si="89"/>
        <v>#N/A</v>
      </c>
      <c r="G1447" s="42" t="e">
        <f t="shared" si="90"/>
        <v>#N/A</v>
      </c>
      <c r="H1447" s="29">
        <f t="shared" si="91"/>
        <v>99110.774999999994</v>
      </c>
    </row>
    <row r="1448" spans="1:8" x14ac:dyDescent="0.3">
      <c r="A1448" s="58">
        <v>43451</v>
      </c>
      <c r="B1448" s="42" t="str">
        <f>VLOOKUP(A1448,_Holidays!A1448:C3553,2)</f>
        <v>Y</v>
      </c>
      <c r="C1448" s="42" t="str">
        <f>VLOOKUP(A1448,_Holidays!A1448:C3553,3)</f>
        <v>N</v>
      </c>
      <c r="D1448">
        <v>112804.4</v>
      </c>
      <c r="E1448" s="42">
        <f t="shared" si="88"/>
        <v>112804.4</v>
      </c>
      <c r="F1448" s="42" t="e">
        <f t="shared" si="89"/>
        <v>#N/A</v>
      </c>
      <c r="G1448" s="42" t="e">
        <f t="shared" si="90"/>
        <v>#N/A</v>
      </c>
      <c r="H1448" s="29">
        <f t="shared" si="91"/>
        <v>112804.4</v>
      </c>
    </row>
    <row r="1449" spans="1:8" x14ac:dyDescent="0.3">
      <c r="A1449" s="58">
        <v>43452</v>
      </c>
      <c r="B1449" s="42" t="str">
        <f>VLOOKUP(A1449,_Holidays!A1449:C3554,2)</f>
        <v>Y</v>
      </c>
      <c r="C1449" s="42" t="str">
        <f>VLOOKUP(A1449,_Holidays!A1449:C3554,3)</f>
        <v>N</v>
      </c>
      <c r="D1449">
        <v>113485.105</v>
      </c>
      <c r="E1449" s="42">
        <f t="shared" si="88"/>
        <v>113485.105</v>
      </c>
      <c r="F1449" s="42" t="e">
        <f t="shared" si="89"/>
        <v>#N/A</v>
      </c>
      <c r="G1449" s="42" t="e">
        <f t="shared" si="90"/>
        <v>#N/A</v>
      </c>
      <c r="H1449" s="29">
        <f t="shared" si="91"/>
        <v>113485.105</v>
      </c>
    </row>
    <row r="1450" spans="1:8" x14ac:dyDescent="0.3">
      <c r="A1450" s="58">
        <v>43453</v>
      </c>
      <c r="B1450" s="42" t="str">
        <f>VLOOKUP(A1450,_Holidays!A1450:C3555,2)</f>
        <v>Y</v>
      </c>
      <c r="C1450" s="42" t="str">
        <f>VLOOKUP(A1450,_Holidays!A1450:C3555,3)</f>
        <v>N</v>
      </c>
      <c r="D1450">
        <v>119907.245</v>
      </c>
      <c r="E1450" s="42">
        <f t="shared" si="88"/>
        <v>119907.245</v>
      </c>
      <c r="F1450" s="42" t="e">
        <f t="shared" si="89"/>
        <v>#N/A</v>
      </c>
      <c r="G1450" s="42" t="e">
        <f t="shared" si="90"/>
        <v>#N/A</v>
      </c>
      <c r="H1450" s="29">
        <f t="shared" si="91"/>
        <v>119907.245</v>
      </c>
    </row>
    <row r="1451" spans="1:8" x14ac:dyDescent="0.3">
      <c r="A1451" s="58">
        <v>43454</v>
      </c>
      <c r="B1451" s="42" t="str">
        <f>VLOOKUP(A1451,_Holidays!A1451:C3556,2)</f>
        <v>Y</v>
      </c>
      <c r="C1451" s="42" t="str">
        <f>VLOOKUP(A1451,_Holidays!A1451:C3556,3)</f>
        <v>N</v>
      </c>
      <c r="D1451">
        <v>111880.52499999999</v>
      </c>
      <c r="E1451" s="42">
        <f t="shared" si="88"/>
        <v>111880.52499999999</v>
      </c>
      <c r="F1451" s="42" t="e">
        <f t="shared" si="89"/>
        <v>#N/A</v>
      </c>
      <c r="G1451" s="42" t="e">
        <f t="shared" si="90"/>
        <v>#N/A</v>
      </c>
      <c r="H1451" s="29">
        <f t="shared" si="91"/>
        <v>111880.52499999999</v>
      </c>
    </row>
    <row r="1452" spans="1:8" x14ac:dyDescent="0.3">
      <c r="A1452" s="58">
        <v>43455</v>
      </c>
      <c r="B1452" s="42" t="str">
        <f>VLOOKUP(A1452,_Holidays!A1452:C3557,2)</f>
        <v>N</v>
      </c>
      <c r="C1452" s="42" t="str">
        <f>VLOOKUP(A1452,_Holidays!A1452:C3557,3)</f>
        <v>N</v>
      </c>
      <c r="D1452">
        <v>102075.925</v>
      </c>
      <c r="E1452" s="42" t="e">
        <f t="shared" si="88"/>
        <v>#N/A</v>
      </c>
      <c r="F1452" s="42">
        <f t="shared" si="89"/>
        <v>102075.925</v>
      </c>
      <c r="G1452" s="42" t="e">
        <f t="shared" si="90"/>
        <v>#N/A</v>
      </c>
      <c r="H1452" s="29">
        <f t="shared" si="91"/>
        <v>102075.925</v>
      </c>
    </row>
    <row r="1453" spans="1:8" x14ac:dyDescent="0.3">
      <c r="A1453" s="58">
        <v>43456</v>
      </c>
      <c r="B1453" s="42" t="str">
        <f>VLOOKUP(A1453,_Holidays!A1453:C3558,2)</f>
        <v>N</v>
      </c>
      <c r="C1453" s="42" t="str">
        <f>VLOOKUP(A1453,_Holidays!A1453:C3558,3)</f>
        <v>N</v>
      </c>
      <c r="D1453">
        <v>92725.74</v>
      </c>
      <c r="E1453" s="42" t="e">
        <f t="shared" si="88"/>
        <v>#N/A</v>
      </c>
      <c r="F1453" s="42">
        <f t="shared" si="89"/>
        <v>92725.74</v>
      </c>
      <c r="G1453" s="42" t="e">
        <f t="shared" si="90"/>
        <v>#N/A</v>
      </c>
      <c r="H1453" s="29">
        <f t="shared" si="91"/>
        <v>92725.74</v>
      </c>
    </row>
    <row r="1454" spans="1:8" x14ac:dyDescent="0.3">
      <c r="A1454" s="58">
        <v>43457</v>
      </c>
      <c r="B1454" s="42" t="str">
        <f>VLOOKUP(A1454,_Holidays!A1454:C3559,2)</f>
        <v>N</v>
      </c>
      <c r="C1454" s="42" t="str">
        <f>VLOOKUP(A1454,_Holidays!A1454:C3559,3)</f>
        <v>N</v>
      </c>
      <c r="D1454">
        <v>94938.395000000004</v>
      </c>
      <c r="E1454" s="42" t="e">
        <f t="shared" si="88"/>
        <v>#N/A</v>
      </c>
      <c r="F1454" s="42">
        <f t="shared" si="89"/>
        <v>94938.395000000004</v>
      </c>
      <c r="G1454" s="42" t="e">
        <f t="shared" si="90"/>
        <v>#N/A</v>
      </c>
      <c r="H1454" s="29">
        <f t="shared" si="91"/>
        <v>94938.395000000004</v>
      </c>
    </row>
    <row r="1455" spans="1:8" x14ac:dyDescent="0.3">
      <c r="A1455" s="58">
        <v>43458</v>
      </c>
      <c r="B1455" s="42" t="str">
        <f>VLOOKUP(A1455,_Holidays!A1455:C3560,2)</f>
        <v>N</v>
      </c>
      <c r="C1455" s="42" t="str">
        <f>VLOOKUP(A1455,_Holidays!A1455:C3560,3)</f>
        <v>N</v>
      </c>
      <c r="D1455">
        <v>112358.815</v>
      </c>
      <c r="E1455" s="42" t="e">
        <f t="shared" si="88"/>
        <v>#N/A</v>
      </c>
      <c r="F1455" s="42">
        <f t="shared" si="89"/>
        <v>112358.815</v>
      </c>
      <c r="G1455" s="42" t="e">
        <f t="shared" si="90"/>
        <v>#N/A</v>
      </c>
      <c r="H1455" s="29">
        <f t="shared" si="91"/>
        <v>112358.815</v>
      </c>
    </row>
    <row r="1456" spans="1:8" x14ac:dyDescent="0.3">
      <c r="A1456" s="58">
        <v>43459</v>
      </c>
      <c r="B1456" s="42" t="str">
        <f>VLOOKUP(A1456,_Holidays!A1456:C3561,2)</f>
        <v>N</v>
      </c>
      <c r="C1456" s="42" t="str">
        <f>VLOOKUP(A1456,_Holidays!A1456:C3561,3)</f>
        <v>Y</v>
      </c>
      <c r="D1456">
        <v>98191.654999999999</v>
      </c>
      <c r="E1456" s="42" t="e">
        <f t="shared" si="88"/>
        <v>#N/A</v>
      </c>
      <c r="F1456" s="42">
        <f t="shared" si="89"/>
        <v>98191.654999999999</v>
      </c>
      <c r="G1456" s="42">
        <f t="shared" si="90"/>
        <v>98191.654999999999</v>
      </c>
      <c r="H1456" s="29" t="e">
        <f t="shared" si="91"/>
        <v>#N/A</v>
      </c>
    </row>
    <row r="1457" spans="1:8" x14ac:dyDescent="0.3">
      <c r="A1457" s="58">
        <v>43460</v>
      </c>
      <c r="B1457" s="42" t="str">
        <f>VLOOKUP(A1457,_Holidays!A1457:C3562,2)</f>
        <v>N</v>
      </c>
      <c r="C1457" s="42" t="str">
        <f>VLOOKUP(A1457,_Holidays!A1457:C3562,3)</f>
        <v>Y</v>
      </c>
      <c r="D1457">
        <v>100017.19500000001</v>
      </c>
      <c r="E1457" s="42" t="e">
        <f t="shared" si="88"/>
        <v>#N/A</v>
      </c>
      <c r="F1457" s="42">
        <f t="shared" si="89"/>
        <v>100017.19500000001</v>
      </c>
      <c r="G1457" s="42">
        <f t="shared" si="90"/>
        <v>100017.19500000001</v>
      </c>
      <c r="H1457" s="29" t="e">
        <f t="shared" si="91"/>
        <v>#N/A</v>
      </c>
    </row>
    <row r="1458" spans="1:8" x14ac:dyDescent="0.3">
      <c r="A1458" s="58">
        <v>43461</v>
      </c>
      <c r="B1458" s="42" t="str">
        <f>VLOOKUP(A1458,_Holidays!A1458:C3563,2)</f>
        <v>N</v>
      </c>
      <c r="C1458" s="42" t="str">
        <f>VLOOKUP(A1458,_Holidays!A1458:C3563,3)</f>
        <v>N</v>
      </c>
      <c r="D1458">
        <v>129749.14</v>
      </c>
      <c r="E1458" s="42" t="e">
        <f t="shared" si="88"/>
        <v>#N/A</v>
      </c>
      <c r="F1458" s="42">
        <f t="shared" si="89"/>
        <v>129749.14</v>
      </c>
      <c r="G1458" s="42" t="e">
        <f t="shared" si="90"/>
        <v>#N/A</v>
      </c>
      <c r="H1458" s="29">
        <f t="shared" si="91"/>
        <v>129749.14</v>
      </c>
    </row>
    <row r="1459" spans="1:8" x14ac:dyDescent="0.3">
      <c r="A1459" s="58">
        <v>43462</v>
      </c>
      <c r="B1459" s="42" t="str">
        <f>VLOOKUP(A1459,_Holidays!A1459:C3564,2)</f>
        <v>N</v>
      </c>
      <c r="C1459" s="42" t="str">
        <f>VLOOKUP(A1459,_Holidays!A1459:C3564,3)</f>
        <v>N</v>
      </c>
      <c r="D1459">
        <v>133831.375</v>
      </c>
      <c r="E1459" s="42" t="e">
        <f t="shared" si="88"/>
        <v>#N/A</v>
      </c>
      <c r="F1459" s="42">
        <f t="shared" si="89"/>
        <v>133831.375</v>
      </c>
      <c r="G1459" s="42" t="e">
        <f t="shared" si="90"/>
        <v>#N/A</v>
      </c>
      <c r="H1459" s="29">
        <f t="shared" si="91"/>
        <v>133831.375</v>
      </c>
    </row>
    <row r="1460" spans="1:8" x14ac:dyDescent="0.3">
      <c r="A1460" s="58">
        <v>43463</v>
      </c>
      <c r="B1460" s="42" t="str">
        <f>VLOOKUP(A1460,_Holidays!A1460:C3565,2)</f>
        <v>N</v>
      </c>
      <c r="C1460" s="42" t="str">
        <f>VLOOKUP(A1460,_Holidays!A1460:C3565,3)</f>
        <v>N</v>
      </c>
      <c r="D1460">
        <v>108290.11</v>
      </c>
      <c r="E1460" s="42" t="e">
        <f t="shared" si="88"/>
        <v>#N/A</v>
      </c>
      <c r="F1460" s="42">
        <f t="shared" si="89"/>
        <v>108290.11</v>
      </c>
      <c r="G1460" s="42" t="e">
        <f t="shared" si="90"/>
        <v>#N/A</v>
      </c>
      <c r="H1460" s="29">
        <f t="shared" si="91"/>
        <v>108290.11</v>
      </c>
    </row>
    <row r="1461" spans="1:8" x14ac:dyDescent="0.3">
      <c r="A1461" s="58">
        <v>43464</v>
      </c>
      <c r="B1461" s="42" t="str">
        <f>VLOOKUP(A1461,_Holidays!A1461:C3566,2)</f>
        <v>N</v>
      </c>
      <c r="C1461" s="42" t="str">
        <f>VLOOKUP(A1461,_Holidays!A1461:C3566,3)</f>
        <v>N</v>
      </c>
      <c r="D1461">
        <v>99613.865000000005</v>
      </c>
      <c r="E1461" s="42" t="e">
        <f t="shared" si="88"/>
        <v>#N/A</v>
      </c>
      <c r="F1461" s="42">
        <f t="shared" si="89"/>
        <v>99613.865000000005</v>
      </c>
      <c r="G1461" s="42" t="e">
        <f t="shared" si="90"/>
        <v>#N/A</v>
      </c>
      <c r="H1461" s="29">
        <f t="shared" si="91"/>
        <v>99613.865000000005</v>
      </c>
    </row>
    <row r="1462" spans="1:8" x14ac:dyDescent="0.3">
      <c r="A1462" s="58">
        <v>43465</v>
      </c>
      <c r="B1462" s="42" t="str">
        <f>VLOOKUP(A1462,_Holidays!A1462:C3567,2)</f>
        <v>N</v>
      </c>
      <c r="C1462" s="42" t="str">
        <f>VLOOKUP(A1462,_Holidays!A1462:C3567,3)</f>
        <v>N</v>
      </c>
      <c r="D1462">
        <v>103381.91499999999</v>
      </c>
      <c r="E1462" s="42" t="e">
        <f t="shared" si="88"/>
        <v>#N/A</v>
      </c>
      <c r="F1462" s="42">
        <f t="shared" si="89"/>
        <v>103381.91499999999</v>
      </c>
      <c r="G1462" s="42" t="e">
        <f t="shared" si="90"/>
        <v>#N/A</v>
      </c>
      <c r="H1462" s="29">
        <f t="shared" si="91"/>
        <v>103381.91499999999</v>
      </c>
    </row>
    <row r="1463" spans="1:8" x14ac:dyDescent="0.3">
      <c r="A1463" s="58">
        <v>43466</v>
      </c>
      <c r="B1463" s="42" t="str">
        <f>VLOOKUP(A1463,_Holidays!A1463:C3568,2)</f>
        <v>N</v>
      </c>
      <c r="C1463" s="42" t="str">
        <f>VLOOKUP(A1463,_Holidays!A1463:C3568,3)</f>
        <v>Y</v>
      </c>
      <c r="D1463">
        <v>98933.06</v>
      </c>
      <c r="E1463" s="42" t="e">
        <f t="shared" si="88"/>
        <v>#N/A</v>
      </c>
      <c r="F1463" s="42">
        <f t="shared" si="89"/>
        <v>98933.06</v>
      </c>
      <c r="G1463" s="42">
        <f t="shared" si="90"/>
        <v>98933.06</v>
      </c>
      <c r="H1463" s="29" t="e">
        <f t="shared" si="91"/>
        <v>#N/A</v>
      </c>
    </row>
    <row r="1464" spans="1:8" x14ac:dyDescent="0.3">
      <c r="A1464" s="58">
        <v>43467</v>
      </c>
      <c r="B1464" s="42" t="str">
        <f>VLOOKUP(A1464,_Holidays!A1464:C3569,2)</f>
        <v>N</v>
      </c>
      <c r="C1464" s="42" t="str">
        <f>VLOOKUP(A1464,_Holidays!A1464:C3569,3)</f>
        <v>N</v>
      </c>
      <c r="D1464">
        <v>106470.675</v>
      </c>
      <c r="E1464" s="42" t="e">
        <f t="shared" si="88"/>
        <v>#N/A</v>
      </c>
      <c r="F1464" s="42">
        <f t="shared" si="89"/>
        <v>106470.675</v>
      </c>
      <c r="G1464" s="42" t="e">
        <f t="shared" si="90"/>
        <v>#N/A</v>
      </c>
      <c r="H1464" s="29">
        <f t="shared" si="91"/>
        <v>106470.675</v>
      </c>
    </row>
    <row r="1465" spans="1:8" x14ac:dyDescent="0.3">
      <c r="A1465" s="58">
        <v>43468</v>
      </c>
      <c r="B1465" s="42" t="str">
        <f>VLOOKUP(A1465,_Holidays!A1465:C3570,2)</f>
        <v>N</v>
      </c>
      <c r="C1465" s="42" t="str">
        <f>VLOOKUP(A1465,_Holidays!A1465:C3570,3)</f>
        <v>N</v>
      </c>
      <c r="D1465">
        <v>118789.605</v>
      </c>
      <c r="E1465" s="42" t="e">
        <f t="shared" si="88"/>
        <v>#N/A</v>
      </c>
      <c r="F1465" s="42">
        <f t="shared" si="89"/>
        <v>118789.605</v>
      </c>
      <c r="G1465" s="42" t="e">
        <f t="shared" si="90"/>
        <v>#N/A</v>
      </c>
      <c r="H1465" s="29">
        <f t="shared" si="91"/>
        <v>118789.605</v>
      </c>
    </row>
    <row r="1466" spans="1:8" x14ac:dyDescent="0.3">
      <c r="A1466" s="58">
        <v>43469</v>
      </c>
      <c r="B1466" s="42" t="str">
        <f>VLOOKUP(A1466,_Holidays!A1466:C3571,2)</f>
        <v>N</v>
      </c>
      <c r="C1466" s="42" t="str">
        <f>VLOOKUP(A1466,_Holidays!A1466:C3571,3)</f>
        <v>N</v>
      </c>
      <c r="D1466">
        <v>133288.46</v>
      </c>
      <c r="E1466" s="42" t="e">
        <f t="shared" si="88"/>
        <v>#N/A</v>
      </c>
      <c r="F1466" s="42">
        <f t="shared" si="89"/>
        <v>133288.46</v>
      </c>
      <c r="G1466" s="42" t="e">
        <f t="shared" si="90"/>
        <v>#N/A</v>
      </c>
      <c r="H1466" s="29">
        <f t="shared" si="91"/>
        <v>133288.46</v>
      </c>
    </row>
    <row r="1467" spans="1:8" x14ac:dyDescent="0.3">
      <c r="A1467" s="58">
        <v>43470</v>
      </c>
      <c r="B1467" s="42" t="str">
        <f>VLOOKUP(A1467,_Holidays!A1467:C3572,2)</f>
        <v>N</v>
      </c>
      <c r="C1467" s="42" t="str">
        <f>VLOOKUP(A1467,_Holidays!A1467:C3572,3)</f>
        <v>N</v>
      </c>
      <c r="D1467">
        <v>97262.79</v>
      </c>
      <c r="E1467" s="42" t="e">
        <f t="shared" si="88"/>
        <v>#N/A</v>
      </c>
      <c r="F1467" s="42">
        <f t="shared" si="89"/>
        <v>97262.79</v>
      </c>
      <c r="G1467" s="42" t="e">
        <f t="shared" si="90"/>
        <v>#N/A</v>
      </c>
      <c r="H1467" s="29">
        <f t="shared" si="91"/>
        <v>97262.79</v>
      </c>
    </row>
    <row r="1468" spans="1:8" x14ac:dyDescent="0.3">
      <c r="A1468" s="58">
        <v>43471</v>
      </c>
      <c r="B1468" s="42" t="str">
        <f>VLOOKUP(A1468,_Holidays!A1468:C3573,2)</f>
        <v>N</v>
      </c>
      <c r="C1468" s="42" t="str">
        <f>VLOOKUP(A1468,_Holidays!A1468:C3573,3)</f>
        <v>N</v>
      </c>
      <c r="D1468">
        <v>93606.214999999997</v>
      </c>
      <c r="E1468" s="42" t="e">
        <f t="shared" si="88"/>
        <v>#N/A</v>
      </c>
      <c r="F1468" s="42">
        <f t="shared" si="89"/>
        <v>93606.214999999997</v>
      </c>
      <c r="G1468" s="42" t="e">
        <f t="shared" si="90"/>
        <v>#N/A</v>
      </c>
      <c r="H1468" s="29">
        <f t="shared" si="91"/>
        <v>93606.214999999997</v>
      </c>
    </row>
    <row r="1469" spans="1:8" x14ac:dyDescent="0.3">
      <c r="A1469" s="58">
        <v>43472</v>
      </c>
      <c r="B1469" s="42" t="str">
        <f>VLOOKUP(A1469,_Holidays!A1469:C3574,2)</f>
        <v>N</v>
      </c>
      <c r="C1469" s="42" t="str">
        <f>VLOOKUP(A1469,_Holidays!A1469:C3574,3)</f>
        <v>N</v>
      </c>
      <c r="D1469">
        <v>109874.9</v>
      </c>
      <c r="E1469" s="42" t="e">
        <f t="shared" si="88"/>
        <v>#N/A</v>
      </c>
      <c r="F1469" s="42">
        <f t="shared" si="89"/>
        <v>109874.9</v>
      </c>
      <c r="G1469" s="42" t="e">
        <f t="shared" si="90"/>
        <v>#N/A</v>
      </c>
      <c r="H1469" s="29">
        <f t="shared" si="91"/>
        <v>109874.9</v>
      </c>
    </row>
    <row r="1470" spans="1:8" x14ac:dyDescent="0.3">
      <c r="A1470" s="58">
        <v>43473</v>
      </c>
      <c r="B1470" s="42" t="str">
        <f>VLOOKUP(A1470,_Holidays!A1470:C3575,2)</f>
        <v>N</v>
      </c>
      <c r="C1470" s="42" t="str">
        <f>VLOOKUP(A1470,_Holidays!A1470:C3575,3)</f>
        <v>N</v>
      </c>
      <c r="D1470">
        <v>113446.1</v>
      </c>
      <c r="E1470" s="42" t="e">
        <f t="shared" si="88"/>
        <v>#N/A</v>
      </c>
      <c r="F1470" s="42">
        <f t="shared" si="89"/>
        <v>113446.1</v>
      </c>
      <c r="G1470" s="42" t="e">
        <f t="shared" si="90"/>
        <v>#N/A</v>
      </c>
      <c r="H1470" s="29">
        <f t="shared" si="91"/>
        <v>113446.1</v>
      </c>
    </row>
    <row r="1471" spans="1:8" x14ac:dyDescent="0.3">
      <c r="A1471" s="58">
        <v>43474</v>
      </c>
      <c r="B1471" s="42" t="str">
        <f>VLOOKUP(A1471,_Holidays!A1471:C3576,2)</f>
        <v>N</v>
      </c>
      <c r="C1471" s="42" t="str">
        <f>VLOOKUP(A1471,_Holidays!A1471:C3576,3)</f>
        <v>N</v>
      </c>
      <c r="D1471">
        <v>105483.435</v>
      </c>
      <c r="E1471" s="42" t="e">
        <f t="shared" si="88"/>
        <v>#N/A</v>
      </c>
      <c r="F1471" s="42">
        <f t="shared" si="89"/>
        <v>105483.435</v>
      </c>
      <c r="G1471" s="42" t="e">
        <f t="shared" si="90"/>
        <v>#N/A</v>
      </c>
      <c r="H1471" s="29">
        <f t="shared" si="91"/>
        <v>105483.435</v>
      </c>
    </row>
    <row r="1472" spans="1:8" x14ac:dyDescent="0.3">
      <c r="A1472" s="58">
        <v>43475</v>
      </c>
      <c r="B1472" s="42" t="str">
        <f>VLOOKUP(A1472,_Holidays!A1472:C3577,2)</f>
        <v>N</v>
      </c>
      <c r="C1472" s="42" t="str">
        <f>VLOOKUP(A1472,_Holidays!A1472:C3577,3)</f>
        <v>N</v>
      </c>
      <c r="D1472">
        <v>108078.69500000001</v>
      </c>
      <c r="E1472" s="42" t="e">
        <f t="shared" si="88"/>
        <v>#N/A</v>
      </c>
      <c r="F1472" s="42">
        <f t="shared" si="89"/>
        <v>108078.69500000001</v>
      </c>
      <c r="G1472" s="42" t="e">
        <f t="shared" si="90"/>
        <v>#N/A</v>
      </c>
      <c r="H1472" s="29">
        <f t="shared" si="91"/>
        <v>108078.69500000001</v>
      </c>
    </row>
    <row r="1473" spans="1:8" x14ac:dyDescent="0.3">
      <c r="A1473" s="58">
        <v>43476</v>
      </c>
      <c r="B1473" s="42" t="str">
        <f>VLOOKUP(A1473,_Holidays!A1473:C3578,2)</f>
        <v>N</v>
      </c>
      <c r="C1473" s="42" t="str">
        <f>VLOOKUP(A1473,_Holidays!A1473:C3578,3)</f>
        <v>N</v>
      </c>
      <c r="D1473">
        <v>119728.63499999999</v>
      </c>
      <c r="E1473" s="42" t="e">
        <f t="shared" si="88"/>
        <v>#N/A</v>
      </c>
      <c r="F1473" s="42">
        <f t="shared" si="89"/>
        <v>119728.63499999999</v>
      </c>
      <c r="G1473" s="42" t="e">
        <f t="shared" si="90"/>
        <v>#N/A</v>
      </c>
      <c r="H1473" s="29">
        <f t="shared" si="91"/>
        <v>119728.63499999999</v>
      </c>
    </row>
    <row r="1474" spans="1:8" x14ac:dyDescent="0.3">
      <c r="A1474" s="58">
        <v>43477</v>
      </c>
      <c r="B1474" s="42" t="str">
        <f>VLOOKUP(A1474,_Holidays!A1474:C3579,2)</f>
        <v>N</v>
      </c>
      <c r="C1474" s="42" t="str">
        <f>VLOOKUP(A1474,_Holidays!A1474:C3579,3)</f>
        <v>N</v>
      </c>
      <c r="D1474">
        <v>108628.96</v>
      </c>
      <c r="E1474" s="42" t="e">
        <f t="shared" si="88"/>
        <v>#N/A</v>
      </c>
      <c r="F1474" s="42">
        <f t="shared" si="89"/>
        <v>108628.96</v>
      </c>
      <c r="G1474" s="42" t="e">
        <f t="shared" si="90"/>
        <v>#N/A</v>
      </c>
      <c r="H1474" s="29">
        <f t="shared" si="91"/>
        <v>108628.96</v>
      </c>
    </row>
    <row r="1475" spans="1:8" x14ac:dyDescent="0.3">
      <c r="A1475" s="58">
        <v>43478</v>
      </c>
      <c r="B1475" s="42" t="str">
        <f>VLOOKUP(A1475,_Holidays!A1475:C3580,2)</f>
        <v>N</v>
      </c>
      <c r="C1475" s="42" t="str">
        <f>VLOOKUP(A1475,_Holidays!A1475:C3580,3)</f>
        <v>N</v>
      </c>
      <c r="D1475">
        <v>101853.24</v>
      </c>
      <c r="E1475" s="42" t="e">
        <f t="shared" ref="E1475:E1538" si="92">IF(B1475="Y",D1475,NA())</f>
        <v>#N/A</v>
      </c>
      <c r="F1475" s="42">
        <f t="shared" ref="F1475:F1538" si="93">IF(B1475="N",D1475,NA())</f>
        <v>101853.24</v>
      </c>
      <c r="G1475" s="42" t="e">
        <f t="shared" ref="G1475:G1538" si="94">IF(C1475="Y",D1475,NA())</f>
        <v>#N/A</v>
      </c>
      <c r="H1475" s="29">
        <f t="shared" ref="H1475:H1538" si="95">IF(C1475="N",D1475,NA())</f>
        <v>101853.24</v>
      </c>
    </row>
    <row r="1476" spans="1:8" x14ac:dyDescent="0.3">
      <c r="A1476" s="58">
        <v>43479</v>
      </c>
      <c r="B1476" s="42" t="str">
        <f>VLOOKUP(A1476,_Holidays!A1476:C3581,2)</f>
        <v>N</v>
      </c>
      <c r="C1476" s="42" t="str">
        <f>VLOOKUP(A1476,_Holidays!A1476:C3581,3)</f>
        <v>N</v>
      </c>
      <c r="D1476">
        <v>147070.535</v>
      </c>
      <c r="E1476" s="42" t="e">
        <f t="shared" si="92"/>
        <v>#N/A</v>
      </c>
      <c r="F1476" s="42">
        <f t="shared" si="93"/>
        <v>147070.535</v>
      </c>
      <c r="G1476" s="42" t="e">
        <f t="shared" si="94"/>
        <v>#N/A</v>
      </c>
      <c r="H1476" s="29">
        <f t="shared" si="95"/>
        <v>147070.535</v>
      </c>
    </row>
    <row r="1477" spans="1:8" x14ac:dyDescent="0.3">
      <c r="A1477" s="58">
        <v>43480</v>
      </c>
      <c r="B1477" s="42" t="str">
        <f>VLOOKUP(A1477,_Holidays!A1477:C3582,2)</f>
        <v>N</v>
      </c>
      <c r="C1477" s="42" t="str">
        <f>VLOOKUP(A1477,_Holidays!A1477:C3582,3)</f>
        <v>N</v>
      </c>
      <c r="D1477">
        <v>152496.245</v>
      </c>
      <c r="E1477" s="42" t="e">
        <f t="shared" si="92"/>
        <v>#N/A</v>
      </c>
      <c r="F1477" s="42">
        <f t="shared" si="93"/>
        <v>152496.245</v>
      </c>
      <c r="G1477" s="42" t="e">
        <f t="shared" si="94"/>
        <v>#N/A</v>
      </c>
      <c r="H1477" s="29">
        <f t="shared" si="95"/>
        <v>152496.245</v>
      </c>
    </row>
    <row r="1478" spans="1:8" x14ac:dyDescent="0.3">
      <c r="A1478" s="58">
        <v>43481</v>
      </c>
      <c r="B1478" s="42" t="str">
        <f>VLOOKUP(A1478,_Holidays!A1478:C3583,2)</f>
        <v>N</v>
      </c>
      <c r="C1478" s="42" t="str">
        <f>VLOOKUP(A1478,_Holidays!A1478:C3583,3)</f>
        <v>N</v>
      </c>
      <c r="D1478">
        <v>136971.755</v>
      </c>
      <c r="E1478" s="42" t="e">
        <f t="shared" si="92"/>
        <v>#N/A</v>
      </c>
      <c r="F1478" s="42">
        <f t="shared" si="93"/>
        <v>136971.755</v>
      </c>
      <c r="G1478" s="42" t="e">
        <f t="shared" si="94"/>
        <v>#N/A</v>
      </c>
      <c r="H1478" s="29">
        <f t="shared" si="95"/>
        <v>136971.755</v>
      </c>
    </row>
    <row r="1479" spans="1:8" x14ac:dyDescent="0.3">
      <c r="A1479" s="58">
        <v>43482</v>
      </c>
      <c r="B1479" s="42" t="str">
        <f>VLOOKUP(A1479,_Holidays!A1479:C3584,2)</f>
        <v>N</v>
      </c>
      <c r="C1479" s="42" t="str">
        <f>VLOOKUP(A1479,_Holidays!A1479:C3584,3)</f>
        <v>N</v>
      </c>
      <c r="D1479">
        <v>145211.49</v>
      </c>
      <c r="E1479" s="42" t="e">
        <f t="shared" si="92"/>
        <v>#N/A</v>
      </c>
      <c r="F1479" s="42">
        <f t="shared" si="93"/>
        <v>145211.49</v>
      </c>
      <c r="G1479" s="42" t="e">
        <f t="shared" si="94"/>
        <v>#N/A</v>
      </c>
      <c r="H1479" s="29">
        <f t="shared" si="95"/>
        <v>145211.49</v>
      </c>
    </row>
    <row r="1480" spans="1:8" x14ac:dyDescent="0.3">
      <c r="A1480" s="58">
        <v>43483</v>
      </c>
      <c r="B1480" s="42" t="str">
        <f>VLOOKUP(A1480,_Holidays!A1480:C3585,2)</f>
        <v>N</v>
      </c>
      <c r="C1480" s="42" t="str">
        <f>VLOOKUP(A1480,_Holidays!A1480:C3585,3)</f>
        <v>N</v>
      </c>
      <c r="D1480">
        <v>134898.21</v>
      </c>
      <c r="E1480" s="42" t="e">
        <f t="shared" si="92"/>
        <v>#N/A</v>
      </c>
      <c r="F1480" s="42">
        <f t="shared" si="93"/>
        <v>134898.21</v>
      </c>
      <c r="G1480" s="42" t="e">
        <f t="shared" si="94"/>
        <v>#N/A</v>
      </c>
      <c r="H1480" s="29">
        <f t="shared" si="95"/>
        <v>134898.21</v>
      </c>
    </row>
    <row r="1481" spans="1:8" x14ac:dyDescent="0.3">
      <c r="A1481" s="58">
        <v>43484</v>
      </c>
      <c r="B1481" s="42" t="str">
        <f>VLOOKUP(A1481,_Holidays!A1481:C3586,2)</f>
        <v>N</v>
      </c>
      <c r="C1481" s="42" t="str">
        <f>VLOOKUP(A1481,_Holidays!A1481:C3586,3)</f>
        <v>N</v>
      </c>
      <c r="D1481">
        <v>101692.45</v>
      </c>
      <c r="E1481" s="42" t="e">
        <f t="shared" si="92"/>
        <v>#N/A</v>
      </c>
      <c r="F1481" s="42">
        <f t="shared" si="93"/>
        <v>101692.45</v>
      </c>
      <c r="G1481" s="42" t="e">
        <f t="shared" si="94"/>
        <v>#N/A</v>
      </c>
      <c r="H1481" s="29">
        <f t="shared" si="95"/>
        <v>101692.45</v>
      </c>
    </row>
    <row r="1482" spans="1:8" x14ac:dyDescent="0.3">
      <c r="A1482" s="58">
        <v>43485</v>
      </c>
      <c r="B1482" s="42" t="str">
        <f>VLOOKUP(A1482,_Holidays!A1482:C3587,2)</f>
        <v>N</v>
      </c>
      <c r="C1482" s="42" t="str">
        <f>VLOOKUP(A1482,_Holidays!A1482:C3587,3)</f>
        <v>N</v>
      </c>
      <c r="D1482">
        <v>102283.13</v>
      </c>
      <c r="E1482" s="42" t="e">
        <f t="shared" si="92"/>
        <v>#N/A</v>
      </c>
      <c r="F1482" s="42">
        <f t="shared" si="93"/>
        <v>102283.13</v>
      </c>
      <c r="G1482" s="42" t="e">
        <f t="shared" si="94"/>
        <v>#N/A</v>
      </c>
      <c r="H1482" s="29">
        <f t="shared" si="95"/>
        <v>102283.13</v>
      </c>
    </row>
    <row r="1483" spans="1:8" x14ac:dyDescent="0.3">
      <c r="A1483" s="58">
        <v>43486</v>
      </c>
      <c r="B1483" s="42" t="str">
        <f>VLOOKUP(A1483,_Holidays!A1483:C3588,2)</f>
        <v>N</v>
      </c>
      <c r="C1483" s="42" t="str">
        <f>VLOOKUP(A1483,_Holidays!A1483:C3588,3)</f>
        <v>N</v>
      </c>
      <c r="D1483">
        <v>130517.97</v>
      </c>
      <c r="E1483" s="42" t="e">
        <f t="shared" si="92"/>
        <v>#N/A</v>
      </c>
      <c r="F1483" s="42">
        <f t="shared" si="93"/>
        <v>130517.97</v>
      </c>
      <c r="G1483" s="42" t="e">
        <f t="shared" si="94"/>
        <v>#N/A</v>
      </c>
      <c r="H1483" s="29">
        <f t="shared" si="95"/>
        <v>130517.97</v>
      </c>
    </row>
    <row r="1484" spans="1:8" x14ac:dyDescent="0.3">
      <c r="A1484" s="58">
        <v>43487</v>
      </c>
      <c r="B1484" s="42" t="str">
        <f>VLOOKUP(A1484,_Holidays!A1484:C3589,2)</f>
        <v>N</v>
      </c>
      <c r="C1484" s="42" t="str">
        <f>VLOOKUP(A1484,_Holidays!A1484:C3589,3)</f>
        <v>N</v>
      </c>
      <c r="D1484">
        <v>141444.78</v>
      </c>
      <c r="E1484" s="42" t="e">
        <f t="shared" si="92"/>
        <v>#N/A</v>
      </c>
      <c r="F1484" s="42">
        <f t="shared" si="93"/>
        <v>141444.78</v>
      </c>
      <c r="G1484" s="42" t="e">
        <f t="shared" si="94"/>
        <v>#N/A</v>
      </c>
      <c r="H1484" s="29">
        <f t="shared" si="95"/>
        <v>141444.78</v>
      </c>
    </row>
    <row r="1485" spans="1:8" x14ac:dyDescent="0.3">
      <c r="A1485" s="58">
        <v>43488</v>
      </c>
      <c r="B1485" s="42" t="str">
        <f>VLOOKUP(A1485,_Holidays!A1485:C3590,2)</f>
        <v>N</v>
      </c>
      <c r="C1485" s="42" t="str">
        <f>VLOOKUP(A1485,_Holidays!A1485:C3590,3)</f>
        <v>N</v>
      </c>
      <c r="D1485">
        <v>125501.15</v>
      </c>
      <c r="E1485" s="42" t="e">
        <f t="shared" si="92"/>
        <v>#N/A</v>
      </c>
      <c r="F1485" s="42">
        <f t="shared" si="93"/>
        <v>125501.15</v>
      </c>
      <c r="G1485" s="42" t="e">
        <f t="shared" si="94"/>
        <v>#N/A</v>
      </c>
      <c r="H1485" s="29">
        <f t="shared" si="95"/>
        <v>125501.15</v>
      </c>
    </row>
    <row r="1486" spans="1:8" x14ac:dyDescent="0.3">
      <c r="A1486" s="58">
        <v>43489</v>
      </c>
      <c r="B1486" s="42" t="str">
        <f>VLOOKUP(A1486,_Holidays!A1486:C3591,2)</f>
        <v>N</v>
      </c>
      <c r="C1486" s="42" t="str">
        <f>VLOOKUP(A1486,_Holidays!A1486:C3591,3)</f>
        <v>N</v>
      </c>
      <c r="D1486">
        <v>155891.345</v>
      </c>
      <c r="E1486" s="42" t="e">
        <f t="shared" si="92"/>
        <v>#N/A</v>
      </c>
      <c r="F1486" s="42">
        <f t="shared" si="93"/>
        <v>155891.345</v>
      </c>
      <c r="G1486" s="42" t="e">
        <f t="shared" si="94"/>
        <v>#N/A</v>
      </c>
      <c r="H1486" s="29">
        <f t="shared" si="95"/>
        <v>155891.345</v>
      </c>
    </row>
    <row r="1487" spans="1:8" x14ac:dyDescent="0.3">
      <c r="A1487" s="58">
        <v>43490</v>
      </c>
      <c r="B1487" s="42" t="str">
        <f>VLOOKUP(A1487,_Holidays!A1487:C3592,2)</f>
        <v>N</v>
      </c>
      <c r="C1487" s="42" t="str">
        <f>VLOOKUP(A1487,_Holidays!A1487:C3592,3)</f>
        <v>N</v>
      </c>
      <c r="D1487">
        <v>168894.845</v>
      </c>
      <c r="E1487" s="42" t="e">
        <f t="shared" si="92"/>
        <v>#N/A</v>
      </c>
      <c r="F1487" s="42">
        <f t="shared" si="93"/>
        <v>168894.845</v>
      </c>
      <c r="G1487" s="42" t="e">
        <f t="shared" si="94"/>
        <v>#N/A</v>
      </c>
      <c r="H1487" s="29">
        <f t="shared" si="95"/>
        <v>168894.845</v>
      </c>
    </row>
    <row r="1488" spans="1:8" x14ac:dyDescent="0.3">
      <c r="A1488" s="58">
        <v>43491</v>
      </c>
      <c r="B1488" s="42" t="str">
        <f>VLOOKUP(A1488,_Holidays!A1488:C3593,2)</f>
        <v>N</v>
      </c>
      <c r="C1488" s="42" t="str">
        <f>VLOOKUP(A1488,_Holidays!A1488:C3593,3)</f>
        <v>Y</v>
      </c>
      <c r="D1488">
        <v>114818.66499999999</v>
      </c>
      <c r="E1488" s="42" t="e">
        <f t="shared" si="92"/>
        <v>#N/A</v>
      </c>
      <c r="F1488" s="42">
        <f t="shared" si="93"/>
        <v>114818.66499999999</v>
      </c>
      <c r="G1488" s="42">
        <f t="shared" si="94"/>
        <v>114818.66499999999</v>
      </c>
      <c r="H1488" s="29" t="e">
        <f t="shared" si="95"/>
        <v>#N/A</v>
      </c>
    </row>
    <row r="1489" spans="1:8" x14ac:dyDescent="0.3">
      <c r="A1489" s="58">
        <v>43492</v>
      </c>
      <c r="B1489" s="42" t="str">
        <f>VLOOKUP(A1489,_Holidays!A1489:C3594,2)</f>
        <v>N</v>
      </c>
      <c r="C1489" s="42" t="str">
        <f>VLOOKUP(A1489,_Holidays!A1489:C3594,3)</f>
        <v>N</v>
      </c>
      <c r="D1489">
        <v>99801.574999999997</v>
      </c>
      <c r="E1489" s="42" t="e">
        <f t="shared" si="92"/>
        <v>#N/A</v>
      </c>
      <c r="F1489" s="42">
        <f t="shared" si="93"/>
        <v>99801.574999999997</v>
      </c>
      <c r="G1489" s="42" t="e">
        <f t="shared" si="94"/>
        <v>#N/A</v>
      </c>
      <c r="H1489" s="29">
        <f t="shared" si="95"/>
        <v>99801.574999999997</v>
      </c>
    </row>
    <row r="1490" spans="1:8" x14ac:dyDescent="0.3">
      <c r="A1490" s="58">
        <v>43493</v>
      </c>
      <c r="B1490" s="42" t="str">
        <f>VLOOKUP(A1490,_Holidays!A1490:C3595,2)</f>
        <v>N</v>
      </c>
      <c r="C1490" s="42" t="str">
        <f>VLOOKUP(A1490,_Holidays!A1490:C3595,3)</f>
        <v>Y</v>
      </c>
      <c r="D1490">
        <v>112374.63</v>
      </c>
      <c r="E1490" s="42" t="e">
        <f t="shared" si="92"/>
        <v>#N/A</v>
      </c>
      <c r="F1490" s="42">
        <f t="shared" si="93"/>
        <v>112374.63</v>
      </c>
      <c r="G1490" s="42">
        <f t="shared" si="94"/>
        <v>112374.63</v>
      </c>
      <c r="H1490" s="29" t="e">
        <f t="shared" si="95"/>
        <v>#N/A</v>
      </c>
    </row>
    <row r="1491" spans="1:8" x14ac:dyDescent="0.3">
      <c r="A1491" s="58">
        <v>43494</v>
      </c>
      <c r="B1491" s="42" t="str">
        <f>VLOOKUP(A1491,_Holidays!A1491:C3596,2)</f>
        <v>N</v>
      </c>
      <c r="C1491" s="42" t="str">
        <f>VLOOKUP(A1491,_Holidays!A1491:C3596,3)</f>
        <v>N</v>
      </c>
      <c r="D1491">
        <v>138455.45499999999</v>
      </c>
      <c r="E1491" s="42" t="e">
        <f t="shared" si="92"/>
        <v>#N/A</v>
      </c>
      <c r="F1491" s="42">
        <f t="shared" si="93"/>
        <v>138455.45499999999</v>
      </c>
      <c r="G1491" s="42" t="e">
        <f t="shared" si="94"/>
        <v>#N/A</v>
      </c>
      <c r="H1491" s="29">
        <f t="shared" si="95"/>
        <v>138455.45499999999</v>
      </c>
    </row>
    <row r="1492" spans="1:8" x14ac:dyDescent="0.3">
      <c r="A1492" s="58">
        <v>43495</v>
      </c>
      <c r="B1492" s="42" t="str">
        <f>VLOOKUP(A1492,_Holidays!A1492:C3597,2)</f>
        <v>N</v>
      </c>
      <c r="C1492" s="42" t="str">
        <f>VLOOKUP(A1492,_Holidays!A1492:C3597,3)</f>
        <v>N</v>
      </c>
      <c r="D1492">
        <v>142113.375</v>
      </c>
      <c r="E1492" s="42" t="e">
        <f t="shared" si="92"/>
        <v>#N/A</v>
      </c>
      <c r="F1492" s="42">
        <f t="shared" si="93"/>
        <v>142113.375</v>
      </c>
      <c r="G1492" s="42" t="e">
        <f t="shared" si="94"/>
        <v>#N/A</v>
      </c>
      <c r="H1492" s="29">
        <f t="shared" si="95"/>
        <v>142113.375</v>
      </c>
    </row>
    <row r="1493" spans="1:8" x14ac:dyDescent="0.3">
      <c r="A1493" s="58">
        <v>43496</v>
      </c>
      <c r="B1493" s="42" t="str">
        <f>VLOOKUP(A1493,_Holidays!A1493:C3598,2)</f>
        <v>Y</v>
      </c>
      <c r="C1493" s="42" t="str">
        <f>VLOOKUP(A1493,_Holidays!A1493:C3598,3)</f>
        <v>N</v>
      </c>
      <c r="D1493">
        <v>110277.21</v>
      </c>
      <c r="E1493" s="42">
        <f t="shared" si="92"/>
        <v>110277.21</v>
      </c>
      <c r="F1493" s="42" t="e">
        <f t="shared" si="93"/>
        <v>#N/A</v>
      </c>
      <c r="G1493" s="42" t="e">
        <f t="shared" si="94"/>
        <v>#N/A</v>
      </c>
      <c r="H1493" s="29">
        <f t="shared" si="95"/>
        <v>110277.21</v>
      </c>
    </row>
    <row r="1494" spans="1:8" x14ac:dyDescent="0.3">
      <c r="A1494" s="58">
        <v>43497</v>
      </c>
      <c r="B1494" s="42" t="str">
        <f>VLOOKUP(A1494,_Holidays!A1494:C3599,2)</f>
        <v>Y</v>
      </c>
      <c r="C1494" s="42" t="str">
        <f>VLOOKUP(A1494,_Holidays!A1494:C3599,3)</f>
        <v>N</v>
      </c>
      <c r="D1494">
        <v>104422.79</v>
      </c>
      <c r="E1494" s="42">
        <f t="shared" si="92"/>
        <v>104422.79</v>
      </c>
      <c r="F1494" s="42" t="e">
        <f t="shared" si="93"/>
        <v>#N/A</v>
      </c>
      <c r="G1494" s="42" t="e">
        <f t="shared" si="94"/>
        <v>#N/A</v>
      </c>
      <c r="H1494" s="29">
        <f t="shared" si="95"/>
        <v>104422.79</v>
      </c>
    </row>
    <row r="1495" spans="1:8" x14ac:dyDescent="0.3">
      <c r="A1495" s="58">
        <v>43498</v>
      </c>
      <c r="B1495" s="42" t="str">
        <f>VLOOKUP(A1495,_Holidays!A1495:C3600,2)</f>
        <v>Y</v>
      </c>
      <c r="C1495" s="42" t="str">
        <f>VLOOKUP(A1495,_Holidays!A1495:C3600,3)</f>
        <v>N</v>
      </c>
      <c r="D1495">
        <v>124749.065</v>
      </c>
      <c r="E1495" s="42">
        <f t="shared" si="92"/>
        <v>124749.065</v>
      </c>
      <c r="F1495" s="42" t="e">
        <f t="shared" si="93"/>
        <v>#N/A</v>
      </c>
      <c r="G1495" s="42" t="e">
        <f t="shared" si="94"/>
        <v>#N/A</v>
      </c>
      <c r="H1495" s="29">
        <f t="shared" si="95"/>
        <v>124749.065</v>
      </c>
    </row>
    <row r="1496" spans="1:8" x14ac:dyDescent="0.3">
      <c r="A1496" s="58">
        <v>43499</v>
      </c>
      <c r="B1496" s="42" t="str">
        <f>VLOOKUP(A1496,_Holidays!A1496:C3601,2)</f>
        <v>Y</v>
      </c>
      <c r="C1496" s="42" t="str">
        <f>VLOOKUP(A1496,_Holidays!A1496:C3601,3)</f>
        <v>N</v>
      </c>
      <c r="D1496">
        <v>133287.58499999999</v>
      </c>
      <c r="E1496" s="42">
        <f t="shared" si="92"/>
        <v>133287.58499999999</v>
      </c>
      <c r="F1496" s="42" t="e">
        <f t="shared" si="93"/>
        <v>#N/A</v>
      </c>
      <c r="G1496" s="42" t="e">
        <f t="shared" si="94"/>
        <v>#N/A</v>
      </c>
      <c r="H1496" s="29">
        <f t="shared" si="95"/>
        <v>133287.58499999999</v>
      </c>
    </row>
    <row r="1497" spans="1:8" x14ac:dyDescent="0.3">
      <c r="A1497" s="58">
        <v>43500</v>
      </c>
      <c r="B1497" s="42" t="str">
        <f>VLOOKUP(A1497,_Holidays!A1497:C3602,2)</f>
        <v>Y</v>
      </c>
      <c r="C1497" s="42" t="str">
        <f>VLOOKUP(A1497,_Holidays!A1497:C3602,3)</f>
        <v>N</v>
      </c>
      <c r="D1497">
        <v>119168.96000000001</v>
      </c>
      <c r="E1497" s="42">
        <f t="shared" si="92"/>
        <v>119168.96000000001</v>
      </c>
      <c r="F1497" s="42" t="e">
        <f t="shared" si="93"/>
        <v>#N/A</v>
      </c>
      <c r="G1497" s="42" t="e">
        <f t="shared" si="94"/>
        <v>#N/A</v>
      </c>
      <c r="H1497" s="29">
        <f t="shared" si="95"/>
        <v>119168.96000000001</v>
      </c>
    </row>
    <row r="1498" spans="1:8" x14ac:dyDescent="0.3">
      <c r="A1498" s="58">
        <v>43501</v>
      </c>
      <c r="B1498" s="42" t="str">
        <f>VLOOKUP(A1498,_Holidays!A1498:C3603,2)</f>
        <v>Y</v>
      </c>
      <c r="C1498" s="42" t="str">
        <f>VLOOKUP(A1498,_Holidays!A1498:C3603,3)</f>
        <v>N</v>
      </c>
      <c r="D1498">
        <v>119702.045</v>
      </c>
      <c r="E1498" s="42">
        <f t="shared" si="92"/>
        <v>119702.045</v>
      </c>
      <c r="F1498" s="42" t="e">
        <f t="shared" si="93"/>
        <v>#N/A</v>
      </c>
      <c r="G1498" s="42" t="e">
        <f t="shared" si="94"/>
        <v>#N/A</v>
      </c>
      <c r="H1498" s="29">
        <f t="shared" si="95"/>
        <v>119702.045</v>
      </c>
    </row>
    <row r="1499" spans="1:8" x14ac:dyDescent="0.3">
      <c r="A1499" s="58">
        <v>43502</v>
      </c>
      <c r="B1499" s="42" t="str">
        <f>VLOOKUP(A1499,_Holidays!A1499:C3604,2)</f>
        <v>Y</v>
      </c>
      <c r="C1499" s="42" t="str">
        <f>VLOOKUP(A1499,_Holidays!A1499:C3604,3)</f>
        <v>N</v>
      </c>
      <c r="D1499">
        <v>140497.815</v>
      </c>
      <c r="E1499" s="42">
        <f t="shared" si="92"/>
        <v>140497.815</v>
      </c>
      <c r="F1499" s="42" t="e">
        <f t="shared" si="93"/>
        <v>#N/A</v>
      </c>
      <c r="G1499" s="42" t="e">
        <f t="shared" si="94"/>
        <v>#N/A</v>
      </c>
      <c r="H1499" s="29">
        <f t="shared" si="95"/>
        <v>140497.815</v>
      </c>
    </row>
    <row r="1500" spans="1:8" x14ac:dyDescent="0.3">
      <c r="A1500" s="58">
        <v>43503</v>
      </c>
      <c r="B1500" s="42" t="str">
        <f>VLOOKUP(A1500,_Holidays!A1500:C3605,2)</f>
        <v>Y</v>
      </c>
      <c r="C1500" s="42" t="str">
        <f>VLOOKUP(A1500,_Holidays!A1500:C3605,3)</f>
        <v>N</v>
      </c>
      <c r="D1500">
        <v>141593.54500000001</v>
      </c>
      <c r="E1500" s="42">
        <f t="shared" si="92"/>
        <v>141593.54500000001</v>
      </c>
      <c r="F1500" s="42" t="e">
        <f t="shared" si="93"/>
        <v>#N/A</v>
      </c>
      <c r="G1500" s="42" t="e">
        <f t="shared" si="94"/>
        <v>#N/A</v>
      </c>
      <c r="H1500" s="29">
        <f t="shared" si="95"/>
        <v>141593.54500000001</v>
      </c>
    </row>
    <row r="1501" spans="1:8" x14ac:dyDescent="0.3">
      <c r="A1501" s="58">
        <v>43504</v>
      </c>
      <c r="B1501" s="42" t="str">
        <f>VLOOKUP(A1501,_Holidays!A1501:C3606,2)</f>
        <v>Y</v>
      </c>
      <c r="C1501" s="42" t="str">
        <f>VLOOKUP(A1501,_Holidays!A1501:C3606,3)</f>
        <v>N</v>
      </c>
      <c r="D1501">
        <v>117327.495</v>
      </c>
      <c r="E1501" s="42">
        <f t="shared" si="92"/>
        <v>117327.495</v>
      </c>
      <c r="F1501" s="42" t="e">
        <f t="shared" si="93"/>
        <v>#N/A</v>
      </c>
      <c r="G1501" s="42" t="e">
        <f t="shared" si="94"/>
        <v>#N/A</v>
      </c>
      <c r="H1501" s="29">
        <f t="shared" si="95"/>
        <v>117327.495</v>
      </c>
    </row>
    <row r="1502" spans="1:8" x14ac:dyDescent="0.3">
      <c r="A1502" s="58">
        <v>43505</v>
      </c>
      <c r="B1502" s="42" t="str">
        <f>VLOOKUP(A1502,_Holidays!A1502:C3607,2)</f>
        <v>Y</v>
      </c>
      <c r="C1502" s="42" t="str">
        <f>VLOOKUP(A1502,_Holidays!A1502:C3607,3)</f>
        <v>N</v>
      </c>
      <c r="D1502">
        <v>95668.77</v>
      </c>
      <c r="E1502" s="42">
        <f t="shared" si="92"/>
        <v>95668.77</v>
      </c>
      <c r="F1502" s="42" t="e">
        <f t="shared" si="93"/>
        <v>#N/A</v>
      </c>
      <c r="G1502" s="42" t="e">
        <f t="shared" si="94"/>
        <v>#N/A</v>
      </c>
      <c r="H1502" s="29">
        <f t="shared" si="95"/>
        <v>95668.77</v>
      </c>
    </row>
    <row r="1503" spans="1:8" x14ac:dyDescent="0.3">
      <c r="A1503" s="58">
        <v>43506</v>
      </c>
      <c r="B1503" s="42" t="str">
        <f>VLOOKUP(A1503,_Holidays!A1503:C3608,2)</f>
        <v>Y</v>
      </c>
      <c r="C1503" s="42" t="str">
        <f>VLOOKUP(A1503,_Holidays!A1503:C3608,3)</f>
        <v>N</v>
      </c>
      <c r="D1503">
        <v>94786.72</v>
      </c>
      <c r="E1503" s="42">
        <f t="shared" si="92"/>
        <v>94786.72</v>
      </c>
      <c r="F1503" s="42" t="e">
        <f t="shared" si="93"/>
        <v>#N/A</v>
      </c>
      <c r="G1503" s="42" t="e">
        <f t="shared" si="94"/>
        <v>#N/A</v>
      </c>
      <c r="H1503" s="29">
        <f t="shared" si="95"/>
        <v>94786.72</v>
      </c>
    </row>
    <row r="1504" spans="1:8" x14ac:dyDescent="0.3">
      <c r="A1504" s="58">
        <v>43507</v>
      </c>
      <c r="B1504" s="42" t="str">
        <f>VLOOKUP(A1504,_Holidays!A1504:C3609,2)</f>
        <v>Y</v>
      </c>
      <c r="C1504" s="42" t="str">
        <f>VLOOKUP(A1504,_Holidays!A1504:C3609,3)</f>
        <v>N</v>
      </c>
      <c r="D1504">
        <v>114085.645</v>
      </c>
      <c r="E1504" s="42">
        <f t="shared" si="92"/>
        <v>114085.645</v>
      </c>
      <c r="F1504" s="42" t="e">
        <f t="shared" si="93"/>
        <v>#N/A</v>
      </c>
      <c r="G1504" s="42" t="e">
        <f t="shared" si="94"/>
        <v>#N/A</v>
      </c>
      <c r="H1504" s="29">
        <f t="shared" si="95"/>
        <v>114085.645</v>
      </c>
    </row>
    <row r="1505" spans="1:8" x14ac:dyDescent="0.3">
      <c r="A1505" s="58">
        <v>43508</v>
      </c>
      <c r="B1505" s="42" t="str">
        <f>VLOOKUP(A1505,_Holidays!A1505:C3610,2)</f>
        <v>Y</v>
      </c>
      <c r="C1505" s="42" t="str">
        <f>VLOOKUP(A1505,_Holidays!A1505:C3610,3)</f>
        <v>N</v>
      </c>
      <c r="D1505">
        <v>107697.205</v>
      </c>
      <c r="E1505" s="42">
        <f t="shared" si="92"/>
        <v>107697.205</v>
      </c>
      <c r="F1505" s="42" t="e">
        <f t="shared" si="93"/>
        <v>#N/A</v>
      </c>
      <c r="G1505" s="42" t="e">
        <f t="shared" si="94"/>
        <v>#N/A</v>
      </c>
      <c r="H1505" s="29">
        <f t="shared" si="95"/>
        <v>107697.205</v>
      </c>
    </row>
    <row r="1506" spans="1:8" x14ac:dyDescent="0.3">
      <c r="A1506" s="58">
        <v>43509</v>
      </c>
      <c r="B1506" s="42" t="str">
        <f>VLOOKUP(A1506,_Holidays!A1506:C3611,2)</f>
        <v>Y</v>
      </c>
      <c r="C1506" s="42" t="str">
        <f>VLOOKUP(A1506,_Holidays!A1506:C3611,3)</f>
        <v>N</v>
      </c>
      <c r="D1506">
        <v>106692.845</v>
      </c>
      <c r="E1506" s="42">
        <f t="shared" si="92"/>
        <v>106692.845</v>
      </c>
      <c r="F1506" s="42" t="e">
        <f t="shared" si="93"/>
        <v>#N/A</v>
      </c>
      <c r="G1506" s="42" t="e">
        <f t="shared" si="94"/>
        <v>#N/A</v>
      </c>
      <c r="H1506" s="29">
        <f t="shared" si="95"/>
        <v>106692.845</v>
      </c>
    </row>
    <row r="1507" spans="1:8" x14ac:dyDescent="0.3">
      <c r="A1507" s="58">
        <v>43510</v>
      </c>
      <c r="B1507" s="42" t="str">
        <f>VLOOKUP(A1507,_Holidays!A1507:C3612,2)</f>
        <v>Y</v>
      </c>
      <c r="C1507" s="42" t="str">
        <f>VLOOKUP(A1507,_Holidays!A1507:C3612,3)</f>
        <v>N</v>
      </c>
      <c r="D1507">
        <v>107655.08</v>
      </c>
      <c r="E1507" s="42">
        <f t="shared" si="92"/>
        <v>107655.08</v>
      </c>
      <c r="F1507" s="42" t="e">
        <f t="shared" si="93"/>
        <v>#N/A</v>
      </c>
      <c r="G1507" s="42" t="e">
        <f t="shared" si="94"/>
        <v>#N/A</v>
      </c>
      <c r="H1507" s="29">
        <f t="shared" si="95"/>
        <v>107655.08</v>
      </c>
    </row>
    <row r="1508" spans="1:8" x14ac:dyDescent="0.3">
      <c r="A1508" s="58">
        <v>43511</v>
      </c>
      <c r="B1508" s="42" t="str">
        <f>VLOOKUP(A1508,_Holidays!A1508:C3613,2)</f>
        <v>Y</v>
      </c>
      <c r="C1508" s="42" t="str">
        <f>VLOOKUP(A1508,_Holidays!A1508:C3613,3)</f>
        <v>N</v>
      </c>
      <c r="D1508">
        <v>113910.46</v>
      </c>
      <c r="E1508" s="42">
        <f t="shared" si="92"/>
        <v>113910.46</v>
      </c>
      <c r="F1508" s="42" t="e">
        <f t="shared" si="93"/>
        <v>#N/A</v>
      </c>
      <c r="G1508" s="42" t="e">
        <f t="shared" si="94"/>
        <v>#N/A</v>
      </c>
      <c r="H1508" s="29">
        <f t="shared" si="95"/>
        <v>113910.46</v>
      </c>
    </row>
    <row r="1509" spans="1:8" x14ac:dyDescent="0.3">
      <c r="A1509" s="58">
        <v>43512</v>
      </c>
      <c r="B1509" s="42" t="str">
        <f>VLOOKUP(A1509,_Holidays!A1509:C3614,2)</f>
        <v>Y</v>
      </c>
      <c r="C1509" s="42" t="str">
        <f>VLOOKUP(A1509,_Holidays!A1509:C3614,3)</f>
        <v>N</v>
      </c>
      <c r="D1509">
        <v>106467.235</v>
      </c>
      <c r="E1509" s="42">
        <f t="shared" si="92"/>
        <v>106467.235</v>
      </c>
      <c r="F1509" s="42" t="e">
        <f t="shared" si="93"/>
        <v>#N/A</v>
      </c>
      <c r="G1509" s="42" t="e">
        <f t="shared" si="94"/>
        <v>#N/A</v>
      </c>
      <c r="H1509" s="29">
        <f t="shared" si="95"/>
        <v>106467.235</v>
      </c>
    </row>
    <row r="1510" spans="1:8" x14ac:dyDescent="0.3">
      <c r="A1510" s="58">
        <v>43513</v>
      </c>
      <c r="B1510" s="42" t="str">
        <f>VLOOKUP(A1510,_Holidays!A1510:C3615,2)</f>
        <v>Y</v>
      </c>
      <c r="C1510" s="42" t="str">
        <f>VLOOKUP(A1510,_Holidays!A1510:C3615,3)</f>
        <v>N</v>
      </c>
      <c r="D1510">
        <v>108470.925</v>
      </c>
      <c r="E1510" s="42">
        <f t="shared" si="92"/>
        <v>108470.925</v>
      </c>
      <c r="F1510" s="42" t="e">
        <f t="shared" si="93"/>
        <v>#N/A</v>
      </c>
      <c r="G1510" s="42" t="e">
        <f t="shared" si="94"/>
        <v>#N/A</v>
      </c>
      <c r="H1510" s="29">
        <f t="shared" si="95"/>
        <v>108470.925</v>
      </c>
    </row>
    <row r="1511" spans="1:8" x14ac:dyDescent="0.3">
      <c r="A1511" s="58">
        <v>43514</v>
      </c>
      <c r="B1511" s="42" t="str">
        <f>VLOOKUP(A1511,_Holidays!A1511:C3616,2)</f>
        <v>Y</v>
      </c>
      <c r="C1511" s="42" t="str">
        <f>VLOOKUP(A1511,_Holidays!A1511:C3616,3)</f>
        <v>N</v>
      </c>
      <c r="D1511">
        <v>116995.065</v>
      </c>
      <c r="E1511" s="42">
        <f t="shared" si="92"/>
        <v>116995.065</v>
      </c>
      <c r="F1511" s="42" t="e">
        <f t="shared" si="93"/>
        <v>#N/A</v>
      </c>
      <c r="G1511" s="42" t="e">
        <f t="shared" si="94"/>
        <v>#N/A</v>
      </c>
      <c r="H1511" s="29">
        <f t="shared" si="95"/>
        <v>116995.065</v>
      </c>
    </row>
    <row r="1512" spans="1:8" x14ac:dyDescent="0.3">
      <c r="A1512" s="58">
        <v>43515</v>
      </c>
      <c r="B1512" s="42" t="str">
        <f>VLOOKUP(A1512,_Holidays!A1512:C3617,2)</f>
        <v>Y</v>
      </c>
      <c r="C1512" s="42" t="str">
        <f>VLOOKUP(A1512,_Holidays!A1512:C3617,3)</f>
        <v>N</v>
      </c>
      <c r="D1512">
        <v>110531.6</v>
      </c>
      <c r="E1512" s="42">
        <f t="shared" si="92"/>
        <v>110531.6</v>
      </c>
      <c r="F1512" s="42" t="e">
        <f t="shared" si="93"/>
        <v>#N/A</v>
      </c>
      <c r="G1512" s="42" t="e">
        <f t="shared" si="94"/>
        <v>#N/A</v>
      </c>
      <c r="H1512" s="29">
        <f t="shared" si="95"/>
        <v>110531.6</v>
      </c>
    </row>
    <row r="1513" spans="1:8" x14ac:dyDescent="0.3">
      <c r="A1513" s="58">
        <v>43516</v>
      </c>
      <c r="B1513" s="42" t="str">
        <f>VLOOKUP(A1513,_Holidays!A1513:C3618,2)</f>
        <v>Y</v>
      </c>
      <c r="C1513" s="42" t="str">
        <f>VLOOKUP(A1513,_Holidays!A1513:C3618,3)</f>
        <v>N</v>
      </c>
      <c r="D1513">
        <v>108972.30499999999</v>
      </c>
      <c r="E1513" s="42">
        <f t="shared" si="92"/>
        <v>108972.30499999999</v>
      </c>
      <c r="F1513" s="42" t="e">
        <f t="shared" si="93"/>
        <v>#N/A</v>
      </c>
      <c r="G1513" s="42" t="e">
        <f t="shared" si="94"/>
        <v>#N/A</v>
      </c>
      <c r="H1513" s="29">
        <f t="shared" si="95"/>
        <v>108972.30499999999</v>
      </c>
    </row>
    <row r="1514" spans="1:8" x14ac:dyDescent="0.3">
      <c r="A1514" s="58">
        <v>43517</v>
      </c>
      <c r="B1514" s="42" t="str">
        <f>VLOOKUP(A1514,_Holidays!A1514:C3619,2)</f>
        <v>Y</v>
      </c>
      <c r="C1514" s="42" t="str">
        <f>VLOOKUP(A1514,_Holidays!A1514:C3619,3)</f>
        <v>N</v>
      </c>
      <c r="D1514">
        <v>110235.33500000001</v>
      </c>
      <c r="E1514" s="42">
        <f t="shared" si="92"/>
        <v>110235.33500000001</v>
      </c>
      <c r="F1514" s="42" t="e">
        <f t="shared" si="93"/>
        <v>#N/A</v>
      </c>
      <c r="G1514" s="42" t="e">
        <f t="shared" si="94"/>
        <v>#N/A</v>
      </c>
      <c r="H1514" s="29">
        <f t="shared" si="95"/>
        <v>110235.33500000001</v>
      </c>
    </row>
    <row r="1515" spans="1:8" x14ac:dyDescent="0.3">
      <c r="A1515" s="58">
        <v>43518</v>
      </c>
      <c r="B1515" s="42" t="str">
        <f>VLOOKUP(A1515,_Holidays!A1515:C3620,2)</f>
        <v>Y</v>
      </c>
      <c r="C1515" s="42" t="str">
        <f>VLOOKUP(A1515,_Holidays!A1515:C3620,3)</f>
        <v>N</v>
      </c>
      <c r="D1515">
        <v>109901.75999999999</v>
      </c>
      <c r="E1515" s="42">
        <f t="shared" si="92"/>
        <v>109901.75999999999</v>
      </c>
      <c r="F1515" s="42" t="e">
        <f t="shared" si="93"/>
        <v>#N/A</v>
      </c>
      <c r="G1515" s="42" t="e">
        <f t="shared" si="94"/>
        <v>#N/A</v>
      </c>
      <c r="H1515" s="29">
        <f t="shared" si="95"/>
        <v>109901.75999999999</v>
      </c>
    </row>
    <row r="1516" spans="1:8" x14ac:dyDescent="0.3">
      <c r="A1516" s="58">
        <v>43519</v>
      </c>
      <c r="B1516" s="42" t="str">
        <f>VLOOKUP(A1516,_Holidays!A1516:C3621,2)</f>
        <v>Y</v>
      </c>
      <c r="C1516" s="42" t="str">
        <f>VLOOKUP(A1516,_Holidays!A1516:C3621,3)</f>
        <v>N</v>
      </c>
      <c r="D1516">
        <v>99890.25</v>
      </c>
      <c r="E1516" s="42">
        <f t="shared" si="92"/>
        <v>99890.25</v>
      </c>
      <c r="F1516" s="42" t="e">
        <f t="shared" si="93"/>
        <v>#N/A</v>
      </c>
      <c r="G1516" s="42" t="e">
        <f t="shared" si="94"/>
        <v>#N/A</v>
      </c>
      <c r="H1516" s="29">
        <f t="shared" si="95"/>
        <v>99890.25</v>
      </c>
    </row>
    <row r="1517" spans="1:8" x14ac:dyDescent="0.3">
      <c r="A1517" s="58">
        <v>43520</v>
      </c>
      <c r="B1517" s="42" t="str">
        <f>VLOOKUP(A1517,_Holidays!A1517:C3622,2)</f>
        <v>Y</v>
      </c>
      <c r="C1517" s="42" t="str">
        <f>VLOOKUP(A1517,_Holidays!A1517:C3622,3)</f>
        <v>N</v>
      </c>
      <c r="D1517">
        <v>106877.86500000001</v>
      </c>
      <c r="E1517" s="42">
        <f t="shared" si="92"/>
        <v>106877.86500000001</v>
      </c>
      <c r="F1517" s="42" t="e">
        <f t="shared" si="93"/>
        <v>#N/A</v>
      </c>
      <c r="G1517" s="42" t="e">
        <f t="shared" si="94"/>
        <v>#N/A</v>
      </c>
      <c r="H1517" s="29">
        <f t="shared" si="95"/>
        <v>106877.86500000001</v>
      </c>
    </row>
    <row r="1518" spans="1:8" x14ac:dyDescent="0.3">
      <c r="A1518" s="58">
        <v>43521</v>
      </c>
      <c r="B1518" s="42" t="str">
        <f>VLOOKUP(A1518,_Holidays!A1518:C3623,2)</f>
        <v>Y</v>
      </c>
      <c r="C1518" s="42" t="str">
        <f>VLOOKUP(A1518,_Holidays!A1518:C3623,3)</f>
        <v>N</v>
      </c>
      <c r="D1518">
        <v>133476.60500000001</v>
      </c>
      <c r="E1518" s="42">
        <f t="shared" si="92"/>
        <v>133476.60500000001</v>
      </c>
      <c r="F1518" s="42" t="e">
        <f t="shared" si="93"/>
        <v>#N/A</v>
      </c>
      <c r="G1518" s="42" t="e">
        <f t="shared" si="94"/>
        <v>#N/A</v>
      </c>
      <c r="H1518" s="29">
        <f t="shared" si="95"/>
        <v>133476.60500000001</v>
      </c>
    </row>
    <row r="1519" spans="1:8" x14ac:dyDescent="0.3">
      <c r="A1519" s="58">
        <v>43522</v>
      </c>
      <c r="B1519" s="42" t="str">
        <f>VLOOKUP(A1519,_Holidays!A1519:C3624,2)</f>
        <v>Y</v>
      </c>
      <c r="C1519" s="42" t="str">
        <f>VLOOKUP(A1519,_Holidays!A1519:C3624,3)</f>
        <v>N</v>
      </c>
      <c r="D1519">
        <v>123114.11500000001</v>
      </c>
      <c r="E1519" s="42">
        <f t="shared" si="92"/>
        <v>123114.11500000001</v>
      </c>
      <c r="F1519" s="42" t="e">
        <f t="shared" si="93"/>
        <v>#N/A</v>
      </c>
      <c r="G1519" s="42" t="e">
        <f t="shared" si="94"/>
        <v>#N/A</v>
      </c>
      <c r="H1519" s="29">
        <f t="shared" si="95"/>
        <v>123114.11500000001</v>
      </c>
    </row>
    <row r="1520" spans="1:8" x14ac:dyDescent="0.3">
      <c r="A1520" s="58">
        <v>43523</v>
      </c>
      <c r="B1520" s="42" t="str">
        <f>VLOOKUP(A1520,_Holidays!A1520:C3625,2)</f>
        <v>Y</v>
      </c>
      <c r="C1520" s="42" t="str">
        <f>VLOOKUP(A1520,_Holidays!A1520:C3625,3)</f>
        <v>N</v>
      </c>
      <c r="D1520">
        <v>125272.27</v>
      </c>
      <c r="E1520" s="42">
        <f t="shared" si="92"/>
        <v>125272.27</v>
      </c>
      <c r="F1520" s="42" t="e">
        <f t="shared" si="93"/>
        <v>#N/A</v>
      </c>
      <c r="G1520" s="42" t="e">
        <f t="shared" si="94"/>
        <v>#N/A</v>
      </c>
      <c r="H1520" s="29">
        <f t="shared" si="95"/>
        <v>125272.27</v>
      </c>
    </row>
    <row r="1521" spans="1:8" x14ac:dyDescent="0.3">
      <c r="A1521" s="58">
        <v>43524</v>
      </c>
      <c r="B1521" s="42" t="str">
        <f>VLOOKUP(A1521,_Holidays!A1521:C3626,2)</f>
        <v>Y</v>
      </c>
      <c r="C1521" s="42" t="str">
        <f>VLOOKUP(A1521,_Holidays!A1521:C3626,3)</f>
        <v>N</v>
      </c>
      <c r="D1521">
        <v>150472.255</v>
      </c>
      <c r="E1521" s="42">
        <f t="shared" si="92"/>
        <v>150472.255</v>
      </c>
      <c r="F1521" s="42" t="e">
        <f t="shared" si="93"/>
        <v>#N/A</v>
      </c>
      <c r="G1521" s="42" t="e">
        <f t="shared" si="94"/>
        <v>#N/A</v>
      </c>
      <c r="H1521" s="29">
        <f t="shared" si="95"/>
        <v>150472.255</v>
      </c>
    </row>
    <row r="1522" spans="1:8" x14ac:dyDescent="0.3">
      <c r="A1522" s="58">
        <v>43525</v>
      </c>
      <c r="B1522" s="42" t="str">
        <f>VLOOKUP(A1522,_Holidays!A1522:C3627,2)</f>
        <v>Y</v>
      </c>
      <c r="C1522" s="42" t="str">
        <f>VLOOKUP(A1522,_Holidays!A1522:C3627,3)</f>
        <v>N</v>
      </c>
      <c r="D1522">
        <v>163682.04</v>
      </c>
      <c r="E1522" s="42">
        <f t="shared" si="92"/>
        <v>163682.04</v>
      </c>
      <c r="F1522" s="42" t="e">
        <f t="shared" si="93"/>
        <v>#N/A</v>
      </c>
      <c r="G1522" s="42" t="e">
        <f t="shared" si="94"/>
        <v>#N/A</v>
      </c>
      <c r="H1522" s="29">
        <f t="shared" si="95"/>
        <v>163682.04</v>
      </c>
    </row>
    <row r="1523" spans="1:8" x14ac:dyDescent="0.3">
      <c r="A1523" s="58">
        <v>43526</v>
      </c>
      <c r="B1523" s="42" t="str">
        <f>VLOOKUP(A1523,_Holidays!A1523:C3628,2)</f>
        <v>Y</v>
      </c>
      <c r="C1523" s="42" t="str">
        <f>VLOOKUP(A1523,_Holidays!A1523:C3628,3)</f>
        <v>N</v>
      </c>
      <c r="D1523">
        <v>146265.11499999999</v>
      </c>
      <c r="E1523" s="42">
        <f t="shared" si="92"/>
        <v>146265.11499999999</v>
      </c>
      <c r="F1523" s="42" t="e">
        <f t="shared" si="93"/>
        <v>#N/A</v>
      </c>
      <c r="G1523" s="42" t="e">
        <f t="shared" si="94"/>
        <v>#N/A</v>
      </c>
      <c r="H1523" s="29">
        <f t="shared" si="95"/>
        <v>146265.11499999999</v>
      </c>
    </row>
    <row r="1524" spans="1:8" x14ac:dyDescent="0.3">
      <c r="A1524" s="58">
        <v>43527</v>
      </c>
      <c r="B1524" s="42" t="str">
        <f>VLOOKUP(A1524,_Holidays!A1524:C3629,2)</f>
        <v>Y</v>
      </c>
      <c r="C1524" s="42" t="str">
        <f>VLOOKUP(A1524,_Holidays!A1524:C3629,3)</f>
        <v>N</v>
      </c>
      <c r="D1524">
        <v>138597.69</v>
      </c>
      <c r="E1524" s="42">
        <f t="shared" si="92"/>
        <v>138597.69</v>
      </c>
      <c r="F1524" s="42" t="e">
        <f t="shared" si="93"/>
        <v>#N/A</v>
      </c>
      <c r="G1524" s="42" t="e">
        <f t="shared" si="94"/>
        <v>#N/A</v>
      </c>
      <c r="H1524" s="29">
        <f t="shared" si="95"/>
        <v>138597.69</v>
      </c>
    </row>
    <row r="1525" spans="1:8" x14ac:dyDescent="0.3">
      <c r="A1525" s="58">
        <v>43528</v>
      </c>
      <c r="B1525" s="42" t="str">
        <f>VLOOKUP(A1525,_Holidays!A1525:C3630,2)</f>
        <v>Y</v>
      </c>
      <c r="C1525" s="42" t="str">
        <f>VLOOKUP(A1525,_Holidays!A1525:C3630,3)</f>
        <v>N</v>
      </c>
      <c r="D1525">
        <v>136528.81</v>
      </c>
      <c r="E1525" s="42">
        <f t="shared" si="92"/>
        <v>136528.81</v>
      </c>
      <c r="F1525" s="42" t="e">
        <f t="shared" si="93"/>
        <v>#N/A</v>
      </c>
      <c r="G1525" s="42" t="e">
        <f t="shared" si="94"/>
        <v>#N/A</v>
      </c>
      <c r="H1525" s="29">
        <f t="shared" si="95"/>
        <v>136528.81</v>
      </c>
    </row>
    <row r="1526" spans="1:8" x14ac:dyDescent="0.3">
      <c r="A1526" s="58">
        <v>43529</v>
      </c>
      <c r="B1526" s="42" t="str">
        <f>VLOOKUP(A1526,_Holidays!A1526:C3631,2)</f>
        <v>Y</v>
      </c>
      <c r="C1526" s="42" t="str">
        <f>VLOOKUP(A1526,_Holidays!A1526:C3631,3)</f>
        <v>N</v>
      </c>
      <c r="D1526">
        <v>126073.53</v>
      </c>
      <c r="E1526" s="42">
        <f t="shared" si="92"/>
        <v>126073.53</v>
      </c>
      <c r="F1526" s="42" t="e">
        <f t="shared" si="93"/>
        <v>#N/A</v>
      </c>
      <c r="G1526" s="42" t="e">
        <f t="shared" si="94"/>
        <v>#N/A</v>
      </c>
      <c r="H1526" s="29">
        <f t="shared" si="95"/>
        <v>126073.53</v>
      </c>
    </row>
    <row r="1527" spans="1:8" x14ac:dyDescent="0.3">
      <c r="A1527" s="58">
        <v>43530</v>
      </c>
      <c r="B1527" s="42" t="str">
        <f>VLOOKUP(A1527,_Holidays!A1527:C3632,2)</f>
        <v>Y</v>
      </c>
      <c r="C1527" s="42" t="str">
        <f>VLOOKUP(A1527,_Holidays!A1527:C3632,3)</f>
        <v>N</v>
      </c>
      <c r="D1527">
        <v>108723.61500000001</v>
      </c>
      <c r="E1527" s="42">
        <f t="shared" si="92"/>
        <v>108723.61500000001</v>
      </c>
      <c r="F1527" s="42" t="e">
        <f t="shared" si="93"/>
        <v>#N/A</v>
      </c>
      <c r="G1527" s="42" t="e">
        <f t="shared" si="94"/>
        <v>#N/A</v>
      </c>
      <c r="H1527" s="29">
        <f t="shared" si="95"/>
        <v>108723.61500000001</v>
      </c>
    </row>
    <row r="1528" spans="1:8" x14ac:dyDescent="0.3">
      <c r="A1528" s="58">
        <v>43531</v>
      </c>
      <c r="B1528" s="42" t="str">
        <f>VLOOKUP(A1528,_Holidays!A1528:C3633,2)</f>
        <v>Y</v>
      </c>
      <c r="C1528" s="42" t="str">
        <f>VLOOKUP(A1528,_Holidays!A1528:C3633,3)</f>
        <v>N</v>
      </c>
      <c r="D1528">
        <v>114519.86500000001</v>
      </c>
      <c r="E1528" s="42">
        <f t="shared" si="92"/>
        <v>114519.86500000001</v>
      </c>
      <c r="F1528" s="42" t="e">
        <f t="shared" si="93"/>
        <v>#N/A</v>
      </c>
      <c r="G1528" s="42" t="e">
        <f t="shared" si="94"/>
        <v>#N/A</v>
      </c>
      <c r="H1528" s="29">
        <f t="shared" si="95"/>
        <v>114519.86500000001</v>
      </c>
    </row>
    <row r="1529" spans="1:8" x14ac:dyDescent="0.3">
      <c r="A1529" s="58">
        <v>43532</v>
      </c>
      <c r="B1529" s="42" t="str">
        <f>VLOOKUP(A1529,_Holidays!A1529:C3634,2)</f>
        <v>Y</v>
      </c>
      <c r="C1529" s="42" t="str">
        <f>VLOOKUP(A1529,_Holidays!A1529:C3634,3)</f>
        <v>N</v>
      </c>
      <c r="D1529">
        <v>117281.2</v>
      </c>
      <c r="E1529" s="42">
        <f t="shared" si="92"/>
        <v>117281.2</v>
      </c>
      <c r="F1529" s="42" t="e">
        <f t="shared" si="93"/>
        <v>#N/A</v>
      </c>
      <c r="G1529" s="42" t="e">
        <f t="shared" si="94"/>
        <v>#N/A</v>
      </c>
      <c r="H1529" s="29">
        <f t="shared" si="95"/>
        <v>117281.2</v>
      </c>
    </row>
    <row r="1530" spans="1:8" x14ac:dyDescent="0.3">
      <c r="A1530" s="58">
        <v>43533</v>
      </c>
      <c r="B1530" s="42" t="str">
        <f>VLOOKUP(A1530,_Holidays!A1530:C3635,2)</f>
        <v>Y</v>
      </c>
      <c r="C1530" s="42" t="str">
        <f>VLOOKUP(A1530,_Holidays!A1530:C3635,3)</f>
        <v>N</v>
      </c>
      <c r="D1530">
        <v>106854.935</v>
      </c>
      <c r="E1530" s="42">
        <f t="shared" si="92"/>
        <v>106854.935</v>
      </c>
      <c r="F1530" s="42" t="e">
        <f t="shared" si="93"/>
        <v>#N/A</v>
      </c>
      <c r="G1530" s="42" t="e">
        <f t="shared" si="94"/>
        <v>#N/A</v>
      </c>
      <c r="H1530" s="29">
        <f t="shared" si="95"/>
        <v>106854.935</v>
      </c>
    </row>
    <row r="1531" spans="1:8" x14ac:dyDescent="0.3">
      <c r="A1531" s="58">
        <v>43534</v>
      </c>
      <c r="B1531" s="42" t="str">
        <f>VLOOKUP(A1531,_Holidays!A1531:C3636,2)</f>
        <v>Y</v>
      </c>
      <c r="C1531" s="42" t="str">
        <f>VLOOKUP(A1531,_Holidays!A1531:C3636,3)</f>
        <v>N</v>
      </c>
      <c r="D1531">
        <v>101994.05499999999</v>
      </c>
      <c r="E1531" s="42">
        <f t="shared" si="92"/>
        <v>101994.05499999999</v>
      </c>
      <c r="F1531" s="42" t="e">
        <f t="shared" si="93"/>
        <v>#N/A</v>
      </c>
      <c r="G1531" s="42" t="e">
        <f t="shared" si="94"/>
        <v>#N/A</v>
      </c>
      <c r="H1531" s="29">
        <f t="shared" si="95"/>
        <v>101994.05499999999</v>
      </c>
    </row>
    <row r="1532" spans="1:8" x14ac:dyDescent="0.3">
      <c r="A1532" s="58">
        <v>43535</v>
      </c>
      <c r="B1532" s="42" t="str">
        <f>VLOOKUP(A1532,_Holidays!A1532:C3637,2)</f>
        <v>Y</v>
      </c>
      <c r="C1532" s="42" t="str">
        <f>VLOOKUP(A1532,_Holidays!A1532:C3637,3)</f>
        <v>Y</v>
      </c>
      <c r="D1532">
        <v>103219.08</v>
      </c>
      <c r="E1532" s="42">
        <f t="shared" si="92"/>
        <v>103219.08</v>
      </c>
      <c r="F1532" s="42" t="e">
        <f t="shared" si="93"/>
        <v>#N/A</v>
      </c>
      <c r="G1532" s="42">
        <f t="shared" si="94"/>
        <v>103219.08</v>
      </c>
      <c r="H1532" s="29" t="e">
        <f t="shared" si="95"/>
        <v>#N/A</v>
      </c>
    </row>
    <row r="1533" spans="1:8" x14ac:dyDescent="0.3">
      <c r="A1533" s="58">
        <v>43536</v>
      </c>
      <c r="B1533" s="42" t="str">
        <f>VLOOKUP(A1533,_Holidays!A1533:C3638,2)</f>
        <v>Y</v>
      </c>
      <c r="C1533" s="42" t="str">
        <f>VLOOKUP(A1533,_Holidays!A1533:C3638,3)</f>
        <v>N</v>
      </c>
      <c r="D1533">
        <v>110086.7</v>
      </c>
      <c r="E1533" s="42">
        <f t="shared" si="92"/>
        <v>110086.7</v>
      </c>
      <c r="F1533" s="42" t="e">
        <f t="shared" si="93"/>
        <v>#N/A</v>
      </c>
      <c r="G1533" s="42" t="e">
        <f t="shared" si="94"/>
        <v>#N/A</v>
      </c>
      <c r="H1533" s="29">
        <f t="shared" si="95"/>
        <v>110086.7</v>
      </c>
    </row>
    <row r="1534" spans="1:8" x14ac:dyDescent="0.3">
      <c r="A1534" s="58">
        <v>43537</v>
      </c>
      <c r="B1534" s="42" t="str">
        <f>VLOOKUP(A1534,_Holidays!A1534:C3639,2)</f>
        <v>Y</v>
      </c>
      <c r="C1534" s="42" t="str">
        <f>VLOOKUP(A1534,_Holidays!A1534:C3639,3)</f>
        <v>N</v>
      </c>
      <c r="D1534">
        <v>114740.52</v>
      </c>
      <c r="E1534" s="42">
        <f t="shared" si="92"/>
        <v>114740.52</v>
      </c>
      <c r="F1534" s="42" t="e">
        <f t="shared" si="93"/>
        <v>#N/A</v>
      </c>
      <c r="G1534" s="42" t="e">
        <f t="shared" si="94"/>
        <v>#N/A</v>
      </c>
      <c r="H1534" s="29">
        <f t="shared" si="95"/>
        <v>114740.52</v>
      </c>
    </row>
    <row r="1535" spans="1:8" x14ac:dyDescent="0.3">
      <c r="A1535" s="58">
        <v>43538</v>
      </c>
      <c r="B1535" s="42" t="str">
        <f>VLOOKUP(A1535,_Holidays!A1535:C3640,2)</f>
        <v>Y</v>
      </c>
      <c r="C1535" s="42" t="str">
        <f>VLOOKUP(A1535,_Holidays!A1535:C3640,3)</f>
        <v>N</v>
      </c>
      <c r="D1535">
        <v>112785.78</v>
      </c>
      <c r="E1535" s="42">
        <f t="shared" si="92"/>
        <v>112785.78</v>
      </c>
      <c r="F1535" s="42" t="e">
        <f t="shared" si="93"/>
        <v>#N/A</v>
      </c>
      <c r="G1535" s="42" t="e">
        <f t="shared" si="94"/>
        <v>#N/A</v>
      </c>
      <c r="H1535" s="29">
        <f t="shared" si="95"/>
        <v>112785.78</v>
      </c>
    </row>
    <row r="1536" spans="1:8" x14ac:dyDescent="0.3">
      <c r="A1536" s="58">
        <v>43539</v>
      </c>
      <c r="B1536" s="42" t="str">
        <f>VLOOKUP(A1536,_Holidays!A1536:C3641,2)</f>
        <v>Y</v>
      </c>
      <c r="C1536" s="42" t="str">
        <f>VLOOKUP(A1536,_Holidays!A1536:C3641,3)</f>
        <v>N</v>
      </c>
      <c r="D1536">
        <v>111179.125</v>
      </c>
      <c r="E1536" s="42">
        <f t="shared" si="92"/>
        <v>111179.125</v>
      </c>
      <c r="F1536" s="42" t="e">
        <f t="shared" si="93"/>
        <v>#N/A</v>
      </c>
      <c r="G1536" s="42" t="e">
        <f t="shared" si="94"/>
        <v>#N/A</v>
      </c>
      <c r="H1536" s="29">
        <f t="shared" si="95"/>
        <v>111179.125</v>
      </c>
    </row>
    <row r="1537" spans="1:8" x14ac:dyDescent="0.3">
      <c r="A1537" s="58">
        <v>43540</v>
      </c>
      <c r="B1537" s="42" t="str">
        <f>VLOOKUP(A1537,_Holidays!A1537:C3642,2)</f>
        <v>Y</v>
      </c>
      <c r="C1537" s="42" t="str">
        <f>VLOOKUP(A1537,_Holidays!A1537:C3642,3)</f>
        <v>N</v>
      </c>
      <c r="D1537">
        <v>105119.48</v>
      </c>
      <c r="E1537" s="42">
        <f t="shared" si="92"/>
        <v>105119.48</v>
      </c>
      <c r="F1537" s="42" t="e">
        <f t="shared" si="93"/>
        <v>#N/A</v>
      </c>
      <c r="G1537" s="42" t="e">
        <f t="shared" si="94"/>
        <v>#N/A</v>
      </c>
      <c r="H1537" s="29">
        <f t="shared" si="95"/>
        <v>105119.48</v>
      </c>
    </row>
    <row r="1538" spans="1:8" x14ac:dyDescent="0.3">
      <c r="A1538" s="58">
        <v>43541</v>
      </c>
      <c r="B1538" s="42" t="str">
        <f>VLOOKUP(A1538,_Holidays!A1538:C3643,2)</f>
        <v>Y</v>
      </c>
      <c r="C1538" s="42" t="str">
        <f>VLOOKUP(A1538,_Holidays!A1538:C3643,3)</f>
        <v>N</v>
      </c>
      <c r="D1538">
        <v>105669.045</v>
      </c>
      <c r="E1538" s="42">
        <f t="shared" si="92"/>
        <v>105669.045</v>
      </c>
      <c r="F1538" s="42" t="e">
        <f t="shared" si="93"/>
        <v>#N/A</v>
      </c>
      <c r="G1538" s="42" t="e">
        <f t="shared" si="94"/>
        <v>#N/A</v>
      </c>
      <c r="H1538" s="29">
        <f t="shared" si="95"/>
        <v>105669.045</v>
      </c>
    </row>
    <row r="1539" spans="1:8" x14ac:dyDescent="0.3">
      <c r="A1539" s="58">
        <v>43542</v>
      </c>
      <c r="B1539" s="42" t="str">
        <f>VLOOKUP(A1539,_Holidays!A1539:C3644,2)</f>
        <v>Y</v>
      </c>
      <c r="C1539" s="42" t="str">
        <f>VLOOKUP(A1539,_Holidays!A1539:C3644,3)</f>
        <v>N</v>
      </c>
      <c r="D1539">
        <v>121954.38499999999</v>
      </c>
      <c r="E1539" s="42">
        <f t="shared" ref="E1539:E1602" si="96">IF(B1539="Y",D1539,NA())</f>
        <v>121954.38499999999</v>
      </c>
      <c r="F1539" s="42" t="e">
        <f t="shared" ref="F1539:F1602" si="97">IF(B1539="N",D1539,NA())</f>
        <v>#N/A</v>
      </c>
      <c r="G1539" s="42" t="e">
        <f t="shared" ref="G1539:G1602" si="98">IF(C1539="Y",D1539,NA())</f>
        <v>#N/A</v>
      </c>
      <c r="H1539" s="29">
        <f t="shared" ref="H1539:H1602" si="99">IF(C1539="N",D1539,NA())</f>
        <v>121954.38499999999</v>
      </c>
    </row>
    <row r="1540" spans="1:8" x14ac:dyDescent="0.3">
      <c r="A1540" s="58">
        <v>43543</v>
      </c>
      <c r="B1540" s="42" t="str">
        <f>VLOOKUP(A1540,_Holidays!A1540:C3645,2)</f>
        <v>Y</v>
      </c>
      <c r="C1540" s="42" t="str">
        <f>VLOOKUP(A1540,_Holidays!A1540:C3645,3)</f>
        <v>N</v>
      </c>
      <c r="D1540">
        <v>123290.83500000001</v>
      </c>
      <c r="E1540" s="42">
        <f t="shared" si="96"/>
        <v>123290.83500000001</v>
      </c>
      <c r="F1540" s="42" t="e">
        <f t="shared" si="97"/>
        <v>#N/A</v>
      </c>
      <c r="G1540" s="42" t="e">
        <f t="shared" si="98"/>
        <v>#N/A</v>
      </c>
      <c r="H1540" s="29">
        <f t="shared" si="99"/>
        <v>123290.83500000001</v>
      </c>
    </row>
    <row r="1541" spans="1:8" x14ac:dyDescent="0.3">
      <c r="A1541" s="58">
        <v>43544</v>
      </c>
      <c r="B1541" s="42" t="str">
        <f>VLOOKUP(A1541,_Holidays!A1541:C3646,2)</f>
        <v>Y</v>
      </c>
      <c r="C1541" s="42" t="str">
        <f>VLOOKUP(A1541,_Holidays!A1541:C3646,3)</f>
        <v>N</v>
      </c>
      <c r="D1541">
        <v>123994.3</v>
      </c>
      <c r="E1541" s="42">
        <f t="shared" si="96"/>
        <v>123994.3</v>
      </c>
      <c r="F1541" s="42" t="e">
        <f t="shared" si="97"/>
        <v>#N/A</v>
      </c>
      <c r="G1541" s="42" t="e">
        <f t="shared" si="98"/>
        <v>#N/A</v>
      </c>
      <c r="H1541" s="29">
        <f t="shared" si="99"/>
        <v>123994.3</v>
      </c>
    </row>
    <row r="1542" spans="1:8" x14ac:dyDescent="0.3">
      <c r="A1542" s="58">
        <v>43545</v>
      </c>
      <c r="B1542" s="42" t="str">
        <f>VLOOKUP(A1542,_Holidays!A1542:C3647,2)</f>
        <v>Y</v>
      </c>
      <c r="C1542" s="42" t="str">
        <f>VLOOKUP(A1542,_Holidays!A1542:C3647,3)</f>
        <v>N</v>
      </c>
      <c r="D1542">
        <v>124181.405</v>
      </c>
      <c r="E1542" s="42">
        <f t="shared" si="96"/>
        <v>124181.405</v>
      </c>
      <c r="F1542" s="42" t="e">
        <f t="shared" si="97"/>
        <v>#N/A</v>
      </c>
      <c r="G1542" s="42" t="e">
        <f t="shared" si="98"/>
        <v>#N/A</v>
      </c>
      <c r="H1542" s="29">
        <f t="shared" si="99"/>
        <v>124181.405</v>
      </c>
    </row>
    <row r="1543" spans="1:8" x14ac:dyDescent="0.3">
      <c r="A1543" s="58">
        <v>43546</v>
      </c>
      <c r="B1543" s="42" t="str">
        <f>VLOOKUP(A1543,_Holidays!A1543:C3648,2)</f>
        <v>Y</v>
      </c>
      <c r="C1543" s="42" t="str">
        <f>VLOOKUP(A1543,_Holidays!A1543:C3648,3)</f>
        <v>N</v>
      </c>
      <c r="D1543">
        <v>128305.64</v>
      </c>
      <c r="E1543" s="42">
        <f t="shared" si="96"/>
        <v>128305.64</v>
      </c>
      <c r="F1543" s="42" t="e">
        <f t="shared" si="97"/>
        <v>#N/A</v>
      </c>
      <c r="G1543" s="42" t="e">
        <f t="shared" si="98"/>
        <v>#N/A</v>
      </c>
      <c r="H1543" s="29">
        <f t="shared" si="99"/>
        <v>128305.64</v>
      </c>
    </row>
    <row r="1544" spans="1:8" x14ac:dyDescent="0.3">
      <c r="A1544" s="58">
        <v>43547</v>
      </c>
      <c r="B1544" s="42" t="str">
        <f>VLOOKUP(A1544,_Holidays!A1544:C3649,2)</f>
        <v>Y</v>
      </c>
      <c r="C1544" s="42" t="str">
        <f>VLOOKUP(A1544,_Holidays!A1544:C3649,3)</f>
        <v>N</v>
      </c>
      <c r="D1544">
        <v>109147.65</v>
      </c>
      <c r="E1544" s="42">
        <f t="shared" si="96"/>
        <v>109147.65</v>
      </c>
      <c r="F1544" s="42" t="e">
        <f t="shared" si="97"/>
        <v>#N/A</v>
      </c>
      <c r="G1544" s="42" t="e">
        <f t="shared" si="98"/>
        <v>#N/A</v>
      </c>
      <c r="H1544" s="29">
        <f t="shared" si="99"/>
        <v>109147.65</v>
      </c>
    </row>
    <row r="1545" spans="1:8" x14ac:dyDescent="0.3">
      <c r="A1545" s="58">
        <v>43548</v>
      </c>
      <c r="B1545" s="42" t="str">
        <f>VLOOKUP(A1545,_Holidays!A1545:C3650,2)</f>
        <v>Y</v>
      </c>
      <c r="C1545" s="42" t="str">
        <f>VLOOKUP(A1545,_Holidays!A1545:C3650,3)</f>
        <v>N</v>
      </c>
      <c r="D1545">
        <v>104226.83</v>
      </c>
      <c r="E1545" s="42">
        <f t="shared" si="96"/>
        <v>104226.83</v>
      </c>
      <c r="F1545" s="42" t="e">
        <f t="shared" si="97"/>
        <v>#N/A</v>
      </c>
      <c r="G1545" s="42" t="e">
        <f t="shared" si="98"/>
        <v>#N/A</v>
      </c>
      <c r="H1545" s="29">
        <f t="shared" si="99"/>
        <v>104226.83</v>
      </c>
    </row>
    <row r="1546" spans="1:8" x14ac:dyDescent="0.3">
      <c r="A1546" s="58">
        <v>43549</v>
      </c>
      <c r="B1546" s="42" t="str">
        <f>VLOOKUP(A1546,_Holidays!A1546:C3651,2)</f>
        <v>Y</v>
      </c>
      <c r="C1546" s="42" t="str">
        <f>VLOOKUP(A1546,_Holidays!A1546:C3651,3)</f>
        <v>N</v>
      </c>
      <c r="D1546">
        <v>107583.935</v>
      </c>
      <c r="E1546" s="42">
        <f t="shared" si="96"/>
        <v>107583.935</v>
      </c>
      <c r="F1546" s="42" t="e">
        <f t="shared" si="97"/>
        <v>#N/A</v>
      </c>
      <c r="G1546" s="42" t="e">
        <f t="shared" si="98"/>
        <v>#N/A</v>
      </c>
      <c r="H1546" s="29">
        <f t="shared" si="99"/>
        <v>107583.935</v>
      </c>
    </row>
    <row r="1547" spans="1:8" x14ac:dyDescent="0.3">
      <c r="A1547" s="58">
        <v>43550</v>
      </c>
      <c r="B1547" s="42" t="str">
        <f>VLOOKUP(A1547,_Holidays!A1547:C3652,2)</f>
        <v>Y</v>
      </c>
      <c r="C1547" s="42" t="str">
        <f>VLOOKUP(A1547,_Holidays!A1547:C3652,3)</f>
        <v>N</v>
      </c>
      <c r="D1547">
        <v>108840.18</v>
      </c>
      <c r="E1547" s="42">
        <f t="shared" si="96"/>
        <v>108840.18</v>
      </c>
      <c r="F1547" s="42" t="e">
        <f t="shared" si="97"/>
        <v>#N/A</v>
      </c>
      <c r="G1547" s="42" t="e">
        <f t="shared" si="98"/>
        <v>#N/A</v>
      </c>
      <c r="H1547" s="29">
        <f t="shared" si="99"/>
        <v>108840.18</v>
      </c>
    </row>
    <row r="1548" spans="1:8" x14ac:dyDescent="0.3">
      <c r="A1548" s="58">
        <v>43551</v>
      </c>
      <c r="B1548" s="42" t="str">
        <f>VLOOKUP(A1548,_Holidays!A1548:C3653,2)</f>
        <v>Y</v>
      </c>
      <c r="C1548" s="42" t="str">
        <f>VLOOKUP(A1548,_Holidays!A1548:C3653,3)</f>
        <v>N</v>
      </c>
      <c r="D1548">
        <v>113307.595</v>
      </c>
      <c r="E1548" s="42">
        <f t="shared" si="96"/>
        <v>113307.595</v>
      </c>
      <c r="F1548" s="42" t="e">
        <f t="shared" si="97"/>
        <v>#N/A</v>
      </c>
      <c r="G1548" s="42" t="e">
        <f t="shared" si="98"/>
        <v>#N/A</v>
      </c>
      <c r="H1548" s="29">
        <f t="shared" si="99"/>
        <v>113307.595</v>
      </c>
    </row>
    <row r="1549" spans="1:8" x14ac:dyDescent="0.3">
      <c r="A1549" s="58">
        <v>43552</v>
      </c>
      <c r="B1549" s="42" t="str">
        <f>VLOOKUP(A1549,_Holidays!A1549:C3654,2)</f>
        <v>Y</v>
      </c>
      <c r="C1549" s="42" t="str">
        <f>VLOOKUP(A1549,_Holidays!A1549:C3654,3)</f>
        <v>N</v>
      </c>
      <c r="D1549">
        <v>113923.16</v>
      </c>
      <c r="E1549" s="42">
        <f t="shared" si="96"/>
        <v>113923.16</v>
      </c>
      <c r="F1549" s="42" t="e">
        <f t="shared" si="97"/>
        <v>#N/A</v>
      </c>
      <c r="G1549" s="42" t="e">
        <f t="shared" si="98"/>
        <v>#N/A</v>
      </c>
      <c r="H1549" s="29">
        <f t="shared" si="99"/>
        <v>113923.16</v>
      </c>
    </row>
    <row r="1550" spans="1:8" x14ac:dyDescent="0.3">
      <c r="A1550" s="58">
        <v>43553</v>
      </c>
      <c r="B1550" s="42" t="str">
        <f>VLOOKUP(A1550,_Holidays!A1550:C3655,2)</f>
        <v>Y</v>
      </c>
      <c r="C1550" s="42" t="str">
        <f>VLOOKUP(A1550,_Holidays!A1550:C3655,3)</f>
        <v>N</v>
      </c>
      <c r="D1550">
        <v>110768.285</v>
      </c>
      <c r="E1550" s="42">
        <f t="shared" si="96"/>
        <v>110768.285</v>
      </c>
      <c r="F1550" s="42" t="e">
        <f t="shared" si="97"/>
        <v>#N/A</v>
      </c>
      <c r="G1550" s="42" t="e">
        <f t="shared" si="98"/>
        <v>#N/A</v>
      </c>
      <c r="H1550" s="29">
        <f t="shared" si="99"/>
        <v>110768.285</v>
      </c>
    </row>
    <row r="1551" spans="1:8" x14ac:dyDescent="0.3">
      <c r="A1551" s="58">
        <v>43554</v>
      </c>
      <c r="B1551" s="42" t="str">
        <f>VLOOKUP(A1551,_Holidays!A1551:C3656,2)</f>
        <v>Y</v>
      </c>
      <c r="C1551" s="42" t="str">
        <f>VLOOKUP(A1551,_Holidays!A1551:C3656,3)</f>
        <v>N</v>
      </c>
      <c r="D1551">
        <v>101262.655</v>
      </c>
      <c r="E1551" s="42">
        <f t="shared" si="96"/>
        <v>101262.655</v>
      </c>
      <c r="F1551" s="42" t="e">
        <f t="shared" si="97"/>
        <v>#N/A</v>
      </c>
      <c r="G1551" s="42" t="e">
        <f t="shared" si="98"/>
        <v>#N/A</v>
      </c>
      <c r="H1551" s="29">
        <f t="shared" si="99"/>
        <v>101262.655</v>
      </c>
    </row>
    <row r="1552" spans="1:8" x14ac:dyDescent="0.3">
      <c r="A1552" s="58">
        <v>43555</v>
      </c>
      <c r="B1552" s="42" t="str">
        <f>VLOOKUP(A1552,_Holidays!A1552:C3657,2)</f>
        <v>Y</v>
      </c>
      <c r="C1552" s="42" t="str">
        <f>VLOOKUP(A1552,_Holidays!A1552:C3657,3)</f>
        <v>N</v>
      </c>
      <c r="D1552">
        <v>101119.83500000001</v>
      </c>
      <c r="E1552" s="42">
        <f t="shared" si="96"/>
        <v>101119.83500000001</v>
      </c>
      <c r="F1552" s="42" t="e">
        <f t="shared" si="97"/>
        <v>#N/A</v>
      </c>
      <c r="G1552" s="42" t="e">
        <f t="shared" si="98"/>
        <v>#N/A</v>
      </c>
      <c r="H1552" s="29">
        <f t="shared" si="99"/>
        <v>101119.83500000001</v>
      </c>
    </row>
    <row r="1553" spans="1:8" x14ac:dyDescent="0.3">
      <c r="A1553" s="58">
        <v>43556</v>
      </c>
      <c r="B1553" s="42" t="str">
        <f>VLOOKUP(A1553,_Holidays!A1553:C3658,2)</f>
        <v>Y</v>
      </c>
      <c r="C1553" s="42" t="str">
        <f>VLOOKUP(A1553,_Holidays!A1553:C3658,3)</f>
        <v>N</v>
      </c>
      <c r="D1553">
        <v>116817.43</v>
      </c>
      <c r="E1553" s="42">
        <f t="shared" si="96"/>
        <v>116817.43</v>
      </c>
      <c r="F1553" s="42" t="e">
        <f t="shared" si="97"/>
        <v>#N/A</v>
      </c>
      <c r="G1553" s="42" t="e">
        <f t="shared" si="98"/>
        <v>#N/A</v>
      </c>
      <c r="H1553" s="29">
        <f t="shared" si="99"/>
        <v>116817.43</v>
      </c>
    </row>
    <row r="1554" spans="1:8" x14ac:dyDescent="0.3">
      <c r="A1554" s="58">
        <v>43557</v>
      </c>
      <c r="B1554" s="42" t="str">
        <f>VLOOKUP(A1554,_Holidays!A1554:C3659,2)</f>
        <v>Y</v>
      </c>
      <c r="C1554" s="42" t="str">
        <f>VLOOKUP(A1554,_Holidays!A1554:C3659,3)</f>
        <v>N</v>
      </c>
      <c r="D1554">
        <v>114927.205</v>
      </c>
      <c r="E1554" s="42">
        <f t="shared" si="96"/>
        <v>114927.205</v>
      </c>
      <c r="F1554" s="42" t="e">
        <f t="shared" si="97"/>
        <v>#N/A</v>
      </c>
      <c r="G1554" s="42" t="e">
        <f t="shared" si="98"/>
        <v>#N/A</v>
      </c>
      <c r="H1554" s="29">
        <f t="shared" si="99"/>
        <v>114927.205</v>
      </c>
    </row>
    <row r="1555" spans="1:8" x14ac:dyDescent="0.3">
      <c r="A1555" s="58">
        <v>43558</v>
      </c>
      <c r="B1555" s="42" t="str">
        <f>VLOOKUP(A1555,_Holidays!A1555:C3660,2)</f>
        <v>Y</v>
      </c>
      <c r="C1555" s="42" t="str">
        <f>VLOOKUP(A1555,_Holidays!A1555:C3660,3)</f>
        <v>N</v>
      </c>
      <c r="D1555">
        <v>115188.76</v>
      </c>
      <c r="E1555" s="42">
        <f t="shared" si="96"/>
        <v>115188.76</v>
      </c>
      <c r="F1555" s="42" t="e">
        <f t="shared" si="97"/>
        <v>#N/A</v>
      </c>
      <c r="G1555" s="42" t="e">
        <f t="shared" si="98"/>
        <v>#N/A</v>
      </c>
      <c r="H1555" s="29">
        <f t="shared" si="99"/>
        <v>115188.76</v>
      </c>
    </row>
    <row r="1556" spans="1:8" x14ac:dyDescent="0.3">
      <c r="A1556" s="58">
        <v>43559</v>
      </c>
      <c r="B1556" s="42" t="str">
        <f>VLOOKUP(A1556,_Holidays!A1556:C3661,2)</f>
        <v>Y</v>
      </c>
      <c r="C1556" s="42" t="str">
        <f>VLOOKUP(A1556,_Holidays!A1556:C3661,3)</f>
        <v>N</v>
      </c>
      <c r="D1556">
        <v>113763.83500000001</v>
      </c>
      <c r="E1556" s="42">
        <f t="shared" si="96"/>
        <v>113763.83500000001</v>
      </c>
      <c r="F1556" s="42" t="e">
        <f t="shared" si="97"/>
        <v>#N/A</v>
      </c>
      <c r="G1556" s="42" t="e">
        <f t="shared" si="98"/>
        <v>#N/A</v>
      </c>
      <c r="H1556" s="29">
        <f t="shared" si="99"/>
        <v>113763.83500000001</v>
      </c>
    </row>
    <row r="1557" spans="1:8" x14ac:dyDescent="0.3">
      <c r="A1557" s="58">
        <v>43560</v>
      </c>
      <c r="B1557" s="42" t="str">
        <f>VLOOKUP(A1557,_Holidays!A1557:C3662,2)</f>
        <v>N</v>
      </c>
      <c r="C1557" s="42" t="str">
        <f>VLOOKUP(A1557,_Holidays!A1557:C3662,3)</f>
        <v>N</v>
      </c>
      <c r="D1557">
        <v>111484.73</v>
      </c>
      <c r="E1557" s="42" t="e">
        <f t="shared" si="96"/>
        <v>#N/A</v>
      </c>
      <c r="F1557" s="42">
        <f t="shared" si="97"/>
        <v>111484.73</v>
      </c>
      <c r="G1557" s="42" t="e">
        <f t="shared" si="98"/>
        <v>#N/A</v>
      </c>
      <c r="H1557" s="29">
        <f t="shared" si="99"/>
        <v>111484.73</v>
      </c>
    </row>
    <row r="1558" spans="1:8" x14ac:dyDescent="0.3">
      <c r="A1558" s="58">
        <v>43561</v>
      </c>
      <c r="B1558" s="42" t="str">
        <f>VLOOKUP(A1558,_Holidays!A1558:C3663,2)</f>
        <v>N</v>
      </c>
      <c r="C1558" s="42" t="str">
        <f>VLOOKUP(A1558,_Holidays!A1558:C3663,3)</f>
        <v>N</v>
      </c>
      <c r="D1558">
        <v>102229.645</v>
      </c>
      <c r="E1558" s="42" t="e">
        <f t="shared" si="96"/>
        <v>#N/A</v>
      </c>
      <c r="F1558" s="42">
        <f t="shared" si="97"/>
        <v>102229.645</v>
      </c>
      <c r="G1558" s="42" t="e">
        <f t="shared" si="98"/>
        <v>#N/A</v>
      </c>
      <c r="H1558" s="29">
        <f t="shared" si="99"/>
        <v>102229.645</v>
      </c>
    </row>
    <row r="1559" spans="1:8" x14ac:dyDescent="0.3">
      <c r="A1559" s="58">
        <v>43562</v>
      </c>
      <c r="B1559" s="42" t="str">
        <f>VLOOKUP(A1559,_Holidays!A1559:C3664,2)</f>
        <v>N</v>
      </c>
      <c r="C1559" s="42" t="str">
        <f>VLOOKUP(A1559,_Holidays!A1559:C3664,3)</f>
        <v>N</v>
      </c>
      <c r="D1559">
        <v>93590.425000000003</v>
      </c>
      <c r="E1559" s="42" t="e">
        <f t="shared" si="96"/>
        <v>#N/A</v>
      </c>
      <c r="F1559" s="42">
        <f t="shared" si="97"/>
        <v>93590.425000000003</v>
      </c>
      <c r="G1559" s="42" t="e">
        <f t="shared" si="98"/>
        <v>#N/A</v>
      </c>
      <c r="H1559" s="29">
        <f t="shared" si="99"/>
        <v>93590.425000000003</v>
      </c>
    </row>
    <row r="1560" spans="1:8" x14ac:dyDescent="0.3">
      <c r="A1560" s="58">
        <v>43563</v>
      </c>
      <c r="B1560" s="42" t="str">
        <f>VLOOKUP(A1560,_Holidays!A1560:C3665,2)</f>
        <v>N</v>
      </c>
      <c r="C1560" s="42" t="str">
        <f>VLOOKUP(A1560,_Holidays!A1560:C3665,3)</f>
        <v>N</v>
      </c>
      <c r="D1560">
        <v>108543.63499999999</v>
      </c>
      <c r="E1560" s="42" t="e">
        <f t="shared" si="96"/>
        <v>#N/A</v>
      </c>
      <c r="F1560" s="42">
        <f t="shared" si="97"/>
        <v>108543.63499999999</v>
      </c>
      <c r="G1560" s="42" t="e">
        <f t="shared" si="98"/>
        <v>#N/A</v>
      </c>
      <c r="H1560" s="29">
        <f t="shared" si="99"/>
        <v>108543.63499999999</v>
      </c>
    </row>
    <row r="1561" spans="1:8" x14ac:dyDescent="0.3">
      <c r="A1561" s="58">
        <v>43564</v>
      </c>
      <c r="B1561" s="42" t="str">
        <f>VLOOKUP(A1561,_Holidays!A1561:C3666,2)</f>
        <v>N</v>
      </c>
      <c r="C1561" s="42" t="str">
        <f>VLOOKUP(A1561,_Holidays!A1561:C3666,3)</f>
        <v>N</v>
      </c>
      <c r="D1561">
        <v>111999.03999999999</v>
      </c>
      <c r="E1561" s="42" t="e">
        <f t="shared" si="96"/>
        <v>#N/A</v>
      </c>
      <c r="F1561" s="42">
        <f t="shared" si="97"/>
        <v>111999.03999999999</v>
      </c>
      <c r="G1561" s="42" t="e">
        <f t="shared" si="98"/>
        <v>#N/A</v>
      </c>
      <c r="H1561" s="29">
        <f t="shared" si="99"/>
        <v>111999.03999999999</v>
      </c>
    </row>
    <row r="1562" spans="1:8" x14ac:dyDescent="0.3">
      <c r="A1562" s="58">
        <v>43565</v>
      </c>
      <c r="B1562" s="42" t="str">
        <f>VLOOKUP(A1562,_Holidays!A1562:C3667,2)</f>
        <v>N</v>
      </c>
      <c r="C1562" s="42" t="str">
        <f>VLOOKUP(A1562,_Holidays!A1562:C3667,3)</f>
        <v>N</v>
      </c>
      <c r="D1562">
        <v>120858.98</v>
      </c>
      <c r="E1562" s="42" t="e">
        <f t="shared" si="96"/>
        <v>#N/A</v>
      </c>
      <c r="F1562" s="42">
        <f t="shared" si="97"/>
        <v>120858.98</v>
      </c>
      <c r="G1562" s="42" t="e">
        <f t="shared" si="98"/>
        <v>#N/A</v>
      </c>
      <c r="H1562" s="29">
        <f t="shared" si="99"/>
        <v>120858.98</v>
      </c>
    </row>
    <row r="1563" spans="1:8" x14ac:dyDescent="0.3">
      <c r="A1563" s="58">
        <v>43566</v>
      </c>
      <c r="B1563" s="42" t="str">
        <f>VLOOKUP(A1563,_Holidays!A1563:C3668,2)</f>
        <v>N</v>
      </c>
      <c r="C1563" s="42" t="str">
        <f>VLOOKUP(A1563,_Holidays!A1563:C3668,3)</f>
        <v>N</v>
      </c>
      <c r="D1563">
        <v>116890.61</v>
      </c>
      <c r="E1563" s="42" t="e">
        <f t="shared" si="96"/>
        <v>#N/A</v>
      </c>
      <c r="F1563" s="42">
        <f t="shared" si="97"/>
        <v>116890.61</v>
      </c>
      <c r="G1563" s="42" t="e">
        <f t="shared" si="98"/>
        <v>#N/A</v>
      </c>
      <c r="H1563" s="29">
        <f t="shared" si="99"/>
        <v>116890.61</v>
      </c>
    </row>
    <row r="1564" spans="1:8" x14ac:dyDescent="0.3">
      <c r="A1564" s="58">
        <v>43567</v>
      </c>
      <c r="B1564" s="42" t="str">
        <f>VLOOKUP(A1564,_Holidays!A1564:C3669,2)</f>
        <v>N</v>
      </c>
      <c r="C1564" s="42" t="str">
        <f>VLOOKUP(A1564,_Holidays!A1564:C3669,3)</f>
        <v>N</v>
      </c>
      <c r="D1564">
        <v>114848.77</v>
      </c>
      <c r="E1564" s="42" t="e">
        <f t="shared" si="96"/>
        <v>#N/A</v>
      </c>
      <c r="F1564" s="42">
        <f t="shared" si="97"/>
        <v>114848.77</v>
      </c>
      <c r="G1564" s="42" t="e">
        <f t="shared" si="98"/>
        <v>#N/A</v>
      </c>
      <c r="H1564" s="29">
        <f t="shared" si="99"/>
        <v>114848.77</v>
      </c>
    </row>
    <row r="1565" spans="1:8" x14ac:dyDescent="0.3">
      <c r="A1565" s="58">
        <v>43568</v>
      </c>
      <c r="B1565" s="42" t="str">
        <f>VLOOKUP(A1565,_Holidays!A1565:C3670,2)</f>
        <v>N</v>
      </c>
      <c r="C1565" s="42" t="str">
        <f>VLOOKUP(A1565,_Holidays!A1565:C3670,3)</f>
        <v>N</v>
      </c>
      <c r="D1565">
        <v>105963.55499999999</v>
      </c>
      <c r="E1565" s="42" t="e">
        <f t="shared" si="96"/>
        <v>#N/A</v>
      </c>
      <c r="F1565" s="42">
        <f t="shared" si="97"/>
        <v>105963.55499999999</v>
      </c>
      <c r="G1565" s="42" t="e">
        <f t="shared" si="98"/>
        <v>#N/A</v>
      </c>
      <c r="H1565" s="29">
        <f t="shared" si="99"/>
        <v>105963.55499999999</v>
      </c>
    </row>
    <row r="1566" spans="1:8" x14ac:dyDescent="0.3">
      <c r="A1566" s="58">
        <v>43569</v>
      </c>
      <c r="B1566" s="42" t="str">
        <f>VLOOKUP(A1566,_Holidays!A1566:C3671,2)</f>
        <v>N</v>
      </c>
      <c r="C1566" s="42" t="str">
        <f>VLOOKUP(A1566,_Holidays!A1566:C3671,3)</f>
        <v>N</v>
      </c>
      <c r="D1566">
        <v>98680</v>
      </c>
      <c r="E1566" s="42" t="e">
        <f t="shared" si="96"/>
        <v>#N/A</v>
      </c>
      <c r="F1566" s="42">
        <f t="shared" si="97"/>
        <v>98680</v>
      </c>
      <c r="G1566" s="42" t="e">
        <f t="shared" si="98"/>
        <v>#N/A</v>
      </c>
      <c r="H1566" s="29">
        <f t="shared" si="99"/>
        <v>98680</v>
      </c>
    </row>
    <row r="1567" spans="1:8" x14ac:dyDescent="0.3">
      <c r="A1567" s="58">
        <v>43570</v>
      </c>
      <c r="B1567" s="42" t="str">
        <f>VLOOKUP(A1567,_Holidays!A1567:C3672,2)</f>
        <v>N</v>
      </c>
      <c r="C1567" s="42" t="str">
        <f>VLOOKUP(A1567,_Holidays!A1567:C3672,3)</f>
        <v>N</v>
      </c>
      <c r="D1567">
        <v>114194.955</v>
      </c>
      <c r="E1567" s="42" t="e">
        <f t="shared" si="96"/>
        <v>#N/A</v>
      </c>
      <c r="F1567" s="42">
        <f t="shared" si="97"/>
        <v>114194.955</v>
      </c>
      <c r="G1567" s="42" t="e">
        <f t="shared" si="98"/>
        <v>#N/A</v>
      </c>
      <c r="H1567" s="29">
        <f t="shared" si="99"/>
        <v>114194.955</v>
      </c>
    </row>
    <row r="1568" spans="1:8" x14ac:dyDescent="0.3">
      <c r="A1568" s="58">
        <v>43571</v>
      </c>
      <c r="B1568" s="42" t="str">
        <f>VLOOKUP(A1568,_Holidays!A1568:C3673,2)</f>
        <v>N</v>
      </c>
      <c r="C1568" s="42" t="str">
        <f>VLOOKUP(A1568,_Holidays!A1568:C3673,3)</f>
        <v>N</v>
      </c>
      <c r="D1568">
        <v>115392.875</v>
      </c>
      <c r="E1568" s="42" t="e">
        <f t="shared" si="96"/>
        <v>#N/A</v>
      </c>
      <c r="F1568" s="42">
        <f t="shared" si="97"/>
        <v>115392.875</v>
      </c>
      <c r="G1568" s="42" t="e">
        <f t="shared" si="98"/>
        <v>#N/A</v>
      </c>
      <c r="H1568" s="29">
        <f t="shared" si="99"/>
        <v>115392.875</v>
      </c>
    </row>
    <row r="1569" spans="1:8" x14ac:dyDescent="0.3">
      <c r="A1569" s="58">
        <v>43572</v>
      </c>
      <c r="B1569" s="42" t="str">
        <f>VLOOKUP(A1569,_Holidays!A1569:C3674,2)</f>
        <v>N</v>
      </c>
      <c r="C1569" s="42" t="str">
        <f>VLOOKUP(A1569,_Holidays!A1569:C3674,3)</f>
        <v>N</v>
      </c>
      <c r="D1569">
        <v>117281.13</v>
      </c>
      <c r="E1569" s="42" t="e">
        <f t="shared" si="96"/>
        <v>#N/A</v>
      </c>
      <c r="F1569" s="42">
        <f t="shared" si="97"/>
        <v>117281.13</v>
      </c>
      <c r="G1569" s="42" t="e">
        <f t="shared" si="98"/>
        <v>#N/A</v>
      </c>
      <c r="H1569" s="29">
        <f t="shared" si="99"/>
        <v>117281.13</v>
      </c>
    </row>
    <row r="1570" spans="1:8" x14ac:dyDescent="0.3">
      <c r="A1570" s="58">
        <v>43573</v>
      </c>
      <c r="B1570" s="42" t="str">
        <f>VLOOKUP(A1570,_Holidays!A1570:C3675,2)</f>
        <v>N</v>
      </c>
      <c r="C1570" s="42" t="str">
        <f>VLOOKUP(A1570,_Holidays!A1570:C3675,3)</f>
        <v>N</v>
      </c>
      <c r="D1570">
        <v>111360.065</v>
      </c>
      <c r="E1570" s="42" t="e">
        <f t="shared" si="96"/>
        <v>#N/A</v>
      </c>
      <c r="F1570" s="42">
        <f t="shared" si="97"/>
        <v>111360.065</v>
      </c>
      <c r="G1570" s="42" t="e">
        <f t="shared" si="98"/>
        <v>#N/A</v>
      </c>
      <c r="H1570" s="29">
        <f t="shared" si="99"/>
        <v>111360.065</v>
      </c>
    </row>
    <row r="1571" spans="1:8" x14ac:dyDescent="0.3">
      <c r="A1571" s="58">
        <v>43574</v>
      </c>
      <c r="B1571" s="42" t="str">
        <f>VLOOKUP(A1571,_Holidays!A1571:C3676,2)</f>
        <v>N</v>
      </c>
      <c r="C1571" s="42" t="str">
        <f>VLOOKUP(A1571,_Holidays!A1571:C3676,3)</f>
        <v>Y</v>
      </c>
      <c r="D1571">
        <v>95967.404999999999</v>
      </c>
      <c r="E1571" s="42" t="e">
        <f t="shared" si="96"/>
        <v>#N/A</v>
      </c>
      <c r="F1571" s="42">
        <f t="shared" si="97"/>
        <v>95967.404999999999</v>
      </c>
      <c r="G1571" s="42">
        <f t="shared" si="98"/>
        <v>95967.404999999999</v>
      </c>
      <c r="H1571" s="29" t="e">
        <f t="shared" si="99"/>
        <v>#N/A</v>
      </c>
    </row>
    <row r="1572" spans="1:8" x14ac:dyDescent="0.3">
      <c r="A1572" s="58">
        <v>43575</v>
      </c>
      <c r="B1572" s="42" t="str">
        <f>VLOOKUP(A1572,_Holidays!A1572:C3677,2)</f>
        <v>N</v>
      </c>
      <c r="C1572" s="42" t="str">
        <f>VLOOKUP(A1572,_Holidays!A1572:C3677,3)</f>
        <v>Y</v>
      </c>
      <c r="D1572">
        <v>95654.36</v>
      </c>
      <c r="E1572" s="42" t="e">
        <f t="shared" si="96"/>
        <v>#N/A</v>
      </c>
      <c r="F1572" s="42">
        <f t="shared" si="97"/>
        <v>95654.36</v>
      </c>
      <c r="G1572" s="42">
        <f t="shared" si="98"/>
        <v>95654.36</v>
      </c>
      <c r="H1572" s="29" t="e">
        <f t="shared" si="99"/>
        <v>#N/A</v>
      </c>
    </row>
    <row r="1573" spans="1:8" x14ac:dyDescent="0.3">
      <c r="A1573" s="58">
        <v>43576</v>
      </c>
      <c r="B1573" s="42" t="str">
        <f>VLOOKUP(A1573,_Holidays!A1573:C3678,2)</f>
        <v>N</v>
      </c>
      <c r="C1573" s="42" t="str">
        <f>VLOOKUP(A1573,_Holidays!A1573:C3678,3)</f>
        <v>Y</v>
      </c>
      <c r="D1573">
        <v>94810.664999999994</v>
      </c>
      <c r="E1573" s="42" t="e">
        <f t="shared" si="96"/>
        <v>#N/A</v>
      </c>
      <c r="F1573" s="42">
        <f t="shared" si="97"/>
        <v>94810.664999999994</v>
      </c>
      <c r="G1573" s="42">
        <f t="shared" si="98"/>
        <v>94810.664999999994</v>
      </c>
      <c r="H1573" s="29" t="e">
        <f t="shared" si="99"/>
        <v>#N/A</v>
      </c>
    </row>
    <row r="1574" spans="1:8" x14ac:dyDescent="0.3">
      <c r="A1574" s="58">
        <v>43577</v>
      </c>
      <c r="B1574" s="42" t="str">
        <f>VLOOKUP(A1574,_Holidays!A1574:C3679,2)</f>
        <v>N</v>
      </c>
      <c r="C1574" s="42" t="str">
        <f>VLOOKUP(A1574,_Holidays!A1574:C3679,3)</f>
        <v>Y</v>
      </c>
      <c r="D1574">
        <v>100246.51</v>
      </c>
      <c r="E1574" s="42" t="e">
        <f t="shared" si="96"/>
        <v>#N/A</v>
      </c>
      <c r="F1574" s="42">
        <f t="shared" si="97"/>
        <v>100246.51</v>
      </c>
      <c r="G1574" s="42">
        <f t="shared" si="98"/>
        <v>100246.51</v>
      </c>
      <c r="H1574" s="29" t="e">
        <f t="shared" si="99"/>
        <v>#N/A</v>
      </c>
    </row>
    <row r="1575" spans="1:8" x14ac:dyDescent="0.3">
      <c r="A1575" s="58">
        <v>43578</v>
      </c>
      <c r="B1575" s="42" t="str">
        <f>VLOOKUP(A1575,_Holidays!A1575:C3680,2)</f>
        <v>N</v>
      </c>
      <c r="C1575" s="42" t="str">
        <f>VLOOKUP(A1575,_Holidays!A1575:C3680,3)</f>
        <v>N</v>
      </c>
      <c r="D1575">
        <v>114240.88499999999</v>
      </c>
      <c r="E1575" s="42" t="e">
        <f t="shared" si="96"/>
        <v>#N/A</v>
      </c>
      <c r="F1575" s="42">
        <f t="shared" si="97"/>
        <v>114240.88499999999</v>
      </c>
      <c r="G1575" s="42" t="e">
        <f t="shared" si="98"/>
        <v>#N/A</v>
      </c>
      <c r="H1575" s="29">
        <f t="shared" si="99"/>
        <v>114240.88499999999</v>
      </c>
    </row>
    <row r="1576" spans="1:8" x14ac:dyDescent="0.3">
      <c r="A1576" s="58">
        <v>43579</v>
      </c>
      <c r="B1576" s="42" t="str">
        <f>VLOOKUP(A1576,_Holidays!A1576:C3681,2)</f>
        <v>Y</v>
      </c>
      <c r="C1576" s="42" t="str">
        <f>VLOOKUP(A1576,_Holidays!A1576:C3681,3)</f>
        <v>N</v>
      </c>
      <c r="D1576">
        <v>113264.23</v>
      </c>
      <c r="E1576" s="42">
        <f t="shared" si="96"/>
        <v>113264.23</v>
      </c>
      <c r="F1576" s="42" t="e">
        <f t="shared" si="97"/>
        <v>#N/A</v>
      </c>
      <c r="G1576" s="42" t="e">
        <f t="shared" si="98"/>
        <v>#N/A</v>
      </c>
      <c r="H1576" s="29">
        <f t="shared" si="99"/>
        <v>113264.23</v>
      </c>
    </row>
    <row r="1577" spans="1:8" x14ac:dyDescent="0.3">
      <c r="A1577" s="58">
        <v>43580</v>
      </c>
      <c r="B1577" s="42" t="str">
        <f>VLOOKUP(A1577,_Holidays!A1577:C3682,2)</f>
        <v>Y</v>
      </c>
      <c r="C1577" s="42" t="str">
        <f>VLOOKUP(A1577,_Holidays!A1577:C3682,3)</f>
        <v>Y</v>
      </c>
      <c r="D1577">
        <v>98112.464999999997</v>
      </c>
      <c r="E1577" s="42">
        <f t="shared" si="96"/>
        <v>98112.464999999997</v>
      </c>
      <c r="F1577" s="42" t="e">
        <f t="shared" si="97"/>
        <v>#N/A</v>
      </c>
      <c r="G1577" s="42">
        <f t="shared" si="98"/>
        <v>98112.464999999997</v>
      </c>
      <c r="H1577" s="29" t="e">
        <f t="shared" si="99"/>
        <v>#N/A</v>
      </c>
    </row>
    <row r="1578" spans="1:8" x14ac:dyDescent="0.3">
      <c r="A1578" s="58">
        <v>43581</v>
      </c>
      <c r="B1578" s="42" t="str">
        <f>VLOOKUP(A1578,_Holidays!A1578:C3683,2)</f>
        <v>Y</v>
      </c>
      <c r="C1578" s="42" t="str">
        <f>VLOOKUP(A1578,_Holidays!A1578:C3683,3)</f>
        <v>N</v>
      </c>
      <c r="D1578">
        <v>107226.59</v>
      </c>
      <c r="E1578" s="42">
        <f t="shared" si="96"/>
        <v>107226.59</v>
      </c>
      <c r="F1578" s="42" t="e">
        <f t="shared" si="97"/>
        <v>#N/A</v>
      </c>
      <c r="G1578" s="42" t="e">
        <f t="shared" si="98"/>
        <v>#N/A</v>
      </c>
      <c r="H1578" s="29">
        <f t="shared" si="99"/>
        <v>107226.59</v>
      </c>
    </row>
    <row r="1579" spans="1:8" x14ac:dyDescent="0.3">
      <c r="A1579" s="58">
        <v>43582</v>
      </c>
      <c r="B1579" s="42" t="str">
        <f>VLOOKUP(A1579,_Holidays!A1579:C3684,2)</f>
        <v>Y</v>
      </c>
      <c r="C1579" s="42" t="str">
        <f>VLOOKUP(A1579,_Holidays!A1579:C3684,3)</f>
        <v>N</v>
      </c>
      <c r="D1579">
        <v>105374.93</v>
      </c>
      <c r="E1579" s="42">
        <f t="shared" si="96"/>
        <v>105374.93</v>
      </c>
      <c r="F1579" s="42" t="e">
        <f t="shared" si="97"/>
        <v>#N/A</v>
      </c>
      <c r="G1579" s="42" t="e">
        <f t="shared" si="98"/>
        <v>#N/A</v>
      </c>
      <c r="H1579" s="29">
        <f t="shared" si="99"/>
        <v>105374.93</v>
      </c>
    </row>
    <row r="1580" spans="1:8" x14ac:dyDescent="0.3">
      <c r="A1580" s="58">
        <v>43583</v>
      </c>
      <c r="B1580" s="42" t="str">
        <f>VLOOKUP(A1580,_Holidays!A1580:C3685,2)</f>
        <v>Y</v>
      </c>
      <c r="C1580" s="42" t="str">
        <f>VLOOKUP(A1580,_Holidays!A1580:C3685,3)</f>
        <v>N</v>
      </c>
      <c r="D1580">
        <v>101057.43</v>
      </c>
      <c r="E1580" s="42">
        <f t="shared" si="96"/>
        <v>101057.43</v>
      </c>
      <c r="F1580" s="42" t="e">
        <f t="shared" si="97"/>
        <v>#N/A</v>
      </c>
      <c r="G1580" s="42" t="e">
        <f t="shared" si="98"/>
        <v>#N/A</v>
      </c>
      <c r="H1580" s="29">
        <f t="shared" si="99"/>
        <v>101057.43</v>
      </c>
    </row>
    <row r="1581" spans="1:8" x14ac:dyDescent="0.3">
      <c r="A1581" s="58">
        <v>43584</v>
      </c>
      <c r="B1581" s="42" t="str">
        <f>VLOOKUP(A1581,_Holidays!A1581:C3686,2)</f>
        <v>Y</v>
      </c>
      <c r="C1581" s="42" t="str">
        <f>VLOOKUP(A1581,_Holidays!A1581:C3686,3)</f>
        <v>N</v>
      </c>
      <c r="D1581">
        <v>118307.52499999999</v>
      </c>
      <c r="E1581" s="42">
        <f t="shared" si="96"/>
        <v>118307.52499999999</v>
      </c>
      <c r="F1581" s="42" t="e">
        <f t="shared" si="97"/>
        <v>#N/A</v>
      </c>
      <c r="G1581" s="42" t="e">
        <f t="shared" si="98"/>
        <v>#N/A</v>
      </c>
      <c r="H1581" s="29">
        <f t="shared" si="99"/>
        <v>118307.52499999999</v>
      </c>
    </row>
    <row r="1582" spans="1:8" x14ac:dyDescent="0.3">
      <c r="A1582" s="58">
        <v>43585</v>
      </c>
      <c r="B1582" s="42" t="str">
        <f>VLOOKUP(A1582,_Holidays!A1582:C3687,2)</f>
        <v>Y</v>
      </c>
      <c r="C1582" s="42" t="str">
        <f>VLOOKUP(A1582,_Holidays!A1582:C3687,3)</f>
        <v>N</v>
      </c>
      <c r="D1582">
        <v>110515.6</v>
      </c>
      <c r="E1582" s="42">
        <f t="shared" si="96"/>
        <v>110515.6</v>
      </c>
      <c r="F1582" s="42" t="e">
        <f t="shared" si="97"/>
        <v>#N/A</v>
      </c>
      <c r="G1582" s="42" t="e">
        <f t="shared" si="98"/>
        <v>#N/A</v>
      </c>
      <c r="H1582" s="29">
        <f t="shared" si="99"/>
        <v>110515.6</v>
      </c>
    </row>
    <row r="1583" spans="1:8" x14ac:dyDescent="0.3">
      <c r="A1583" s="58">
        <v>43586</v>
      </c>
      <c r="B1583" s="42" t="str">
        <f>VLOOKUP(A1583,_Holidays!A1583:C3688,2)</f>
        <v>Y</v>
      </c>
      <c r="C1583" s="42" t="str">
        <f>VLOOKUP(A1583,_Holidays!A1583:C3688,3)</f>
        <v>N</v>
      </c>
      <c r="D1583">
        <v>111462.38499999999</v>
      </c>
      <c r="E1583" s="42">
        <f t="shared" si="96"/>
        <v>111462.38499999999</v>
      </c>
      <c r="F1583" s="42" t="e">
        <f t="shared" si="97"/>
        <v>#N/A</v>
      </c>
      <c r="G1583" s="42" t="e">
        <f t="shared" si="98"/>
        <v>#N/A</v>
      </c>
      <c r="H1583" s="29">
        <f t="shared" si="99"/>
        <v>111462.38499999999</v>
      </c>
    </row>
    <row r="1584" spans="1:8" x14ac:dyDescent="0.3">
      <c r="A1584" s="58">
        <v>43587</v>
      </c>
      <c r="B1584" s="42" t="str">
        <f>VLOOKUP(A1584,_Holidays!A1584:C3689,2)</f>
        <v>Y</v>
      </c>
      <c r="C1584" s="42" t="str">
        <f>VLOOKUP(A1584,_Holidays!A1584:C3689,3)</f>
        <v>N</v>
      </c>
      <c r="D1584">
        <v>112948.4</v>
      </c>
      <c r="E1584" s="42">
        <f t="shared" si="96"/>
        <v>112948.4</v>
      </c>
      <c r="F1584" s="42" t="e">
        <f t="shared" si="97"/>
        <v>#N/A</v>
      </c>
      <c r="G1584" s="42" t="e">
        <f t="shared" si="98"/>
        <v>#N/A</v>
      </c>
      <c r="H1584" s="29">
        <f t="shared" si="99"/>
        <v>112948.4</v>
      </c>
    </row>
    <row r="1585" spans="1:8" x14ac:dyDescent="0.3">
      <c r="A1585" s="58">
        <v>43588</v>
      </c>
      <c r="B1585" s="42" t="str">
        <f>VLOOKUP(A1585,_Holidays!A1585:C3690,2)</f>
        <v>Y</v>
      </c>
      <c r="C1585" s="42" t="str">
        <f>VLOOKUP(A1585,_Holidays!A1585:C3690,3)</f>
        <v>N</v>
      </c>
      <c r="D1585">
        <v>110902.185</v>
      </c>
      <c r="E1585" s="42">
        <f t="shared" si="96"/>
        <v>110902.185</v>
      </c>
      <c r="F1585" s="42" t="e">
        <f t="shared" si="97"/>
        <v>#N/A</v>
      </c>
      <c r="G1585" s="42" t="e">
        <f t="shared" si="98"/>
        <v>#N/A</v>
      </c>
      <c r="H1585" s="29">
        <f t="shared" si="99"/>
        <v>110902.185</v>
      </c>
    </row>
    <row r="1586" spans="1:8" x14ac:dyDescent="0.3">
      <c r="A1586" s="58">
        <v>43589</v>
      </c>
      <c r="B1586" s="42" t="str">
        <f>VLOOKUP(A1586,_Holidays!A1586:C3691,2)</f>
        <v>Y</v>
      </c>
      <c r="C1586" s="42" t="str">
        <f>VLOOKUP(A1586,_Holidays!A1586:C3691,3)</f>
        <v>N</v>
      </c>
      <c r="D1586">
        <v>103616.145</v>
      </c>
      <c r="E1586" s="42">
        <f t="shared" si="96"/>
        <v>103616.145</v>
      </c>
      <c r="F1586" s="42" t="e">
        <f t="shared" si="97"/>
        <v>#N/A</v>
      </c>
      <c r="G1586" s="42" t="e">
        <f t="shared" si="98"/>
        <v>#N/A</v>
      </c>
      <c r="H1586" s="29">
        <f t="shared" si="99"/>
        <v>103616.145</v>
      </c>
    </row>
    <row r="1587" spans="1:8" x14ac:dyDescent="0.3">
      <c r="A1587" s="58">
        <v>43590</v>
      </c>
      <c r="B1587" s="42" t="str">
        <f>VLOOKUP(A1587,_Holidays!A1587:C3692,2)</f>
        <v>Y</v>
      </c>
      <c r="C1587" s="42" t="str">
        <f>VLOOKUP(A1587,_Holidays!A1587:C3692,3)</f>
        <v>N</v>
      </c>
      <c r="D1587">
        <v>104770.705</v>
      </c>
      <c r="E1587" s="42">
        <f t="shared" si="96"/>
        <v>104770.705</v>
      </c>
      <c r="F1587" s="42" t="e">
        <f t="shared" si="97"/>
        <v>#N/A</v>
      </c>
      <c r="G1587" s="42" t="e">
        <f t="shared" si="98"/>
        <v>#N/A</v>
      </c>
      <c r="H1587" s="29">
        <f t="shared" si="99"/>
        <v>104770.705</v>
      </c>
    </row>
    <row r="1588" spans="1:8" x14ac:dyDescent="0.3">
      <c r="A1588" s="58">
        <v>43591</v>
      </c>
      <c r="B1588" s="42" t="str">
        <f>VLOOKUP(A1588,_Holidays!A1588:C3693,2)</f>
        <v>Y</v>
      </c>
      <c r="C1588" s="42" t="str">
        <f>VLOOKUP(A1588,_Holidays!A1588:C3693,3)</f>
        <v>N</v>
      </c>
      <c r="D1588">
        <v>121535.485</v>
      </c>
      <c r="E1588" s="42">
        <f t="shared" si="96"/>
        <v>121535.485</v>
      </c>
      <c r="F1588" s="42" t="e">
        <f t="shared" si="97"/>
        <v>#N/A</v>
      </c>
      <c r="G1588" s="42" t="e">
        <f t="shared" si="98"/>
        <v>#N/A</v>
      </c>
      <c r="H1588" s="29">
        <f t="shared" si="99"/>
        <v>121535.485</v>
      </c>
    </row>
    <row r="1589" spans="1:8" x14ac:dyDescent="0.3">
      <c r="A1589" s="58">
        <v>43592</v>
      </c>
      <c r="B1589" s="42" t="str">
        <f>VLOOKUP(A1589,_Holidays!A1589:C3694,2)</f>
        <v>Y</v>
      </c>
      <c r="C1589" s="42" t="str">
        <f>VLOOKUP(A1589,_Holidays!A1589:C3694,3)</f>
        <v>N</v>
      </c>
      <c r="D1589">
        <v>116318.435</v>
      </c>
      <c r="E1589" s="42">
        <f t="shared" si="96"/>
        <v>116318.435</v>
      </c>
      <c r="F1589" s="42" t="e">
        <f t="shared" si="97"/>
        <v>#N/A</v>
      </c>
      <c r="G1589" s="42" t="e">
        <f t="shared" si="98"/>
        <v>#N/A</v>
      </c>
      <c r="H1589" s="29">
        <f t="shared" si="99"/>
        <v>116318.435</v>
      </c>
    </row>
    <row r="1590" spans="1:8" x14ac:dyDescent="0.3">
      <c r="A1590" s="58">
        <v>43593</v>
      </c>
      <c r="B1590" s="42" t="str">
        <f>VLOOKUP(A1590,_Holidays!A1590:C3695,2)</f>
        <v>Y</v>
      </c>
      <c r="C1590" s="42" t="str">
        <f>VLOOKUP(A1590,_Holidays!A1590:C3695,3)</f>
        <v>N</v>
      </c>
      <c r="D1590">
        <v>118801.84</v>
      </c>
      <c r="E1590" s="42">
        <f t="shared" si="96"/>
        <v>118801.84</v>
      </c>
      <c r="F1590" s="42" t="e">
        <f t="shared" si="97"/>
        <v>#N/A</v>
      </c>
      <c r="G1590" s="42" t="e">
        <f t="shared" si="98"/>
        <v>#N/A</v>
      </c>
      <c r="H1590" s="29">
        <f t="shared" si="99"/>
        <v>118801.84</v>
      </c>
    </row>
    <row r="1591" spans="1:8" x14ac:dyDescent="0.3">
      <c r="A1591" s="58">
        <v>43594</v>
      </c>
      <c r="B1591" s="42" t="str">
        <f>VLOOKUP(A1591,_Holidays!A1591:C3696,2)</f>
        <v>Y</v>
      </c>
      <c r="C1591" s="42" t="str">
        <f>VLOOKUP(A1591,_Holidays!A1591:C3696,3)</f>
        <v>N</v>
      </c>
      <c r="D1591">
        <v>122003.33500000001</v>
      </c>
      <c r="E1591" s="42">
        <f t="shared" si="96"/>
        <v>122003.33500000001</v>
      </c>
      <c r="F1591" s="42" t="e">
        <f t="shared" si="97"/>
        <v>#N/A</v>
      </c>
      <c r="G1591" s="42" t="e">
        <f t="shared" si="98"/>
        <v>#N/A</v>
      </c>
      <c r="H1591" s="29">
        <f t="shared" si="99"/>
        <v>122003.33500000001</v>
      </c>
    </row>
    <row r="1592" spans="1:8" x14ac:dyDescent="0.3">
      <c r="A1592" s="58">
        <v>43595</v>
      </c>
      <c r="B1592" s="42" t="str">
        <f>VLOOKUP(A1592,_Holidays!A1592:C3697,2)</f>
        <v>Y</v>
      </c>
      <c r="C1592" s="42" t="str">
        <f>VLOOKUP(A1592,_Holidays!A1592:C3697,3)</f>
        <v>N</v>
      </c>
      <c r="D1592">
        <v>123850.86</v>
      </c>
      <c r="E1592" s="42">
        <f t="shared" si="96"/>
        <v>123850.86</v>
      </c>
      <c r="F1592" s="42" t="e">
        <f t="shared" si="97"/>
        <v>#N/A</v>
      </c>
      <c r="G1592" s="42" t="e">
        <f t="shared" si="98"/>
        <v>#N/A</v>
      </c>
      <c r="H1592" s="29">
        <f t="shared" si="99"/>
        <v>123850.86</v>
      </c>
    </row>
    <row r="1593" spans="1:8" x14ac:dyDescent="0.3">
      <c r="A1593" s="58">
        <v>43596</v>
      </c>
      <c r="B1593" s="42" t="str">
        <f>VLOOKUP(A1593,_Holidays!A1593:C3698,2)</f>
        <v>Y</v>
      </c>
      <c r="C1593" s="42" t="str">
        <f>VLOOKUP(A1593,_Holidays!A1593:C3698,3)</f>
        <v>N</v>
      </c>
      <c r="D1593">
        <v>113186.735</v>
      </c>
      <c r="E1593" s="42">
        <f t="shared" si="96"/>
        <v>113186.735</v>
      </c>
      <c r="F1593" s="42" t="e">
        <f t="shared" si="97"/>
        <v>#N/A</v>
      </c>
      <c r="G1593" s="42" t="e">
        <f t="shared" si="98"/>
        <v>#N/A</v>
      </c>
      <c r="H1593" s="29">
        <f t="shared" si="99"/>
        <v>113186.735</v>
      </c>
    </row>
    <row r="1594" spans="1:8" x14ac:dyDescent="0.3">
      <c r="A1594" s="58">
        <v>43597</v>
      </c>
      <c r="B1594" s="42" t="str">
        <f>VLOOKUP(A1594,_Holidays!A1594:C3699,2)</f>
        <v>Y</v>
      </c>
      <c r="C1594" s="42" t="str">
        <f>VLOOKUP(A1594,_Holidays!A1594:C3699,3)</f>
        <v>N</v>
      </c>
      <c r="D1594">
        <v>110416.88</v>
      </c>
      <c r="E1594" s="42">
        <f t="shared" si="96"/>
        <v>110416.88</v>
      </c>
      <c r="F1594" s="42" t="e">
        <f t="shared" si="97"/>
        <v>#N/A</v>
      </c>
      <c r="G1594" s="42" t="e">
        <f t="shared" si="98"/>
        <v>#N/A</v>
      </c>
      <c r="H1594" s="29">
        <f t="shared" si="99"/>
        <v>110416.88</v>
      </c>
    </row>
    <row r="1595" spans="1:8" x14ac:dyDescent="0.3">
      <c r="A1595" s="58">
        <v>43598</v>
      </c>
      <c r="B1595" s="42" t="str">
        <f>VLOOKUP(A1595,_Holidays!A1595:C3700,2)</f>
        <v>Y</v>
      </c>
      <c r="C1595" s="42" t="str">
        <f>VLOOKUP(A1595,_Holidays!A1595:C3700,3)</f>
        <v>N</v>
      </c>
      <c r="D1595">
        <v>119598.605</v>
      </c>
      <c r="E1595" s="42">
        <f t="shared" si="96"/>
        <v>119598.605</v>
      </c>
      <c r="F1595" s="42" t="e">
        <f t="shared" si="97"/>
        <v>#N/A</v>
      </c>
      <c r="G1595" s="42" t="e">
        <f t="shared" si="98"/>
        <v>#N/A</v>
      </c>
      <c r="H1595" s="29">
        <f t="shared" si="99"/>
        <v>119598.605</v>
      </c>
    </row>
    <row r="1596" spans="1:8" x14ac:dyDescent="0.3">
      <c r="A1596" s="58">
        <v>43599</v>
      </c>
      <c r="B1596" s="42" t="str">
        <f>VLOOKUP(A1596,_Holidays!A1596:C3701,2)</f>
        <v>Y</v>
      </c>
      <c r="C1596" s="42" t="str">
        <f>VLOOKUP(A1596,_Holidays!A1596:C3701,3)</f>
        <v>N</v>
      </c>
      <c r="D1596">
        <v>123005.31</v>
      </c>
      <c r="E1596" s="42">
        <f t="shared" si="96"/>
        <v>123005.31</v>
      </c>
      <c r="F1596" s="42" t="e">
        <f t="shared" si="97"/>
        <v>#N/A</v>
      </c>
      <c r="G1596" s="42" t="e">
        <f t="shared" si="98"/>
        <v>#N/A</v>
      </c>
      <c r="H1596" s="29">
        <f t="shared" si="99"/>
        <v>123005.31</v>
      </c>
    </row>
    <row r="1597" spans="1:8" x14ac:dyDescent="0.3">
      <c r="A1597" s="58">
        <v>43600</v>
      </c>
      <c r="B1597" s="42" t="str">
        <f>VLOOKUP(A1597,_Holidays!A1597:C3702,2)</f>
        <v>Y</v>
      </c>
      <c r="C1597" s="42" t="str">
        <f>VLOOKUP(A1597,_Holidays!A1597:C3702,3)</f>
        <v>N</v>
      </c>
      <c r="D1597">
        <v>126264.77499999999</v>
      </c>
      <c r="E1597" s="42">
        <f t="shared" si="96"/>
        <v>126264.77499999999</v>
      </c>
      <c r="F1597" s="42" t="e">
        <f t="shared" si="97"/>
        <v>#N/A</v>
      </c>
      <c r="G1597" s="42" t="e">
        <f t="shared" si="98"/>
        <v>#N/A</v>
      </c>
      <c r="H1597" s="29">
        <f t="shared" si="99"/>
        <v>126264.77499999999</v>
      </c>
    </row>
    <row r="1598" spans="1:8" x14ac:dyDescent="0.3">
      <c r="A1598" s="58">
        <v>43601</v>
      </c>
      <c r="B1598" s="42" t="str">
        <f>VLOOKUP(A1598,_Holidays!A1598:C3703,2)</f>
        <v>Y</v>
      </c>
      <c r="C1598" s="42" t="str">
        <f>VLOOKUP(A1598,_Holidays!A1598:C3703,3)</f>
        <v>N</v>
      </c>
      <c r="D1598">
        <v>127389.485</v>
      </c>
      <c r="E1598" s="42">
        <f t="shared" si="96"/>
        <v>127389.485</v>
      </c>
      <c r="F1598" s="42" t="e">
        <f t="shared" si="97"/>
        <v>#N/A</v>
      </c>
      <c r="G1598" s="42" t="e">
        <f t="shared" si="98"/>
        <v>#N/A</v>
      </c>
      <c r="H1598" s="29">
        <f t="shared" si="99"/>
        <v>127389.485</v>
      </c>
    </row>
    <row r="1599" spans="1:8" x14ac:dyDescent="0.3">
      <c r="A1599" s="58">
        <v>43602</v>
      </c>
      <c r="B1599" s="42" t="str">
        <f>VLOOKUP(A1599,_Holidays!A1599:C3704,2)</f>
        <v>Y</v>
      </c>
      <c r="C1599" s="42" t="str">
        <f>VLOOKUP(A1599,_Holidays!A1599:C3704,3)</f>
        <v>N</v>
      </c>
      <c r="D1599">
        <v>126934.24</v>
      </c>
      <c r="E1599" s="42">
        <f t="shared" si="96"/>
        <v>126934.24</v>
      </c>
      <c r="F1599" s="42" t="e">
        <f t="shared" si="97"/>
        <v>#N/A</v>
      </c>
      <c r="G1599" s="42" t="e">
        <f t="shared" si="98"/>
        <v>#N/A</v>
      </c>
      <c r="H1599" s="29">
        <f t="shared" si="99"/>
        <v>126934.24</v>
      </c>
    </row>
    <row r="1600" spans="1:8" x14ac:dyDescent="0.3">
      <c r="A1600" s="58">
        <v>43603</v>
      </c>
      <c r="B1600" s="42" t="str">
        <f>VLOOKUP(A1600,_Holidays!A1600:C3705,2)</f>
        <v>Y</v>
      </c>
      <c r="C1600" s="42" t="str">
        <f>VLOOKUP(A1600,_Holidays!A1600:C3705,3)</f>
        <v>N</v>
      </c>
      <c r="D1600">
        <v>112990.63499999999</v>
      </c>
      <c r="E1600" s="42">
        <f t="shared" si="96"/>
        <v>112990.63499999999</v>
      </c>
      <c r="F1600" s="42" t="e">
        <f t="shared" si="97"/>
        <v>#N/A</v>
      </c>
      <c r="G1600" s="42" t="e">
        <f t="shared" si="98"/>
        <v>#N/A</v>
      </c>
      <c r="H1600" s="29">
        <f t="shared" si="99"/>
        <v>112990.63499999999</v>
      </c>
    </row>
    <row r="1601" spans="1:8" x14ac:dyDescent="0.3">
      <c r="A1601" s="58">
        <v>43604</v>
      </c>
      <c r="B1601" s="42" t="str">
        <f>VLOOKUP(A1601,_Holidays!A1601:C3706,2)</f>
        <v>Y</v>
      </c>
      <c r="C1601" s="42" t="str">
        <f>VLOOKUP(A1601,_Holidays!A1601:C3706,3)</f>
        <v>N</v>
      </c>
      <c r="D1601">
        <v>104054.85</v>
      </c>
      <c r="E1601" s="42">
        <f t="shared" si="96"/>
        <v>104054.85</v>
      </c>
      <c r="F1601" s="42" t="e">
        <f t="shared" si="97"/>
        <v>#N/A</v>
      </c>
      <c r="G1601" s="42" t="e">
        <f t="shared" si="98"/>
        <v>#N/A</v>
      </c>
      <c r="H1601" s="29">
        <f t="shared" si="99"/>
        <v>104054.85</v>
      </c>
    </row>
    <row r="1602" spans="1:8" x14ac:dyDescent="0.3">
      <c r="A1602" s="58">
        <v>43605</v>
      </c>
      <c r="B1602" s="42" t="str">
        <f>VLOOKUP(A1602,_Holidays!A1602:C3707,2)</f>
        <v>Y</v>
      </c>
      <c r="C1602" s="42" t="str">
        <f>VLOOKUP(A1602,_Holidays!A1602:C3707,3)</f>
        <v>N</v>
      </c>
      <c r="D1602">
        <v>118733.42</v>
      </c>
      <c r="E1602" s="42">
        <f t="shared" si="96"/>
        <v>118733.42</v>
      </c>
      <c r="F1602" s="42" t="e">
        <f t="shared" si="97"/>
        <v>#N/A</v>
      </c>
      <c r="G1602" s="42" t="e">
        <f t="shared" si="98"/>
        <v>#N/A</v>
      </c>
      <c r="H1602" s="29">
        <f t="shared" si="99"/>
        <v>118733.42</v>
      </c>
    </row>
    <row r="1603" spans="1:8" x14ac:dyDescent="0.3">
      <c r="A1603" s="58">
        <v>43606</v>
      </c>
      <c r="B1603" s="42" t="str">
        <f>VLOOKUP(A1603,_Holidays!A1603:C3708,2)</f>
        <v>Y</v>
      </c>
      <c r="C1603" s="42" t="str">
        <f>VLOOKUP(A1603,_Holidays!A1603:C3708,3)</f>
        <v>N</v>
      </c>
      <c r="D1603">
        <v>121766.77</v>
      </c>
      <c r="E1603" s="42">
        <f t="shared" ref="E1603:E1666" si="100">IF(B1603="Y",D1603,NA())</f>
        <v>121766.77</v>
      </c>
      <c r="F1603" s="42" t="e">
        <f t="shared" ref="F1603:F1666" si="101">IF(B1603="N",D1603,NA())</f>
        <v>#N/A</v>
      </c>
      <c r="G1603" s="42" t="e">
        <f t="shared" ref="G1603:G1666" si="102">IF(C1603="Y",D1603,NA())</f>
        <v>#N/A</v>
      </c>
      <c r="H1603" s="29">
        <f t="shared" ref="H1603:H1666" si="103">IF(C1603="N",D1603,NA())</f>
        <v>121766.77</v>
      </c>
    </row>
    <row r="1604" spans="1:8" x14ac:dyDescent="0.3">
      <c r="A1604" s="58">
        <v>43607</v>
      </c>
      <c r="B1604" s="42" t="str">
        <f>VLOOKUP(A1604,_Holidays!A1604:C3709,2)</f>
        <v>Y</v>
      </c>
      <c r="C1604" s="42" t="str">
        <f>VLOOKUP(A1604,_Holidays!A1604:C3709,3)</f>
        <v>N</v>
      </c>
      <c r="D1604">
        <v>122015.59</v>
      </c>
      <c r="E1604" s="42">
        <f t="shared" si="100"/>
        <v>122015.59</v>
      </c>
      <c r="F1604" s="42" t="e">
        <f t="shared" si="101"/>
        <v>#N/A</v>
      </c>
      <c r="G1604" s="42" t="e">
        <f t="shared" si="102"/>
        <v>#N/A</v>
      </c>
      <c r="H1604" s="29">
        <f t="shared" si="103"/>
        <v>122015.59</v>
      </c>
    </row>
    <row r="1605" spans="1:8" x14ac:dyDescent="0.3">
      <c r="A1605" s="58">
        <v>43608</v>
      </c>
      <c r="B1605" s="42" t="str">
        <f>VLOOKUP(A1605,_Holidays!A1605:C3710,2)</f>
        <v>Y</v>
      </c>
      <c r="C1605" s="42" t="str">
        <f>VLOOKUP(A1605,_Holidays!A1605:C3710,3)</f>
        <v>N</v>
      </c>
      <c r="D1605">
        <v>119118.11</v>
      </c>
      <c r="E1605" s="42">
        <f t="shared" si="100"/>
        <v>119118.11</v>
      </c>
      <c r="F1605" s="42" t="e">
        <f t="shared" si="101"/>
        <v>#N/A</v>
      </c>
      <c r="G1605" s="42" t="e">
        <f t="shared" si="102"/>
        <v>#N/A</v>
      </c>
      <c r="H1605" s="29">
        <f t="shared" si="103"/>
        <v>119118.11</v>
      </c>
    </row>
    <row r="1606" spans="1:8" x14ac:dyDescent="0.3">
      <c r="A1606" s="58">
        <v>43609</v>
      </c>
      <c r="B1606" s="42" t="str">
        <f>VLOOKUP(A1606,_Holidays!A1606:C3711,2)</f>
        <v>Y</v>
      </c>
      <c r="C1606" s="42" t="str">
        <f>VLOOKUP(A1606,_Holidays!A1606:C3711,3)</f>
        <v>N</v>
      </c>
      <c r="D1606">
        <v>118924.765</v>
      </c>
      <c r="E1606" s="42">
        <f t="shared" si="100"/>
        <v>118924.765</v>
      </c>
      <c r="F1606" s="42" t="e">
        <f t="shared" si="101"/>
        <v>#N/A</v>
      </c>
      <c r="G1606" s="42" t="e">
        <f t="shared" si="102"/>
        <v>#N/A</v>
      </c>
      <c r="H1606" s="29">
        <f t="shared" si="103"/>
        <v>118924.765</v>
      </c>
    </row>
    <row r="1607" spans="1:8" x14ac:dyDescent="0.3">
      <c r="A1607" s="58">
        <v>43610</v>
      </c>
      <c r="B1607" s="42" t="str">
        <f>VLOOKUP(A1607,_Holidays!A1607:C3712,2)</f>
        <v>Y</v>
      </c>
      <c r="C1607" s="42" t="str">
        <f>VLOOKUP(A1607,_Holidays!A1607:C3712,3)</f>
        <v>N</v>
      </c>
      <c r="D1607">
        <v>104949.95</v>
      </c>
      <c r="E1607" s="42">
        <f t="shared" si="100"/>
        <v>104949.95</v>
      </c>
      <c r="F1607" s="42" t="e">
        <f t="shared" si="101"/>
        <v>#N/A</v>
      </c>
      <c r="G1607" s="42" t="e">
        <f t="shared" si="102"/>
        <v>#N/A</v>
      </c>
      <c r="H1607" s="29">
        <f t="shared" si="103"/>
        <v>104949.95</v>
      </c>
    </row>
    <row r="1608" spans="1:8" x14ac:dyDescent="0.3">
      <c r="A1608" s="58">
        <v>43611</v>
      </c>
      <c r="B1608" s="42" t="str">
        <f>VLOOKUP(A1608,_Holidays!A1608:C3713,2)</f>
        <v>Y</v>
      </c>
      <c r="C1608" s="42" t="str">
        <f>VLOOKUP(A1608,_Holidays!A1608:C3713,3)</f>
        <v>N</v>
      </c>
      <c r="D1608">
        <v>106153.43</v>
      </c>
      <c r="E1608" s="42">
        <f t="shared" si="100"/>
        <v>106153.43</v>
      </c>
      <c r="F1608" s="42" t="e">
        <f t="shared" si="101"/>
        <v>#N/A</v>
      </c>
      <c r="G1608" s="42" t="e">
        <f t="shared" si="102"/>
        <v>#N/A</v>
      </c>
      <c r="H1608" s="29">
        <f t="shared" si="103"/>
        <v>106153.43</v>
      </c>
    </row>
    <row r="1609" spans="1:8" x14ac:dyDescent="0.3">
      <c r="A1609" s="58">
        <v>43612</v>
      </c>
      <c r="B1609" s="42" t="str">
        <f>VLOOKUP(A1609,_Holidays!A1609:C3714,2)</f>
        <v>Y</v>
      </c>
      <c r="C1609" s="42" t="str">
        <f>VLOOKUP(A1609,_Holidays!A1609:C3714,3)</f>
        <v>N</v>
      </c>
      <c r="D1609">
        <v>130229.295</v>
      </c>
      <c r="E1609" s="42">
        <f t="shared" si="100"/>
        <v>130229.295</v>
      </c>
      <c r="F1609" s="42" t="e">
        <f t="shared" si="101"/>
        <v>#N/A</v>
      </c>
      <c r="G1609" s="42" t="e">
        <f t="shared" si="102"/>
        <v>#N/A</v>
      </c>
      <c r="H1609" s="29">
        <f t="shared" si="103"/>
        <v>130229.295</v>
      </c>
    </row>
    <row r="1610" spans="1:8" x14ac:dyDescent="0.3">
      <c r="A1610" s="58">
        <v>43613</v>
      </c>
      <c r="B1610" s="42" t="str">
        <f>VLOOKUP(A1610,_Holidays!A1610:C3715,2)</f>
        <v>Y</v>
      </c>
      <c r="C1610" s="42" t="str">
        <f>VLOOKUP(A1610,_Holidays!A1610:C3715,3)</f>
        <v>N</v>
      </c>
      <c r="D1610">
        <v>133799.655</v>
      </c>
      <c r="E1610" s="42">
        <f t="shared" si="100"/>
        <v>133799.655</v>
      </c>
      <c r="F1610" s="42" t="e">
        <f t="shared" si="101"/>
        <v>#N/A</v>
      </c>
      <c r="G1610" s="42" t="e">
        <f t="shared" si="102"/>
        <v>#N/A</v>
      </c>
      <c r="H1610" s="29">
        <f t="shared" si="103"/>
        <v>133799.655</v>
      </c>
    </row>
    <row r="1611" spans="1:8" x14ac:dyDescent="0.3">
      <c r="A1611" s="58">
        <v>43614</v>
      </c>
      <c r="B1611" s="42" t="str">
        <f>VLOOKUP(A1611,_Holidays!A1611:C3716,2)</f>
        <v>Y</v>
      </c>
      <c r="C1611" s="42" t="str">
        <f>VLOOKUP(A1611,_Holidays!A1611:C3716,3)</f>
        <v>N</v>
      </c>
      <c r="D1611">
        <v>136301.49</v>
      </c>
      <c r="E1611" s="42">
        <f t="shared" si="100"/>
        <v>136301.49</v>
      </c>
      <c r="F1611" s="42" t="e">
        <f t="shared" si="101"/>
        <v>#N/A</v>
      </c>
      <c r="G1611" s="42" t="e">
        <f t="shared" si="102"/>
        <v>#N/A</v>
      </c>
      <c r="H1611" s="29">
        <f t="shared" si="103"/>
        <v>136301.49</v>
      </c>
    </row>
    <row r="1612" spans="1:8" x14ac:dyDescent="0.3">
      <c r="A1612" s="58">
        <v>43615</v>
      </c>
      <c r="B1612" s="42" t="str">
        <f>VLOOKUP(A1612,_Holidays!A1612:C3717,2)</f>
        <v>Y</v>
      </c>
      <c r="C1612" s="42" t="str">
        <f>VLOOKUP(A1612,_Holidays!A1612:C3717,3)</f>
        <v>N</v>
      </c>
      <c r="D1612">
        <v>138857.13500000001</v>
      </c>
      <c r="E1612" s="42">
        <f t="shared" si="100"/>
        <v>138857.13500000001</v>
      </c>
      <c r="F1612" s="42" t="e">
        <f t="shared" si="101"/>
        <v>#N/A</v>
      </c>
      <c r="G1612" s="42" t="e">
        <f t="shared" si="102"/>
        <v>#N/A</v>
      </c>
      <c r="H1612" s="29">
        <f t="shared" si="103"/>
        <v>138857.13500000001</v>
      </c>
    </row>
    <row r="1613" spans="1:8" x14ac:dyDescent="0.3">
      <c r="A1613" s="58">
        <v>43616</v>
      </c>
      <c r="B1613" s="42" t="str">
        <f>VLOOKUP(A1613,_Holidays!A1613:C3718,2)</f>
        <v>Y</v>
      </c>
      <c r="C1613" s="42" t="str">
        <f>VLOOKUP(A1613,_Holidays!A1613:C3718,3)</f>
        <v>N</v>
      </c>
      <c r="D1613">
        <v>133869.14000000001</v>
      </c>
      <c r="E1613" s="42">
        <f t="shared" si="100"/>
        <v>133869.14000000001</v>
      </c>
      <c r="F1613" s="42" t="e">
        <f t="shared" si="101"/>
        <v>#N/A</v>
      </c>
      <c r="G1613" s="42" t="e">
        <f t="shared" si="102"/>
        <v>#N/A</v>
      </c>
      <c r="H1613" s="29">
        <f t="shared" si="103"/>
        <v>133869.14000000001</v>
      </c>
    </row>
    <row r="1614" spans="1:8" x14ac:dyDescent="0.3">
      <c r="A1614" s="58">
        <v>43617</v>
      </c>
      <c r="B1614" s="42" t="str">
        <f>VLOOKUP(A1614,_Holidays!A1614:C3719,2)</f>
        <v>Y</v>
      </c>
      <c r="C1614" s="42" t="str">
        <f>VLOOKUP(A1614,_Holidays!A1614:C3719,3)</f>
        <v>N</v>
      </c>
      <c r="D1614">
        <v>120653.435</v>
      </c>
      <c r="E1614" s="42">
        <f t="shared" si="100"/>
        <v>120653.435</v>
      </c>
      <c r="F1614" s="42" t="e">
        <f t="shared" si="101"/>
        <v>#N/A</v>
      </c>
      <c r="G1614" s="42" t="e">
        <f t="shared" si="102"/>
        <v>#N/A</v>
      </c>
      <c r="H1614" s="29">
        <f t="shared" si="103"/>
        <v>120653.435</v>
      </c>
    </row>
    <row r="1615" spans="1:8" x14ac:dyDescent="0.3">
      <c r="A1615" s="58">
        <v>43618</v>
      </c>
      <c r="B1615" s="42" t="str">
        <f>VLOOKUP(A1615,_Holidays!A1615:C3720,2)</f>
        <v>Y</v>
      </c>
      <c r="C1615" s="42" t="str">
        <f>VLOOKUP(A1615,_Holidays!A1615:C3720,3)</f>
        <v>N</v>
      </c>
      <c r="D1615">
        <v>118086.93</v>
      </c>
      <c r="E1615" s="42">
        <f t="shared" si="100"/>
        <v>118086.93</v>
      </c>
      <c r="F1615" s="42" t="e">
        <f t="shared" si="101"/>
        <v>#N/A</v>
      </c>
      <c r="G1615" s="42" t="e">
        <f t="shared" si="102"/>
        <v>#N/A</v>
      </c>
      <c r="H1615" s="29">
        <f t="shared" si="103"/>
        <v>118086.93</v>
      </c>
    </row>
    <row r="1616" spans="1:8" x14ac:dyDescent="0.3">
      <c r="A1616" s="58">
        <v>43619</v>
      </c>
      <c r="B1616" s="42" t="str">
        <f>VLOOKUP(A1616,_Holidays!A1616:C3721,2)</f>
        <v>Y</v>
      </c>
      <c r="C1616" s="42" t="str">
        <f>VLOOKUP(A1616,_Holidays!A1616:C3721,3)</f>
        <v>N</v>
      </c>
      <c r="D1616">
        <v>135437.85</v>
      </c>
      <c r="E1616" s="42">
        <f t="shared" si="100"/>
        <v>135437.85</v>
      </c>
      <c r="F1616" s="42" t="e">
        <f t="shared" si="101"/>
        <v>#N/A</v>
      </c>
      <c r="G1616" s="42" t="e">
        <f t="shared" si="102"/>
        <v>#N/A</v>
      </c>
      <c r="H1616" s="29">
        <f t="shared" si="103"/>
        <v>135437.85</v>
      </c>
    </row>
    <row r="1617" spans="1:8" x14ac:dyDescent="0.3">
      <c r="A1617" s="58">
        <v>43620</v>
      </c>
      <c r="B1617" s="42" t="str">
        <f>VLOOKUP(A1617,_Holidays!A1617:C3722,2)</f>
        <v>Y</v>
      </c>
      <c r="C1617" s="42" t="str">
        <f>VLOOKUP(A1617,_Holidays!A1617:C3722,3)</f>
        <v>N</v>
      </c>
      <c r="D1617">
        <v>136149.125</v>
      </c>
      <c r="E1617" s="42">
        <f t="shared" si="100"/>
        <v>136149.125</v>
      </c>
      <c r="F1617" s="42" t="e">
        <f t="shared" si="101"/>
        <v>#N/A</v>
      </c>
      <c r="G1617" s="42" t="e">
        <f t="shared" si="102"/>
        <v>#N/A</v>
      </c>
      <c r="H1617" s="29">
        <f t="shared" si="103"/>
        <v>136149.125</v>
      </c>
    </row>
    <row r="1618" spans="1:8" x14ac:dyDescent="0.3">
      <c r="A1618" s="58">
        <v>43621</v>
      </c>
      <c r="B1618" s="42" t="str">
        <f>VLOOKUP(A1618,_Holidays!A1618:C3723,2)</f>
        <v>Y</v>
      </c>
      <c r="C1618" s="42" t="str">
        <f>VLOOKUP(A1618,_Holidays!A1618:C3723,3)</f>
        <v>N</v>
      </c>
      <c r="D1618">
        <v>137844.815</v>
      </c>
      <c r="E1618" s="42">
        <f t="shared" si="100"/>
        <v>137844.815</v>
      </c>
      <c r="F1618" s="42" t="e">
        <f t="shared" si="101"/>
        <v>#N/A</v>
      </c>
      <c r="G1618" s="42" t="e">
        <f t="shared" si="102"/>
        <v>#N/A</v>
      </c>
      <c r="H1618" s="29">
        <f t="shared" si="103"/>
        <v>137844.815</v>
      </c>
    </row>
    <row r="1619" spans="1:8" x14ac:dyDescent="0.3">
      <c r="A1619" s="58">
        <v>43622</v>
      </c>
      <c r="B1619" s="42" t="str">
        <f>VLOOKUP(A1619,_Holidays!A1619:C3724,2)</f>
        <v>Y</v>
      </c>
      <c r="C1619" s="42" t="str">
        <f>VLOOKUP(A1619,_Holidays!A1619:C3724,3)</f>
        <v>N</v>
      </c>
      <c r="D1619">
        <v>134971.77499999999</v>
      </c>
      <c r="E1619" s="42">
        <f t="shared" si="100"/>
        <v>134971.77499999999</v>
      </c>
      <c r="F1619" s="42" t="e">
        <f t="shared" si="101"/>
        <v>#N/A</v>
      </c>
      <c r="G1619" s="42" t="e">
        <f t="shared" si="102"/>
        <v>#N/A</v>
      </c>
      <c r="H1619" s="29">
        <f t="shared" si="103"/>
        <v>134971.77499999999</v>
      </c>
    </row>
    <row r="1620" spans="1:8" x14ac:dyDescent="0.3">
      <c r="A1620" s="58">
        <v>43623</v>
      </c>
      <c r="B1620" s="42" t="str">
        <f>VLOOKUP(A1620,_Holidays!A1620:C3725,2)</f>
        <v>Y</v>
      </c>
      <c r="C1620" s="42" t="str">
        <f>VLOOKUP(A1620,_Holidays!A1620:C3725,3)</f>
        <v>N</v>
      </c>
      <c r="D1620">
        <v>132003.44</v>
      </c>
      <c r="E1620" s="42">
        <f t="shared" si="100"/>
        <v>132003.44</v>
      </c>
      <c r="F1620" s="42" t="e">
        <f t="shared" si="101"/>
        <v>#N/A</v>
      </c>
      <c r="G1620" s="42" t="e">
        <f t="shared" si="102"/>
        <v>#N/A</v>
      </c>
      <c r="H1620" s="29">
        <f t="shared" si="103"/>
        <v>132003.44</v>
      </c>
    </row>
    <row r="1621" spans="1:8" x14ac:dyDescent="0.3">
      <c r="A1621" s="58">
        <v>43624</v>
      </c>
      <c r="B1621" s="42" t="str">
        <f>VLOOKUP(A1621,_Holidays!A1621:C3726,2)</f>
        <v>Y</v>
      </c>
      <c r="C1621" s="42" t="str">
        <f>VLOOKUP(A1621,_Holidays!A1621:C3726,3)</f>
        <v>N</v>
      </c>
      <c r="D1621">
        <v>117243.63</v>
      </c>
      <c r="E1621" s="42">
        <f t="shared" si="100"/>
        <v>117243.63</v>
      </c>
      <c r="F1621" s="42" t="e">
        <f t="shared" si="101"/>
        <v>#N/A</v>
      </c>
      <c r="G1621" s="42" t="e">
        <f t="shared" si="102"/>
        <v>#N/A</v>
      </c>
      <c r="H1621" s="29">
        <f t="shared" si="103"/>
        <v>117243.63</v>
      </c>
    </row>
    <row r="1622" spans="1:8" x14ac:dyDescent="0.3">
      <c r="A1622" s="58">
        <v>43625</v>
      </c>
      <c r="B1622" s="42" t="str">
        <f>VLOOKUP(A1622,_Holidays!A1622:C3727,2)</f>
        <v>Y</v>
      </c>
      <c r="C1622" s="42" t="str">
        <f>VLOOKUP(A1622,_Holidays!A1622:C3727,3)</f>
        <v>N</v>
      </c>
      <c r="D1622">
        <v>110669.42</v>
      </c>
      <c r="E1622" s="42">
        <f t="shared" si="100"/>
        <v>110669.42</v>
      </c>
      <c r="F1622" s="42" t="e">
        <f t="shared" si="101"/>
        <v>#N/A</v>
      </c>
      <c r="G1622" s="42" t="e">
        <f t="shared" si="102"/>
        <v>#N/A</v>
      </c>
      <c r="H1622" s="29">
        <f t="shared" si="103"/>
        <v>110669.42</v>
      </c>
    </row>
    <row r="1623" spans="1:8" x14ac:dyDescent="0.3">
      <c r="A1623" s="58">
        <v>43626</v>
      </c>
      <c r="B1623" s="42" t="str">
        <f>VLOOKUP(A1623,_Holidays!A1623:C3728,2)</f>
        <v>Y</v>
      </c>
      <c r="C1623" s="42" t="str">
        <f>VLOOKUP(A1623,_Holidays!A1623:C3728,3)</f>
        <v>Y</v>
      </c>
      <c r="D1623">
        <v>108133.03</v>
      </c>
      <c r="E1623" s="42">
        <f t="shared" si="100"/>
        <v>108133.03</v>
      </c>
      <c r="F1623" s="42" t="e">
        <f t="shared" si="101"/>
        <v>#N/A</v>
      </c>
      <c r="G1623" s="42">
        <f t="shared" si="102"/>
        <v>108133.03</v>
      </c>
      <c r="H1623" s="29" t="e">
        <f t="shared" si="103"/>
        <v>#N/A</v>
      </c>
    </row>
    <row r="1624" spans="1:8" x14ac:dyDescent="0.3">
      <c r="A1624" s="58">
        <v>43627</v>
      </c>
      <c r="B1624" s="42" t="str">
        <f>VLOOKUP(A1624,_Holidays!A1624:C3729,2)</f>
        <v>Y</v>
      </c>
      <c r="C1624" s="42" t="str">
        <f>VLOOKUP(A1624,_Holidays!A1624:C3729,3)</f>
        <v>N</v>
      </c>
      <c r="D1624">
        <v>122760.92</v>
      </c>
      <c r="E1624" s="42">
        <f t="shared" si="100"/>
        <v>122760.92</v>
      </c>
      <c r="F1624" s="42" t="e">
        <f t="shared" si="101"/>
        <v>#N/A</v>
      </c>
      <c r="G1624" s="42" t="e">
        <f t="shared" si="102"/>
        <v>#N/A</v>
      </c>
      <c r="H1624" s="29">
        <f t="shared" si="103"/>
        <v>122760.92</v>
      </c>
    </row>
    <row r="1625" spans="1:8" x14ac:dyDescent="0.3">
      <c r="A1625" s="58">
        <v>43628</v>
      </c>
      <c r="B1625" s="42" t="str">
        <f>VLOOKUP(A1625,_Holidays!A1625:C3730,2)</f>
        <v>Y</v>
      </c>
      <c r="C1625" s="42" t="str">
        <f>VLOOKUP(A1625,_Holidays!A1625:C3730,3)</f>
        <v>N</v>
      </c>
      <c r="D1625">
        <v>128127.75</v>
      </c>
      <c r="E1625" s="42">
        <f t="shared" si="100"/>
        <v>128127.75</v>
      </c>
      <c r="F1625" s="42" t="e">
        <f t="shared" si="101"/>
        <v>#N/A</v>
      </c>
      <c r="G1625" s="42" t="e">
        <f t="shared" si="102"/>
        <v>#N/A</v>
      </c>
      <c r="H1625" s="29">
        <f t="shared" si="103"/>
        <v>128127.75</v>
      </c>
    </row>
    <row r="1626" spans="1:8" x14ac:dyDescent="0.3">
      <c r="A1626" s="58">
        <v>43629</v>
      </c>
      <c r="B1626" s="42" t="str">
        <f>VLOOKUP(A1626,_Holidays!A1626:C3731,2)</f>
        <v>Y</v>
      </c>
      <c r="C1626" s="42" t="str">
        <f>VLOOKUP(A1626,_Holidays!A1626:C3731,3)</f>
        <v>N</v>
      </c>
      <c r="D1626">
        <v>128535.19</v>
      </c>
      <c r="E1626" s="42">
        <f t="shared" si="100"/>
        <v>128535.19</v>
      </c>
      <c r="F1626" s="42" t="e">
        <f t="shared" si="101"/>
        <v>#N/A</v>
      </c>
      <c r="G1626" s="42" t="e">
        <f t="shared" si="102"/>
        <v>#N/A</v>
      </c>
      <c r="H1626" s="29">
        <f t="shared" si="103"/>
        <v>128535.19</v>
      </c>
    </row>
    <row r="1627" spans="1:8" x14ac:dyDescent="0.3">
      <c r="A1627" s="58">
        <v>43630</v>
      </c>
      <c r="B1627" s="42" t="str">
        <f>VLOOKUP(A1627,_Holidays!A1627:C3732,2)</f>
        <v>Y</v>
      </c>
      <c r="C1627" s="42" t="str">
        <f>VLOOKUP(A1627,_Holidays!A1627:C3732,3)</f>
        <v>N</v>
      </c>
      <c r="D1627">
        <v>128153.19500000001</v>
      </c>
      <c r="E1627" s="42">
        <f t="shared" si="100"/>
        <v>128153.19500000001</v>
      </c>
      <c r="F1627" s="42" t="e">
        <f t="shared" si="101"/>
        <v>#N/A</v>
      </c>
      <c r="G1627" s="42" t="e">
        <f t="shared" si="102"/>
        <v>#N/A</v>
      </c>
      <c r="H1627" s="29">
        <f t="shared" si="103"/>
        <v>128153.19500000001</v>
      </c>
    </row>
    <row r="1628" spans="1:8" x14ac:dyDescent="0.3">
      <c r="A1628" s="58">
        <v>43631</v>
      </c>
      <c r="B1628" s="42" t="str">
        <f>VLOOKUP(A1628,_Holidays!A1628:C3733,2)</f>
        <v>Y</v>
      </c>
      <c r="C1628" s="42" t="str">
        <f>VLOOKUP(A1628,_Holidays!A1628:C3733,3)</f>
        <v>N</v>
      </c>
      <c r="D1628">
        <v>121097.845</v>
      </c>
      <c r="E1628" s="42">
        <f t="shared" si="100"/>
        <v>121097.845</v>
      </c>
      <c r="F1628" s="42" t="e">
        <f t="shared" si="101"/>
        <v>#N/A</v>
      </c>
      <c r="G1628" s="42" t="e">
        <f t="shared" si="102"/>
        <v>#N/A</v>
      </c>
      <c r="H1628" s="29">
        <f t="shared" si="103"/>
        <v>121097.845</v>
      </c>
    </row>
    <row r="1629" spans="1:8" x14ac:dyDescent="0.3">
      <c r="A1629" s="58">
        <v>43632</v>
      </c>
      <c r="B1629" s="42" t="str">
        <f>VLOOKUP(A1629,_Holidays!A1629:C3734,2)</f>
        <v>Y</v>
      </c>
      <c r="C1629" s="42" t="str">
        <f>VLOOKUP(A1629,_Holidays!A1629:C3734,3)</f>
        <v>N</v>
      </c>
      <c r="D1629">
        <v>116811.39</v>
      </c>
      <c r="E1629" s="42">
        <f t="shared" si="100"/>
        <v>116811.39</v>
      </c>
      <c r="F1629" s="42" t="e">
        <f t="shared" si="101"/>
        <v>#N/A</v>
      </c>
      <c r="G1629" s="42" t="e">
        <f t="shared" si="102"/>
        <v>#N/A</v>
      </c>
      <c r="H1629" s="29">
        <f t="shared" si="103"/>
        <v>116811.39</v>
      </c>
    </row>
    <row r="1630" spans="1:8" x14ac:dyDescent="0.3">
      <c r="A1630" s="58">
        <v>43633</v>
      </c>
      <c r="B1630" s="42" t="str">
        <f>VLOOKUP(A1630,_Holidays!A1630:C3735,2)</f>
        <v>Y</v>
      </c>
      <c r="C1630" s="42" t="str">
        <f>VLOOKUP(A1630,_Holidays!A1630:C3735,3)</f>
        <v>N</v>
      </c>
      <c r="D1630">
        <v>129972.91499999999</v>
      </c>
      <c r="E1630" s="42">
        <f t="shared" si="100"/>
        <v>129972.91499999999</v>
      </c>
      <c r="F1630" s="42" t="e">
        <f t="shared" si="101"/>
        <v>#N/A</v>
      </c>
      <c r="G1630" s="42" t="e">
        <f t="shared" si="102"/>
        <v>#N/A</v>
      </c>
      <c r="H1630" s="29">
        <f t="shared" si="103"/>
        <v>129972.91499999999</v>
      </c>
    </row>
    <row r="1631" spans="1:8" x14ac:dyDescent="0.3">
      <c r="A1631" s="58">
        <v>43634</v>
      </c>
      <c r="B1631" s="42" t="str">
        <f>VLOOKUP(A1631,_Holidays!A1631:C3736,2)</f>
        <v>Y</v>
      </c>
      <c r="C1631" s="42" t="str">
        <f>VLOOKUP(A1631,_Holidays!A1631:C3736,3)</f>
        <v>N</v>
      </c>
      <c r="D1631">
        <v>137922.22</v>
      </c>
      <c r="E1631" s="42">
        <f t="shared" si="100"/>
        <v>137922.22</v>
      </c>
      <c r="F1631" s="42" t="e">
        <f t="shared" si="101"/>
        <v>#N/A</v>
      </c>
      <c r="G1631" s="42" t="e">
        <f t="shared" si="102"/>
        <v>#N/A</v>
      </c>
      <c r="H1631" s="29">
        <f t="shared" si="103"/>
        <v>137922.22</v>
      </c>
    </row>
    <row r="1632" spans="1:8" x14ac:dyDescent="0.3">
      <c r="A1632" s="58">
        <v>43635</v>
      </c>
      <c r="B1632" s="42" t="str">
        <f>VLOOKUP(A1632,_Holidays!A1632:C3737,2)</f>
        <v>Y</v>
      </c>
      <c r="C1632" s="42" t="str">
        <f>VLOOKUP(A1632,_Holidays!A1632:C3737,3)</f>
        <v>N</v>
      </c>
      <c r="D1632">
        <v>144737.12</v>
      </c>
      <c r="E1632" s="42">
        <f t="shared" si="100"/>
        <v>144737.12</v>
      </c>
      <c r="F1632" s="42" t="e">
        <f t="shared" si="101"/>
        <v>#N/A</v>
      </c>
      <c r="G1632" s="42" t="e">
        <f t="shared" si="102"/>
        <v>#N/A</v>
      </c>
      <c r="H1632" s="29">
        <f t="shared" si="103"/>
        <v>144737.12</v>
      </c>
    </row>
    <row r="1633" spans="1:8" x14ac:dyDescent="0.3">
      <c r="A1633" s="58">
        <v>43636</v>
      </c>
      <c r="B1633" s="42" t="str">
        <f>VLOOKUP(A1633,_Holidays!A1633:C3738,2)</f>
        <v>Y</v>
      </c>
      <c r="C1633" s="42" t="str">
        <f>VLOOKUP(A1633,_Holidays!A1633:C3738,3)</f>
        <v>N</v>
      </c>
      <c r="D1633">
        <v>148609.595</v>
      </c>
      <c r="E1633" s="42">
        <f t="shared" si="100"/>
        <v>148609.595</v>
      </c>
      <c r="F1633" s="42" t="e">
        <f t="shared" si="101"/>
        <v>#N/A</v>
      </c>
      <c r="G1633" s="42" t="e">
        <f t="shared" si="102"/>
        <v>#N/A</v>
      </c>
      <c r="H1633" s="29">
        <f t="shared" si="103"/>
        <v>148609.595</v>
      </c>
    </row>
    <row r="1634" spans="1:8" x14ac:dyDescent="0.3">
      <c r="A1634" s="58">
        <v>43637</v>
      </c>
      <c r="B1634" s="42" t="str">
        <f>VLOOKUP(A1634,_Holidays!A1634:C3739,2)</f>
        <v>Y</v>
      </c>
      <c r="C1634" s="42" t="str">
        <f>VLOOKUP(A1634,_Holidays!A1634:C3739,3)</f>
        <v>N</v>
      </c>
      <c r="D1634">
        <v>144504.32999999999</v>
      </c>
      <c r="E1634" s="42">
        <f t="shared" si="100"/>
        <v>144504.32999999999</v>
      </c>
      <c r="F1634" s="42" t="e">
        <f t="shared" si="101"/>
        <v>#N/A</v>
      </c>
      <c r="G1634" s="42" t="e">
        <f t="shared" si="102"/>
        <v>#N/A</v>
      </c>
      <c r="H1634" s="29">
        <f t="shared" si="103"/>
        <v>144504.32999999999</v>
      </c>
    </row>
    <row r="1635" spans="1:8" x14ac:dyDescent="0.3">
      <c r="A1635" s="58">
        <v>43638</v>
      </c>
      <c r="B1635" s="42" t="str">
        <f>VLOOKUP(A1635,_Holidays!A1635:C3740,2)</f>
        <v>Y</v>
      </c>
      <c r="C1635" s="42" t="str">
        <f>VLOOKUP(A1635,_Holidays!A1635:C3740,3)</f>
        <v>N</v>
      </c>
      <c r="D1635">
        <v>132829.29</v>
      </c>
      <c r="E1635" s="42">
        <f t="shared" si="100"/>
        <v>132829.29</v>
      </c>
      <c r="F1635" s="42" t="e">
        <f t="shared" si="101"/>
        <v>#N/A</v>
      </c>
      <c r="G1635" s="42" t="e">
        <f t="shared" si="102"/>
        <v>#N/A</v>
      </c>
      <c r="H1635" s="29">
        <f t="shared" si="103"/>
        <v>132829.29</v>
      </c>
    </row>
    <row r="1636" spans="1:8" x14ac:dyDescent="0.3">
      <c r="A1636" s="58">
        <v>43639</v>
      </c>
      <c r="B1636" s="42" t="str">
        <f>VLOOKUP(A1636,_Holidays!A1636:C3741,2)</f>
        <v>Y</v>
      </c>
      <c r="C1636" s="42" t="str">
        <f>VLOOKUP(A1636,_Holidays!A1636:C3741,3)</f>
        <v>N</v>
      </c>
      <c r="D1636">
        <v>133525.32</v>
      </c>
      <c r="E1636" s="42">
        <f t="shared" si="100"/>
        <v>133525.32</v>
      </c>
      <c r="F1636" s="42" t="e">
        <f t="shared" si="101"/>
        <v>#N/A</v>
      </c>
      <c r="G1636" s="42" t="e">
        <f t="shared" si="102"/>
        <v>#N/A</v>
      </c>
      <c r="H1636" s="29">
        <f t="shared" si="103"/>
        <v>133525.32</v>
      </c>
    </row>
    <row r="1637" spans="1:8" x14ac:dyDescent="0.3">
      <c r="A1637" s="58">
        <v>43640</v>
      </c>
      <c r="B1637" s="42" t="str">
        <f>VLOOKUP(A1637,_Holidays!A1637:C3742,2)</f>
        <v>Y</v>
      </c>
      <c r="C1637" s="42" t="str">
        <f>VLOOKUP(A1637,_Holidays!A1637:C3742,3)</f>
        <v>N</v>
      </c>
      <c r="D1637">
        <v>146856.79999999999</v>
      </c>
      <c r="E1637" s="42">
        <f t="shared" si="100"/>
        <v>146856.79999999999</v>
      </c>
      <c r="F1637" s="42" t="e">
        <f t="shared" si="101"/>
        <v>#N/A</v>
      </c>
      <c r="G1637" s="42" t="e">
        <f t="shared" si="102"/>
        <v>#N/A</v>
      </c>
      <c r="H1637" s="29">
        <f t="shared" si="103"/>
        <v>146856.79999999999</v>
      </c>
    </row>
    <row r="1638" spans="1:8" x14ac:dyDescent="0.3">
      <c r="A1638" s="58">
        <v>43641</v>
      </c>
      <c r="B1638" s="42" t="str">
        <f>VLOOKUP(A1638,_Holidays!A1638:C3743,2)</f>
        <v>Y</v>
      </c>
      <c r="C1638" s="42" t="str">
        <f>VLOOKUP(A1638,_Holidays!A1638:C3743,3)</f>
        <v>N</v>
      </c>
      <c r="D1638">
        <v>145807.25</v>
      </c>
      <c r="E1638" s="42">
        <f t="shared" si="100"/>
        <v>145807.25</v>
      </c>
      <c r="F1638" s="42" t="e">
        <f t="shared" si="101"/>
        <v>#N/A</v>
      </c>
      <c r="G1638" s="42" t="e">
        <f t="shared" si="102"/>
        <v>#N/A</v>
      </c>
      <c r="H1638" s="29">
        <f t="shared" si="103"/>
        <v>145807.25</v>
      </c>
    </row>
    <row r="1639" spans="1:8" x14ac:dyDescent="0.3">
      <c r="A1639" s="58">
        <v>43642</v>
      </c>
      <c r="B1639" s="42" t="str">
        <f>VLOOKUP(A1639,_Holidays!A1639:C3744,2)</f>
        <v>Y</v>
      </c>
      <c r="C1639" s="42" t="str">
        <f>VLOOKUP(A1639,_Holidays!A1639:C3744,3)</f>
        <v>N</v>
      </c>
      <c r="D1639">
        <v>139351.56</v>
      </c>
      <c r="E1639" s="42">
        <f t="shared" si="100"/>
        <v>139351.56</v>
      </c>
      <c r="F1639" s="42" t="e">
        <f t="shared" si="101"/>
        <v>#N/A</v>
      </c>
      <c r="G1639" s="42" t="e">
        <f t="shared" si="102"/>
        <v>#N/A</v>
      </c>
      <c r="H1639" s="29">
        <f t="shared" si="103"/>
        <v>139351.56</v>
      </c>
    </row>
    <row r="1640" spans="1:8" x14ac:dyDescent="0.3">
      <c r="A1640" s="58">
        <v>43643</v>
      </c>
      <c r="B1640" s="42" t="str">
        <f>VLOOKUP(A1640,_Holidays!A1640:C3745,2)</f>
        <v>Y</v>
      </c>
      <c r="C1640" s="42" t="str">
        <f>VLOOKUP(A1640,_Holidays!A1640:C3745,3)</f>
        <v>N</v>
      </c>
      <c r="D1640">
        <v>131023.66</v>
      </c>
      <c r="E1640" s="42">
        <f t="shared" si="100"/>
        <v>131023.66</v>
      </c>
      <c r="F1640" s="42" t="e">
        <f t="shared" si="101"/>
        <v>#N/A</v>
      </c>
      <c r="G1640" s="42" t="e">
        <f t="shared" si="102"/>
        <v>#N/A</v>
      </c>
      <c r="H1640" s="29">
        <f t="shared" si="103"/>
        <v>131023.66</v>
      </c>
    </row>
    <row r="1641" spans="1:8" x14ac:dyDescent="0.3">
      <c r="A1641" s="58">
        <v>43644</v>
      </c>
      <c r="B1641" s="42" t="str">
        <f>VLOOKUP(A1641,_Holidays!A1641:C3746,2)</f>
        <v>N</v>
      </c>
      <c r="C1641" s="42" t="str">
        <f>VLOOKUP(A1641,_Holidays!A1641:C3746,3)</f>
        <v>N</v>
      </c>
      <c r="D1641">
        <v>123546.62</v>
      </c>
      <c r="E1641" s="42" t="e">
        <f t="shared" si="100"/>
        <v>#N/A</v>
      </c>
      <c r="F1641" s="42">
        <f t="shared" si="101"/>
        <v>123546.62</v>
      </c>
      <c r="G1641" s="42" t="e">
        <f t="shared" si="102"/>
        <v>#N/A</v>
      </c>
      <c r="H1641" s="29">
        <f t="shared" si="103"/>
        <v>123546.62</v>
      </c>
    </row>
    <row r="1642" spans="1:8" x14ac:dyDescent="0.3">
      <c r="A1642" s="58">
        <v>43645</v>
      </c>
      <c r="B1642" s="42" t="str">
        <f>VLOOKUP(A1642,_Holidays!A1642:C3747,2)</f>
        <v>N</v>
      </c>
      <c r="C1642" s="42" t="str">
        <f>VLOOKUP(A1642,_Holidays!A1642:C3747,3)</f>
        <v>N</v>
      </c>
      <c r="D1642">
        <v>117924.13</v>
      </c>
      <c r="E1642" s="42" t="e">
        <f t="shared" si="100"/>
        <v>#N/A</v>
      </c>
      <c r="F1642" s="42">
        <f t="shared" si="101"/>
        <v>117924.13</v>
      </c>
      <c r="G1642" s="42" t="e">
        <f t="shared" si="102"/>
        <v>#N/A</v>
      </c>
      <c r="H1642" s="29">
        <f t="shared" si="103"/>
        <v>117924.13</v>
      </c>
    </row>
    <row r="1643" spans="1:8" x14ac:dyDescent="0.3">
      <c r="A1643" s="58">
        <v>43646</v>
      </c>
      <c r="B1643" s="42" t="str">
        <f>VLOOKUP(A1643,_Holidays!A1643:C3748,2)</f>
        <v>N</v>
      </c>
      <c r="C1643" s="42" t="str">
        <f>VLOOKUP(A1643,_Holidays!A1643:C3748,3)</f>
        <v>N</v>
      </c>
      <c r="D1643">
        <v>116150.91499999999</v>
      </c>
      <c r="E1643" s="42" t="e">
        <f t="shared" si="100"/>
        <v>#N/A</v>
      </c>
      <c r="F1643" s="42">
        <f t="shared" si="101"/>
        <v>116150.91499999999</v>
      </c>
      <c r="G1643" s="42" t="e">
        <f t="shared" si="102"/>
        <v>#N/A</v>
      </c>
      <c r="H1643" s="29">
        <f t="shared" si="103"/>
        <v>116150.91499999999</v>
      </c>
    </row>
    <row r="1644" spans="1:8" x14ac:dyDescent="0.3">
      <c r="A1644" s="58">
        <v>43647</v>
      </c>
      <c r="B1644" s="42" t="str">
        <f>VLOOKUP(A1644,_Holidays!A1644:C3749,2)</f>
        <v>N</v>
      </c>
      <c r="C1644" s="42" t="str">
        <f>VLOOKUP(A1644,_Holidays!A1644:C3749,3)</f>
        <v>N</v>
      </c>
      <c r="D1644">
        <v>130565.58</v>
      </c>
      <c r="E1644" s="42" t="e">
        <f t="shared" si="100"/>
        <v>#N/A</v>
      </c>
      <c r="F1644" s="42">
        <f t="shared" si="101"/>
        <v>130565.58</v>
      </c>
      <c r="G1644" s="42" t="e">
        <f t="shared" si="102"/>
        <v>#N/A</v>
      </c>
      <c r="H1644" s="29">
        <f t="shared" si="103"/>
        <v>130565.58</v>
      </c>
    </row>
    <row r="1645" spans="1:8" x14ac:dyDescent="0.3">
      <c r="A1645" s="58">
        <v>43648</v>
      </c>
      <c r="B1645" s="42" t="str">
        <f>VLOOKUP(A1645,_Holidays!A1645:C3750,2)</f>
        <v>N</v>
      </c>
      <c r="C1645" s="42" t="str">
        <f>VLOOKUP(A1645,_Holidays!A1645:C3750,3)</f>
        <v>N</v>
      </c>
      <c r="D1645">
        <v>135866.75</v>
      </c>
      <c r="E1645" s="42" t="e">
        <f t="shared" si="100"/>
        <v>#N/A</v>
      </c>
      <c r="F1645" s="42">
        <f t="shared" si="101"/>
        <v>135866.75</v>
      </c>
      <c r="G1645" s="42" t="e">
        <f t="shared" si="102"/>
        <v>#N/A</v>
      </c>
      <c r="H1645" s="29">
        <f t="shared" si="103"/>
        <v>135866.75</v>
      </c>
    </row>
    <row r="1646" spans="1:8" x14ac:dyDescent="0.3">
      <c r="A1646" s="58">
        <v>43649</v>
      </c>
      <c r="B1646" s="42" t="str">
        <f>VLOOKUP(A1646,_Holidays!A1646:C3751,2)</f>
        <v>N</v>
      </c>
      <c r="C1646" s="42" t="str">
        <f>VLOOKUP(A1646,_Holidays!A1646:C3751,3)</f>
        <v>N</v>
      </c>
      <c r="D1646">
        <v>137327.70000000001</v>
      </c>
      <c r="E1646" s="42" t="e">
        <f t="shared" si="100"/>
        <v>#N/A</v>
      </c>
      <c r="F1646" s="42">
        <f t="shared" si="101"/>
        <v>137327.70000000001</v>
      </c>
      <c r="G1646" s="42" t="e">
        <f t="shared" si="102"/>
        <v>#N/A</v>
      </c>
      <c r="H1646" s="29">
        <f t="shared" si="103"/>
        <v>137327.70000000001</v>
      </c>
    </row>
    <row r="1647" spans="1:8" x14ac:dyDescent="0.3">
      <c r="A1647" s="58">
        <v>43650</v>
      </c>
      <c r="B1647" s="42" t="str">
        <f>VLOOKUP(A1647,_Holidays!A1647:C3752,2)</f>
        <v>N</v>
      </c>
      <c r="C1647" s="42" t="str">
        <f>VLOOKUP(A1647,_Holidays!A1647:C3752,3)</f>
        <v>N</v>
      </c>
      <c r="D1647">
        <v>135182.72500000001</v>
      </c>
      <c r="E1647" s="42" t="e">
        <f t="shared" si="100"/>
        <v>#N/A</v>
      </c>
      <c r="F1647" s="42">
        <f t="shared" si="101"/>
        <v>135182.72500000001</v>
      </c>
      <c r="G1647" s="42" t="e">
        <f t="shared" si="102"/>
        <v>#N/A</v>
      </c>
      <c r="H1647" s="29">
        <f t="shared" si="103"/>
        <v>135182.72500000001</v>
      </c>
    </row>
    <row r="1648" spans="1:8" x14ac:dyDescent="0.3">
      <c r="A1648" s="58">
        <v>43651</v>
      </c>
      <c r="B1648" s="42" t="str">
        <f>VLOOKUP(A1648,_Holidays!A1648:C3753,2)</f>
        <v>N</v>
      </c>
      <c r="C1648" s="42" t="str">
        <f>VLOOKUP(A1648,_Holidays!A1648:C3753,3)</f>
        <v>N</v>
      </c>
      <c r="D1648">
        <v>132774.29500000001</v>
      </c>
      <c r="E1648" s="42" t="e">
        <f t="shared" si="100"/>
        <v>#N/A</v>
      </c>
      <c r="F1648" s="42">
        <f t="shared" si="101"/>
        <v>132774.29500000001</v>
      </c>
      <c r="G1648" s="42" t="e">
        <f t="shared" si="102"/>
        <v>#N/A</v>
      </c>
      <c r="H1648" s="29">
        <f t="shared" si="103"/>
        <v>132774.29500000001</v>
      </c>
    </row>
    <row r="1649" spans="1:8" x14ac:dyDescent="0.3">
      <c r="A1649" s="58">
        <v>43652</v>
      </c>
      <c r="B1649" s="42" t="str">
        <f>VLOOKUP(A1649,_Holidays!A1649:C3754,2)</f>
        <v>N</v>
      </c>
      <c r="C1649" s="42" t="str">
        <f>VLOOKUP(A1649,_Holidays!A1649:C3754,3)</f>
        <v>N</v>
      </c>
      <c r="D1649">
        <v>114660.9</v>
      </c>
      <c r="E1649" s="42" t="e">
        <f t="shared" si="100"/>
        <v>#N/A</v>
      </c>
      <c r="F1649" s="42">
        <f t="shared" si="101"/>
        <v>114660.9</v>
      </c>
      <c r="G1649" s="42" t="e">
        <f t="shared" si="102"/>
        <v>#N/A</v>
      </c>
      <c r="H1649" s="29">
        <f t="shared" si="103"/>
        <v>114660.9</v>
      </c>
    </row>
    <row r="1650" spans="1:8" x14ac:dyDescent="0.3">
      <c r="A1650" s="58">
        <v>43653</v>
      </c>
      <c r="B1650" s="42" t="str">
        <f>VLOOKUP(A1650,_Holidays!A1650:C3755,2)</f>
        <v>N</v>
      </c>
      <c r="C1650" s="42" t="str">
        <f>VLOOKUP(A1650,_Holidays!A1650:C3755,3)</f>
        <v>N</v>
      </c>
      <c r="D1650">
        <v>114469.88</v>
      </c>
      <c r="E1650" s="42" t="e">
        <f t="shared" si="100"/>
        <v>#N/A</v>
      </c>
      <c r="F1650" s="42">
        <f t="shared" si="101"/>
        <v>114469.88</v>
      </c>
      <c r="G1650" s="42" t="e">
        <f t="shared" si="102"/>
        <v>#N/A</v>
      </c>
      <c r="H1650" s="29">
        <f t="shared" si="103"/>
        <v>114469.88</v>
      </c>
    </row>
    <row r="1651" spans="1:8" x14ac:dyDescent="0.3">
      <c r="A1651" s="58">
        <v>43654</v>
      </c>
      <c r="B1651" s="42" t="str">
        <f>VLOOKUP(A1651,_Holidays!A1651:C3756,2)</f>
        <v>N</v>
      </c>
      <c r="C1651" s="42" t="str">
        <f>VLOOKUP(A1651,_Holidays!A1651:C3756,3)</f>
        <v>N</v>
      </c>
      <c r="D1651">
        <v>127307.26</v>
      </c>
      <c r="E1651" s="42" t="e">
        <f t="shared" si="100"/>
        <v>#N/A</v>
      </c>
      <c r="F1651" s="42">
        <f t="shared" si="101"/>
        <v>127307.26</v>
      </c>
      <c r="G1651" s="42" t="e">
        <f t="shared" si="102"/>
        <v>#N/A</v>
      </c>
      <c r="H1651" s="29">
        <f t="shared" si="103"/>
        <v>127307.26</v>
      </c>
    </row>
    <row r="1652" spans="1:8" x14ac:dyDescent="0.3">
      <c r="A1652" s="58">
        <v>43655</v>
      </c>
      <c r="B1652" s="42" t="str">
        <f>VLOOKUP(A1652,_Holidays!A1652:C3757,2)</f>
        <v>N</v>
      </c>
      <c r="C1652" s="42" t="str">
        <f>VLOOKUP(A1652,_Holidays!A1652:C3757,3)</f>
        <v>N</v>
      </c>
      <c r="D1652">
        <v>133803.98499999999</v>
      </c>
      <c r="E1652" s="42" t="e">
        <f t="shared" si="100"/>
        <v>#N/A</v>
      </c>
      <c r="F1652" s="42">
        <f t="shared" si="101"/>
        <v>133803.98499999999</v>
      </c>
      <c r="G1652" s="42" t="e">
        <f t="shared" si="102"/>
        <v>#N/A</v>
      </c>
      <c r="H1652" s="29">
        <f t="shared" si="103"/>
        <v>133803.98499999999</v>
      </c>
    </row>
    <row r="1653" spans="1:8" x14ac:dyDescent="0.3">
      <c r="A1653" s="58">
        <v>43656</v>
      </c>
      <c r="B1653" s="42" t="str">
        <f>VLOOKUP(A1653,_Holidays!A1653:C3758,2)</f>
        <v>N</v>
      </c>
      <c r="C1653" s="42" t="str">
        <f>VLOOKUP(A1653,_Holidays!A1653:C3758,3)</f>
        <v>N</v>
      </c>
      <c r="D1653">
        <v>127092.715</v>
      </c>
      <c r="E1653" s="42" t="e">
        <f t="shared" si="100"/>
        <v>#N/A</v>
      </c>
      <c r="F1653" s="42">
        <f t="shared" si="101"/>
        <v>127092.715</v>
      </c>
      <c r="G1653" s="42" t="e">
        <f t="shared" si="102"/>
        <v>#N/A</v>
      </c>
      <c r="H1653" s="29">
        <f t="shared" si="103"/>
        <v>127092.715</v>
      </c>
    </row>
    <row r="1654" spans="1:8" x14ac:dyDescent="0.3">
      <c r="A1654" s="58">
        <v>43657</v>
      </c>
      <c r="B1654" s="42" t="str">
        <f>VLOOKUP(A1654,_Holidays!A1654:C3759,2)</f>
        <v>N</v>
      </c>
      <c r="C1654" s="42" t="str">
        <f>VLOOKUP(A1654,_Holidays!A1654:C3759,3)</f>
        <v>N</v>
      </c>
      <c r="D1654">
        <v>133131.51999999999</v>
      </c>
      <c r="E1654" s="42" t="e">
        <f t="shared" si="100"/>
        <v>#N/A</v>
      </c>
      <c r="F1654" s="42">
        <f t="shared" si="101"/>
        <v>133131.51999999999</v>
      </c>
      <c r="G1654" s="42" t="e">
        <f t="shared" si="102"/>
        <v>#N/A</v>
      </c>
      <c r="H1654" s="29">
        <f t="shared" si="103"/>
        <v>133131.51999999999</v>
      </c>
    </row>
    <row r="1655" spans="1:8" x14ac:dyDescent="0.3">
      <c r="A1655" s="58">
        <v>43658</v>
      </c>
      <c r="B1655" s="42" t="str">
        <f>VLOOKUP(A1655,_Holidays!A1655:C3760,2)</f>
        <v>N</v>
      </c>
      <c r="C1655" s="42" t="str">
        <f>VLOOKUP(A1655,_Holidays!A1655:C3760,3)</f>
        <v>N</v>
      </c>
      <c r="D1655">
        <v>128384.14</v>
      </c>
      <c r="E1655" s="42" t="e">
        <f t="shared" si="100"/>
        <v>#N/A</v>
      </c>
      <c r="F1655" s="42">
        <f t="shared" si="101"/>
        <v>128384.14</v>
      </c>
      <c r="G1655" s="42" t="e">
        <f t="shared" si="102"/>
        <v>#N/A</v>
      </c>
      <c r="H1655" s="29">
        <f t="shared" si="103"/>
        <v>128384.14</v>
      </c>
    </row>
    <row r="1656" spans="1:8" x14ac:dyDescent="0.3">
      <c r="A1656" s="58">
        <v>43659</v>
      </c>
      <c r="B1656" s="42" t="str">
        <f>VLOOKUP(A1656,_Holidays!A1656:C3761,2)</f>
        <v>N</v>
      </c>
      <c r="C1656" s="42" t="str">
        <f>VLOOKUP(A1656,_Holidays!A1656:C3761,3)</f>
        <v>N</v>
      </c>
      <c r="D1656">
        <v>123954.31</v>
      </c>
      <c r="E1656" s="42" t="e">
        <f t="shared" si="100"/>
        <v>#N/A</v>
      </c>
      <c r="F1656" s="42">
        <f t="shared" si="101"/>
        <v>123954.31</v>
      </c>
      <c r="G1656" s="42" t="e">
        <f t="shared" si="102"/>
        <v>#N/A</v>
      </c>
      <c r="H1656" s="29">
        <f t="shared" si="103"/>
        <v>123954.31</v>
      </c>
    </row>
    <row r="1657" spans="1:8" x14ac:dyDescent="0.3">
      <c r="A1657" s="58">
        <v>43660</v>
      </c>
      <c r="B1657" s="42" t="str">
        <f>VLOOKUP(A1657,_Holidays!A1657:C3762,2)</f>
        <v>N</v>
      </c>
      <c r="C1657" s="42" t="str">
        <f>VLOOKUP(A1657,_Holidays!A1657:C3762,3)</f>
        <v>N</v>
      </c>
      <c r="D1657">
        <v>123740.265</v>
      </c>
      <c r="E1657" s="42" t="e">
        <f t="shared" si="100"/>
        <v>#N/A</v>
      </c>
      <c r="F1657" s="42">
        <f t="shared" si="101"/>
        <v>123740.265</v>
      </c>
      <c r="G1657" s="42" t="e">
        <f t="shared" si="102"/>
        <v>#N/A</v>
      </c>
      <c r="H1657" s="29">
        <f t="shared" si="103"/>
        <v>123740.265</v>
      </c>
    </row>
    <row r="1658" spans="1:8" x14ac:dyDescent="0.3">
      <c r="A1658" s="58">
        <v>43661</v>
      </c>
      <c r="B1658" s="42" t="str">
        <f>VLOOKUP(A1658,_Holidays!A1658:C3763,2)</f>
        <v>N</v>
      </c>
      <c r="C1658" s="42" t="str">
        <f>VLOOKUP(A1658,_Holidays!A1658:C3763,3)</f>
        <v>N</v>
      </c>
      <c r="D1658">
        <v>131739.20000000001</v>
      </c>
      <c r="E1658" s="42" t="e">
        <f t="shared" si="100"/>
        <v>#N/A</v>
      </c>
      <c r="F1658" s="42">
        <f t="shared" si="101"/>
        <v>131739.20000000001</v>
      </c>
      <c r="G1658" s="42" t="e">
        <f t="shared" si="102"/>
        <v>#N/A</v>
      </c>
      <c r="H1658" s="29">
        <f t="shared" si="103"/>
        <v>131739.20000000001</v>
      </c>
    </row>
    <row r="1659" spans="1:8" x14ac:dyDescent="0.3">
      <c r="A1659" s="58">
        <v>43662</v>
      </c>
      <c r="B1659" s="42" t="str">
        <f>VLOOKUP(A1659,_Holidays!A1659:C3764,2)</f>
        <v>Y</v>
      </c>
      <c r="C1659" s="42" t="str">
        <f>VLOOKUP(A1659,_Holidays!A1659:C3764,3)</f>
        <v>N</v>
      </c>
      <c r="D1659">
        <v>132941.76999999999</v>
      </c>
      <c r="E1659" s="42">
        <f t="shared" si="100"/>
        <v>132941.76999999999</v>
      </c>
      <c r="F1659" s="42" t="e">
        <f t="shared" si="101"/>
        <v>#N/A</v>
      </c>
      <c r="G1659" s="42" t="e">
        <f t="shared" si="102"/>
        <v>#N/A</v>
      </c>
      <c r="H1659" s="29">
        <f t="shared" si="103"/>
        <v>132941.76999999999</v>
      </c>
    </row>
    <row r="1660" spans="1:8" x14ac:dyDescent="0.3">
      <c r="A1660" s="58">
        <v>43663</v>
      </c>
      <c r="B1660" s="42" t="str">
        <f>VLOOKUP(A1660,_Holidays!A1660:C3765,2)</f>
        <v>Y</v>
      </c>
      <c r="C1660" s="42" t="str">
        <f>VLOOKUP(A1660,_Holidays!A1660:C3765,3)</f>
        <v>N</v>
      </c>
      <c r="D1660">
        <v>135339.82</v>
      </c>
      <c r="E1660" s="42">
        <f t="shared" si="100"/>
        <v>135339.82</v>
      </c>
      <c r="F1660" s="42" t="e">
        <f t="shared" si="101"/>
        <v>#N/A</v>
      </c>
      <c r="G1660" s="42" t="e">
        <f t="shared" si="102"/>
        <v>#N/A</v>
      </c>
      <c r="H1660" s="29">
        <f t="shared" si="103"/>
        <v>135339.82</v>
      </c>
    </row>
    <row r="1661" spans="1:8" x14ac:dyDescent="0.3">
      <c r="A1661" s="58">
        <v>43664</v>
      </c>
      <c r="B1661" s="42" t="str">
        <f>VLOOKUP(A1661,_Holidays!A1661:C3766,2)</f>
        <v>Y</v>
      </c>
      <c r="C1661" s="42" t="str">
        <f>VLOOKUP(A1661,_Holidays!A1661:C3766,3)</f>
        <v>N</v>
      </c>
      <c r="D1661">
        <v>134119.14000000001</v>
      </c>
      <c r="E1661" s="42">
        <f t="shared" si="100"/>
        <v>134119.14000000001</v>
      </c>
      <c r="F1661" s="42" t="e">
        <f t="shared" si="101"/>
        <v>#N/A</v>
      </c>
      <c r="G1661" s="42" t="e">
        <f t="shared" si="102"/>
        <v>#N/A</v>
      </c>
      <c r="H1661" s="29">
        <f t="shared" si="103"/>
        <v>134119.14000000001</v>
      </c>
    </row>
    <row r="1662" spans="1:8" x14ac:dyDescent="0.3">
      <c r="A1662" s="58">
        <v>43665</v>
      </c>
      <c r="B1662" s="42" t="str">
        <f>VLOOKUP(A1662,_Holidays!A1662:C3767,2)</f>
        <v>Y</v>
      </c>
      <c r="C1662" s="42" t="str">
        <f>VLOOKUP(A1662,_Holidays!A1662:C3767,3)</f>
        <v>N</v>
      </c>
      <c r="D1662">
        <v>132101.85999999999</v>
      </c>
      <c r="E1662" s="42">
        <f t="shared" si="100"/>
        <v>132101.85999999999</v>
      </c>
      <c r="F1662" s="42" t="e">
        <f t="shared" si="101"/>
        <v>#N/A</v>
      </c>
      <c r="G1662" s="42" t="e">
        <f t="shared" si="102"/>
        <v>#N/A</v>
      </c>
      <c r="H1662" s="29">
        <f t="shared" si="103"/>
        <v>132101.85999999999</v>
      </c>
    </row>
    <row r="1663" spans="1:8" x14ac:dyDescent="0.3">
      <c r="A1663" s="58">
        <v>43666</v>
      </c>
      <c r="B1663" s="42" t="str">
        <f>VLOOKUP(A1663,_Holidays!A1663:C3768,2)</f>
        <v>Y</v>
      </c>
      <c r="C1663" s="42" t="str">
        <f>VLOOKUP(A1663,_Holidays!A1663:C3768,3)</f>
        <v>N</v>
      </c>
      <c r="D1663">
        <v>111288.905</v>
      </c>
      <c r="E1663" s="42">
        <f t="shared" si="100"/>
        <v>111288.905</v>
      </c>
      <c r="F1663" s="42" t="e">
        <f t="shared" si="101"/>
        <v>#N/A</v>
      </c>
      <c r="G1663" s="42" t="e">
        <f t="shared" si="102"/>
        <v>#N/A</v>
      </c>
      <c r="H1663" s="29">
        <f t="shared" si="103"/>
        <v>111288.905</v>
      </c>
    </row>
    <row r="1664" spans="1:8" x14ac:dyDescent="0.3">
      <c r="A1664" s="58">
        <v>43667</v>
      </c>
      <c r="B1664" s="42" t="str">
        <f>VLOOKUP(A1664,_Holidays!A1664:C3769,2)</f>
        <v>Y</v>
      </c>
      <c r="C1664" s="42" t="str">
        <f>VLOOKUP(A1664,_Holidays!A1664:C3769,3)</f>
        <v>N</v>
      </c>
      <c r="D1664">
        <v>111293.15</v>
      </c>
      <c r="E1664" s="42">
        <f t="shared" si="100"/>
        <v>111293.15</v>
      </c>
      <c r="F1664" s="42" t="e">
        <f t="shared" si="101"/>
        <v>#N/A</v>
      </c>
      <c r="G1664" s="42" t="e">
        <f t="shared" si="102"/>
        <v>#N/A</v>
      </c>
      <c r="H1664" s="29">
        <f t="shared" si="103"/>
        <v>111293.15</v>
      </c>
    </row>
    <row r="1665" spans="1:8" x14ac:dyDescent="0.3">
      <c r="A1665" s="58">
        <v>43668</v>
      </c>
      <c r="B1665" s="42" t="str">
        <f>VLOOKUP(A1665,_Holidays!A1665:C3770,2)</f>
        <v>Y</v>
      </c>
      <c r="C1665" s="42" t="str">
        <f>VLOOKUP(A1665,_Holidays!A1665:C3770,3)</f>
        <v>N</v>
      </c>
      <c r="D1665">
        <v>123618.42</v>
      </c>
      <c r="E1665" s="42">
        <f t="shared" si="100"/>
        <v>123618.42</v>
      </c>
      <c r="F1665" s="42" t="e">
        <f t="shared" si="101"/>
        <v>#N/A</v>
      </c>
      <c r="G1665" s="42" t="e">
        <f t="shared" si="102"/>
        <v>#N/A</v>
      </c>
      <c r="H1665" s="29">
        <f t="shared" si="103"/>
        <v>123618.42</v>
      </c>
    </row>
    <row r="1666" spans="1:8" x14ac:dyDescent="0.3">
      <c r="A1666" s="58">
        <v>43669</v>
      </c>
      <c r="B1666" s="42" t="str">
        <f>VLOOKUP(A1666,_Holidays!A1666:C3771,2)</f>
        <v>Y</v>
      </c>
      <c r="C1666" s="42" t="str">
        <f>VLOOKUP(A1666,_Holidays!A1666:C3771,3)</f>
        <v>N</v>
      </c>
      <c r="D1666">
        <v>129008.62</v>
      </c>
      <c r="E1666" s="42">
        <f t="shared" si="100"/>
        <v>129008.62</v>
      </c>
      <c r="F1666" s="42" t="e">
        <f t="shared" si="101"/>
        <v>#N/A</v>
      </c>
      <c r="G1666" s="42" t="e">
        <f t="shared" si="102"/>
        <v>#N/A</v>
      </c>
      <c r="H1666" s="29">
        <f t="shared" si="103"/>
        <v>129008.62</v>
      </c>
    </row>
    <row r="1667" spans="1:8" x14ac:dyDescent="0.3">
      <c r="A1667" s="58">
        <v>43670</v>
      </c>
      <c r="B1667" s="42" t="str">
        <f>VLOOKUP(A1667,_Holidays!A1667:C3772,2)</f>
        <v>Y</v>
      </c>
      <c r="C1667" s="42" t="str">
        <f>VLOOKUP(A1667,_Holidays!A1667:C3772,3)</f>
        <v>N</v>
      </c>
      <c r="D1667">
        <v>135782.54500000001</v>
      </c>
      <c r="E1667" s="42">
        <f t="shared" ref="E1667:E1730" si="104">IF(B1667="Y",D1667,NA())</f>
        <v>135782.54500000001</v>
      </c>
      <c r="F1667" s="42" t="e">
        <f t="shared" ref="F1667:F1730" si="105">IF(B1667="N",D1667,NA())</f>
        <v>#N/A</v>
      </c>
      <c r="G1667" s="42" t="e">
        <f t="shared" ref="G1667:G1730" si="106">IF(C1667="Y",D1667,NA())</f>
        <v>#N/A</v>
      </c>
      <c r="H1667" s="29">
        <f t="shared" ref="H1667:H1730" si="107">IF(C1667="N",D1667,NA())</f>
        <v>135782.54500000001</v>
      </c>
    </row>
    <row r="1668" spans="1:8" x14ac:dyDescent="0.3">
      <c r="A1668" s="58">
        <v>43671</v>
      </c>
      <c r="B1668" s="42" t="str">
        <f>VLOOKUP(A1668,_Holidays!A1668:C3773,2)</f>
        <v>Y</v>
      </c>
      <c r="C1668" s="42" t="str">
        <f>VLOOKUP(A1668,_Holidays!A1668:C3773,3)</f>
        <v>N</v>
      </c>
      <c r="D1668">
        <v>132940.63</v>
      </c>
      <c r="E1668" s="42">
        <f t="shared" si="104"/>
        <v>132940.63</v>
      </c>
      <c r="F1668" s="42" t="e">
        <f t="shared" si="105"/>
        <v>#N/A</v>
      </c>
      <c r="G1668" s="42" t="e">
        <f t="shared" si="106"/>
        <v>#N/A</v>
      </c>
      <c r="H1668" s="29">
        <f t="shared" si="107"/>
        <v>132940.63</v>
      </c>
    </row>
    <row r="1669" spans="1:8" x14ac:dyDescent="0.3">
      <c r="A1669" s="58">
        <v>43672</v>
      </c>
      <c r="B1669" s="42" t="str">
        <f>VLOOKUP(A1669,_Holidays!A1669:C3774,2)</f>
        <v>Y</v>
      </c>
      <c r="C1669" s="42" t="str">
        <f>VLOOKUP(A1669,_Holidays!A1669:C3774,3)</f>
        <v>N</v>
      </c>
      <c r="D1669">
        <v>136493.13</v>
      </c>
      <c r="E1669" s="42">
        <f t="shared" si="104"/>
        <v>136493.13</v>
      </c>
      <c r="F1669" s="42" t="e">
        <f t="shared" si="105"/>
        <v>#N/A</v>
      </c>
      <c r="G1669" s="42" t="e">
        <f t="shared" si="106"/>
        <v>#N/A</v>
      </c>
      <c r="H1669" s="29">
        <f t="shared" si="107"/>
        <v>136493.13</v>
      </c>
    </row>
    <row r="1670" spans="1:8" x14ac:dyDescent="0.3">
      <c r="A1670" s="58">
        <v>43673</v>
      </c>
      <c r="B1670" s="42" t="str">
        <f>VLOOKUP(A1670,_Holidays!A1670:C3775,2)</f>
        <v>Y</v>
      </c>
      <c r="C1670" s="42" t="str">
        <f>VLOOKUP(A1670,_Holidays!A1670:C3775,3)</f>
        <v>N</v>
      </c>
      <c r="D1670">
        <v>121958.69</v>
      </c>
      <c r="E1670" s="42">
        <f t="shared" si="104"/>
        <v>121958.69</v>
      </c>
      <c r="F1670" s="42" t="e">
        <f t="shared" si="105"/>
        <v>#N/A</v>
      </c>
      <c r="G1670" s="42" t="e">
        <f t="shared" si="106"/>
        <v>#N/A</v>
      </c>
      <c r="H1670" s="29">
        <f t="shared" si="107"/>
        <v>121958.69</v>
      </c>
    </row>
    <row r="1671" spans="1:8" x14ac:dyDescent="0.3">
      <c r="A1671" s="58">
        <v>43674</v>
      </c>
      <c r="B1671" s="42" t="str">
        <f>VLOOKUP(A1671,_Holidays!A1671:C3776,2)</f>
        <v>Y</v>
      </c>
      <c r="C1671" s="42" t="str">
        <f>VLOOKUP(A1671,_Holidays!A1671:C3776,3)</f>
        <v>N</v>
      </c>
      <c r="D1671">
        <v>118413.13499999999</v>
      </c>
      <c r="E1671" s="42">
        <f t="shared" si="104"/>
        <v>118413.13499999999</v>
      </c>
      <c r="F1671" s="42" t="e">
        <f t="shared" si="105"/>
        <v>#N/A</v>
      </c>
      <c r="G1671" s="42" t="e">
        <f t="shared" si="106"/>
        <v>#N/A</v>
      </c>
      <c r="H1671" s="29">
        <f t="shared" si="107"/>
        <v>118413.13499999999</v>
      </c>
    </row>
    <row r="1672" spans="1:8" x14ac:dyDescent="0.3">
      <c r="A1672" s="58">
        <v>43675</v>
      </c>
      <c r="B1672" s="42" t="str">
        <f>VLOOKUP(A1672,_Holidays!A1672:C3777,2)</f>
        <v>Y</v>
      </c>
      <c r="C1672" s="42" t="str">
        <f>VLOOKUP(A1672,_Holidays!A1672:C3777,3)</f>
        <v>N</v>
      </c>
      <c r="D1672">
        <v>133205.18</v>
      </c>
      <c r="E1672" s="42">
        <f t="shared" si="104"/>
        <v>133205.18</v>
      </c>
      <c r="F1672" s="42" t="e">
        <f t="shared" si="105"/>
        <v>#N/A</v>
      </c>
      <c r="G1672" s="42" t="e">
        <f t="shared" si="106"/>
        <v>#N/A</v>
      </c>
      <c r="H1672" s="29">
        <f t="shared" si="107"/>
        <v>133205.18</v>
      </c>
    </row>
    <row r="1673" spans="1:8" x14ac:dyDescent="0.3">
      <c r="A1673" s="58">
        <v>43676</v>
      </c>
      <c r="B1673" s="42" t="str">
        <f>VLOOKUP(A1673,_Holidays!A1673:C3778,2)</f>
        <v>Y</v>
      </c>
      <c r="C1673" s="42" t="str">
        <f>VLOOKUP(A1673,_Holidays!A1673:C3778,3)</f>
        <v>N</v>
      </c>
      <c r="D1673">
        <v>138858.04500000001</v>
      </c>
      <c r="E1673" s="42">
        <f t="shared" si="104"/>
        <v>138858.04500000001</v>
      </c>
      <c r="F1673" s="42" t="e">
        <f t="shared" si="105"/>
        <v>#N/A</v>
      </c>
      <c r="G1673" s="42" t="e">
        <f t="shared" si="106"/>
        <v>#N/A</v>
      </c>
      <c r="H1673" s="29">
        <f t="shared" si="107"/>
        <v>138858.04500000001</v>
      </c>
    </row>
    <row r="1674" spans="1:8" x14ac:dyDescent="0.3">
      <c r="A1674" s="58">
        <v>43677</v>
      </c>
      <c r="B1674" s="42" t="str">
        <f>VLOOKUP(A1674,_Holidays!A1674:C3779,2)</f>
        <v>Y</v>
      </c>
      <c r="C1674" s="42" t="str">
        <f>VLOOKUP(A1674,_Holidays!A1674:C3779,3)</f>
        <v>N</v>
      </c>
      <c r="D1674">
        <v>140275.82999999999</v>
      </c>
      <c r="E1674" s="42">
        <f t="shared" si="104"/>
        <v>140275.82999999999</v>
      </c>
      <c r="F1674" s="42" t="e">
        <f t="shared" si="105"/>
        <v>#N/A</v>
      </c>
      <c r="G1674" s="42" t="e">
        <f t="shared" si="106"/>
        <v>#N/A</v>
      </c>
      <c r="H1674" s="29">
        <f t="shared" si="107"/>
        <v>140275.82999999999</v>
      </c>
    </row>
    <row r="1675" spans="1:8" x14ac:dyDescent="0.3">
      <c r="A1675" s="58">
        <v>43678</v>
      </c>
      <c r="B1675" s="42" t="str">
        <f>VLOOKUP(A1675,_Holidays!A1675:C3780,2)</f>
        <v>Y</v>
      </c>
      <c r="C1675" s="42" t="str">
        <f>VLOOKUP(A1675,_Holidays!A1675:C3780,3)</f>
        <v>N</v>
      </c>
      <c r="D1675">
        <v>137651.13500000001</v>
      </c>
      <c r="E1675" s="42">
        <f t="shared" si="104"/>
        <v>137651.13500000001</v>
      </c>
      <c r="F1675" s="42" t="e">
        <f t="shared" si="105"/>
        <v>#N/A</v>
      </c>
      <c r="G1675" s="42" t="e">
        <f t="shared" si="106"/>
        <v>#N/A</v>
      </c>
      <c r="H1675" s="29">
        <f t="shared" si="107"/>
        <v>137651.13500000001</v>
      </c>
    </row>
    <row r="1676" spans="1:8" x14ac:dyDescent="0.3">
      <c r="A1676" s="58">
        <v>43679</v>
      </c>
      <c r="B1676" s="42" t="str">
        <f>VLOOKUP(A1676,_Holidays!A1676:C3781,2)</f>
        <v>Y</v>
      </c>
      <c r="C1676" s="42" t="str">
        <f>VLOOKUP(A1676,_Holidays!A1676:C3781,3)</f>
        <v>N</v>
      </c>
      <c r="D1676">
        <v>135633.89000000001</v>
      </c>
      <c r="E1676" s="42">
        <f t="shared" si="104"/>
        <v>135633.89000000001</v>
      </c>
      <c r="F1676" s="42" t="e">
        <f t="shared" si="105"/>
        <v>#N/A</v>
      </c>
      <c r="G1676" s="42" t="e">
        <f t="shared" si="106"/>
        <v>#N/A</v>
      </c>
      <c r="H1676" s="29">
        <f t="shared" si="107"/>
        <v>135633.89000000001</v>
      </c>
    </row>
    <row r="1677" spans="1:8" x14ac:dyDescent="0.3">
      <c r="A1677" s="58">
        <v>43680</v>
      </c>
      <c r="B1677" s="42" t="str">
        <f>VLOOKUP(A1677,_Holidays!A1677:C3782,2)</f>
        <v>Y</v>
      </c>
      <c r="C1677" s="42" t="str">
        <f>VLOOKUP(A1677,_Holidays!A1677:C3782,3)</f>
        <v>N</v>
      </c>
      <c r="D1677">
        <v>119933.7</v>
      </c>
      <c r="E1677" s="42">
        <f t="shared" si="104"/>
        <v>119933.7</v>
      </c>
      <c r="F1677" s="42" t="e">
        <f t="shared" si="105"/>
        <v>#N/A</v>
      </c>
      <c r="G1677" s="42" t="e">
        <f t="shared" si="106"/>
        <v>#N/A</v>
      </c>
      <c r="H1677" s="29">
        <f t="shared" si="107"/>
        <v>119933.7</v>
      </c>
    </row>
    <row r="1678" spans="1:8" x14ac:dyDescent="0.3">
      <c r="A1678" s="58">
        <v>43681</v>
      </c>
      <c r="B1678" s="42" t="str">
        <f>VLOOKUP(A1678,_Holidays!A1678:C3783,2)</f>
        <v>Y</v>
      </c>
      <c r="C1678" s="42" t="str">
        <f>VLOOKUP(A1678,_Holidays!A1678:C3783,3)</f>
        <v>N</v>
      </c>
      <c r="D1678">
        <v>120350.215</v>
      </c>
      <c r="E1678" s="42">
        <f t="shared" si="104"/>
        <v>120350.215</v>
      </c>
      <c r="F1678" s="42" t="e">
        <f t="shared" si="105"/>
        <v>#N/A</v>
      </c>
      <c r="G1678" s="42" t="e">
        <f t="shared" si="106"/>
        <v>#N/A</v>
      </c>
      <c r="H1678" s="29">
        <f t="shared" si="107"/>
        <v>120350.215</v>
      </c>
    </row>
    <row r="1679" spans="1:8" x14ac:dyDescent="0.3">
      <c r="A1679" s="58">
        <v>43682</v>
      </c>
      <c r="B1679" s="42" t="str">
        <f>VLOOKUP(A1679,_Holidays!A1679:C3784,2)</f>
        <v>Y</v>
      </c>
      <c r="C1679" s="42" t="str">
        <f>VLOOKUP(A1679,_Holidays!A1679:C3784,3)</f>
        <v>N</v>
      </c>
      <c r="D1679">
        <v>125652.05499999999</v>
      </c>
      <c r="E1679" s="42">
        <f t="shared" si="104"/>
        <v>125652.05499999999</v>
      </c>
      <c r="F1679" s="42" t="e">
        <f t="shared" si="105"/>
        <v>#N/A</v>
      </c>
      <c r="G1679" s="42" t="e">
        <f t="shared" si="106"/>
        <v>#N/A</v>
      </c>
      <c r="H1679" s="29">
        <f t="shared" si="107"/>
        <v>125652.05499999999</v>
      </c>
    </row>
    <row r="1680" spans="1:8" x14ac:dyDescent="0.3">
      <c r="A1680" s="58">
        <v>43683</v>
      </c>
      <c r="B1680" s="42" t="str">
        <f>VLOOKUP(A1680,_Holidays!A1680:C3785,2)</f>
        <v>Y</v>
      </c>
      <c r="C1680" s="42" t="str">
        <f>VLOOKUP(A1680,_Holidays!A1680:C3785,3)</f>
        <v>N</v>
      </c>
      <c r="D1680">
        <v>132120.39000000001</v>
      </c>
      <c r="E1680" s="42">
        <f t="shared" si="104"/>
        <v>132120.39000000001</v>
      </c>
      <c r="F1680" s="42" t="e">
        <f t="shared" si="105"/>
        <v>#N/A</v>
      </c>
      <c r="G1680" s="42" t="e">
        <f t="shared" si="106"/>
        <v>#N/A</v>
      </c>
      <c r="H1680" s="29">
        <f t="shared" si="107"/>
        <v>132120.39000000001</v>
      </c>
    </row>
    <row r="1681" spans="1:8" x14ac:dyDescent="0.3">
      <c r="A1681" s="58">
        <v>43684</v>
      </c>
      <c r="B1681" s="42" t="str">
        <f>VLOOKUP(A1681,_Holidays!A1681:C3786,2)</f>
        <v>Y</v>
      </c>
      <c r="C1681" s="42" t="str">
        <f>VLOOKUP(A1681,_Holidays!A1681:C3786,3)</f>
        <v>N</v>
      </c>
      <c r="D1681">
        <v>136315.38</v>
      </c>
      <c r="E1681" s="42">
        <f t="shared" si="104"/>
        <v>136315.38</v>
      </c>
      <c r="F1681" s="42" t="e">
        <f t="shared" si="105"/>
        <v>#N/A</v>
      </c>
      <c r="G1681" s="42" t="e">
        <f t="shared" si="106"/>
        <v>#N/A</v>
      </c>
      <c r="H1681" s="29">
        <f t="shared" si="107"/>
        <v>136315.38</v>
      </c>
    </row>
    <row r="1682" spans="1:8" x14ac:dyDescent="0.3">
      <c r="A1682" s="58">
        <v>43685</v>
      </c>
      <c r="B1682" s="42" t="str">
        <f>VLOOKUP(A1682,_Holidays!A1682:C3787,2)</f>
        <v>Y</v>
      </c>
      <c r="C1682" s="42" t="str">
        <f>VLOOKUP(A1682,_Holidays!A1682:C3787,3)</f>
        <v>N</v>
      </c>
      <c r="D1682">
        <v>133004.73000000001</v>
      </c>
      <c r="E1682" s="42">
        <f t="shared" si="104"/>
        <v>133004.73000000001</v>
      </c>
      <c r="F1682" s="42" t="e">
        <f t="shared" si="105"/>
        <v>#N/A</v>
      </c>
      <c r="G1682" s="42" t="e">
        <f t="shared" si="106"/>
        <v>#N/A</v>
      </c>
      <c r="H1682" s="29">
        <f t="shared" si="107"/>
        <v>133004.73000000001</v>
      </c>
    </row>
    <row r="1683" spans="1:8" x14ac:dyDescent="0.3">
      <c r="A1683" s="58">
        <v>43686</v>
      </c>
      <c r="B1683" s="42" t="str">
        <f>VLOOKUP(A1683,_Holidays!A1683:C3788,2)</f>
        <v>Y</v>
      </c>
      <c r="C1683" s="42" t="str">
        <f>VLOOKUP(A1683,_Holidays!A1683:C3788,3)</f>
        <v>N</v>
      </c>
      <c r="D1683">
        <v>142555.10500000001</v>
      </c>
      <c r="E1683" s="42">
        <f t="shared" si="104"/>
        <v>142555.10500000001</v>
      </c>
      <c r="F1683" s="42" t="e">
        <f t="shared" si="105"/>
        <v>#N/A</v>
      </c>
      <c r="G1683" s="42" t="e">
        <f t="shared" si="106"/>
        <v>#N/A</v>
      </c>
      <c r="H1683" s="29">
        <f t="shared" si="107"/>
        <v>142555.10500000001</v>
      </c>
    </row>
    <row r="1684" spans="1:8" x14ac:dyDescent="0.3">
      <c r="A1684" s="58">
        <v>43687</v>
      </c>
      <c r="B1684" s="42" t="str">
        <f>VLOOKUP(A1684,_Holidays!A1684:C3789,2)</f>
        <v>Y</v>
      </c>
      <c r="C1684" s="42" t="str">
        <f>VLOOKUP(A1684,_Holidays!A1684:C3789,3)</f>
        <v>N</v>
      </c>
      <c r="D1684">
        <v>128554.605</v>
      </c>
      <c r="E1684" s="42">
        <f t="shared" si="104"/>
        <v>128554.605</v>
      </c>
      <c r="F1684" s="42" t="e">
        <f t="shared" si="105"/>
        <v>#N/A</v>
      </c>
      <c r="G1684" s="42" t="e">
        <f t="shared" si="106"/>
        <v>#N/A</v>
      </c>
      <c r="H1684" s="29">
        <f t="shared" si="107"/>
        <v>128554.605</v>
      </c>
    </row>
    <row r="1685" spans="1:8" x14ac:dyDescent="0.3">
      <c r="A1685" s="58">
        <v>43688</v>
      </c>
      <c r="B1685" s="42" t="str">
        <f>VLOOKUP(A1685,_Holidays!A1685:C3790,2)</f>
        <v>Y</v>
      </c>
      <c r="C1685" s="42" t="str">
        <f>VLOOKUP(A1685,_Holidays!A1685:C3790,3)</f>
        <v>N</v>
      </c>
      <c r="D1685">
        <v>121028.325</v>
      </c>
      <c r="E1685" s="42">
        <f t="shared" si="104"/>
        <v>121028.325</v>
      </c>
      <c r="F1685" s="42" t="e">
        <f t="shared" si="105"/>
        <v>#N/A</v>
      </c>
      <c r="G1685" s="42" t="e">
        <f t="shared" si="106"/>
        <v>#N/A</v>
      </c>
      <c r="H1685" s="29">
        <f t="shared" si="107"/>
        <v>121028.325</v>
      </c>
    </row>
    <row r="1686" spans="1:8" x14ac:dyDescent="0.3">
      <c r="A1686" s="58">
        <v>43689</v>
      </c>
      <c r="B1686" s="42" t="str">
        <f>VLOOKUP(A1686,_Holidays!A1686:C3791,2)</f>
        <v>Y</v>
      </c>
      <c r="C1686" s="42" t="str">
        <f>VLOOKUP(A1686,_Holidays!A1686:C3791,3)</f>
        <v>N</v>
      </c>
      <c r="D1686">
        <v>136683.4</v>
      </c>
      <c r="E1686" s="42">
        <f t="shared" si="104"/>
        <v>136683.4</v>
      </c>
      <c r="F1686" s="42" t="e">
        <f t="shared" si="105"/>
        <v>#N/A</v>
      </c>
      <c r="G1686" s="42" t="e">
        <f t="shared" si="106"/>
        <v>#N/A</v>
      </c>
      <c r="H1686" s="29">
        <f t="shared" si="107"/>
        <v>136683.4</v>
      </c>
    </row>
    <row r="1687" spans="1:8" x14ac:dyDescent="0.3">
      <c r="A1687" s="58">
        <v>43690</v>
      </c>
      <c r="B1687" s="42" t="str">
        <f>VLOOKUP(A1687,_Holidays!A1687:C3792,2)</f>
        <v>Y</v>
      </c>
      <c r="C1687" s="42" t="str">
        <f>VLOOKUP(A1687,_Holidays!A1687:C3792,3)</f>
        <v>N</v>
      </c>
      <c r="D1687">
        <v>141474.26500000001</v>
      </c>
      <c r="E1687" s="42">
        <f t="shared" si="104"/>
        <v>141474.26500000001</v>
      </c>
      <c r="F1687" s="42" t="e">
        <f t="shared" si="105"/>
        <v>#N/A</v>
      </c>
      <c r="G1687" s="42" t="e">
        <f t="shared" si="106"/>
        <v>#N/A</v>
      </c>
      <c r="H1687" s="29">
        <f t="shared" si="107"/>
        <v>141474.26500000001</v>
      </c>
    </row>
    <row r="1688" spans="1:8" x14ac:dyDescent="0.3">
      <c r="A1688" s="58">
        <v>43691</v>
      </c>
      <c r="B1688" s="42" t="str">
        <f>VLOOKUP(A1688,_Holidays!A1688:C3793,2)</f>
        <v>Y</v>
      </c>
      <c r="C1688" s="42" t="str">
        <f>VLOOKUP(A1688,_Holidays!A1688:C3793,3)</f>
        <v>N</v>
      </c>
      <c r="D1688">
        <v>134681.435</v>
      </c>
      <c r="E1688" s="42">
        <f t="shared" si="104"/>
        <v>134681.435</v>
      </c>
      <c r="F1688" s="42" t="e">
        <f t="shared" si="105"/>
        <v>#N/A</v>
      </c>
      <c r="G1688" s="42" t="e">
        <f t="shared" si="106"/>
        <v>#N/A</v>
      </c>
      <c r="H1688" s="29">
        <f t="shared" si="107"/>
        <v>134681.435</v>
      </c>
    </row>
    <row r="1689" spans="1:8" x14ac:dyDescent="0.3">
      <c r="A1689" s="58">
        <v>43692</v>
      </c>
      <c r="B1689" s="42" t="str">
        <f>VLOOKUP(A1689,_Holidays!A1689:C3794,2)</f>
        <v>Y</v>
      </c>
      <c r="C1689" s="42" t="str">
        <f>VLOOKUP(A1689,_Holidays!A1689:C3794,3)</f>
        <v>N</v>
      </c>
      <c r="D1689">
        <v>128119.715</v>
      </c>
      <c r="E1689" s="42">
        <f t="shared" si="104"/>
        <v>128119.715</v>
      </c>
      <c r="F1689" s="42" t="e">
        <f t="shared" si="105"/>
        <v>#N/A</v>
      </c>
      <c r="G1689" s="42" t="e">
        <f t="shared" si="106"/>
        <v>#N/A</v>
      </c>
      <c r="H1689" s="29">
        <f t="shared" si="107"/>
        <v>128119.715</v>
      </c>
    </row>
    <row r="1690" spans="1:8" x14ac:dyDescent="0.3">
      <c r="A1690" s="58">
        <v>43693</v>
      </c>
      <c r="B1690" s="42" t="str">
        <f>VLOOKUP(A1690,_Holidays!A1690:C3795,2)</f>
        <v>Y</v>
      </c>
      <c r="C1690" s="42" t="str">
        <f>VLOOKUP(A1690,_Holidays!A1690:C3795,3)</f>
        <v>N</v>
      </c>
      <c r="D1690">
        <v>129781.155</v>
      </c>
      <c r="E1690" s="42">
        <f t="shared" si="104"/>
        <v>129781.155</v>
      </c>
      <c r="F1690" s="42" t="e">
        <f t="shared" si="105"/>
        <v>#N/A</v>
      </c>
      <c r="G1690" s="42" t="e">
        <f t="shared" si="106"/>
        <v>#N/A</v>
      </c>
      <c r="H1690" s="29">
        <f t="shared" si="107"/>
        <v>129781.155</v>
      </c>
    </row>
    <row r="1691" spans="1:8" x14ac:dyDescent="0.3">
      <c r="A1691" s="58">
        <v>43694</v>
      </c>
      <c r="B1691" s="42" t="str">
        <f>VLOOKUP(A1691,_Holidays!A1691:C3796,2)</f>
        <v>Y</v>
      </c>
      <c r="C1691" s="42" t="str">
        <f>VLOOKUP(A1691,_Holidays!A1691:C3796,3)</f>
        <v>N</v>
      </c>
      <c r="D1691">
        <v>115460.6</v>
      </c>
      <c r="E1691" s="42">
        <f t="shared" si="104"/>
        <v>115460.6</v>
      </c>
      <c r="F1691" s="42" t="e">
        <f t="shared" si="105"/>
        <v>#N/A</v>
      </c>
      <c r="G1691" s="42" t="e">
        <f t="shared" si="106"/>
        <v>#N/A</v>
      </c>
      <c r="H1691" s="29">
        <f t="shared" si="107"/>
        <v>115460.6</v>
      </c>
    </row>
    <row r="1692" spans="1:8" x14ac:dyDescent="0.3">
      <c r="A1692" s="58">
        <v>43695</v>
      </c>
      <c r="B1692" s="42" t="str">
        <f>VLOOKUP(A1692,_Holidays!A1692:C3797,2)</f>
        <v>Y</v>
      </c>
      <c r="C1692" s="42" t="str">
        <f>VLOOKUP(A1692,_Holidays!A1692:C3797,3)</f>
        <v>N</v>
      </c>
      <c r="D1692">
        <v>110816.375</v>
      </c>
      <c r="E1692" s="42">
        <f t="shared" si="104"/>
        <v>110816.375</v>
      </c>
      <c r="F1692" s="42" t="e">
        <f t="shared" si="105"/>
        <v>#N/A</v>
      </c>
      <c r="G1692" s="42" t="e">
        <f t="shared" si="106"/>
        <v>#N/A</v>
      </c>
      <c r="H1692" s="29">
        <f t="shared" si="107"/>
        <v>110816.375</v>
      </c>
    </row>
    <row r="1693" spans="1:8" x14ac:dyDescent="0.3">
      <c r="A1693" s="58">
        <v>43696</v>
      </c>
      <c r="B1693" s="42" t="str">
        <f>VLOOKUP(A1693,_Holidays!A1693:C3798,2)</f>
        <v>Y</v>
      </c>
      <c r="C1693" s="42" t="str">
        <f>VLOOKUP(A1693,_Holidays!A1693:C3798,3)</f>
        <v>N</v>
      </c>
      <c r="D1693">
        <v>131067.25</v>
      </c>
      <c r="E1693" s="42">
        <f t="shared" si="104"/>
        <v>131067.25</v>
      </c>
      <c r="F1693" s="42" t="e">
        <f t="shared" si="105"/>
        <v>#N/A</v>
      </c>
      <c r="G1693" s="42" t="e">
        <f t="shared" si="106"/>
        <v>#N/A</v>
      </c>
      <c r="H1693" s="29">
        <f t="shared" si="107"/>
        <v>131067.25</v>
      </c>
    </row>
    <row r="1694" spans="1:8" x14ac:dyDescent="0.3">
      <c r="A1694" s="58">
        <v>43697</v>
      </c>
      <c r="B1694" s="42" t="str">
        <f>VLOOKUP(A1694,_Holidays!A1694:C3799,2)</f>
        <v>Y</v>
      </c>
      <c r="C1694" s="42" t="str">
        <f>VLOOKUP(A1694,_Holidays!A1694:C3799,3)</f>
        <v>N</v>
      </c>
      <c r="D1694">
        <v>131438.54999999999</v>
      </c>
      <c r="E1694" s="42">
        <f t="shared" si="104"/>
        <v>131438.54999999999</v>
      </c>
      <c r="F1694" s="42" t="e">
        <f t="shared" si="105"/>
        <v>#N/A</v>
      </c>
      <c r="G1694" s="42" t="e">
        <f t="shared" si="106"/>
        <v>#N/A</v>
      </c>
      <c r="H1694" s="29">
        <f t="shared" si="107"/>
        <v>131438.54999999999</v>
      </c>
    </row>
    <row r="1695" spans="1:8" x14ac:dyDescent="0.3">
      <c r="A1695" s="58">
        <v>43698</v>
      </c>
      <c r="B1695" s="42" t="str">
        <f>VLOOKUP(A1695,_Holidays!A1695:C3800,2)</f>
        <v>Y</v>
      </c>
      <c r="C1695" s="42" t="str">
        <f>VLOOKUP(A1695,_Holidays!A1695:C3800,3)</f>
        <v>N</v>
      </c>
      <c r="D1695">
        <v>120747.08</v>
      </c>
      <c r="E1695" s="42">
        <f t="shared" si="104"/>
        <v>120747.08</v>
      </c>
      <c r="F1695" s="42" t="e">
        <f t="shared" si="105"/>
        <v>#N/A</v>
      </c>
      <c r="G1695" s="42" t="e">
        <f t="shared" si="106"/>
        <v>#N/A</v>
      </c>
      <c r="H1695" s="29">
        <f t="shared" si="107"/>
        <v>120747.08</v>
      </c>
    </row>
    <row r="1696" spans="1:8" x14ac:dyDescent="0.3">
      <c r="A1696" s="58">
        <v>43699</v>
      </c>
      <c r="B1696" s="42" t="str">
        <f>VLOOKUP(A1696,_Holidays!A1696:C3801,2)</f>
        <v>Y</v>
      </c>
      <c r="C1696" s="42" t="str">
        <f>VLOOKUP(A1696,_Holidays!A1696:C3801,3)</f>
        <v>N</v>
      </c>
      <c r="D1696">
        <v>127697.99</v>
      </c>
      <c r="E1696" s="42">
        <f t="shared" si="104"/>
        <v>127697.99</v>
      </c>
      <c r="F1696" s="42" t="e">
        <f t="shared" si="105"/>
        <v>#N/A</v>
      </c>
      <c r="G1696" s="42" t="e">
        <f t="shared" si="106"/>
        <v>#N/A</v>
      </c>
      <c r="H1696" s="29">
        <f t="shared" si="107"/>
        <v>127697.99</v>
      </c>
    </row>
    <row r="1697" spans="1:8" x14ac:dyDescent="0.3">
      <c r="A1697" s="58">
        <v>43700</v>
      </c>
      <c r="B1697" s="42" t="str">
        <f>VLOOKUP(A1697,_Holidays!A1697:C3802,2)</f>
        <v>Y</v>
      </c>
      <c r="C1697" s="42" t="str">
        <f>VLOOKUP(A1697,_Holidays!A1697:C3802,3)</f>
        <v>N</v>
      </c>
      <c r="D1697">
        <v>126763.36500000001</v>
      </c>
      <c r="E1697" s="42">
        <f t="shared" si="104"/>
        <v>126763.36500000001</v>
      </c>
      <c r="F1697" s="42" t="e">
        <f t="shared" si="105"/>
        <v>#N/A</v>
      </c>
      <c r="G1697" s="42" t="e">
        <f t="shared" si="106"/>
        <v>#N/A</v>
      </c>
      <c r="H1697" s="29">
        <f t="shared" si="107"/>
        <v>126763.36500000001</v>
      </c>
    </row>
    <row r="1698" spans="1:8" x14ac:dyDescent="0.3">
      <c r="A1698" s="58">
        <v>43701</v>
      </c>
      <c r="B1698" s="42" t="str">
        <f>VLOOKUP(A1698,_Holidays!A1698:C3803,2)</f>
        <v>Y</v>
      </c>
      <c r="C1698" s="42" t="str">
        <f>VLOOKUP(A1698,_Holidays!A1698:C3803,3)</f>
        <v>N</v>
      </c>
      <c r="D1698">
        <v>107303.47500000001</v>
      </c>
      <c r="E1698" s="42">
        <f t="shared" si="104"/>
        <v>107303.47500000001</v>
      </c>
      <c r="F1698" s="42" t="e">
        <f t="shared" si="105"/>
        <v>#N/A</v>
      </c>
      <c r="G1698" s="42" t="e">
        <f t="shared" si="106"/>
        <v>#N/A</v>
      </c>
      <c r="H1698" s="29">
        <f t="shared" si="107"/>
        <v>107303.47500000001</v>
      </c>
    </row>
    <row r="1699" spans="1:8" x14ac:dyDescent="0.3">
      <c r="A1699" s="58">
        <v>43702</v>
      </c>
      <c r="B1699" s="42" t="str">
        <f>VLOOKUP(A1699,_Holidays!A1699:C3804,2)</f>
        <v>Y</v>
      </c>
      <c r="C1699" s="42" t="str">
        <f>VLOOKUP(A1699,_Holidays!A1699:C3804,3)</f>
        <v>N</v>
      </c>
      <c r="D1699">
        <v>113980.3</v>
      </c>
      <c r="E1699" s="42">
        <f t="shared" si="104"/>
        <v>113980.3</v>
      </c>
      <c r="F1699" s="42" t="e">
        <f t="shared" si="105"/>
        <v>#N/A</v>
      </c>
      <c r="G1699" s="42" t="e">
        <f t="shared" si="106"/>
        <v>#N/A</v>
      </c>
      <c r="H1699" s="29">
        <f t="shared" si="107"/>
        <v>113980.3</v>
      </c>
    </row>
    <row r="1700" spans="1:8" x14ac:dyDescent="0.3">
      <c r="A1700" s="58">
        <v>43703</v>
      </c>
      <c r="B1700" s="42" t="str">
        <f>VLOOKUP(A1700,_Holidays!A1700:C3805,2)</f>
        <v>Y</v>
      </c>
      <c r="C1700" s="42" t="str">
        <f>VLOOKUP(A1700,_Holidays!A1700:C3805,3)</f>
        <v>N</v>
      </c>
      <c r="D1700">
        <v>132704.36499999999</v>
      </c>
      <c r="E1700" s="42">
        <f t="shared" si="104"/>
        <v>132704.36499999999</v>
      </c>
      <c r="F1700" s="42" t="e">
        <f t="shared" si="105"/>
        <v>#N/A</v>
      </c>
      <c r="G1700" s="42" t="e">
        <f t="shared" si="106"/>
        <v>#N/A</v>
      </c>
      <c r="H1700" s="29">
        <f t="shared" si="107"/>
        <v>132704.36499999999</v>
      </c>
    </row>
    <row r="1701" spans="1:8" x14ac:dyDescent="0.3">
      <c r="A1701" s="58">
        <v>43704</v>
      </c>
      <c r="B1701" s="42" t="str">
        <f>VLOOKUP(A1701,_Holidays!A1701:C3806,2)</f>
        <v>Y</v>
      </c>
      <c r="C1701" s="42" t="str">
        <f>VLOOKUP(A1701,_Holidays!A1701:C3806,3)</f>
        <v>N</v>
      </c>
      <c r="D1701">
        <v>130964.88499999999</v>
      </c>
      <c r="E1701" s="42">
        <f t="shared" si="104"/>
        <v>130964.88499999999</v>
      </c>
      <c r="F1701" s="42" t="e">
        <f t="shared" si="105"/>
        <v>#N/A</v>
      </c>
      <c r="G1701" s="42" t="e">
        <f t="shared" si="106"/>
        <v>#N/A</v>
      </c>
      <c r="H1701" s="29">
        <f t="shared" si="107"/>
        <v>130964.88499999999</v>
      </c>
    </row>
    <row r="1702" spans="1:8" x14ac:dyDescent="0.3">
      <c r="A1702" s="58">
        <v>43705</v>
      </c>
      <c r="B1702" s="42" t="str">
        <f>VLOOKUP(A1702,_Holidays!A1702:C3807,2)</f>
        <v>Y</v>
      </c>
      <c r="C1702" s="42" t="str">
        <f>VLOOKUP(A1702,_Holidays!A1702:C3807,3)</f>
        <v>N</v>
      </c>
      <c r="D1702">
        <v>137660.94</v>
      </c>
      <c r="E1702" s="42">
        <f t="shared" si="104"/>
        <v>137660.94</v>
      </c>
      <c r="F1702" s="42" t="e">
        <f t="shared" si="105"/>
        <v>#N/A</v>
      </c>
      <c r="G1702" s="42" t="e">
        <f t="shared" si="106"/>
        <v>#N/A</v>
      </c>
      <c r="H1702" s="29">
        <f t="shared" si="107"/>
        <v>137660.94</v>
      </c>
    </row>
    <row r="1703" spans="1:8" x14ac:dyDescent="0.3">
      <c r="A1703" s="58">
        <v>43706</v>
      </c>
      <c r="B1703" s="42" t="str">
        <f>VLOOKUP(A1703,_Holidays!A1703:C3808,2)</f>
        <v>Y</v>
      </c>
      <c r="C1703" s="42" t="str">
        <f>VLOOKUP(A1703,_Holidays!A1703:C3808,3)</f>
        <v>N</v>
      </c>
      <c r="D1703">
        <v>134233.345</v>
      </c>
      <c r="E1703" s="42">
        <f t="shared" si="104"/>
        <v>134233.345</v>
      </c>
      <c r="F1703" s="42" t="e">
        <f t="shared" si="105"/>
        <v>#N/A</v>
      </c>
      <c r="G1703" s="42" t="e">
        <f t="shared" si="106"/>
        <v>#N/A</v>
      </c>
      <c r="H1703" s="29">
        <f t="shared" si="107"/>
        <v>134233.345</v>
      </c>
    </row>
    <row r="1704" spans="1:8" x14ac:dyDescent="0.3">
      <c r="A1704" s="58">
        <v>43707</v>
      </c>
      <c r="B1704" s="42" t="str">
        <f>VLOOKUP(A1704,_Holidays!A1704:C3809,2)</f>
        <v>Y</v>
      </c>
      <c r="C1704" s="42" t="str">
        <f>VLOOKUP(A1704,_Holidays!A1704:C3809,3)</f>
        <v>N</v>
      </c>
      <c r="D1704">
        <v>131871.07999999999</v>
      </c>
      <c r="E1704" s="42">
        <f t="shared" si="104"/>
        <v>131871.07999999999</v>
      </c>
      <c r="F1704" s="42" t="e">
        <f t="shared" si="105"/>
        <v>#N/A</v>
      </c>
      <c r="G1704" s="42" t="e">
        <f t="shared" si="106"/>
        <v>#N/A</v>
      </c>
      <c r="H1704" s="29">
        <f t="shared" si="107"/>
        <v>131871.07999999999</v>
      </c>
    </row>
    <row r="1705" spans="1:8" x14ac:dyDescent="0.3">
      <c r="A1705" s="58">
        <v>43708</v>
      </c>
      <c r="B1705" s="42" t="str">
        <f>VLOOKUP(A1705,_Holidays!A1705:C3810,2)</f>
        <v>Y</v>
      </c>
      <c r="C1705" s="42" t="str">
        <f>VLOOKUP(A1705,_Holidays!A1705:C3810,3)</f>
        <v>N</v>
      </c>
      <c r="D1705">
        <v>107616.03</v>
      </c>
      <c r="E1705" s="42">
        <f t="shared" si="104"/>
        <v>107616.03</v>
      </c>
      <c r="F1705" s="42" t="e">
        <f t="shared" si="105"/>
        <v>#N/A</v>
      </c>
      <c r="G1705" s="42" t="e">
        <f t="shared" si="106"/>
        <v>#N/A</v>
      </c>
      <c r="H1705" s="29">
        <f t="shared" si="107"/>
        <v>107616.03</v>
      </c>
    </row>
    <row r="1706" spans="1:8" x14ac:dyDescent="0.3">
      <c r="A1706" s="58">
        <v>43709</v>
      </c>
      <c r="B1706" s="42" t="str">
        <f>VLOOKUP(A1706,_Holidays!A1706:C3811,2)</f>
        <v>Y</v>
      </c>
      <c r="C1706" s="42" t="str">
        <f>VLOOKUP(A1706,_Holidays!A1706:C3811,3)</f>
        <v>N</v>
      </c>
      <c r="D1706">
        <v>106779.47500000001</v>
      </c>
      <c r="E1706" s="42">
        <f t="shared" si="104"/>
        <v>106779.47500000001</v>
      </c>
      <c r="F1706" s="42" t="e">
        <f t="shared" si="105"/>
        <v>#N/A</v>
      </c>
      <c r="G1706" s="42" t="e">
        <f t="shared" si="106"/>
        <v>#N/A</v>
      </c>
      <c r="H1706" s="29">
        <f t="shared" si="107"/>
        <v>106779.47500000001</v>
      </c>
    </row>
    <row r="1707" spans="1:8" x14ac:dyDescent="0.3">
      <c r="A1707" s="58">
        <v>43710</v>
      </c>
      <c r="B1707" s="42" t="str">
        <f>VLOOKUP(A1707,_Holidays!A1707:C3812,2)</f>
        <v>Y</v>
      </c>
      <c r="C1707" s="42" t="str">
        <f>VLOOKUP(A1707,_Holidays!A1707:C3812,3)</f>
        <v>N</v>
      </c>
      <c r="D1707">
        <v>121697.38</v>
      </c>
      <c r="E1707" s="42">
        <f t="shared" si="104"/>
        <v>121697.38</v>
      </c>
      <c r="F1707" s="42" t="e">
        <f t="shared" si="105"/>
        <v>#N/A</v>
      </c>
      <c r="G1707" s="42" t="e">
        <f t="shared" si="106"/>
        <v>#N/A</v>
      </c>
      <c r="H1707" s="29">
        <f t="shared" si="107"/>
        <v>121697.38</v>
      </c>
    </row>
    <row r="1708" spans="1:8" x14ac:dyDescent="0.3">
      <c r="A1708" s="58">
        <v>43711</v>
      </c>
      <c r="B1708" s="42" t="str">
        <f>VLOOKUP(A1708,_Holidays!A1708:C3813,2)</f>
        <v>Y</v>
      </c>
      <c r="C1708" s="42" t="str">
        <f>VLOOKUP(A1708,_Holidays!A1708:C3813,3)</f>
        <v>N</v>
      </c>
      <c r="D1708">
        <v>118871.215</v>
      </c>
      <c r="E1708" s="42">
        <f t="shared" si="104"/>
        <v>118871.215</v>
      </c>
      <c r="F1708" s="42" t="e">
        <f t="shared" si="105"/>
        <v>#N/A</v>
      </c>
      <c r="G1708" s="42" t="e">
        <f t="shared" si="106"/>
        <v>#N/A</v>
      </c>
      <c r="H1708" s="29">
        <f t="shared" si="107"/>
        <v>118871.215</v>
      </c>
    </row>
    <row r="1709" spans="1:8" x14ac:dyDescent="0.3">
      <c r="A1709" s="58">
        <v>43712</v>
      </c>
      <c r="B1709" s="42" t="str">
        <f>VLOOKUP(A1709,_Holidays!A1709:C3814,2)</f>
        <v>Y</v>
      </c>
      <c r="C1709" s="42" t="str">
        <f>VLOOKUP(A1709,_Holidays!A1709:C3814,3)</f>
        <v>N</v>
      </c>
      <c r="D1709">
        <v>122652.81</v>
      </c>
      <c r="E1709" s="42">
        <f t="shared" si="104"/>
        <v>122652.81</v>
      </c>
      <c r="F1709" s="42" t="e">
        <f t="shared" si="105"/>
        <v>#N/A</v>
      </c>
      <c r="G1709" s="42" t="e">
        <f t="shared" si="106"/>
        <v>#N/A</v>
      </c>
      <c r="H1709" s="29">
        <f t="shared" si="107"/>
        <v>122652.81</v>
      </c>
    </row>
    <row r="1710" spans="1:8" x14ac:dyDescent="0.3">
      <c r="A1710" s="58">
        <v>43713</v>
      </c>
      <c r="B1710" s="42" t="str">
        <f>VLOOKUP(A1710,_Holidays!A1710:C3815,2)</f>
        <v>Y</v>
      </c>
      <c r="C1710" s="42" t="str">
        <f>VLOOKUP(A1710,_Holidays!A1710:C3815,3)</f>
        <v>N</v>
      </c>
      <c r="D1710">
        <v>120223.175</v>
      </c>
      <c r="E1710" s="42">
        <f t="shared" si="104"/>
        <v>120223.175</v>
      </c>
      <c r="F1710" s="42" t="e">
        <f t="shared" si="105"/>
        <v>#N/A</v>
      </c>
      <c r="G1710" s="42" t="e">
        <f t="shared" si="106"/>
        <v>#N/A</v>
      </c>
      <c r="H1710" s="29">
        <f t="shared" si="107"/>
        <v>120223.175</v>
      </c>
    </row>
    <row r="1711" spans="1:8" x14ac:dyDescent="0.3">
      <c r="A1711" s="58">
        <v>43714</v>
      </c>
      <c r="B1711" s="42" t="str">
        <f>VLOOKUP(A1711,_Holidays!A1711:C3816,2)</f>
        <v>Y</v>
      </c>
      <c r="C1711" s="42" t="str">
        <f>VLOOKUP(A1711,_Holidays!A1711:C3816,3)</f>
        <v>N</v>
      </c>
      <c r="D1711">
        <v>122222.69</v>
      </c>
      <c r="E1711" s="42">
        <f t="shared" si="104"/>
        <v>122222.69</v>
      </c>
      <c r="F1711" s="42" t="e">
        <f t="shared" si="105"/>
        <v>#N/A</v>
      </c>
      <c r="G1711" s="42" t="e">
        <f t="shared" si="106"/>
        <v>#N/A</v>
      </c>
      <c r="H1711" s="29">
        <f t="shared" si="107"/>
        <v>122222.69</v>
      </c>
    </row>
    <row r="1712" spans="1:8" x14ac:dyDescent="0.3">
      <c r="A1712" s="58">
        <v>43715</v>
      </c>
      <c r="B1712" s="42" t="str">
        <f>VLOOKUP(A1712,_Holidays!A1712:C3817,2)</f>
        <v>Y</v>
      </c>
      <c r="C1712" s="42" t="str">
        <f>VLOOKUP(A1712,_Holidays!A1712:C3817,3)</f>
        <v>N</v>
      </c>
      <c r="D1712">
        <v>115200.19</v>
      </c>
      <c r="E1712" s="42">
        <f t="shared" si="104"/>
        <v>115200.19</v>
      </c>
      <c r="F1712" s="42" t="e">
        <f t="shared" si="105"/>
        <v>#N/A</v>
      </c>
      <c r="G1712" s="42" t="e">
        <f t="shared" si="106"/>
        <v>#N/A</v>
      </c>
      <c r="H1712" s="29">
        <f t="shared" si="107"/>
        <v>115200.19</v>
      </c>
    </row>
    <row r="1713" spans="1:8" x14ac:dyDescent="0.3">
      <c r="A1713" s="58">
        <v>43716</v>
      </c>
      <c r="B1713" s="42" t="str">
        <f>VLOOKUP(A1713,_Holidays!A1713:C3818,2)</f>
        <v>Y</v>
      </c>
      <c r="C1713" s="42" t="str">
        <f>VLOOKUP(A1713,_Holidays!A1713:C3818,3)</f>
        <v>N</v>
      </c>
      <c r="D1713">
        <v>116999.07</v>
      </c>
      <c r="E1713" s="42">
        <f t="shared" si="104"/>
        <v>116999.07</v>
      </c>
      <c r="F1713" s="42" t="e">
        <f t="shared" si="105"/>
        <v>#N/A</v>
      </c>
      <c r="G1713" s="42" t="e">
        <f t="shared" si="106"/>
        <v>#N/A</v>
      </c>
      <c r="H1713" s="29">
        <f t="shared" si="107"/>
        <v>116999.07</v>
      </c>
    </row>
    <row r="1714" spans="1:8" x14ac:dyDescent="0.3">
      <c r="A1714" s="58">
        <v>43717</v>
      </c>
      <c r="B1714" s="42" t="str">
        <f>VLOOKUP(A1714,_Holidays!A1714:C3819,2)</f>
        <v>Y</v>
      </c>
      <c r="C1714" s="42" t="str">
        <f>VLOOKUP(A1714,_Holidays!A1714:C3819,3)</f>
        <v>N</v>
      </c>
      <c r="D1714">
        <v>130448.11500000001</v>
      </c>
      <c r="E1714" s="42">
        <f t="shared" si="104"/>
        <v>130448.11500000001</v>
      </c>
      <c r="F1714" s="42" t="e">
        <f t="shared" si="105"/>
        <v>#N/A</v>
      </c>
      <c r="G1714" s="42" t="e">
        <f t="shared" si="106"/>
        <v>#N/A</v>
      </c>
      <c r="H1714" s="29">
        <f t="shared" si="107"/>
        <v>130448.11500000001</v>
      </c>
    </row>
    <row r="1715" spans="1:8" x14ac:dyDescent="0.3">
      <c r="A1715" s="58">
        <v>43718</v>
      </c>
      <c r="B1715" s="42" t="str">
        <f>VLOOKUP(A1715,_Holidays!A1715:C3820,2)</f>
        <v>Y</v>
      </c>
      <c r="C1715" s="42" t="str">
        <f>VLOOKUP(A1715,_Holidays!A1715:C3820,3)</f>
        <v>N</v>
      </c>
      <c r="D1715">
        <v>131665.01500000001</v>
      </c>
      <c r="E1715" s="42">
        <f t="shared" si="104"/>
        <v>131665.01500000001</v>
      </c>
      <c r="F1715" s="42" t="e">
        <f t="shared" si="105"/>
        <v>#N/A</v>
      </c>
      <c r="G1715" s="42" t="e">
        <f t="shared" si="106"/>
        <v>#N/A</v>
      </c>
      <c r="H1715" s="29">
        <f t="shared" si="107"/>
        <v>131665.01500000001</v>
      </c>
    </row>
    <row r="1716" spans="1:8" x14ac:dyDescent="0.3">
      <c r="A1716" s="58">
        <v>43719</v>
      </c>
      <c r="B1716" s="42" t="str">
        <f>VLOOKUP(A1716,_Holidays!A1716:C3821,2)</f>
        <v>Y</v>
      </c>
      <c r="C1716" s="42" t="str">
        <f>VLOOKUP(A1716,_Holidays!A1716:C3821,3)</f>
        <v>N</v>
      </c>
      <c r="D1716">
        <v>121100.045</v>
      </c>
      <c r="E1716" s="42">
        <f t="shared" si="104"/>
        <v>121100.045</v>
      </c>
      <c r="F1716" s="42" t="e">
        <f t="shared" si="105"/>
        <v>#N/A</v>
      </c>
      <c r="G1716" s="42" t="e">
        <f t="shared" si="106"/>
        <v>#N/A</v>
      </c>
      <c r="H1716" s="29">
        <f t="shared" si="107"/>
        <v>121100.045</v>
      </c>
    </row>
    <row r="1717" spans="1:8" x14ac:dyDescent="0.3">
      <c r="A1717" s="58">
        <v>43720</v>
      </c>
      <c r="B1717" s="42" t="str">
        <f>VLOOKUP(A1717,_Holidays!A1717:C3822,2)</f>
        <v>Y</v>
      </c>
      <c r="C1717" s="42" t="str">
        <f>VLOOKUP(A1717,_Holidays!A1717:C3822,3)</f>
        <v>N</v>
      </c>
      <c r="D1717">
        <v>118723.07</v>
      </c>
      <c r="E1717" s="42">
        <f t="shared" si="104"/>
        <v>118723.07</v>
      </c>
      <c r="F1717" s="42" t="e">
        <f t="shared" si="105"/>
        <v>#N/A</v>
      </c>
      <c r="G1717" s="42" t="e">
        <f t="shared" si="106"/>
        <v>#N/A</v>
      </c>
      <c r="H1717" s="29">
        <f t="shared" si="107"/>
        <v>118723.07</v>
      </c>
    </row>
    <row r="1718" spans="1:8" x14ac:dyDescent="0.3">
      <c r="A1718" s="58">
        <v>43721</v>
      </c>
      <c r="B1718" s="42" t="str">
        <f>VLOOKUP(A1718,_Holidays!A1718:C3823,2)</f>
        <v>Y</v>
      </c>
      <c r="C1718" s="42" t="str">
        <f>VLOOKUP(A1718,_Holidays!A1718:C3823,3)</f>
        <v>N</v>
      </c>
      <c r="D1718">
        <v>120349.015</v>
      </c>
      <c r="E1718" s="42">
        <f t="shared" si="104"/>
        <v>120349.015</v>
      </c>
      <c r="F1718" s="42" t="e">
        <f t="shared" si="105"/>
        <v>#N/A</v>
      </c>
      <c r="G1718" s="42" t="e">
        <f t="shared" si="106"/>
        <v>#N/A</v>
      </c>
      <c r="H1718" s="29">
        <f t="shared" si="107"/>
        <v>120349.015</v>
      </c>
    </row>
    <row r="1719" spans="1:8" x14ac:dyDescent="0.3">
      <c r="A1719" s="58">
        <v>43722</v>
      </c>
      <c r="B1719" s="42" t="str">
        <f>VLOOKUP(A1719,_Holidays!A1719:C3824,2)</f>
        <v>Y</v>
      </c>
      <c r="C1719" s="42" t="str">
        <f>VLOOKUP(A1719,_Holidays!A1719:C3824,3)</f>
        <v>N</v>
      </c>
      <c r="D1719">
        <v>103500.955</v>
      </c>
      <c r="E1719" s="42">
        <f t="shared" si="104"/>
        <v>103500.955</v>
      </c>
      <c r="F1719" s="42" t="e">
        <f t="shared" si="105"/>
        <v>#N/A</v>
      </c>
      <c r="G1719" s="42" t="e">
        <f t="shared" si="106"/>
        <v>#N/A</v>
      </c>
      <c r="H1719" s="29">
        <f t="shared" si="107"/>
        <v>103500.955</v>
      </c>
    </row>
    <row r="1720" spans="1:8" x14ac:dyDescent="0.3">
      <c r="A1720" s="58">
        <v>43723</v>
      </c>
      <c r="B1720" s="42" t="str">
        <f>VLOOKUP(A1720,_Holidays!A1720:C3825,2)</f>
        <v>Y</v>
      </c>
      <c r="C1720" s="42" t="str">
        <f>VLOOKUP(A1720,_Holidays!A1720:C3825,3)</f>
        <v>N</v>
      </c>
      <c r="D1720">
        <v>105149.02</v>
      </c>
      <c r="E1720" s="42">
        <f t="shared" si="104"/>
        <v>105149.02</v>
      </c>
      <c r="F1720" s="42" t="e">
        <f t="shared" si="105"/>
        <v>#N/A</v>
      </c>
      <c r="G1720" s="42" t="e">
        <f t="shared" si="106"/>
        <v>#N/A</v>
      </c>
      <c r="H1720" s="29">
        <f t="shared" si="107"/>
        <v>105149.02</v>
      </c>
    </row>
    <row r="1721" spans="1:8" x14ac:dyDescent="0.3">
      <c r="A1721" s="58">
        <v>43724</v>
      </c>
      <c r="B1721" s="42" t="str">
        <f>VLOOKUP(A1721,_Holidays!A1721:C3826,2)</f>
        <v>Y</v>
      </c>
      <c r="C1721" s="42" t="str">
        <f>VLOOKUP(A1721,_Holidays!A1721:C3826,3)</f>
        <v>N</v>
      </c>
      <c r="D1721">
        <v>119362.235</v>
      </c>
      <c r="E1721" s="42">
        <f t="shared" si="104"/>
        <v>119362.235</v>
      </c>
      <c r="F1721" s="42" t="e">
        <f t="shared" si="105"/>
        <v>#N/A</v>
      </c>
      <c r="G1721" s="42" t="e">
        <f t="shared" si="106"/>
        <v>#N/A</v>
      </c>
      <c r="H1721" s="29">
        <f t="shared" si="107"/>
        <v>119362.235</v>
      </c>
    </row>
    <row r="1722" spans="1:8" x14ac:dyDescent="0.3">
      <c r="A1722" s="58">
        <v>43725</v>
      </c>
      <c r="B1722" s="42" t="str">
        <f>VLOOKUP(A1722,_Holidays!A1722:C3827,2)</f>
        <v>Y</v>
      </c>
      <c r="C1722" s="42" t="str">
        <f>VLOOKUP(A1722,_Holidays!A1722:C3827,3)</f>
        <v>N</v>
      </c>
      <c r="D1722">
        <v>124129.44</v>
      </c>
      <c r="E1722" s="42">
        <f t="shared" si="104"/>
        <v>124129.44</v>
      </c>
      <c r="F1722" s="42" t="e">
        <f t="shared" si="105"/>
        <v>#N/A</v>
      </c>
      <c r="G1722" s="42" t="e">
        <f t="shared" si="106"/>
        <v>#N/A</v>
      </c>
      <c r="H1722" s="29">
        <f t="shared" si="107"/>
        <v>124129.44</v>
      </c>
    </row>
    <row r="1723" spans="1:8" x14ac:dyDescent="0.3">
      <c r="A1723" s="58">
        <v>43726</v>
      </c>
      <c r="B1723" s="42" t="str">
        <f>VLOOKUP(A1723,_Holidays!A1723:C3828,2)</f>
        <v>Y</v>
      </c>
      <c r="C1723" s="42" t="str">
        <f>VLOOKUP(A1723,_Holidays!A1723:C3828,3)</f>
        <v>N</v>
      </c>
      <c r="D1723">
        <v>119715.705</v>
      </c>
      <c r="E1723" s="42">
        <f t="shared" si="104"/>
        <v>119715.705</v>
      </c>
      <c r="F1723" s="42" t="e">
        <f t="shared" si="105"/>
        <v>#N/A</v>
      </c>
      <c r="G1723" s="42" t="e">
        <f t="shared" si="106"/>
        <v>#N/A</v>
      </c>
      <c r="H1723" s="29">
        <f t="shared" si="107"/>
        <v>119715.705</v>
      </c>
    </row>
    <row r="1724" spans="1:8" x14ac:dyDescent="0.3">
      <c r="A1724" s="58">
        <v>43727</v>
      </c>
      <c r="B1724" s="42" t="str">
        <f>VLOOKUP(A1724,_Holidays!A1724:C3829,2)</f>
        <v>Y</v>
      </c>
      <c r="C1724" s="42" t="str">
        <f>VLOOKUP(A1724,_Holidays!A1724:C3829,3)</f>
        <v>N</v>
      </c>
      <c r="D1724">
        <v>108102.56</v>
      </c>
      <c r="E1724" s="42">
        <f t="shared" si="104"/>
        <v>108102.56</v>
      </c>
      <c r="F1724" s="42" t="e">
        <f t="shared" si="105"/>
        <v>#N/A</v>
      </c>
      <c r="G1724" s="42" t="e">
        <f t="shared" si="106"/>
        <v>#N/A</v>
      </c>
      <c r="H1724" s="29">
        <f t="shared" si="107"/>
        <v>108102.56</v>
      </c>
    </row>
    <row r="1725" spans="1:8" x14ac:dyDescent="0.3">
      <c r="A1725" s="58">
        <v>43728</v>
      </c>
      <c r="B1725" s="42" t="str">
        <f>VLOOKUP(A1725,_Holidays!A1725:C3830,2)</f>
        <v>N</v>
      </c>
      <c r="C1725" s="42" t="str">
        <f>VLOOKUP(A1725,_Holidays!A1725:C3830,3)</f>
        <v>N</v>
      </c>
      <c r="D1725">
        <v>107222.345</v>
      </c>
      <c r="E1725" s="42" t="e">
        <f t="shared" si="104"/>
        <v>#N/A</v>
      </c>
      <c r="F1725" s="42">
        <f t="shared" si="105"/>
        <v>107222.345</v>
      </c>
      <c r="G1725" s="42" t="e">
        <f t="shared" si="106"/>
        <v>#N/A</v>
      </c>
      <c r="H1725" s="29">
        <f t="shared" si="107"/>
        <v>107222.345</v>
      </c>
    </row>
    <row r="1726" spans="1:8" x14ac:dyDescent="0.3">
      <c r="A1726" s="58">
        <v>43729</v>
      </c>
      <c r="B1726" s="42" t="str">
        <f>VLOOKUP(A1726,_Holidays!A1726:C3831,2)</f>
        <v>N</v>
      </c>
      <c r="C1726" s="42" t="str">
        <f>VLOOKUP(A1726,_Holidays!A1726:C3831,3)</f>
        <v>N</v>
      </c>
      <c r="D1726">
        <v>101348.35</v>
      </c>
      <c r="E1726" s="42" t="e">
        <f t="shared" si="104"/>
        <v>#N/A</v>
      </c>
      <c r="F1726" s="42">
        <f t="shared" si="105"/>
        <v>101348.35</v>
      </c>
      <c r="G1726" s="42" t="e">
        <f t="shared" si="106"/>
        <v>#N/A</v>
      </c>
      <c r="H1726" s="29">
        <f t="shared" si="107"/>
        <v>101348.35</v>
      </c>
    </row>
    <row r="1727" spans="1:8" x14ac:dyDescent="0.3">
      <c r="A1727" s="58">
        <v>43730</v>
      </c>
      <c r="B1727" s="42" t="str">
        <f>VLOOKUP(A1727,_Holidays!A1727:C3832,2)</f>
        <v>N</v>
      </c>
      <c r="C1727" s="42" t="str">
        <f>VLOOKUP(A1727,_Holidays!A1727:C3832,3)</f>
        <v>N</v>
      </c>
      <c r="D1727">
        <v>102386.52499999999</v>
      </c>
      <c r="E1727" s="42" t="e">
        <f t="shared" si="104"/>
        <v>#N/A</v>
      </c>
      <c r="F1727" s="42">
        <f t="shared" si="105"/>
        <v>102386.52499999999</v>
      </c>
      <c r="G1727" s="42" t="e">
        <f t="shared" si="106"/>
        <v>#N/A</v>
      </c>
      <c r="H1727" s="29">
        <f t="shared" si="107"/>
        <v>102386.52499999999</v>
      </c>
    </row>
    <row r="1728" spans="1:8" x14ac:dyDescent="0.3">
      <c r="A1728" s="58">
        <v>43731</v>
      </c>
      <c r="B1728" s="42" t="str">
        <f>VLOOKUP(A1728,_Holidays!A1728:C3833,2)</f>
        <v>N</v>
      </c>
      <c r="C1728" s="42" t="str">
        <f>VLOOKUP(A1728,_Holidays!A1728:C3833,3)</f>
        <v>N</v>
      </c>
      <c r="D1728">
        <v>121862.88499999999</v>
      </c>
      <c r="E1728" s="42" t="e">
        <f t="shared" si="104"/>
        <v>#N/A</v>
      </c>
      <c r="F1728" s="42">
        <f t="shared" si="105"/>
        <v>121862.88499999999</v>
      </c>
      <c r="G1728" s="42" t="e">
        <f t="shared" si="106"/>
        <v>#N/A</v>
      </c>
      <c r="H1728" s="29">
        <f t="shared" si="107"/>
        <v>121862.88499999999</v>
      </c>
    </row>
    <row r="1729" spans="1:8" x14ac:dyDescent="0.3">
      <c r="A1729" s="58">
        <v>43732</v>
      </c>
      <c r="B1729" s="42" t="str">
        <f>VLOOKUP(A1729,_Holidays!A1729:C3834,2)</f>
        <v>N</v>
      </c>
      <c r="C1729" s="42" t="str">
        <f>VLOOKUP(A1729,_Holidays!A1729:C3834,3)</f>
        <v>N</v>
      </c>
      <c r="D1729">
        <v>125787.33</v>
      </c>
      <c r="E1729" s="42" t="e">
        <f t="shared" si="104"/>
        <v>#N/A</v>
      </c>
      <c r="F1729" s="42">
        <f t="shared" si="105"/>
        <v>125787.33</v>
      </c>
      <c r="G1729" s="42" t="e">
        <f t="shared" si="106"/>
        <v>#N/A</v>
      </c>
      <c r="H1729" s="29">
        <f t="shared" si="107"/>
        <v>125787.33</v>
      </c>
    </row>
    <row r="1730" spans="1:8" x14ac:dyDescent="0.3">
      <c r="A1730" s="58">
        <v>43733</v>
      </c>
      <c r="B1730" s="42" t="str">
        <f>VLOOKUP(A1730,_Holidays!A1730:C3835,2)</f>
        <v>N</v>
      </c>
      <c r="C1730" s="42" t="str">
        <f>VLOOKUP(A1730,_Holidays!A1730:C3835,3)</f>
        <v>N</v>
      </c>
      <c r="D1730">
        <v>124302.93</v>
      </c>
      <c r="E1730" s="42" t="e">
        <f t="shared" si="104"/>
        <v>#N/A</v>
      </c>
      <c r="F1730" s="42">
        <f t="shared" si="105"/>
        <v>124302.93</v>
      </c>
      <c r="G1730" s="42" t="e">
        <f t="shared" si="106"/>
        <v>#N/A</v>
      </c>
      <c r="H1730" s="29">
        <f t="shared" si="107"/>
        <v>124302.93</v>
      </c>
    </row>
    <row r="1731" spans="1:8" x14ac:dyDescent="0.3">
      <c r="A1731" s="58">
        <v>43734</v>
      </c>
      <c r="B1731" s="42" t="str">
        <f>VLOOKUP(A1731,_Holidays!A1731:C3836,2)</f>
        <v>N</v>
      </c>
      <c r="C1731" s="42" t="str">
        <f>VLOOKUP(A1731,_Holidays!A1731:C3836,3)</f>
        <v>N</v>
      </c>
      <c r="D1731">
        <v>117320.175</v>
      </c>
      <c r="E1731" s="42" t="e">
        <f t="shared" ref="E1731:E1794" si="108">IF(B1731="Y",D1731,NA())</f>
        <v>#N/A</v>
      </c>
      <c r="F1731" s="42">
        <f t="shared" ref="F1731:F1794" si="109">IF(B1731="N",D1731,NA())</f>
        <v>117320.175</v>
      </c>
      <c r="G1731" s="42" t="e">
        <f t="shared" ref="G1731:G1794" si="110">IF(C1731="Y",D1731,NA())</f>
        <v>#N/A</v>
      </c>
      <c r="H1731" s="29">
        <f t="shared" ref="H1731:H1794" si="111">IF(C1731="N",D1731,NA())</f>
        <v>117320.175</v>
      </c>
    </row>
    <row r="1732" spans="1:8" x14ac:dyDescent="0.3">
      <c r="A1732" s="58">
        <v>43735</v>
      </c>
      <c r="B1732" s="42" t="str">
        <f>VLOOKUP(A1732,_Holidays!A1732:C3837,2)</f>
        <v>N</v>
      </c>
      <c r="C1732" s="42" t="str">
        <f>VLOOKUP(A1732,_Holidays!A1732:C3837,3)</f>
        <v>Y</v>
      </c>
      <c r="D1732">
        <v>106043.02</v>
      </c>
      <c r="E1732" s="42" t="e">
        <f t="shared" si="108"/>
        <v>#N/A</v>
      </c>
      <c r="F1732" s="42">
        <f t="shared" si="109"/>
        <v>106043.02</v>
      </c>
      <c r="G1732" s="42">
        <f t="shared" si="110"/>
        <v>106043.02</v>
      </c>
      <c r="H1732" s="29" t="e">
        <f t="shared" si="111"/>
        <v>#N/A</v>
      </c>
    </row>
    <row r="1733" spans="1:8" x14ac:dyDescent="0.3">
      <c r="A1733" s="58">
        <v>43736</v>
      </c>
      <c r="B1733" s="42" t="str">
        <f>VLOOKUP(A1733,_Holidays!A1733:C3838,2)</f>
        <v>N</v>
      </c>
      <c r="C1733" s="42" t="str">
        <f>VLOOKUP(A1733,_Holidays!A1733:C3838,3)</f>
        <v>N</v>
      </c>
      <c r="D1733">
        <v>108762.31</v>
      </c>
      <c r="E1733" s="42" t="e">
        <f t="shared" si="108"/>
        <v>#N/A</v>
      </c>
      <c r="F1733" s="42">
        <f t="shared" si="109"/>
        <v>108762.31</v>
      </c>
      <c r="G1733" s="42" t="e">
        <f t="shared" si="110"/>
        <v>#N/A</v>
      </c>
      <c r="H1733" s="29">
        <f t="shared" si="111"/>
        <v>108762.31</v>
      </c>
    </row>
    <row r="1734" spans="1:8" x14ac:dyDescent="0.3">
      <c r="A1734" s="58">
        <v>43737</v>
      </c>
      <c r="B1734" s="42" t="str">
        <f>VLOOKUP(A1734,_Holidays!A1734:C3839,2)</f>
        <v>N</v>
      </c>
      <c r="C1734" s="42" t="str">
        <f>VLOOKUP(A1734,_Holidays!A1734:C3839,3)</f>
        <v>N</v>
      </c>
      <c r="D1734">
        <v>104804.09</v>
      </c>
      <c r="E1734" s="42" t="e">
        <f t="shared" si="108"/>
        <v>#N/A</v>
      </c>
      <c r="F1734" s="42">
        <f t="shared" si="109"/>
        <v>104804.09</v>
      </c>
      <c r="G1734" s="42" t="e">
        <f t="shared" si="110"/>
        <v>#N/A</v>
      </c>
      <c r="H1734" s="29">
        <f t="shared" si="111"/>
        <v>104804.09</v>
      </c>
    </row>
    <row r="1735" spans="1:8" x14ac:dyDescent="0.3">
      <c r="A1735" s="58">
        <v>43738</v>
      </c>
      <c r="B1735" s="42" t="str">
        <f>VLOOKUP(A1735,_Holidays!A1735:C3840,2)</f>
        <v>N</v>
      </c>
      <c r="C1735" s="42" t="str">
        <f>VLOOKUP(A1735,_Holidays!A1735:C3840,3)</f>
        <v>N</v>
      </c>
      <c r="D1735">
        <v>121770.82</v>
      </c>
      <c r="E1735" s="42" t="e">
        <f t="shared" si="108"/>
        <v>#N/A</v>
      </c>
      <c r="F1735" s="42">
        <f t="shared" si="109"/>
        <v>121770.82</v>
      </c>
      <c r="G1735" s="42" t="e">
        <f t="shared" si="110"/>
        <v>#N/A</v>
      </c>
      <c r="H1735" s="29">
        <f t="shared" si="111"/>
        <v>121770.82</v>
      </c>
    </row>
    <row r="1736" spans="1:8" x14ac:dyDescent="0.3">
      <c r="A1736" s="58">
        <v>43739</v>
      </c>
      <c r="B1736" s="42" t="str">
        <f>VLOOKUP(A1736,_Holidays!A1736:C3841,2)</f>
        <v>N</v>
      </c>
      <c r="C1736" s="42" t="str">
        <f>VLOOKUP(A1736,_Holidays!A1736:C3841,3)</f>
        <v>N</v>
      </c>
      <c r="D1736">
        <v>117265.27499999999</v>
      </c>
      <c r="E1736" s="42" t="e">
        <f t="shared" si="108"/>
        <v>#N/A</v>
      </c>
      <c r="F1736" s="42">
        <f t="shared" si="109"/>
        <v>117265.27499999999</v>
      </c>
      <c r="G1736" s="42" t="e">
        <f t="shared" si="110"/>
        <v>#N/A</v>
      </c>
      <c r="H1736" s="29">
        <f t="shared" si="111"/>
        <v>117265.27499999999</v>
      </c>
    </row>
    <row r="1737" spans="1:8" x14ac:dyDescent="0.3">
      <c r="A1737" s="58">
        <v>43740</v>
      </c>
      <c r="B1737" s="42" t="str">
        <f>VLOOKUP(A1737,_Holidays!A1737:C3842,2)</f>
        <v>N</v>
      </c>
      <c r="C1737" s="42" t="str">
        <f>VLOOKUP(A1737,_Holidays!A1737:C3842,3)</f>
        <v>N</v>
      </c>
      <c r="D1737">
        <v>110760.825</v>
      </c>
      <c r="E1737" s="42" t="e">
        <f t="shared" si="108"/>
        <v>#N/A</v>
      </c>
      <c r="F1737" s="42">
        <f t="shared" si="109"/>
        <v>110760.825</v>
      </c>
      <c r="G1737" s="42" t="e">
        <f t="shared" si="110"/>
        <v>#N/A</v>
      </c>
      <c r="H1737" s="29">
        <f t="shared" si="111"/>
        <v>110760.825</v>
      </c>
    </row>
    <row r="1738" spans="1:8" x14ac:dyDescent="0.3">
      <c r="A1738" s="58">
        <v>43741</v>
      </c>
      <c r="B1738" s="42" t="str">
        <f>VLOOKUP(A1738,_Holidays!A1738:C3843,2)</f>
        <v>N</v>
      </c>
      <c r="C1738" s="42" t="str">
        <f>VLOOKUP(A1738,_Holidays!A1738:C3843,3)</f>
        <v>N</v>
      </c>
      <c r="D1738">
        <v>109312.85</v>
      </c>
      <c r="E1738" s="42" t="e">
        <f t="shared" si="108"/>
        <v>#N/A</v>
      </c>
      <c r="F1738" s="42">
        <f t="shared" si="109"/>
        <v>109312.85</v>
      </c>
      <c r="G1738" s="42" t="e">
        <f t="shared" si="110"/>
        <v>#N/A</v>
      </c>
      <c r="H1738" s="29">
        <f t="shared" si="111"/>
        <v>109312.85</v>
      </c>
    </row>
    <row r="1739" spans="1:8" x14ac:dyDescent="0.3">
      <c r="A1739" s="58">
        <v>43742</v>
      </c>
      <c r="B1739" s="42" t="str">
        <f>VLOOKUP(A1739,_Holidays!A1739:C3844,2)</f>
        <v>N</v>
      </c>
      <c r="C1739" s="42" t="str">
        <f>VLOOKUP(A1739,_Holidays!A1739:C3844,3)</f>
        <v>N</v>
      </c>
      <c r="D1739">
        <v>117512.56</v>
      </c>
      <c r="E1739" s="42" t="e">
        <f t="shared" si="108"/>
        <v>#N/A</v>
      </c>
      <c r="F1739" s="42">
        <f t="shared" si="109"/>
        <v>117512.56</v>
      </c>
      <c r="G1739" s="42" t="e">
        <f t="shared" si="110"/>
        <v>#N/A</v>
      </c>
      <c r="H1739" s="29">
        <f t="shared" si="111"/>
        <v>117512.56</v>
      </c>
    </row>
    <row r="1740" spans="1:8" x14ac:dyDescent="0.3">
      <c r="A1740" s="58">
        <v>43743</v>
      </c>
      <c r="B1740" s="42" t="str">
        <f>VLOOKUP(A1740,_Holidays!A1740:C3845,2)</f>
        <v>N</v>
      </c>
      <c r="C1740" s="42" t="str">
        <f>VLOOKUP(A1740,_Holidays!A1740:C3845,3)</f>
        <v>N</v>
      </c>
      <c r="D1740">
        <v>101386.01</v>
      </c>
      <c r="E1740" s="42" t="e">
        <f t="shared" si="108"/>
        <v>#N/A</v>
      </c>
      <c r="F1740" s="42">
        <f t="shared" si="109"/>
        <v>101386.01</v>
      </c>
      <c r="G1740" s="42" t="e">
        <f t="shared" si="110"/>
        <v>#N/A</v>
      </c>
      <c r="H1740" s="29">
        <f t="shared" si="111"/>
        <v>101386.01</v>
      </c>
    </row>
    <row r="1741" spans="1:8" x14ac:dyDescent="0.3">
      <c r="A1741" s="58">
        <v>43744</v>
      </c>
      <c r="B1741" s="42" t="str">
        <f>VLOOKUP(A1741,_Holidays!A1741:C3846,2)</f>
        <v>N</v>
      </c>
      <c r="C1741" s="42" t="str">
        <f>VLOOKUP(A1741,_Holidays!A1741:C3846,3)</f>
        <v>N</v>
      </c>
      <c r="D1741">
        <v>93011.345000000001</v>
      </c>
      <c r="E1741" s="42" t="e">
        <f t="shared" si="108"/>
        <v>#N/A</v>
      </c>
      <c r="F1741" s="42">
        <f t="shared" si="109"/>
        <v>93011.345000000001</v>
      </c>
      <c r="G1741" s="42" t="e">
        <f t="shared" si="110"/>
        <v>#N/A</v>
      </c>
      <c r="H1741" s="29">
        <f t="shared" si="111"/>
        <v>93011.345000000001</v>
      </c>
    </row>
    <row r="1742" spans="1:8" x14ac:dyDescent="0.3">
      <c r="A1742" s="58">
        <v>43745</v>
      </c>
      <c r="B1742" s="42" t="str">
        <f>VLOOKUP(A1742,_Holidays!A1742:C3847,2)</f>
        <v>N</v>
      </c>
      <c r="C1742" s="42" t="str">
        <f>VLOOKUP(A1742,_Holidays!A1742:C3847,3)</f>
        <v>N</v>
      </c>
      <c r="D1742">
        <v>113296.31</v>
      </c>
      <c r="E1742" s="42" t="e">
        <f t="shared" si="108"/>
        <v>#N/A</v>
      </c>
      <c r="F1742" s="42">
        <f t="shared" si="109"/>
        <v>113296.31</v>
      </c>
      <c r="G1742" s="42" t="e">
        <f t="shared" si="110"/>
        <v>#N/A</v>
      </c>
      <c r="H1742" s="29">
        <f t="shared" si="111"/>
        <v>113296.31</v>
      </c>
    </row>
    <row r="1743" spans="1:8" x14ac:dyDescent="0.3">
      <c r="A1743" s="58">
        <v>43746</v>
      </c>
      <c r="B1743" s="42" t="str">
        <f>VLOOKUP(A1743,_Holidays!A1743:C3848,2)</f>
        <v>Y</v>
      </c>
      <c r="C1743" s="42" t="str">
        <f>VLOOKUP(A1743,_Holidays!A1743:C3848,3)</f>
        <v>N</v>
      </c>
      <c r="D1743">
        <v>117504.77499999999</v>
      </c>
      <c r="E1743" s="42">
        <f t="shared" si="108"/>
        <v>117504.77499999999</v>
      </c>
      <c r="F1743" s="42" t="e">
        <f t="shared" si="109"/>
        <v>#N/A</v>
      </c>
      <c r="G1743" s="42" t="e">
        <f t="shared" si="110"/>
        <v>#N/A</v>
      </c>
      <c r="H1743" s="29">
        <f t="shared" si="111"/>
        <v>117504.77499999999</v>
      </c>
    </row>
    <row r="1744" spans="1:8" x14ac:dyDescent="0.3">
      <c r="A1744" s="58">
        <v>43747</v>
      </c>
      <c r="B1744" s="42" t="str">
        <f>VLOOKUP(A1744,_Holidays!A1744:C3849,2)</f>
        <v>Y</v>
      </c>
      <c r="C1744" s="42" t="str">
        <f>VLOOKUP(A1744,_Holidays!A1744:C3849,3)</f>
        <v>N</v>
      </c>
      <c r="D1744">
        <v>122771.82</v>
      </c>
      <c r="E1744" s="42">
        <f t="shared" si="108"/>
        <v>122771.82</v>
      </c>
      <c r="F1744" s="42" t="e">
        <f t="shared" si="109"/>
        <v>#N/A</v>
      </c>
      <c r="G1744" s="42" t="e">
        <f t="shared" si="110"/>
        <v>#N/A</v>
      </c>
      <c r="H1744" s="29">
        <f t="shared" si="111"/>
        <v>122771.82</v>
      </c>
    </row>
    <row r="1745" spans="1:8" x14ac:dyDescent="0.3">
      <c r="A1745" s="58">
        <v>43748</v>
      </c>
      <c r="B1745" s="42" t="str">
        <f>VLOOKUP(A1745,_Holidays!A1745:C3850,2)</f>
        <v>Y</v>
      </c>
      <c r="C1745" s="42" t="str">
        <f>VLOOKUP(A1745,_Holidays!A1745:C3850,3)</f>
        <v>N</v>
      </c>
      <c r="D1745">
        <v>123692.08</v>
      </c>
      <c r="E1745" s="42">
        <f t="shared" si="108"/>
        <v>123692.08</v>
      </c>
      <c r="F1745" s="42" t="e">
        <f t="shared" si="109"/>
        <v>#N/A</v>
      </c>
      <c r="G1745" s="42" t="e">
        <f t="shared" si="110"/>
        <v>#N/A</v>
      </c>
      <c r="H1745" s="29">
        <f t="shared" si="111"/>
        <v>123692.08</v>
      </c>
    </row>
    <row r="1746" spans="1:8" x14ac:dyDescent="0.3">
      <c r="A1746" s="58">
        <v>43749</v>
      </c>
      <c r="B1746" s="42" t="str">
        <f>VLOOKUP(A1746,_Holidays!A1746:C3851,2)</f>
        <v>Y</v>
      </c>
      <c r="C1746" s="42" t="str">
        <f>VLOOKUP(A1746,_Holidays!A1746:C3851,3)</f>
        <v>N</v>
      </c>
      <c r="D1746">
        <v>115250.505</v>
      </c>
      <c r="E1746" s="42">
        <f t="shared" si="108"/>
        <v>115250.505</v>
      </c>
      <c r="F1746" s="42" t="e">
        <f t="shared" si="109"/>
        <v>#N/A</v>
      </c>
      <c r="G1746" s="42" t="e">
        <f t="shared" si="110"/>
        <v>#N/A</v>
      </c>
      <c r="H1746" s="29">
        <f t="shared" si="111"/>
        <v>115250.505</v>
      </c>
    </row>
    <row r="1747" spans="1:8" x14ac:dyDescent="0.3">
      <c r="A1747" s="58">
        <v>43750</v>
      </c>
      <c r="B1747" s="42" t="str">
        <f>VLOOKUP(A1747,_Holidays!A1747:C3852,2)</f>
        <v>Y</v>
      </c>
      <c r="C1747" s="42" t="str">
        <f>VLOOKUP(A1747,_Holidays!A1747:C3852,3)</f>
        <v>N</v>
      </c>
      <c r="D1747">
        <v>101053.36500000001</v>
      </c>
      <c r="E1747" s="42">
        <f t="shared" si="108"/>
        <v>101053.36500000001</v>
      </c>
      <c r="F1747" s="42" t="e">
        <f t="shared" si="109"/>
        <v>#N/A</v>
      </c>
      <c r="G1747" s="42" t="e">
        <f t="shared" si="110"/>
        <v>#N/A</v>
      </c>
      <c r="H1747" s="29">
        <f t="shared" si="111"/>
        <v>101053.36500000001</v>
      </c>
    </row>
    <row r="1748" spans="1:8" x14ac:dyDescent="0.3">
      <c r="A1748" s="58">
        <v>43751</v>
      </c>
      <c r="B1748" s="42" t="str">
        <f>VLOOKUP(A1748,_Holidays!A1748:C3853,2)</f>
        <v>Y</v>
      </c>
      <c r="C1748" s="42" t="str">
        <f>VLOOKUP(A1748,_Holidays!A1748:C3853,3)</f>
        <v>N</v>
      </c>
      <c r="D1748">
        <v>94744.7</v>
      </c>
      <c r="E1748" s="42">
        <f t="shared" si="108"/>
        <v>94744.7</v>
      </c>
      <c r="F1748" s="42" t="e">
        <f t="shared" si="109"/>
        <v>#N/A</v>
      </c>
      <c r="G1748" s="42" t="e">
        <f t="shared" si="110"/>
        <v>#N/A</v>
      </c>
      <c r="H1748" s="29">
        <f t="shared" si="111"/>
        <v>94744.7</v>
      </c>
    </row>
    <row r="1749" spans="1:8" x14ac:dyDescent="0.3">
      <c r="A1749" s="58">
        <v>43752</v>
      </c>
      <c r="B1749" s="42" t="str">
        <f>VLOOKUP(A1749,_Holidays!A1749:C3854,2)</f>
        <v>Y</v>
      </c>
      <c r="C1749" s="42" t="str">
        <f>VLOOKUP(A1749,_Holidays!A1749:C3854,3)</f>
        <v>N</v>
      </c>
      <c r="D1749">
        <v>110290.12</v>
      </c>
      <c r="E1749" s="42">
        <f t="shared" si="108"/>
        <v>110290.12</v>
      </c>
      <c r="F1749" s="42" t="e">
        <f t="shared" si="109"/>
        <v>#N/A</v>
      </c>
      <c r="G1749" s="42" t="e">
        <f t="shared" si="110"/>
        <v>#N/A</v>
      </c>
      <c r="H1749" s="29">
        <f t="shared" si="111"/>
        <v>110290.12</v>
      </c>
    </row>
    <row r="1750" spans="1:8" x14ac:dyDescent="0.3">
      <c r="A1750" s="58">
        <v>43753</v>
      </c>
      <c r="B1750" s="42" t="str">
        <f>VLOOKUP(A1750,_Holidays!A1750:C3855,2)</f>
        <v>Y</v>
      </c>
      <c r="C1750" s="42" t="str">
        <f>VLOOKUP(A1750,_Holidays!A1750:C3855,3)</f>
        <v>N</v>
      </c>
      <c r="D1750">
        <v>112052.12</v>
      </c>
      <c r="E1750" s="42">
        <f t="shared" si="108"/>
        <v>112052.12</v>
      </c>
      <c r="F1750" s="42" t="e">
        <f t="shared" si="109"/>
        <v>#N/A</v>
      </c>
      <c r="G1750" s="42" t="e">
        <f t="shared" si="110"/>
        <v>#N/A</v>
      </c>
      <c r="H1750" s="29">
        <f t="shared" si="111"/>
        <v>112052.12</v>
      </c>
    </row>
    <row r="1751" spans="1:8" x14ac:dyDescent="0.3">
      <c r="A1751" s="58">
        <v>43754</v>
      </c>
      <c r="B1751" s="42" t="str">
        <f>VLOOKUP(A1751,_Holidays!A1751:C3856,2)</f>
        <v>Y</v>
      </c>
      <c r="C1751" s="42" t="str">
        <f>VLOOKUP(A1751,_Holidays!A1751:C3856,3)</f>
        <v>N</v>
      </c>
      <c r="D1751">
        <v>117533.72</v>
      </c>
      <c r="E1751" s="42">
        <f t="shared" si="108"/>
        <v>117533.72</v>
      </c>
      <c r="F1751" s="42" t="e">
        <f t="shared" si="109"/>
        <v>#N/A</v>
      </c>
      <c r="G1751" s="42" t="e">
        <f t="shared" si="110"/>
        <v>#N/A</v>
      </c>
      <c r="H1751" s="29">
        <f t="shared" si="111"/>
        <v>117533.72</v>
      </c>
    </row>
    <row r="1752" spans="1:8" x14ac:dyDescent="0.3">
      <c r="A1752" s="58">
        <v>43755</v>
      </c>
      <c r="B1752" s="42" t="str">
        <f>VLOOKUP(A1752,_Holidays!A1752:C3857,2)</f>
        <v>Y</v>
      </c>
      <c r="C1752" s="42" t="str">
        <f>VLOOKUP(A1752,_Holidays!A1752:C3857,3)</f>
        <v>N</v>
      </c>
      <c r="D1752">
        <v>116690.04</v>
      </c>
      <c r="E1752" s="42">
        <f t="shared" si="108"/>
        <v>116690.04</v>
      </c>
      <c r="F1752" s="42" t="e">
        <f t="shared" si="109"/>
        <v>#N/A</v>
      </c>
      <c r="G1752" s="42" t="e">
        <f t="shared" si="110"/>
        <v>#N/A</v>
      </c>
      <c r="H1752" s="29">
        <f t="shared" si="111"/>
        <v>116690.04</v>
      </c>
    </row>
    <row r="1753" spans="1:8" x14ac:dyDescent="0.3">
      <c r="A1753" s="58">
        <v>43756</v>
      </c>
      <c r="B1753" s="42" t="str">
        <f>VLOOKUP(A1753,_Holidays!A1753:C3858,2)</f>
        <v>Y</v>
      </c>
      <c r="C1753" s="42" t="str">
        <f>VLOOKUP(A1753,_Holidays!A1753:C3858,3)</f>
        <v>N</v>
      </c>
      <c r="D1753">
        <v>109857.485</v>
      </c>
      <c r="E1753" s="42">
        <f t="shared" si="108"/>
        <v>109857.485</v>
      </c>
      <c r="F1753" s="42" t="e">
        <f t="shared" si="109"/>
        <v>#N/A</v>
      </c>
      <c r="G1753" s="42" t="e">
        <f t="shared" si="110"/>
        <v>#N/A</v>
      </c>
      <c r="H1753" s="29">
        <f t="shared" si="111"/>
        <v>109857.485</v>
      </c>
    </row>
    <row r="1754" spans="1:8" x14ac:dyDescent="0.3">
      <c r="A1754" s="58">
        <v>43757</v>
      </c>
      <c r="B1754" s="42" t="str">
        <f>VLOOKUP(A1754,_Holidays!A1754:C3859,2)</f>
        <v>Y</v>
      </c>
      <c r="C1754" s="42" t="str">
        <f>VLOOKUP(A1754,_Holidays!A1754:C3859,3)</f>
        <v>N</v>
      </c>
      <c r="D1754">
        <v>102032.495</v>
      </c>
      <c r="E1754" s="42">
        <f t="shared" si="108"/>
        <v>102032.495</v>
      </c>
      <c r="F1754" s="42" t="e">
        <f t="shared" si="109"/>
        <v>#N/A</v>
      </c>
      <c r="G1754" s="42" t="e">
        <f t="shared" si="110"/>
        <v>#N/A</v>
      </c>
      <c r="H1754" s="29">
        <f t="shared" si="111"/>
        <v>102032.495</v>
      </c>
    </row>
    <row r="1755" spans="1:8" x14ac:dyDescent="0.3">
      <c r="A1755" s="58">
        <v>43758</v>
      </c>
      <c r="B1755" s="42" t="str">
        <f>VLOOKUP(A1755,_Holidays!A1755:C3860,2)</f>
        <v>Y</v>
      </c>
      <c r="C1755" s="42" t="str">
        <f>VLOOKUP(A1755,_Holidays!A1755:C3860,3)</f>
        <v>N</v>
      </c>
      <c r="D1755">
        <v>102684.515</v>
      </c>
      <c r="E1755" s="42">
        <f t="shared" si="108"/>
        <v>102684.515</v>
      </c>
      <c r="F1755" s="42" t="e">
        <f t="shared" si="109"/>
        <v>#N/A</v>
      </c>
      <c r="G1755" s="42" t="e">
        <f t="shared" si="110"/>
        <v>#N/A</v>
      </c>
      <c r="H1755" s="29">
        <f t="shared" si="111"/>
        <v>102684.515</v>
      </c>
    </row>
    <row r="1756" spans="1:8" x14ac:dyDescent="0.3">
      <c r="A1756" s="58">
        <v>43759</v>
      </c>
      <c r="B1756" s="42" t="str">
        <f>VLOOKUP(A1756,_Holidays!A1756:C3861,2)</f>
        <v>Y</v>
      </c>
      <c r="C1756" s="42" t="str">
        <f>VLOOKUP(A1756,_Holidays!A1756:C3861,3)</f>
        <v>N</v>
      </c>
      <c r="D1756">
        <v>114502.07</v>
      </c>
      <c r="E1756" s="42">
        <f t="shared" si="108"/>
        <v>114502.07</v>
      </c>
      <c r="F1756" s="42" t="e">
        <f t="shared" si="109"/>
        <v>#N/A</v>
      </c>
      <c r="G1756" s="42" t="e">
        <f t="shared" si="110"/>
        <v>#N/A</v>
      </c>
      <c r="H1756" s="29">
        <f t="shared" si="111"/>
        <v>114502.07</v>
      </c>
    </row>
    <row r="1757" spans="1:8" x14ac:dyDescent="0.3">
      <c r="A1757" s="58">
        <v>43760</v>
      </c>
      <c r="B1757" s="42" t="str">
        <f>VLOOKUP(A1757,_Holidays!A1757:C3862,2)</f>
        <v>Y</v>
      </c>
      <c r="C1757" s="42" t="str">
        <f>VLOOKUP(A1757,_Holidays!A1757:C3862,3)</f>
        <v>N</v>
      </c>
      <c r="D1757">
        <v>114108.545</v>
      </c>
      <c r="E1757" s="42">
        <f t="shared" si="108"/>
        <v>114108.545</v>
      </c>
      <c r="F1757" s="42" t="e">
        <f t="shared" si="109"/>
        <v>#N/A</v>
      </c>
      <c r="G1757" s="42" t="e">
        <f t="shared" si="110"/>
        <v>#N/A</v>
      </c>
      <c r="H1757" s="29">
        <f t="shared" si="111"/>
        <v>114108.545</v>
      </c>
    </row>
    <row r="1758" spans="1:8" x14ac:dyDescent="0.3">
      <c r="A1758" s="58">
        <v>43761</v>
      </c>
      <c r="B1758" s="42" t="str">
        <f>VLOOKUP(A1758,_Holidays!A1758:C3863,2)</f>
        <v>Y</v>
      </c>
      <c r="C1758" s="42" t="str">
        <f>VLOOKUP(A1758,_Holidays!A1758:C3863,3)</f>
        <v>N</v>
      </c>
      <c r="D1758">
        <v>114281.61500000001</v>
      </c>
      <c r="E1758" s="42">
        <f t="shared" si="108"/>
        <v>114281.61500000001</v>
      </c>
      <c r="F1758" s="42" t="e">
        <f t="shared" si="109"/>
        <v>#N/A</v>
      </c>
      <c r="G1758" s="42" t="e">
        <f t="shared" si="110"/>
        <v>#N/A</v>
      </c>
      <c r="H1758" s="29">
        <f t="shared" si="111"/>
        <v>114281.61500000001</v>
      </c>
    </row>
    <row r="1759" spans="1:8" x14ac:dyDescent="0.3">
      <c r="A1759" s="58">
        <v>43762</v>
      </c>
      <c r="B1759" s="42" t="str">
        <f>VLOOKUP(A1759,_Holidays!A1759:C3864,2)</f>
        <v>Y</v>
      </c>
      <c r="C1759" s="42" t="str">
        <f>VLOOKUP(A1759,_Holidays!A1759:C3864,3)</f>
        <v>N</v>
      </c>
      <c r="D1759">
        <v>115442.655</v>
      </c>
      <c r="E1759" s="42">
        <f t="shared" si="108"/>
        <v>115442.655</v>
      </c>
      <c r="F1759" s="42" t="e">
        <f t="shared" si="109"/>
        <v>#N/A</v>
      </c>
      <c r="G1759" s="42" t="e">
        <f t="shared" si="110"/>
        <v>#N/A</v>
      </c>
      <c r="H1759" s="29">
        <f t="shared" si="111"/>
        <v>115442.655</v>
      </c>
    </row>
    <row r="1760" spans="1:8" x14ac:dyDescent="0.3">
      <c r="A1760" s="58">
        <v>43763</v>
      </c>
      <c r="B1760" s="42" t="str">
        <f>VLOOKUP(A1760,_Holidays!A1760:C3865,2)</f>
        <v>Y</v>
      </c>
      <c r="C1760" s="42" t="str">
        <f>VLOOKUP(A1760,_Holidays!A1760:C3865,3)</f>
        <v>N</v>
      </c>
      <c r="D1760">
        <v>109130.77</v>
      </c>
      <c r="E1760" s="42">
        <f t="shared" si="108"/>
        <v>109130.77</v>
      </c>
      <c r="F1760" s="42" t="e">
        <f t="shared" si="109"/>
        <v>#N/A</v>
      </c>
      <c r="G1760" s="42" t="e">
        <f t="shared" si="110"/>
        <v>#N/A</v>
      </c>
      <c r="H1760" s="29">
        <f t="shared" si="111"/>
        <v>109130.77</v>
      </c>
    </row>
    <row r="1761" spans="1:8" x14ac:dyDescent="0.3">
      <c r="A1761" s="58">
        <v>43764</v>
      </c>
      <c r="B1761" s="42" t="str">
        <f>VLOOKUP(A1761,_Holidays!A1761:C3866,2)</f>
        <v>Y</v>
      </c>
      <c r="C1761" s="42" t="str">
        <f>VLOOKUP(A1761,_Holidays!A1761:C3866,3)</f>
        <v>N</v>
      </c>
      <c r="D1761">
        <v>96698.285000000003</v>
      </c>
      <c r="E1761" s="42">
        <f t="shared" si="108"/>
        <v>96698.285000000003</v>
      </c>
      <c r="F1761" s="42" t="e">
        <f t="shared" si="109"/>
        <v>#N/A</v>
      </c>
      <c r="G1761" s="42" t="e">
        <f t="shared" si="110"/>
        <v>#N/A</v>
      </c>
      <c r="H1761" s="29">
        <f t="shared" si="111"/>
        <v>96698.285000000003</v>
      </c>
    </row>
    <row r="1762" spans="1:8" x14ac:dyDescent="0.3">
      <c r="A1762" s="58">
        <v>43765</v>
      </c>
      <c r="B1762" s="42" t="str">
        <f>VLOOKUP(A1762,_Holidays!A1762:C3867,2)</f>
        <v>Y</v>
      </c>
      <c r="C1762" s="42" t="str">
        <f>VLOOKUP(A1762,_Holidays!A1762:C3867,3)</f>
        <v>N</v>
      </c>
      <c r="D1762">
        <v>102830.55499999999</v>
      </c>
      <c r="E1762" s="42">
        <f t="shared" si="108"/>
        <v>102830.55499999999</v>
      </c>
      <c r="F1762" s="42" t="e">
        <f t="shared" si="109"/>
        <v>#N/A</v>
      </c>
      <c r="G1762" s="42" t="e">
        <f t="shared" si="110"/>
        <v>#N/A</v>
      </c>
      <c r="H1762" s="29">
        <f t="shared" si="111"/>
        <v>102830.55499999999</v>
      </c>
    </row>
    <row r="1763" spans="1:8" x14ac:dyDescent="0.3">
      <c r="A1763" s="58">
        <v>43766</v>
      </c>
      <c r="B1763" s="42" t="str">
        <f>VLOOKUP(A1763,_Holidays!A1763:C3868,2)</f>
        <v>Y</v>
      </c>
      <c r="C1763" s="42" t="str">
        <f>VLOOKUP(A1763,_Holidays!A1763:C3868,3)</f>
        <v>N</v>
      </c>
      <c r="D1763">
        <v>112634.63499999999</v>
      </c>
      <c r="E1763" s="42">
        <f t="shared" si="108"/>
        <v>112634.63499999999</v>
      </c>
      <c r="F1763" s="42" t="e">
        <f t="shared" si="109"/>
        <v>#N/A</v>
      </c>
      <c r="G1763" s="42" t="e">
        <f t="shared" si="110"/>
        <v>#N/A</v>
      </c>
      <c r="H1763" s="29">
        <f t="shared" si="111"/>
        <v>112634.63499999999</v>
      </c>
    </row>
    <row r="1764" spans="1:8" x14ac:dyDescent="0.3">
      <c r="A1764" s="58">
        <v>43767</v>
      </c>
      <c r="B1764" s="42" t="str">
        <f>VLOOKUP(A1764,_Holidays!A1764:C3869,2)</f>
        <v>Y</v>
      </c>
      <c r="C1764" s="42" t="str">
        <f>VLOOKUP(A1764,_Holidays!A1764:C3869,3)</f>
        <v>N</v>
      </c>
      <c r="D1764">
        <v>111887.405</v>
      </c>
      <c r="E1764" s="42">
        <f t="shared" si="108"/>
        <v>111887.405</v>
      </c>
      <c r="F1764" s="42" t="e">
        <f t="shared" si="109"/>
        <v>#N/A</v>
      </c>
      <c r="G1764" s="42" t="e">
        <f t="shared" si="110"/>
        <v>#N/A</v>
      </c>
      <c r="H1764" s="29">
        <f t="shared" si="111"/>
        <v>111887.405</v>
      </c>
    </row>
    <row r="1765" spans="1:8" x14ac:dyDescent="0.3">
      <c r="A1765" s="58">
        <v>43768</v>
      </c>
      <c r="B1765" s="42" t="str">
        <f>VLOOKUP(A1765,_Holidays!A1765:C3870,2)</f>
        <v>Y</v>
      </c>
      <c r="C1765" s="42" t="str">
        <f>VLOOKUP(A1765,_Holidays!A1765:C3870,3)</f>
        <v>N</v>
      </c>
      <c r="D1765">
        <v>117375.73</v>
      </c>
      <c r="E1765" s="42">
        <f t="shared" si="108"/>
        <v>117375.73</v>
      </c>
      <c r="F1765" s="42" t="e">
        <f t="shared" si="109"/>
        <v>#N/A</v>
      </c>
      <c r="G1765" s="42" t="e">
        <f t="shared" si="110"/>
        <v>#N/A</v>
      </c>
      <c r="H1765" s="29">
        <f t="shared" si="111"/>
        <v>117375.73</v>
      </c>
    </row>
    <row r="1766" spans="1:8" x14ac:dyDescent="0.3">
      <c r="A1766" s="58">
        <v>43769</v>
      </c>
      <c r="B1766" s="42" t="str">
        <f>VLOOKUP(A1766,_Holidays!A1766:C3871,2)</f>
        <v>Y</v>
      </c>
      <c r="C1766" s="42" t="str">
        <f>VLOOKUP(A1766,_Holidays!A1766:C3871,3)</f>
        <v>N</v>
      </c>
      <c r="D1766">
        <v>121752.875</v>
      </c>
      <c r="E1766" s="42">
        <f t="shared" si="108"/>
        <v>121752.875</v>
      </c>
      <c r="F1766" s="42" t="e">
        <f t="shared" si="109"/>
        <v>#N/A</v>
      </c>
      <c r="G1766" s="42" t="e">
        <f t="shared" si="110"/>
        <v>#N/A</v>
      </c>
      <c r="H1766" s="29">
        <f t="shared" si="111"/>
        <v>121752.875</v>
      </c>
    </row>
    <row r="1767" spans="1:8" x14ac:dyDescent="0.3">
      <c r="A1767" s="58">
        <v>43770</v>
      </c>
      <c r="B1767" s="42" t="str">
        <f>VLOOKUP(A1767,_Holidays!A1767:C3872,2)</f>
        <v>Y</v>
      </c>
      <c r="C1767" s="42" t="str">
        <f>VLOOKUP(A1767,_Holidays!A1767:C3872,3)</f>
        <v>N</v>
      </c>
      <c r="D1767">
        <v>130510.905</v>
      </c>
      <c r="E1767" s="42">
        <f t="shared" si="108"/>
        <v>130510.905</v>
      </c>
      <c r="F1767" s="42" t="e">
        <f t="shared" si="109"/>
        <v>#N/A</v>
      </c>
      <c r="G1767" s="42" t="e">
        <f t="shared" si="110"/>
        <v>#N/A</v>
      </c>
      <c r="H1767" s="29">
        <f t="shared" si="111"/>
        <v>130510.905</v>
      </c>
    </row>
    <row r="1768" spans="1:8" x14ac:dyDescent="0.3">
      <c r="A1768" s="58">
        <v>43771</v>
      </c>
      <c r="B1768" s="42" t="str">
        <f>VLOOKUP(A1768,_Holidays!A1768:C3873,2)</f>
        <v>Y</v>
      </c>
      <c r="C1768" s="42" t="str">
        <f>VLOOKUP(A1768,_Holidays!A1768:C3873,3)</f>
        <v>N</v>
      </c>
      <c r="D1768">
        <v>105806.825</v>
      </c>
      <c r="E1768" s="42">
        <f t="shared" si="108"/>
        <v>105806.825</v>
      </c>
      <c r="F1768" s="42" t="e">
        <f t="shared" si="109"/>
        <v>#N/A</v>
      </c>
      <c r="G1768" s="42" t="e">
        <f t="shared" si="110"/>
        <v>#N/A</v>
      </c>
      <c r="H1768" s="29">
        <f t="shared" si="111"/>
        <v>105806.825</v>
      </c>
    </row>
    <row r="1769" spans="1:8" x14ac:dyDescent="0.3">
      <c r="A1769" s="58">
        <v>43772</v>
      </c>
      <c r="B1769" s="42" t="str">
        <f>VLOOKUP(A1769,_Holidays!A1769:C3874,2)</f>
        <v>Y</v>
      </c>
      <c r="C1769" s="42" t="str">
        <f>VLOOKUP(A1769,_Holidays!A1769:C3874,3)</f>
        <v>N</v>
      </c>
      <c r="D1769">
        <v>96867.014999999999</v>
      </c>
      <c r="E1769" s="42">
        <f t="shared" si="108"/>
        <v>96867.014999999999</v>
      </c>
      <c r="F1769" s="42" t="e">
        <f t="shared" si="109"/>
        <v>#N/A</v>
      </c>
      <c r="G1769" s="42" t="e">
        <f t="shared" si="110"/>
        <v>#N/A</v>
      </c>
      <c r="H1769" s="29">
        <f t="shared" si="111"/>
        <v>96867.014999999999</v>
      </c>
    </row>
    <row r="1770" spans="1:8" x14ac:dyDescent="0.3">
      <c r="A1770" s="58">
        <v>43773</v>
      </c>
      <c r="B1770" s="42" t="str">
        <f>VLOOKUP(A1770,_Holidays!A1770:C3875,2)</f>
        <v>Y</v>
      </c>
      <c r="C1770" s="42" t="str">
        <f>VLOOKUP(A1770,_Holidays!A1770:C3875,3)</f>
        <v>N</v>
      </c>
      <c r="D1770">
        <v>107279.84</v>
      </c>
      <c r="E1770" s="42">
        <f t="shared" si="108"/>
        <v>107279.84</v>
      </c>
      <c r="F1770" s="42" t="e">
        <f t="shared" si="109"/>
        <v>#N/A</v>
      </c>
      <c r="G1770" s="42" t="e">
        <f t="shared" si="110"/>
        <v>#N/A</v>
      </c>
      <c r="H1770" s="29">
        <f t="shared" si="111"/>
        <v>107279.84</v>
      </c>
    </row>
    <row r="1771" spans="1:8" x14ac:dyDescent="0.3">
      <c r="A1771" s="58">
        <v>43774</v>
      </c>
      <c r="B1771" s="42" t="str">
        <f>VLOOKUP(A1771,_Holidays!A1771:C3876,2)</f>
        <v>Y</v>
      </c>
      <c r="C1771" s="42" t="str">
        <f>VLOOKUP(A1771,_Holidays!A1771:C3876,3)</f>
        <v>Y</v>
      </c>
      <c r="D1771">
        <v>96817</v>
      </c>
      <c r="E1771" s="42">
        <f t="shared" si="108"/>
        <v>96817</v>
      </c>
      <c r="F1771" s="42" t="e">
        <f t="shared" si="109"/>
        <v>#N/A</v>
      </c>
      <c r="G1771" s="42">
        <f t="shared" si="110"/>
        <v>96817</v>
      </c>
      <c r="H1771" s="29" t="e">
        <f t="shared" si="111"/>
        <v>#N/A</v>
      </c>
    </row>
    <row r="1772" spans="1:8" x14ac:dyDescent="0.3">
      <c r="A1772" s="58">
        <v>43775</v>
      </c>
      <c r="B1772" s="42" t="str">
        <f>VLOOKUP(A1772,_Holidays!A1772:C3877,2)</f>
        <v>Y</v>
      </c>
      <c r="C1772" s="42" t="str">
        <f>VLOOKUP(A1772,_Holidays!A1772:C3877,3)</f>
        <v>N</v>
      </c>
      <c r="D1772">
        <v>104381.38</v>
      </c>
      <c r="E1772" s="42">
        <f t="shared" si="108"/>
        <v>104381.38</v>
      </c>
      <c r="F1772" s="42" t="e">
        <f t="shared" si="109"/>
        <v>#N/A</v>
      </c>
      <c r="G1772" s="42" t="e">
        <f t="shared" si="110"/>
        <v>#N/A</v>
      </c>
      <c r="H1772" s="29">
        <f t="shared" si="111"/>
        <v>104381.38</v>
      </c>
    </row>
    <row r="1773" spans="1:8" x14ac:dyDescent="0.3">
      <c r="A1773" s="58">
        <v>43776</v>
      </c>
      <c r="B1773" s="42" t="str">
        <f>VLOOKUP(A1773,_Holidays!A1773:C3878,2)</f>
        <v>Y</v>
      </c>
      <c r="C1773" s="42" t="str">
        <f>VLOOKUP(A1773,_Holidays!A1773:C3878,3)</f>
        <v>N</v>
      </c>
      <c r="D1773">
        <v>115132.64</v>
      </c>
      <c r="E1773" s="42">
        <f t="shared" si="108"/>
        <v>115132.64</v>
      </c>
      <c r="F1773" s="42" t="e">
        <f t="shared" si="109"/>
        <v>#N/A</v>
      </c>
      <c r="G1773" s="42" t="e">
        <f t="shared" si="110"/>
        <v>#N/A</v>
      </c>
      <c r="H1773" s="29">
        <f t="shared" si="111"/>
        <v>115132.64</v>
      </c>
    </row>
    <row r="1774" spans="1:8" x14ac:dyDescent="0.3">
      <c r="A1774" s="58">
        <v>43777</v>
      </c>
      <c r="B1774" s="42" t="str">
        <f>VLOOKUP(A1774,_Holidays!A1774:C3879,2)</f>
        <v>Y</v>
      </c>
      <c r="C1774" s="42" t="str">
        <f>VLOOKUP(A1774,_Holidays!A1774:C3879,3)</f>
        <v>N</v>
      </c>
      <c r="D1774">
        <v>113954.78</v>
      </c>
      <c r="E1774" s="42">
        <f t="shared" si="108"/>
        <v>113954.78</v>
      </c>
      <c r="F1774" s="42" t="e">
        <f t="shared" si="109"/>
        <v>#N/A</v>
      </c>
      <c r="G1774" s="42" t="e">
        <f t="shared" si="110"/>
        <v>#N/A</v>
      </c>
      <c r="H1774" s="29">
        <f t="shared" si="111"/>
        <v>113954.78</v>
      </c>
    </row>
    <row r="1775" spans="1:8" x14ac:dyDescent="0.3">
      <c r="A1775" s="58">
        <v>43778</v>
      </c>
      <c r="B1775" s="42" t="str">
        <f>VLOOKUP(A1775,_Holidays!A1775:C3880,2)</f>
        <v>Y</v>
      </c>
      <c r="C1775" s="42" t="str">
        <f>VLOOKUP(A1775,_Holidays!A1775:C3880,3)</f>
        <v>N</v>
      </c>
      <c r="D1775">
        <v>108924.79</v>
      </c>
      <c r="E1775" s="42">
        <f t="shared" si="108"/>
        <v>108924.79</v>
      </c>
      <c r="F1775" s="42" t="e">
        <f t="shared" si="109"/>
        <v>#N/A</v>
      </c>
      <c r="G1775" s="42" t="e">
        <f t="shared" si="110"/>
        <v>#N/A</v>
      </c>
      <c r="H1775" s="29">
        <f t="shared" si="111"/>
        <v>108924.79</v>
      </c>
    </row>
    <row r="1776" spans="1:8" x14ac:dyDescent="0.3">
      <c r="A1776" s="58">
        <v>43779</v>
      </c>
      <c r="B1776" s="42" t="str">
        <f>VLOOKUP(A1776,_Holidays!A1776:C3881,2)</f>
        <v>Y</v>
      </c>
      <c r="C1776" s="42" t="str">
        <f>VLOOKUP(A1776,_Holidays!A1776:C3881,3)</f>
        <v>N</v>
      </c>
      <c r="D1776">
        <v>101550.045</v>
      </c>
      <c r="E1776" s="42">
        <f t="shared" si="108"/>
        <v>101550.045</v>
      </c>
      <c r="F1776" s="42" t="e">
        <f t="shared" si="109"/>
        <v>#N/A</v>
      </c>
      <c r="G1776" s="42" t="e">
        <f t="shared" si="110"/>
        <v>#N/A</v>
      </c>
      <c r="H1776" s="29">
        <f t="shared" si="111"/>
        <v>101550.045</v>
      </c>
    </row>
    <row r="1777" spans="1:8" x14ac:dyDescent="0.3">
      <c r="A1777" s="58">
        <v>43780</v>
      </c>
      <c r="B1777" s="42" t="str">
        <f>VLOOKUP(A1777,_Holidays!A1777:C3882,2)</f>
        <v>Y</v>
      </c>
      <c r="C1777" s="42" t="str">
        <f>VLOOKUP(A1777,_Holidays!A1777:C3882,3)</f>
        <v>N</v>
      </c>
      <c r="D1777">
        <v>106758.95</v>
      </c>
      <c r="E1777" s="42">
        <f t="shared" si="108"/>
        <v>106758.95</v>
      </c>
      <c r="F1777" s="42" t="e">
        <f t="shared" si="109"/>
        <v>#N/A</v>
      </c>
      <c r="G1777" s="42" t="e">
        <f t="shared" si="110"/>
        <v>#N/A</v>
      </c>
      <c r="H1777" s="29">
        <f t="shared" si="111"/>
        <v>106758.95</v>
      </c>
    </row>
    <row r="1778" spans="1:8" x14ac:dyDescent="0.3">
      <c r="A1778" s="58">
        <v>43781</v>
      </c>
      <c r="B1778" s="42" t="str">
        <f>VLOOKUP(A1778,_Holidays!A1778:C3883,2)</f>
        <v>Y</v>
      </c>
      <c r="C1778" s="42" t="str">
        <f>VLOOKUP(A1778,_Holidays!A1778:C3883,3)</f>
        <v>N</v>
      </c>
      <c r="D1778">
        <v>104303.46</v>
      </c>
      <c r="E1778" s="42">
        <f t="shared" si="108"/>
        <v>104303.46</v>
      </c>
      <c r="F1778" s="42" t="e">
        <f t="shared" si="109"/>
        <v>#N/A</v>
      </c>
      <c r="G1778" s="42" t="e">
        <f t="shared" si="110"/>
        <v>#N/A</v>
      </c>
      <c r="H1778" s="29">
        <f t="shared" si="111"/>
        <v>104303.46</v>
      </c>
    </row>
    <row r="1779" spans="1:8" x14ac:dyDescent="0.3">
      <c r="A1779" s="58">
        <v>43782</v>
      </c>
      <c r="B1779" s="42" t="str">
        <f>VLOOKUP(A1779,_Holidays!A1779:C3884,2)</f>
        <v>Y</v>
      </c>
      <c r="C1779" s="42" t="str">
        <f>VLOOKUP(A1779,_Holidays!A1779:C3884,3)</f>
        <v>N</v>
      </c>
      <c r="D1779">
        <v>112573.54</v>
      </c>
      <c r="E1779" s="42">
        <f t="shared" si="108"/>
        <v>112573.54</v>
      </c>
      <c r="F1779" s="42" t="e">
        <f t="shared" si="109"/>
        <v>#N/A</v>
      </c>
      <c r="G1779" s="42" t="e">
        <f t="shared" si="110"/>
        <v>#N/A</v>
      </c>
      <c r="H1779" s="29">
        <f t="shared" si="111"/>
        <v>112573.54</v>
      </c>
    </row>
    <row r="1780" spans="1:8" x14ac:dyDescent="0.3">
      <c r="A1780" s="58">
        <v>43783</v>
      </c>
      <c r="B1780" s="42" t="str">
        <f>VLOOKUP(A1780,_Holidays!A1780:C3885,2)</f>
        <v>Y</v>
      </c>
      <c r="C1780" s="42" t="str">
        <f>VLOOKUP(A1780,_Holidays!A1780:C3885,3)</f>
        <v>N</v>
      </c>
      <c r="D1780">
        <v>109828.93</v>
      </c>
      <c r="E1780" s="42">
        <f t="shared" si="108"/>
        <v>109828.93</v>
      </c>
      <c r="F1780" s="42" t="e">
        <f t="shared" si="109"/>
        <v>#N/A</v>
      </c>
      <c r="G1780" s="42" t="e">
        <f t="shared" si="110"/>
        <v>#N/A</v>
      </c>
      <c r="H1780" s="29">
        <f t="shared" si="111"/>
        <v>109828.93</v>
      </c>
    </row>
    <row r="1781" spans="1:8" x14ac:dyDescent="0.3">
      <c r="A1781" s="58">
        <v>43784</v>
      </c>
      <c r="B1781" s="42" t="str">
        <f>VLOOKUP(A1781,_Holidays!A1781:C3886,2)</f>
        <v>Y</v>
      </c>
      <c r="C1781" s="42" t="str">
        <f>VLOOKUP(A1781,_Holidays!A1781:C3886,3)</f>
        <v>N</v>
      </c>
      <c r="D1781">
        <v>110954.755</v>
      </c>
      <c r="E1781" s="42">
        <f t="shared" si="108"/>
        <v>110954.755</v>
      </c>
      <c r="F1781" s="42" t="e">
        <f t="shared" si="109"/>
        <v>#N/A</v>
      </c>
      <c r="G1781" s="42" t="e">
        <f t="shared" si="110"/>
        <v>#N/A</v>
      </c>
      <c r="H1781" s="29">
        <f t="shared" si="111"/>
        <v>110954.755</v>
      </c>
    </row>
    <row r="1782" spans="1:8" x14ac:dyDescent="0.3">
      <c r="A1782" s="58">
        <v>43785</v>
      </c>
      <c r="B1782" s="42" t="str">
        <f>VLOOKUP(A1782,_Holidays!A1782:C3887,2)</f>
        <v>Y</v>
      </c>
      <c r="C1782" s="42" t="str">
        <f>VLOOKUP(A1782,_Holidays!A1782:C3887,3)</f>
        <v>N</v>
      </c>
      <c r="D1782">
        <v>97646.12</v>
      </c>
      <c r="E1782" s="42">
        <f t="shared" si="108"/>
        <v>97646.12</v>
      </c>
      <c r="F1782" s="42" t="e">
        <f t="shared" si="109"/>
        <v>#N/A</v>
      </c>
      <c r="G1782" s="42" t="e">
        <f t="shared" si="110"/>
        <v>#N/A</v>
      </c>
      <c r="H1782" s="29">
        <f t="shared" si="111"/>
        <v>97646.12</v>
      </c>
    </row>
    <row r="1783" spans="1:8" x14ac:dyDescent="0.3">
      <c r="A1783" s="58">
        <v>43786</v>
      </c>
      <c r="B1783" s="42" t="str">
        <f>VLOOKUP(A1783,_Holidays!A1783:C3888,2)</f>
        <v>Y</v>
      </c>
      <c r="C1783" s="42" t="str">
        <f>VLOOKUP(A1783,_Holidays!A1783:C3888,3)</f>
        <v>N</v>
      </c>
      <c r="D1783">
        <v>96742.49</v>
      </c>
      <c r="E1783" s="42">
        <f t="shared" si="108"/>
        <v>96742.49</v>
      </c>
      <c r="F1783" s="42" t="e">
        <f t="shared" si="109"/>
        <v>#N/A</v>
      </c>
      <c r="G1783" s="42" t="e">
        <f t="shared" si="110"/>
        <v>#N/A</v>
      </c>
      <c r="H1783" s="29">
        <f t="shared" si="111"/>
        <v>96742.49</v>
      </c>
    </row>
    <row r="1784" spans="1:8" x14ac:dyDescent="0.3">
      <c r="A1784" s="58">
        <v>43787</v>
      </c>
      <c r="B1784" s="42" t="str">
        <f>VLOOKUP(A1784,_Holidays!A1784:C3889,2)</f>
        <v>Y</v>
      </c>
      <c r="C1784" s="42" t="str">
        <f>VLOOKUP(A1784,_Holidays!A1784:C3889,3)</f>
        <v>N</v>
      </c>
      <c r="D1784">
        <v>109148.25</v>
      </c>
      <c r="E1784" s="42">
        <f t="shared" si="108"/>
        <v>109148.25</v>
      </c>
      <c r="F1784" s="42" t="e">
        <f t="shared" si="109"/>
        <v>#N/A</v>
      </c>
      <c r="G1784" s="42" t="e">
        <f t="shared" si="110"/>
        <v>#N/A</v>
      </c>
      <c r="H1784" s="29">
        <f t="shared" si="111"/>
        <v>109148.25</v>
      </c>
    </row>
    <row r="1785" spans="1:8" x14ac:dyDescent="0.3">
      <c r="A1785" s="58">
        <v>43788</v>
      </c>
      <c r="B1785" s="42" t="str">
        <f>VLOOKUP(A1785,_Holidays!A1785:C3890,2)</f>
        <v>Y</v>
      </c>
      <c r="C1785" s="42" t="str">
        <f>VLOOKUP(A1785,_Holidays!A1785:C3890,3)</f>
        <v>N</v>
      </c>
      <c r="D1785">
        <v>112033.87</v>
      </c>
      <c r="E1785" s="42">
        <f t="shared" si="108"/>
        <v>112033.87</v>
      </c>
      <c r="F1785" s="42" t="e">
        <f t="shared" si="109"/>
        <v>#N/A</v>
      </c>
      <c r="G1785" s="42" t="e">
        <f t="shared" si="110"/>
        <v>#N/A</v>
      </c>
      <c r="H1785" s="29">
        <f t="shared" si="111"/>
        <v>112033.87</v>
      </c>
    </row>
    <row r="1786" spans="1:8" x14ac:dyDescent="0.3">
      <c r="A1786" s="58">
        <v>43789</v>
      </c>
      <c r="B1786" s="42" t="str">
        <f>VLOOKUP(A1786,_Holidays!A1786:C3891,2)</f>
        <v>Y</v>
      </c>
      <c r="C1786" s="42" t="str">
        <f>VLOOKUP(A1786,_Holidays!A1786:C3891,3)</f>
        <v>N</v>
      </c>
      <c r="D1786">
        <v>119736.125</v>
      </c>
      <c r="E1786" s="42">
        <f t="shared" si="108"/>
        <v>119736.125</v>
      </c>
      <c r="F1786" s="42" t="e">
        <f t="shared" si="109"/>
        <v>#N/A</v>
      </c>
      <c r="G1786" s="42" t="e">
        <f t="shared" si="110"/>
        <v>#N/A</v>
      </c>
      <c r="H1786" s="29">
        <f t="shared" si="111"/>
        <v>119736.125</v>
      </c>
    </row>
    <row r="1787" spans="1:8" x14ac:dyDescent="0.3">
      <c r="A1787" s="58">
        <v>43790</v>
      </c>
      <c r="B1787" s="42" t="str">
        <f>VLOOKUP(A1787,_Holidays!A1787:C3892,2)</f>
        <v>Y</v>
      </c>
      <c r="C1787" s="42" t="str">
        <f>VLOOKUP(A1787,_Holidays!A1787:C3892,3)</f>
        <v>N</v>
      </c>
      <c r="D1787">
        <v>131312</v>
      </c>
      <c r="E1787" s="42">
        <f t="shared" si="108"/>
        <v>131312</v>
      </c>
      <c r="F1787" s="42" t="e">
        <f t="shared" si="109"/>
        <v>#N/A</v>
      </c>
      <c r="G1787" s="42" t="e">
        <f t="shared" si="110"/>
        <v>#N/A</v>
      </c>
      <c r="H1787" s="29">
        <f t="shared" si="111"/>
        <v>131312</v>
      </c>
    </row>
    <row r="1788" spans="1:8" x14ac:dyDescent="0.3">
      <c r="A1788" s="58">
        <v>43791</v>
      </c>
      <c r="B1788" s="42" t="str">
        <f>VLOOKUP(A1788,_Holidays!A1788:C3893,2)</f>
        <v>Y</v>
      </c>
      <c r="C1788" s="42" t="str">
        <f>VLOOKUP(A1788,_Holidays!A1788:C3893,3)</f>
        <v>N</v>
      </c>
      <c r="D1788">
        <v>109049.36500000001</v>
      </c>
      <c r="E1788" s="42">
        <f t="shared" si="108"/>
        <v>109049.36500000001</v>
      </c>
      <c r="F1788" s="42" t="e">
        <f t="shared" si="109"/>
        <v>#N/A</v>
      </c>
      <c r="G1788" s="42" t="e">
        <f t="shared" si="110"/>
        <v>#N/A</v>
      </c>
      <c r="H1788" s="29">
        <f t="shared" si="111"/>
        <v>109049.36500000001</v>
      </c>
    </row>
    <row r="1789" spans="1:8" x14ac:dyDescent="0.3">
      <c r="A1789" s="58">
        <v>43792</v>
      </c>
      <c r="B1789" s="42" t="str">
        <f>VLOOKUP(A1789,_Holidays!A1789:C3894,2)</f>
        <v>Y</v>
      </c>
      <c r="C1789" s="42" t="str">
        <f>VLOOKUP(A1789,_Holidays!A1789:C3894,3)</f>
        <v>N</v>
      </c>
      <c r="D1789">
        <v>97245.764999999999</v>
      </c>
      <c r="E1789" s="42">
        <f t="shared" si="108"/>
        <v>97245.764999999999</v>
      </c>
      <c r="F1789" s="42" t="e">
        <f t="shared" si="109"/>
        <v>#N/A</v>
      </c>
      <c r="G1789" s="42" t="e">
        <f t="shared" si="110"/>
        <v>#N/A</v>
      </c>
      <c r="H1789" s="29">
        <f t="shared" si="111"/>
        <v>97245.764999999999</v>
      </c>
    </row>
    <row r="1790" spans="1:8" x14ac:dyDescent="0.3">
      <c r="A1790" s="58">
        <v>43793</v>
      </c>
      <c r="B1790" s="42" t="str">
        <f>VLOOKUP(A1790,_Holidays!A1790:C3895,2)</f>
        <v>Y</v>
      </c>
      <c r="C1790" s="42" t="str">
        <f>VLOOKUP(A1790,_Holidays!A1790:C3895,3)</f>
        <v>N</v>
      </c>
      <c r="D1790">
        <v>96778.25</v>
      </c>
      <c r="E1790" s="42">
        <f t="shared" si="108"/>
        <v>96778.25</v>
      </c>
      <c r="F1790" s="42" t="e">
        <f t="shared" si="109"/>
        <v>#N/A</v>
      </c>
      <c r="G1790" s="42" t="e">
        <f t="shared" si="110"/>
        <v>#N/A</v>
      </c>
      <c r="H1790" s="29">
        <f t="shared" si="111"/>
        <v>96778.25</v>
      </c>
    </row>
    <row r="1791" spans="1:8" x14ac:dyDescent="0.3">
      <c r="A1791" s="58">
        <v>43794</v>
      </c>
      <c r="B1791" s="42" t="str">
        <f>VLOOKUP(A1791,_Holidays!A1791:C3896,2)</f>
        <v>Y</v>
      </c>
      <c r="C1791" s="42" t="str">
        <f>VLOOKUP(A1791,_Holidays!A1791:C3896,3)</f>
        <v>N</v>
      </c>
      <c r="D1791">
        <v>113899.3</v>
      </c>
      <c r="E1791" s="42">
        <f t="shared" si="108"/>
        <v>113899.3</v>
      </c>
      <c r="F1791" s="42" t="e">
        <f t="shared" si="109"/>
        <v>#N/A</v>
      </c>
      <c r="G1791" s="42" t="e">
        <f t="shared" si="110"/>
        <v>#N/A</v>
      </c>
      <c r="H1791" s="29">
        <f t="shared" si="111"/>
        <v>113899.3</v>
      </c>
    </row>
    <row r="1792" spans="1:8" x14ac:dyDescent="0.3">
      <c r="A1792" s="58">
        <v>43795</v>
      </c>
      <c r="B1792" s="42" t="str">
        <f>VLOOKUP(A1792,_Holidays!A1792:C3897,2)</f>
        <v>Y</v>
      </c>
      <c r="C1792" s="42" t="str">
        <f>VLOOKUP(A1792,_Holidays!A1792:C3897,3)</f>
        <v>N</v>
      </c>
      <c r="D1792">
        <v>107629.16</v>
      </c>
      <c r="E1792" s="42">
        <f t="shared" si="108"/>
        <v>107629.16</v>
      </c>
      <c r="F1792" s="42" t="e">
        <f t="shared" si="109"/>
        <v>#N/A</v>
      </c>
      <c r="G1792" s="42" t="e">
        <f t="shared" si="110"/>
        <v>#N/A</v>
      </c>
      <c r="H1792" s="29">
        <f t="shared" si="111"/>
        <v>107629.16</v>
      </c>
    </row>
    <row r="1793" spans="1:8" x14ac:dyDescent="0.3">
      <c r="A1793" s="58">
        <v>43796</v>
      </c>
      <c r="B1793" s="42" t="str">
        <f>VLOOKUP(A1793,_Holidays!A1793:C3898,2)</f>
        <v>Y</v>
      </c>
      <c r="C1793" s="42" t="str">
        <f>VLOOKUP(A1793,_Holidays!A1793:C3898,3)</f>
        <v>N</v>
      </c>
      <c r="D1793">
        <v>108417.69500000001</v>
      </c>
      <c r="E1793" s="42">
        <f t="shared" si="108"/>
        <v>108417.69500000001</v>
      </c>
      <c r="F1793" s="42" t="e">
        <f t="shared" si="109"/>
        <v>#N/A</v>
      </c>
      <c r="G1793" s="42" t="e">
        <f t="shared" si="110"/>
        <v>#N/A</v>
      </c>
      <c r="H1793" s="29">
        <f t="shared" si="111"/>
        <v>108417.69500000001</v>
      </c>
    </row>
    <row r="1794" spans="1:8" x14ac:dyDescent="0.3">
      <c r="A1794" s="58">
        <v>43797</v>
      </c>
      <c r="B1794" s="42" t="str">
        <f>VLOOKUP(A1794,_Holidays!A1794:C3899,2)</f>
        <v>Y</v>
      </c>
      <c r="C1794" s="42" t="str">
        <f>VLOOKUP(A1794,_Holidays!A1794:C3899,3)</f>
        <v>N</v>
      </c>
      <c r="D1794">
        <v>112735.875</v>
      </c>
      <c r="E1794" s="42">
        <f t="shared" si="108"/>
        <v>112735.875</v>
      </c>
      <c r="F1794" s="42" t="e">
        <f t="shared" si="109"/>
        <v>#N/A</v>
      </c>
      <c r="G1794" s="42" t="e">
        <f t="shared" si="110"/>
        <v>#N/A</v>
      </c>
      <c r="H1794" s="29">
        <f t="shared" si="111"/>
        <v>112735.875</v>
      </c>
    </row>
    <row r="1795" spans="1:8" x14ac:dyDescent="0.3">
      <c r="A1795" s="58">
        <v>43798</v>
      </c>
      <c r="B1795" s="42" t="str">
        <f>VLOOKUP(A1795,_Holidays!A1795:C3900,2)</f>
        <v>Y</v>
      </c>
      <c r="C1795" s="42" t="str">
        <f>VLOOKUP(A1795,_Holidays!A1795:C3900,3)</f>
        <v>N</v>
      </c>
      <c r="D1795">
        <v>114799.91</v>
      </c>
      <c r="E1795" s="42">
        <f t="shared" ref="E1795:E1858" si="112">IF(B1795="Y",D1795,NA())</f>
        <v>114799.91</v>
      </c>
      <c r="F1795" s="42" t="e">
        <f t="shared" ref="F1795:F1858" si="113">IF(B1795="N",D1795,NA())</f>
        <v>#N/A</v>
      </c>
      <c r="G1795" s="42" t="e">
        <f t="shared" ref="G1795:G1858" si="114">IF(C1795="Y",D1795,NA())</f>
        <v>#N/A</v>
      </c>
      <c r="H1795" s="29">
        <f t="shared" ref="H1795:H1858" si="115">IF(C1795="N",D1795,NA())</f>
        <v>114799.91</v>
      </c>
    </row>
    <row r="1796" spans="1:8" x14ac:dyDescent="0.3">
      <c r="A1796" s="58">
        <v>43799</v>
      </c>
      <c r="B1796" s="42" t="str">
        <f>VLOOKUP(A1796,_Holidays!A1796:C3901,2)</f>
        <v>Y</v>
      </c>
      <c r="C1796" s="42" t="str">
        <f>VLOOKUP(A1796,_Holidays!A1796:C3901,3)</f>
        <v>N</v>
      </c>
      <c r="D1796">
        <v>98959.56</v>
      </c>
      <c r="E1796" s="42">
        <f t="shared" si="112"/>
        <v>98959.56</v>
      </c>
      <c r="F1796" s="42" t="e">
        <f t="shared" si="113"/>
        <v>#N/A</v>
      </c>
      <c r="G1796" s="42" t="e">
        <f t="shared" si="114"/>
        <v>#N/A</v>
      </c>
      <c r="H1796" s="29">
        <f t="shared" si="115"/>
        <v>98959.56</v>
      </c>
    </row>
    <row r="1797" spans="1:8" x14ac:dyDescent="0.3">
      <c r="A1797" s="58">
        <v>43800</v>
      </c>
      <c r="B1797" s="42" t="str">
        <f>VLOOKUP(A1797,_Holidays!A1797:C3902,2)</f>
        <v>Y</v>
      </c>
      <c r="C1797" s="42" t="str">
        <f>VLOOKUP(A1797,_Holidays!A1797:C3902,3)</f>
        <v>N</v>
      </c>
      <c r="D1797">
        <v>100233.98</v>
      </c>
      <c r="E1797" s="42">
        <f t="shared" si="112"/>
        <v>100233.98</v>
      </c>
      <c r="F1797" s="42" t="e">
        <f t="shared" si="113"/>
        <v>#N/A</v>
      </c>
      <c r="G1797" s="42" t="e">
        <f t="shared" si="114"/>
        <v>#N/A</v>
      </c>
      <c r="H1797" s="29">
        <f t="shared" si="115"/>
        <v>100233.98</v>
      </c>
    </row>
    <row r="1798" spans="1:8" x14ac:dyDescent="0.3">
      <c r="A1798" s="58">
        <v>43801</v>
      </c>
      <c r="B1798" s="42" t="str">
        <f>VLOOKUP(A1798,_Holidays!A1798:C3903,2)</f>
        <v>Y</v>
      </c>
      <c r="C1798" s="42" t="str">
        <f>VLOOKUP(A1798,_Holidays!A1798:C3903,3)</f>
        <v>N</v>
      </c>
      <c r="D1798">
        <v>110609.4</v>
      </c>
      <c r="E1798" s="42">
        <f t="shared" si="112"/>
        <v>110609.4</v>
      </c>
      <c r="F1798" s="42" t="e">
        <f t="shared" si="113"/>
        <v>#N/A</v>
      </c>
      <c r="G1798" s="42" t="e">
        <f t="shared" si="114"/>
        <v>#N/A</v>
      </c>
      <c r="H1798" s="29">
        <f t="shared" si="115"/>
        <v>110609.4</v>
      </c>
    </row>
    <row r="1799" spans="1:8" x14ac:dyDescent="0.3">
      <c r="A1799" s="58">
        <v>43802</v>
      </c>
      <c r="B1799" s="42" t="str">
        <f>VLOOKUP(A1799,_Holidays!A1799:C3904,2)</f>
        <v>Y</v>
      </c>
      <c r="C1799" s="42" t="str">
        <f>VLOOKUP(A1799,_Holidays!A1799:C3904,3)</f>
        <v>N</v>
      </c>
      <c r="D1799">
        <v>109094.04</v>
      </c>
      <c r="E1799" s="42">
        <f t="shared" si="112"/>
        <v>109094.04</v>
      </c>
      <c r="F1799" s="42" t="e">
        <f t="shared" si="113"/>
        <v>#N/A</v>
      </c>
      <c r="G1799" s="42" t="e">
        <f t="shared" si="114"/>
        <v>#N/A</v>
      </c>
      <c r="H1799" s="29">
        <f t="shared" si="115"/>
        <v>109094.04</v>
      </c>
    </row>
    <row r="1800" spans="1:8" x14ac:dyDescent="0.3">
      <c r="A1800" s="58">
        <v>43803</v>
      </c>
      <c r="B1800" s="42" t="str">
        <f>VLOOKUP(A1800,_Holidays!A1800:C3905,2)</f>
        <v>Y</v>
      </c>
      <c r="C1800" s="42" t="str">
        <f>VLOOKUP(A1800,_Holidays!A1800:C3905,3)</f>
        <v>N</v>
      </c>
      <c r="D1800">
        <v>107400.705</v>
      </c>
      <c r="E1800" s="42">
        <f t="shared" si="112"/>
        <v>107400.705</v>
      </c>
      <c r="F1800" s="42" t="e">
        <f t="shared" si="113"/>
        <v>#N/A</v>
      </c>
      <c r="G1800" s="42" t="e">
        <f t="shared" si="114"/>
        <v>#N/A</v>
      </c>
      <c r="H1800" s="29">
        <f t="shared" si="115"/>
        <v>107400.705</v>
      </c>
    </row>
    <row r="1801" spans="1:8" x14ac:dyDescent="0.3">
      <c r="A1801" s="58">
        <v>43804</v>
      </c>
      <c r="B1801" s="42" t="str">
        <f>VLOOKUP(A1801,_Holidays!A1801:C3906,2)</f>
        <v>Y</v>
      </c>
      <c r="C1801" s="42" t="str">
        <f>VLOOKUP(A1801,_Holidays!A1801:C3906,3)</f>
        <v>N</v>
      </c>
      <c r="D1801">
        <v>107891.69</v>
      </c>
      <c r="E1801" s="42">
        <f t="shared" si="112"/>
        <v>107891.69</v>
      </c>
      <c r="F1801" s="42" t="e">
        <f t="shared" si="113"/>
        <v>#N/A</v>
      </c>
      <c r="G1801" s="42" t="e">
        <f t="shared" si="114"/>
        <v>#N/A</v>
      </c>
      <c r="H1801" s="29">
        <f t="shared" si="115"/>
        <v>107891.69</v>
      </c>
    </row>
    <row r="1802" spans="1:8" x14ac:dyDescent="0.3">
      <c r="A1802" s="58">
        <v>43805</v>
      </c>
      <c r="B1802" s="42" t="str">
        <f>VLOOKUP(A1802,_Holidays!A1802:C3907,2)</f>
        <v>Y</v>
      </c>
      <c r="C1802" s="42" t="str">
        <f>VLOOKUP(A1802,_Holidays!A1802:C3907,3)</f>
        <v>N</v>
      </c>
      <c r="D1802">
        <v>105028.985</v>
      </c>
      <c r="E1802" s="42">
        <f t="shared" si="112"/>
        <v>105028.985</v>
      </c>
      <c r="F1802" s="42" t="e">
        <f t="shared" si="113"/>
        <v>#N/A</v>
      </c>
      <c r="G1802" s="42" t="e">
        <f t="shared" si="114"/>
        <v>#N/A</v>
      </c>
      <c r="H1802" s="29">
        <f t="shared" si="115"/>
        <v>105028.985</v>
      </c>
    </row>
    <row r="1803" spans="1:8" x14ac:dyDescent="0.3">
      <c r="A1803" s="58">
        <v>43806</v>
      </c>
      <c r="B1803" s="42" t="str">
        <f>VLOOKUP(A1803,_Holidays!A1803:C3908,2)</f>
        <v>Y</v>
      </c>
      <c r="C1803" s="42" t="str">
        <f>VLOOKUP(A1803,_Holidays!A1803:C3908,3)</f>
        <v>N</v>
      </c>
      <c r="D1803">
        <v>95436.3</v>
      </c>
      <c r="E1803" s="42">
        <f t="shared" si="112"/>
        <v>95436.3</v>
      </c>
      <c r="F1803" s="42" t="e">
        <f t="shared" si="113"/>
        <v>#N/A</v>
      </c>
      <c r="G1803" s="42" t="e">
        <f t="shared" si="114"/>
        <v>#N/A</v>
      </c>
      <c r="H1803" s="29">
        <f t="shared" si="115"/>
        <v>95436.3</v>
      </c>
    </row>
    <row r="1804" spans="1:8" x14ac:dyDescent="0.3">
      <c r="A1804" s="58">
        <v>43807</v>
      </c>
      <c r="B1804" s="42" t="str">
        <f>VLOOKUP(A1804,_Holidays!A1804:C3909,2)</f>
        <v>Y</v>
      </c>
      <c r="C1804" s="42" t="str">
        <f>VLOOKUP(A1804,_Holidays!A1804:C3909,3)</f>
        <v>N</v>
      </c>
      <c r="D1804">
        <v>97577.414999999994</v>
      </c>
      <c r="E1804" s="42">
        <f t="shared" si="112"/>
        <v>97577.414999999994</v>
      </c>
      <c r="F1804" s="42" t="e">
        <f t="shared" si="113"/>
        <v>#N/A</v>
      </c>
      <c r="G1804" s="42" t="e">
        <f t="shared" si="114"/>
        <v>#N/A</v>
      </c>
      <c r="H1804" s="29">
        <f t="shared" si="115"/>
        <v>97577.414999999994</v>
      </c>
    </row>
    <row r="1805" spans="1:8" x14ac:dyDescent="0.3">
      <c r="A1805" s="58">
        <v>43808</v>
      </c>
      <c r="B1805" s="42" t="str">
        <f>VLOOKUP(A1805,_Holidays!A1805:C3910,2)</f>
        <v>Y</v>
      </c>
      <c r="C1805" s="42" t="str">
        <f>VLOOKUP(A1805,_Holidays!A1805:C3910,3)</f>
        <v>N</v>
      </c>
      <c r="D1805">
        <v>127910.83500000001</v>
      </c>
      <c r="E1805" s="42">
        <f t="shared" si="112"/>
        <v>127910.83500000001</v>
      </c>
      <c r="F1805" s="42" t="e">
        <f t="shared" si="113"/>
        <v>#N/A</v>
      </c>
      <c r="G1805" s="42" t="e">
        <f t="shared" si="114"/>
        <v>#N/A</v>
      </c>
      <c r="H1805" s="29">
        <f t="shared" si="115"/>
        <v>127910.83500000001</v>
      </c>
    </row>
    <row r="1806" spans="1:8" x14ac:dyDescent="0.3">
      <c r="A1806" s="58">
        <v>43809</v>
      </c>
      <c r="B1806" s="42" t="str">
        <f>VLOOKUP(A1806,_Holidays!A1806:C3911,2)</f>
        <v>Y</v>
      </c>
      <c r="C1806" s="42" t="str">
        <f>VLOOKUP(A1806,_Holidays!A1806:C3911,3)</f>
        <v>N</v>
      </c>
      <c r="D1806">
        <v>109548.62</v>
      </c>
      <c r="E1806" s="42">
        <f t="shared" si="112"/>
        <v>109548.62</v>
      </c>
      <c r="F1806" s="42" t="e">
        <f t="shared" si="113"/>
        <v>#N/A</v>
      </c>
      <c r="G1806" s="42" t="e">
        <f t="shared" si="114"/>
        <v>#N/A</v>
      </c>
      <c r="H1806" s="29">
        <f t="shared" si="115"/>
        <v>109548.62</v>
      </c>
    </row>
    <row r="1807" spans="1:8" x14ac:dyDescent="0.3">
      <c r="A1807" s="58">
        <v>43810</v>
      </c>
      <c r="B1807" s="42" t="str">
        <f>VLOOKUP(A1807,_Holidays!A1807:C3912,2)</f>
        <v>Y</v>
      </c>
      <c r="C1807" s="42" t="str">
        <f>VLOOKUP(A1807,_Holidays!A1807:C3912,3)</f>
        <v>N</v>
      </c>
      <c r="D1807">
        <v>109060.375</v>
      </c>
      <c r="E1807" s="42">
        <f t="shared" si="112"/>
        <v>109060.375</v>
      </c>
      <c r="F1807" s="42" t="e">
        <f t="shared" si="113"/>
        <v>#N/A</v>
      </c>
      <c r="G1807" s="42" t="e">
        <f t="shared" si="114"/>
        <v>#N/A</v>
      </c>
      <c r="H1807" s="29">
        <f t="shared" si="115"/>
        <v>109060.375</v>
      </c>
    </row>
    <row r="1808" spans="1:8" x14ac:dyDescent="0.3">
      <c r="A1808" s="58">
        <v>43811</v>
      </c>
      <c r="B1808" s="42" t="str">
        <f>VLOOKUP(A1808,_Holidays!A1808:C3913,2)</f>
        <v>Y</v>
      </c>
      <c r="C1808" s="42" t="str">
        <f>VLOOKUP(A1808,_Holidays!A1808:C3913,3)</f>
        <v>N</v>
      </c>
      <c r="D1808">
        <v>108599.065</v>
      </c>
      <c r="E1808" s="42">
        <f t="shared" si="112"/>
        <v>108599.065</v>
      </c>
      <c r="F1808" s="42" t="e">
        <f t="shared" si="113"/>
        <v>#N/A</v>
      </c>
      <c r="G1808" s="42" t="e">
        <f t="shared" si="114"/>
        <v>#N/A</v>
      </c>
      <c r="H1808" s="29">
        <f t="shared" si="115"/>
        <v>108599.065</v>
      </c>
    </row>
    <row r="1809" spans="1:8" x14ac:dyDescent="0.3">
      <c r="A1809" s="58">
        <v>43812</v>
      </c>
      <c r="B1809" s="42" t="str">
        <f>VLOOKUP(A1809,_Holidays!A1809:C3914,2)</f>
        <v>Y</v>
      </c>
      <c r="C1809" s="42" t="str">
        <f>VLOOKUP(A1809,_Holidays!A1809:C3914,3)</f>
        <v>N</v>
      </c>
      <c r="D1809">
        <v>107070.61</v>
      </c>
      <c r="E1809" s="42">
        <f t="shared" si="112"/>
        <v>107070.61</v>
      </c>
      <c r="F1809" s="42" t="e">
        <f t="shared" si="113"/>
        <v>#N/A</v>
      </c>
      <c r="G1809" s="42" t="e">
        <f t="shared" si="114"/>
        <v>#N/A</v>
      </c>
      <c r="H1809" s="29">
        <f t="shared" si="115"/>
        <v>107070.61</v>
      </c>
    </row>
    <row r="1810" spans="1:8" x14ac:dyDescent="0.3">
      <c r="A1810" s="58">
        <v>43813</v>
      </c>
      <c r="B1810" s="42" t="str">
        <f>VLOOKUP(A1810,_Holidays!A1810:C3915,2)</f>
        <v>Y</v>
      </c>
      <c r="C1810" s="42" t="str">
        <f>VLOOKUP(A1810,_Holidays!A1810:C3915,3)</f>
        <v>N</v>
      </c>
      <c r="D1810">
        <v>101239.235</v>
      </c>
      <c r="E1810" s="42">
        <f t="shared" si="112"/>
        <v>101239.235</v>
      </c>
      <c r="F1810" s="42" t="e">
        <f t="shared" si="113"/>
        <v>#N/A</v>
      </c>
      <c r="G1810" s="42" t="e">
        <f t="shared" si="114"/>
        <v>#N/A</v>
      </c>
      <c r="H1810" s="29">
        <f t="shared" si="115"/>
        <v>101239.235</v>
      </c>
    </row>
    <row r="1811" spans="1:8" x14ac:dyDescent="0.3">
      <c r="A1811" s="58">
        <v>43814</v>
      </c>
      <c r="B1811" s="42" t="str">
        <f>VLOOKUP(A1811,_Holidays!A1811:C3916,2)</f>
        <v>Y</v>
      </c>
      <c r="C1811" s="42" t="str">
        <f>VLOOKUP(A1811,_Holidays!A1811:C3916,3)</f>
        <v>N</v>
      </c>
      <c r="D1811">
        <v>98723.45</v>
      </c>
      <c r="E1811" s="42">
        <f t="shared" si="112"/>
        <v>98723.45</v>
      </c>
      <c r="F1811" s="42" t="e">
        <f t="shared" si="113"/>
        <v>#N/A</v>
      </c>
      <c r="G1811" s="42" t="e">
        <f t="shared" si="114"/>
        <v>#N/A</v>
      </c>
      <c r="H1811" s="29">
        <f t="shared" si="115"/>
        <v>98723.45</v>
      </c>
    </row>
    <row r="1812" spans="1:8" x14ac:dyDescent="0.3">
      <c r="A1812" s="58">
        <v>43815</v>
      </c>
      <c r="B1812" s="42" t="str">
        <f>VLOOKUP(A1812,_Holidays!A1812:C3917,2)</f>
        <v>Y</v>
      </c>
      <c r="C1812" s="42" t="str">
        <f>VLOOKUP(A1812,_Holidays!A1812:C3917,3)</f>
        <v>N</v>
      </c>
      <c r="D1812">
        <v>114400.065</v>
      </c>
      <c r="E1812" s="42">
        <f t="shared" si="112"/>
        <v>114400.065</v>
      </c>
      <c r="F1812" s="42" t="e">
        <f t="shared" si="113"/>
        <v>#N/A</v>
      </c>
      <c r="G1812" s="42" t="e">
        <f t="shared" si="114"/>
        <v>#N/A</v>
      </c>
      <c r="H1812" s="29">
        <f t="shared" si="115"/>
        <v>114400.065</v>
      </c>
    </row>
    <row r="1813" spans="1:8" x14ac:dyDescent="0.3">
      <c r="A1813" s="58">
        <v>43816</v>
      </c>
      <c r="B1813" s="42" t="str">
        <f>VLOOKUP(A1813,_Holidays!A1813:C3918,2)</f>
        <v>Y</v>
      </c>
      <c r="C1813" s="42" t="str">
        <f>VLOOKUP(A1813,_Holidays!A1813:C3918,3)</f>
        <v>N</v>
      </c>
      <c r="D1813">
        <v>123999.07</v>
      </c>
      <c r="E1813" s="42">
        <f t="shared" si="112"/>
        <v>123999.07</v>
      </c>
      <c r="F1813" s="42" t="e">
        <f t="shared" si="113"/>
        <v>#N/A</v>
      </c>
      <c r="G1813" s="42" t="e">
        <f t="shared" si="114"/>
        <v>#N/A</v>
      </c>
      <c r="H1813" s="29">
        <f t="shared" si="115"/>
        <v>123999.07</v>
      </c>
    </row>
    <row r="1814" spans="1:8" x14ac:dyDescent="0.3">
      <c r="A1814" s="58">
        <v>43817</v>
      </c>
      <c r="B1814" s="42" t="str">
        <f>VLOOKUP(A1814,_Holidays!A1814:C3919,2)</f>
        <v>Y</v>
      </c>
      <c r="C1814" s="42" t="str">
        <f>VLOOKUP(A1814,_Holidays!A1814:C3919,3)</f>
        <v>N</v>
      </c>
      <c r="D1814">
        <v>146990.89000000001</v>
      </c>
      <c r="E1814" s="42">
        <f t="shared" si="112"/>
        <v>146990.89000000001</v>
      </c>
      <c r="F1814" s="42" t="e">
        <f t="shared" si="113"/>
        <v>#N/A</v>
      </c>
      <c r="G1814" s="42" t="e">
        <f t="shared" si="114"/>
        <v>#N/A</v>
      </c>
      <c r="H1814" s="29">
        <f t="shared" si="115"/>
        <v>146990.89000000001</v>
      </c>
    </row>
    <row r="1815" spans="1:8" x14ac:dyDescent="0.3">
      <c r="A1815" s="58">
        <v>43818</v>
      </c>
      <c r="B1815" s="42" t="str">
        <f>VLOOKUP(A1815,_Holidays!A1815:C3920,2)</f>
        <v>Y</v>
      </c>
      <c r="C1815" s="42" t="str">
        <f>VLOOKUP(A1815,_Holidays!A1815:C3920,3)</f>
        <v>N</v>
      </c>
      <c r="D1815">
        <v>125050.61</v>
      </c>
      <c r="E1815" s="42">
        <f t="shared" si="112"/>
        <v>125050.61</v>
      </c>
      <c r="F1815" s="42" t="e">
        <f t="shared" si="113"/>
        <v>#N/A</v>
      </c>
      <c r="G1815" s="42" t="e">
        <f t="shared" si="114"/>
        <v>#N/A</v>
      </c>
      <c r="H1815" s="29">
        <f t="shared" si="115"/>
        <v>125050.61</v>
      </c>
    </row>
    <row r="1816" spans="1:8" x14ac:dyDescent="0.3">
      <c r="A1816" s="58">
        <v>43819</v>
      </c>
      <c r="B1816" s="42" t="str">
        <f>VLOOKUP(A1816,_Holidays!A1816:C3921,2)</f>
        <v>N</v>
      </c>
      <c r="C1816" s="42" t="str">
        <f>VLOOKUP(A1816,_Holidays!A1816:C3921,3)</f>
        <v>N</v>
      </c>
      <c r="D1816">
        <v>150553.4</v>
      </c>
      <c r="E1816" s="42" t="e">
        <f t="shared" si="112"/>
        <v>#N/A</v>
      </c>
      <c r="F1816" s="42">
        <f t="shared" si="113"/>
        <v>150553.4</v>
      </c>
      <c r="G1816" s="42" t="e">
        <f t="shared" si="114"/>
        <v>#N/A</v>
      </c>
      <c r="H1816" s="29">
        <f t="shared" si="115"/>
        <v>150553.4</v>
      </c>
    </row>
    <row r="1817" spans="1:8" x14ac:dyDescent="0.3">
      <c r="A1817" s="58">
        <v>43820</v>
      </c>
      <c r="B1817" s="42" t="str">
        <f>VLOOKUP(A1817,_Holidays!A1817:C3922,2)</f>
        <v>N</v>
      </c>
      <c r="C1817" s="42" t="str">
        <f>VLOOKUP(A1817,_Holidays!A1817:C3922,3)</f>
        <v>N</v>
      </c>
      <c r="D1817">
        <v>100632.47500000001</v>
      </c>
      <c r="E1817" s="42" t="e">
        <f t="shared" si="112"/>
        <v>#N/A</v>
      </c>
      <c r="F1817" s="42">
        <f t="shared" si="113"/>
        <v>100632.47500000001</v>
      </c>
      <c r="G1817" s="42" t="e">
        <f t="shared" si="114"/>
        <v>#N/A</v>
      </c>
      <c r="H1817" s="29">
        <f t="shared" si="115"/>
        <v>100632.47500000001</v>
      </c>
    </row>
    <row r="1818" spans="1:8" x14ac:dyDescent="0.3">
      <c r="A1818" s="58">
        <v>43821</v>
      </c>
      <c r="B1818" s="42" t="str">
        <f>VLOOKUP(A1818,_Holidays!A1818:C3923,2)</f>
        <v>N</v>
      </c>
      <c r="C1818" s="42" t="str">
        <f>VLOOKUP(A1818,_Holidays!A1818:C3923,3)</f>
        <v>N</v>
      </c>
      <c r="D1818">
        <v>90145.615000000005</v>
      </c>
      <c r="E1818" s="42" t="e">
        <f t="shared" si="112"/>
        <v>#N/A</v>
      </c>
      <c r="F1818" s="42">
        <f t="shared" si="113"/>
        <v>90145.615000000005</v>
      </c>
      <c r="G1818" s="42" t="e">
        <f t="shared" si="114"/>
        <v>#N/A</v>
      </c>
      <c r="H1818" s="29">
        <f t="shared" si="115"/>
        <v>90145.615000000005</v>
      </c>
    </row>
    <row r="1819" spans="1:8" x14ac:dyDescent="0.3">
      <c r="A1819" s="58">
        <v>43822</v>
      </c>
      <c r="B1819" s="42" t="str">
        <f>VLOOKUP(A1819,_Holidays!A1819:C3924,2)</f>
        <v>N</v>
      </c>
      <c r="C1819" s="42" t="str">
        <f>VLOOKUP(A1819,_Holidays!A1819:C3924,3)</f>
        <v>N</v>
      </c>
      <c r="D1819">
        <v>101818.02499999999</v>
      </c>
      <c r="E1819" s="42" t="e">
        <f t="shared" si="112"/>
        <v>#N/A</v>
      </c>
      <c r="F1819" s="42">
        <f t="shared" si="113"/>
        <v>101818.02499999999</v>
      </c>
      <c r="G1819" s="42" t="e">
        <f t="shared" si="114"/>
        <v>#N/A</v>
      </c>
      <c r="H1819" s="29">
        <f t="shared" si="115"/>
        <v>101818.02499999999</v>
      </c>
    </row>
    <row r="1820" spans="1:8" x14ac:dyDescent="0.3">
      <c r="A1820" s="58">
        <v>43823</v>
      </c>
      <c r="B1820" s="42" t="str">
        <f>VLOOKUP(A1820,_Holidays!A1820:C3925,2)</f>
        <v>N</v>
      </c>
      <c r="C1820" s="42" t="str">
        <f>VLOOKUP(A1820,_Holidays!A1820:C3925,3)</f>
        <v>N</v>
      </c>
      <c r="D1820">
        <v>102168.93</v>
      </c>
      <c r="E1820" s="42" t="e">
        <f t="shared" si="112"/>
        <v>#N/A</v>
      </c>
      <c r="F1820" s="42">
        <f t="shared" si="113"/>
        <v>102168.93</v>
      </c>
      <c r="G1820" s="42" t="e">
        <f t="shared" si="114"/>
        <v>#N/A</v>
      </c>
      <c r="H1820" s="29">
        <f t="shared" si="115"/>
        <v>102168.93</v>
      </c>
    </row>
    <row r="1821" spans="1:8" x14ac:dyDescent="0.3">
      <c r="A1821" s="58">
        <v>43824</v>
      </c>
      <c r="B1821" s="42" t="str">
        <f>VLOOKUP(A1821,_Holidays!A1821:C3926,2)</f>
        <v>N</v>
      </c>
      <c r="C1821" s="42" t="str">
        <f>VLOOKUP(A1821,_Holidays!A1821:C3926,3)</f>
        <v>Y</v>
      </c>
      <c r="D1821">
        <v>98312.744999999995</v>
      </c>
      <c r="E1821" s="42" t="e">
        <f t="shared" si="112"/>
        <v>#N/A</v>
      </c>
      <c r="F1821" s="42">
        <f t="shared" si="113"/>
        <v>98312.744999999995</v>
      </c>
      <c r="G1821" s="42">
        <f t="shared" si="114"/>
        <v>98312.744999999995</v>
      </c>
      <c r="H1821" s="29" t="e">
        <f t="shared" si="115"/>
        <v>#N/A</v>
      </c>
    </row>
    <row r="1822" spans="1:8" x14ac:dyDescent="0.3">
      <c r="A1822" s="58">
        <v>43825</v>
      </c>
      <c r="B1822" s="42" t="str">
        <f>VLOOKUP(A1822,_Holidays!A1822:C3927,2)</f>
        <v>N</v>
      </c>
      <c r="C1822" s="42" t="str">
        <f>VLOOKUP(A1822,_Holidays!A1822:C3927,3)</f>
        <v>Y</v>
      </c>
      <c r="D1822">
        <v>96120.524999999994</v>
      </c>
      <c r="E1822" s="42" t="e">
        <f t="shared" si="112"/>
        <v>#N/A</v>
      </c>
      <c r="F1822" s="42">
        <f t="shared" si="113"/>
        <v>96120.524999999994</v>
      </c>
      <c r="G1822" s="42">
        <f t="shared" si="114"/>
        <v>96120.524999999994</v>
      </c>
      <c r="H1822" s="29" t="e">
        <f t="shared" si="115"/>
        <v>#N/A</v>
      </c>
    </row>
    <row r="1823" spans="1:8" x14ac:dyDescent="0.3">
      <c r="A1823" s="58">
        <v>43826</v>
      </c>
      <c r="B1823" s="42" t="str">
        <f>VLOOKUP(A1823,_Holidays!A1823:C3928,2)</f>
        <v>N</v>
      </c>
      <c r="C1823" s="42" t="str">
        <f>VLOOKUP(A1823,_Holidays!A1823:C3928,3)</f>
        <v>N</v>
      </c>
      <c r="D1823">
        <v>107256.065</v>
      </c>
      <c r="E1823" s="42" t="e">
        <f t="shared" si="112"/>
        <v>#N/A</v>
      </c>
      <c r="F1823" s="42">
        <f t="shared" si="113"/>
        <v>107256.065</v>
      </c>
      <c r="G1823" s="42" t="e">
        <f t="shared" si="114"/>
        <v>#N/A</v>
      </c>
      <c r="H1823" s="29">
        <f t="shared" si="115"/>
        <v>107256.065</v>
      </c>
    </row>
    <row r="1824" spans="1:8" x14ac:dyDescent="0.3">
      <c r="A1824" s="58">
        <v>43827</v>
      </c>
      <c r="B1824" s="42" t="str">
        <f>VLOOKUP(A1824,_Holidays!A1824:C3929,2)</f>
        <v>N</v>
      </c>
      <c r="C1824" s="42" t="str">
        <f>VLOOKUP(A1824,_Holidays!A1824:C3929,3)</f>
        <v>N</v>
      </c>
      <c r="D1824">
        <v>113521.685</v>
      </c>
      <c r="E1824" s="42" t="e">
        <f t="shared" si="112"/>
        <v>#N/A</v>
      </c>
      <c r="F1824" s="42">
        <f t="shared" si="113"/>
        <v>113521.685</v>
      </c>
      <c r="G1824" s="42" t="e">
        <f t="shared" si="114"/>
        <v>#N/A</v>
      </c>
      <c r="H1824" s="29">
        <f t="shared" si="115"/>
        <v>113521.685</v>
      </c>
    </row>
    <row r="1825" spans="1:8" x14ac:dyDescent="0.3">
      <c r="A1825" s="58">
        <v>43828</v>
      </c>
      <c r="B1825" s="42" t="str">
        <f>VLOOKUP(A1825,_Holidays!A1825:C3930,2)</f>
        <v>N</v>
      </c>
      <c r="C1825" s="42" t="str">
        <f>VLOOKUP(A1825,_Holidays!A1825:C3930,3)</f>
        <v>N</v>
      </c>
      <c r="D1825">
        <v>118293.52499999999</v>
      </c>
      <c r="E1825" s="42" t="e">
        <f t="shared" si="112"/>
        <v>#N/A</v>
      </c>
      <c r="F1825" s="42">
        <f t="shared" si="113"/>
        <v>118293.52499999999</v>
      </c>
      <c r="G1825" s="42" t="e">
        <f t="shared" si="114"/>
        <v>#N/A</v>
      </c>
      <c r="H1825" s="29">
        <f t="shared" si="115"/>
        <v>118293.52499999999</v>
      </c>
    </row>
    <row r="1826" spans="1:8" x14ac:dyDescent="0.3">
      <c r="A1826" s="58">
        <v>43829</v>
      </c>
      <c r="B1826" s="42" t="str">
        <f>VLOOKUP(A1826,_Holidays!A1826:C3931,2)</f>
        <v>N</v>
      </c>
      <c r="C1826" s="42" t="str">
        <f>VLOOKUP(A1826,_Holidays!A1826:C3931,3)</f>
        <v>N</v>
      </c>
      <c r="D1826">
        <v>140410.125</v>
      </c>
      <c r="E1826" s="42" t="e">
        <f t="shared" si="112"/>
        <v>#N/A</v>
      </c>
      <c r="F1826" s="42">
        <f t="shared" si="113"/>
        <v>140410.125</v>
      </c>
      <c r="G1826" s="42" t="e">
        <f t="shared" si="114"/>
        <v>#N/A</v>
      </c>
      <c r="H1826" s="29">
        <f t="shared" si="115"/>
        <v>140410.125</v>
      </c>
    </row>
    <row r="1827" spans="1:8" x14ac:dyDescent="0.3">
      <c r="A1827" s="58">
        <v>43830</v>
      </c>
      <c r="B1827" s="42" t="str">
        <f>VLOOKUP(A1827,_Holidays!A1827:C3932,2)</f>
        <v>N</v>
      </c>
      <c r="C1827" s="42" t="str">
        <f>VLOOKUP(A1827,_Holidays!A1827:C3932,3)</f>
        <v>N</v>
      </c>
      <c r="D1827">
        <v>95410.39</v>
      </c>
      <c r="E1827" s="42" t="e">
        <f t="shared" si="112"/>
        <v>#N/A</v>
      </c>
      <c r="F1827" s="42">
        <f t="shared" si="113"/>
        <v>95410.39</v>
      </c>
      <c r="G1827" s="42" t="e">
        <f t="shared" si="114"/>
        <v>#N/A</v>
      </c>
      <c r="H1827" s="29">
        <f t="shared" si="115"/>
        <v>95410.39</v>
      </c>
    </row>
    <row r="1828" spans="1:8" x14ac:dyDescent="0.3">
      <c r="A1828" s="58">
        <v>43831</v>
      </c>
      <c r="B1828" s="42" t="str">
        <f>VLOOKUP(A1828,_Holidays!A1828:C3933,2)</f>
        <v>N</v>
      </c>
      <c r="C1828" s="42" t="str">
        <f>VLOOKUP(A1828,_Holidays!A1828:C3933,3)</f>
        <v>Y</v>
      </c>
      <c r="D1828">
        <v>89077.854999999996</v>
      </c>
      <c r="E1828" s="42" t="e">
        <f t="shared" si="112"/>
        <v>#N/A</v>
      </c>
      <c r="F1828" s="42">
        <f t="shared" si="113"/>
        <v>89077.854999999996</v>
      </c>
      <c r="G1828" s="42">
        <f t="shared" si="114"/>
        <v>89077.854999999996</v>
      </c>
      <c r="H1828" s="29" t="e">
        <f t="shared" si="115"/>
        <v>#N/A</v>
      </c>
    </row>
    <row r="1829" spans="1:8" x14ac:dyDescent="0.3">
      <c r="A1829" s="58">
        <v>43832</v>
      </c>
      <c r="B1829" s="42" t="str">
        <f>VLOOKUP(A1829,_Holidays!A1829:C3934,2)</f>
        <v>N</v>
      </c>
      <c r="C1829" s="42" t="str">
        <f>VLOOKUP(A1829,_Holidays!A1829:C3934,3)</f>
        <v>N</v>
      </c>
      <c r="D1829">
        <v>102988.185</v>
      </c>
      <c r="E1829" s="42" t="e">
        <f t="shared" si="112"/>
        <v>#N/A</v>
      </c>
      <c r="F1829" s="42">
        <f t="shared" si="113"/>
        <v>102988.185</v>
      </c>
      <c r="G1829" s="42" t="e">
        <f t="shared" si="114"/>
        <v>#N/A</v>
      </c>
      <c r="H1829" s="29">
        <f t="shared" si="115"/>
        <v>102988.185</v>
      </c>
    </row>
    <row r="1830" spans="1:8" x14ac:dyDescent="0.3">
      <c r="A1830" s="58">
        <v>43833</v>
      </c>
      <c r="B1830" s="42" t="str">
        <f>VLOOKUP(A1830,_Holidays!A1830:C3935,2)</f>
        <v>N</v>
      </c>
      <c r="C1830" s="42" t="str">
        <f>VLOOKUP(A1830,_Holidays!A1830:C3935,3)</f>
        <v>N</v>
      </c>
      <c r="D1830">
        <v>118922.215</v>
      </c>
      <c r="E1830" s="42" t="e">
        <f t="shared" si="112"/>
        <v>#N/A</v>
      </c>
      <c r="F1830" s="42">
        <f t="shared" si="113"/>
        <v>118922.215</v>
      </c>
      <c r="G1830" s="42" t="e">
        <f t="shared" si="114"/>
        <v>#N/A</v>
      </c>
      <c r="H1830" s="29">
        <f t="shared" si="115"/>
        <v>118922.215</v>
      </c>
    </row>
    <row r="1831" spans="1:8" x14ac:dyDescent="0.3">
      <c r="A1831" s="58">
        <v>43834</v>
      </c>
      <c r="B1831" s="42" t="str">
        <f>VLOOKUP(A1831,_Holidays!A1831:C3936,2)</f>
        <v>N</v>
      </c>
      <c r="C1831" s="42" t="str">
        <f>VLOOKUP(A1831,_Holidays!A1831:C3936,3)</f>
        <v>N</v>
      </c>
      <c r="D1831">
        <v>102245.61</v>
      </c>
      <c r="E1831" s="42" t="e">
        <f t="shared" si="112"/>
        <v>#N/A</v>
      </c>
      <c r="F1831" s="42">
        <f t="shared" si="113"/>
        <v>102245.61</v>
      </c>
      <c r="G1831" s="42" t="e">
        <f t="shared" si="114"/>
        <v>#N/A</v>
      </c>
      <c r="H1831" s="29">
        <f t="shared" si="115"/>
        <v>102245.61</v>
      </c>
    </row>
    <row r="1832" spans="1:8" x14ac:dyDescent="0.3">
      <c r="A1832" s="58">
        <v>43835</v>
      </c>
      <c r="B1832" s="42" t="str">
        <f>VLOOKUP(A1832,_Holidays!A1832:C3937,2)</f>
        <v>N</v>
      </c>
      <c r="C1832" s="42" t="str">
        <f>VLOOKUP(A1832,_Holidays!A1832:C3937,3)</f>
        <v>N</v>
      </c>
      <c r="D1832">
        <v>95671.2</v>
      </c>
      <c r="E1832" s="42" t="e">
        <f t="shared" si="112"/>
        <v>#N/A</v>
      </c>
      <c r="F1832" s="42">
        <f t="shared" si="113"/>
        <v>95671.2</v>
      </c>
      <c r="G1832" s="42" t="e">
        <f t="shared" si="114"/>
        <v>#N/A</v>
      </c>
      <c r="H1832" s="29">
        <f t="shared" si="115"/>
        <v>95671.2</v>
      </c>
    </row>
    <row r="1833" spans="1:8" x14ac:dyDescent="0.3">
      <c r="A1833" s="58">
        <v>43836</v>
      </c>
      <c r="B1833" s="42" t="str">
        <f>VLOOKUP(A1833,_Holidays!A1833:C3938,2)</f>
        <v>N</v>
      </c>
      <c r="C1833" s="42" t="str">
        <f>VLOOKUP(A1833,_Holidays!A1833:C3938,3)</f>
        <v>N</v>
      </c>
      <c r="D1833">
        <v>110253.59</v>
      </c>
      <c r="E1833" s="42" t="e">
        <f t="shared" si="112"/>
        <v>#N/A</v>
      </c>
      <c r="F1833" s="42">
        <f t="shared" si="113"/>
        <v>110253.59</v>
      </c>
      <c r="G1833" s="42" t="e">
        <f t="shared" si="114"/>
        <v>#N/A</v>
      </c>
      <c r="H1833" s="29">
        <f t="shared" si="115"/>
        <v>110253.59</v>
      </c>
    </row>
    <row r="1834" spans="1:8" x14ac:dyDescent="0.3">
      <c r="A1834" s="58">
        <v>43837</v>
      </c>
      <c r="B1834" s="42" t="str">
        <f>VLOOKUP(A1834,_Holidays!A1834:C3939,2)</f>
        <v>N</v>
      </c>
      <c r="C1834" s="42" t="str">
        <f>VLOOKUP(A1834,_Holidays!A1834:C3939,3)</f>
        <v>N</v>
      </c>
      <c r="D1834">
        <v>109336.56</v>
      </c>
      <c r="E1834" s="42" t="e">
        <f t="shared" si="112"/>
        <v>#N/A</v>
      </c>
      <c r="F1834" s="42">
        <f t="shared" si="113"/>
        <v>109336.56</v>
      </c>
      <c r="G1834" s="42" t="e">
        <f t="shared" si="114"/>
        <v>#N/A</v>
      </c>
      <c r="H1834" s="29">
        <f t="shared" si="115"/>
        <v>109336.56</v>
      </c>
    </row>
    <row r="1835" spans="1:8" x14ac:dyDescent="0.3">
      <c r="A1835" s="58">
        <v>43838</v>
      </c>
      <c r="B1835" s="42" t="str">
        <f>VLOOKUP(A1835,_Holidays!A1835:C3940,2)</f>
        <v>N</v>
      </c>
      <c r="C1835" s="42" t="str">
        <f>VLOOKUP(A1835,_Holidays!A1835:C3940,3)</f>
        <v>N</v>
      </c>
      <c r="D1835">
        <v>110038.625</v>
      </c>
      <c r="E1835" s="42" t="e">
        <f t="shared" si="112"/>
        <v>#N/A</v>
      </c>
      <c r="F1835" s="42">
        <f t="shared" si="113"/>
        <v>110038.625</v>
      </c>
      <c r="G1835" s="42" t="e">
        <f t="shared" si="114"/>
        <v>#N/A</v>
      </c>
      <c r="H1835" s="29">
        <f t="shared" si="115"/>
        <v>110038.625</v>
      </c>
    </row>
    <row r="1836" spans="1:8" x14ac:dyDescent="0.3">
      <c r="A1836" s="58">
        <v>43839</v>
      </c>
      <c r="B1836" s="42" t="str">
        <f>VLOOKUP(A1836,_Holidays!A1836:C3941,2)</f>
        <v>N</v>
      </c>
      <c r="C1836" s="42" t="str">
        <f>VLOOKUP(A1836,_Holidays!A1836:C3941,3)</f>
        <v>N</v>
      </c>
      <c r="D1836">
        <v>127365.59</v>
      </c>
      <c r="E1836" s="42" t="e">
        <f t="shared" si="112"/>
        <v>#N/A</v>
      </c>
      <c r="F1836" s="42">
        <f t="shared" si="113"/>
        <v>127365.59</v>
      </c>
      <c r="G1836" s="42" t="e">
        <f t="shared" si="114"/>
        <v>#N/A</v>
      </c>
      <c r="H1836" s="29">
        <f t="shared" si="115"/>
        <v>127365.59</v>
      </c>
    </row>
    <row r="1837" spans="1:8" x14ac:dyDescent="0.3">
      <c r="A1837" s="58">
        <v>43840</v>
      </c>
      <c r="B1837" s="42" t="str">
        <f>VLOOKUP(A1837,_Holidays!A1837:C3942,2)</f>
        <v>N</v>
      </c>
      <c r="C1837" s="42" t="str">
        <f>VLOOKUP(A1837,_Holidays!A1837:C3942,3)</f>
        <v>N</v>
      </c>
      <c r="D1837">
        <v>122533.88</v>
      </c>
      <c r="E1837" s="42" t="e">
        <f t="shared" si="112"/>
        <v>#N/A</v>
      </c>
      <c r="F1837" s="42">
        <f t="shared" si="113"/>
        <v>122533.88</v>
      </c>
      <c r="G1837" s="42" t="e">
        <f t="shared" si="114"/>
        <v>#N/A</v>
      </c>
      <c r="H1837" s="29">
        <f t="shared" si="115"/>
        <v>122533.88</v>
      </c>
    </row>
    <row r="1838" spans="1:8" x14ac:dyDescent="0.3">
      <c r="A1838" s="58">
        <v>43841</v>
      </c>
      <c r="B1838" s="42" t="str">
        <f>VLOOKUP(A1838,_Holidays!A1838:C3943,2)</f>
        <v>N</v>
      </c>
      <c r="C1838" s="42" t="str">
        <f>VLOOKUP(A1838,_Holidays!A1838:C3943,3)</f>
        <v>N</v>
      </c>
      <c r="D1838">
        <v>91886.604999999996</v>
      </c>
      <c r="E1838" s="42" t="e">
        <f t="shared" si="112"/>
        <v>#N/A</v>
      </c>
      <c r="F1838" s="42">
        <f t="shared" si="113"/>
        <v>91886.604999999996</v>
      </c>
      <c r="G1838" s="42" t="e">
        <f t="shared" si="114"/>
        <v>#N/A</v>
      </c>
      <c r="H1838" s="29">
        <f t="shared" si="115"/>
        <v>91886.604999999996</v>
      </c>
    </row>
    <row r="1839" spans="1:8" x14ac:dyDescent="0.3">
      <c r="A1839" s="58">
        <v>43842</v>
      </c>
      <c r="B1839" s="42" t="str">
        <f>VLOOKUP(A1839,_Holidays!A1839:C3944,2)</f>
        <v>N</v>
      </c>
      <c r="C1839" s="42" t="str">
        <f>VLOOKUP(A1839,_Holidays!A1839:C3944,3)</f>
        <v>N</v>
      </c>
      <c r="D1839">
        <v>91797.595000000001</v>
      </c>
      <c r="E1839" s="42" t="e">
        <f t="shared" si="112"/>
        <v>#N/A</v>
      </c>
      <c r="F1839" s="42">
        <f t="shared" si="113"/>
        <v>91797.595000000001</v>
      </c>
      <c r="G1839" s="42" t="e">
        <f t="shared" si="114"/>
        <v>#N/A</v>
      </c>
      <c r="H1839" s="29">
        <f t="shared" si="115"/>
        <v>91797.595000000001</v>
      </c>
    </row>
    <row r="1840" spans="1:8" x14ac:dyDescent="0.3">
      <c r="A1840" s="58">
        <v>43843</v>
      </c>
      <c r="B1840" s="42" t="str">
        <f>VLOOKUP(A1840,_Holidays!A1840:C3945,2)</f>
        <v>N</v>
      </c>
      <c r="C1840" s="42" t="str">
        <f>VLOOKUP(A1840,_Holidays!A1840:C3945,3)</f>
        <v>N</v>
      </c>
      <c r="D1840">
        <v>119653.94500000001</v>
      </c>
      <c r="E1840" s="42" t="e">
        <f t="shared" si="112"/>
        <v>#N/A</v>
      </c>
      <c r="F1840" s="42">
        <f t="shared" si="113"/>
        <v>119653.94500000001</v>
      </c>
      <c r="G1840" s="42" t="e">
        <f t="shared" si="114"/>
        <v>#N/A</v>
      </c>
      <c r="H1840" s="29">
        <f t="shared" si="115"/>
        <v>119653.94500000001</v>
      </c>
    </row>
    <row r="1841" spans="1:8" x14ac:dyDescent="0.3">
      <c r="A1841" s="58">
        <v>43844</v>
      </c>
      <c r="B1841" s="42" t="str">
        <f>VLOOKUP(A1841,_Holidays!A1841:C3946,2)</f>
        <v>N</v>
      </c>
      <c r="C1841" s="42" t="str">
        <f>VLOOKUP(A1841,_Holidays!A1841:C3946,3)</f>
        <v>N</v>
      </c>
      <c r="D1841">
        <v>137302.60500000001</v>
      </c>
      <c r="E1841" s="42" t="e">
        <f t="shared" si="112"/>
        <v>#N/A</v>
      </c>
      <c r="F1841" s="42">
        <f t="shared" si="113"/>
        <v>137302.60500000001</v>
      </c>
      <c r="G1841" s="42" t="e">
        <f t="shared" si="114"/>
        <v>#N/A</v>
      </c>
      <c r="H1841" s="29">
        <f t="shared" si="115"/>
        <v>137302.60500000001</v>
      </c>
    </row>
    <row r="1842" spans="1:8" x14ac:dyDescent="0.3">
      <c r="A1842" s="58">
        <v>43845</v>
      </c>
      <c r="B1842" s="42" t="str">
        <f>VLOOKUP(A1842,_Holidays!A1842:C3947,2)</f>
        <v>N</v>
      </c>
      <c r="C1842" s="42" t="str">
        <f>VLOOKUP(A1842,_Holidays!A1842:C3947,3)</f>
        <v>N</v>
      </c>
      <c r="D1842">
        <v>137408.22500000001</v>
      </c>
      <c r="E1842" s="42" t="e">
        <f t="shared" si="112"/>
        <v>#N/A</v>
      </c>
      <c r="F1842" s="42">
        <f t="shared" si="113"/>
        <v>137408.22500000001</v>
      </c>
      <c r="G1842" s="42" t="e">
        <f t="shared" si="114"/>
        <v>#N/A</v>
      </c>
      <c r="H1842" s="29">
        <f t="shared" si="115"/>
        <v>137408.22500000001</v>
      </c>
    </row>
    <row r="1843" spans="1:8" x14ac:dyDescent="0.3">
      <c r="A1843" s="58">
        <v>43846</v>
      </c>
      <c r="B1843" s="42" t="str">
        <f>VLOOKUP(A1843,_Holidays!A1843:C3948,2)</f>
        <v>N</v>
      </c>
      <c r="C1843" s="42" t="str">
        <f>VLOOKUP(A1843,_Holidays!A1843:C3948,3)</f>
        <v>N</v>
      </c>
      <c r="D1843">
        <v>109669.645</v>
      </c>
      <c r="E1843" s="42" t="e">
        <f t="shared" si="112"/>
        <v>#N/A</v>
      </c>
      <c r="F1843" s="42">
        <f t="shared" si="113"/>
        <v>109669.645</v>
      </c>
      <c r="G1843" s="42" t="e">
        <f t="shared" si="114"/>
        <v>#N/A</v>
      </c>
      <c r="H1843" s="29">
        <f t="shared" si="115"/>
        <v>109669.645</v>
      </c>
    </row>
    <row r="1844" spans="1:8" x14ac:dyDescent="0.3">
      <c r="A1844" s="58">
        <v>43847</v>
      </c>
      <c r="B1844" s="42" t="str">
        <f>VLOOKUP(A1844,_Holidays!A1844:C3949,2)</f>
        <v>N</v>
      </c>
      <c r="C1844" s="42" t="str">
        <f>VLOOKUP(A1844,_Holidays!A1844:C3949,3)</f>
        <v>N</v>
      </c>
      <c r="D1844">
        <v>108108.175</v>
      </c>
      <c r="E1844" s="42" t="e">
        <f t="shared" si="112"/>
        <v>#N/A</v>
      </c>
      <c r="F1844" s="42">
        <f t="shared" si="113"/>
        <v>108108.175</v>
      </c>
      <c r="G1844" s="42" t="e">
        <f t="shared" si="114"/>
        <v>#N/A</v>
      </c>
      <c r="H1844" s="29">
        <f t="shared" si="115"/>
        <v>108108.175</v>
      </c>
    </row>
    <row r="1845" spans="1:8" x14ac:dyDescent="0.3">
      <c r="A1845" s="58">
        <v>43848</v>
      </c>
      <c r="B1845" s="42" t="str">
        <f>VLOOKUP(A1845,_Holidays!A1845:C3950,2)</f>
        <v>N</v>
      </c>
      <c r="C1845" s="42" t="str">
        <f>VLOOKUP(A1845,_Holidays!A1845:C3950,3)</f>
        <v>N</v>
      </c>
      <c r="D1845">
        <v>105946.34</v>
      </c>
      <c r="E1845" s="42" t="e">
        <f t="shared" si="112"/>
        <v>#N/A</v>
      </c>
      <c r="F1845" s="42">
        <f t="shared" si="113"/>
        <v>105946.34</v>
      </c>
      <c r="G1845" s="42" t="e">
        <f t="shared" si="114"/>
        <v>#N/A</v>
      </c>
      <c r="H1845" s="29">
        <f t="shared" si="115"/>
        <v>105946.34</v>
      </c>
    </row>
    <row r="1846" spans="1:8" x14ac:dyDescent="0.3">
      <c r="A1846" s="58">
        <v>43849</v>
      </c>
      <c r="B1846" s="42" t="str">
        <f>VLOOKUP(A1846,_Holidays!A1846:C3951,2)</f>
        <v>N</v>
      </c>
      <c r="C1846" s="42" t="str">
        <f>VLOOKUP(A1846,_Holidays!A1846:C3951,3)</f>
        <v>N</v>
      </c>
      <c r="D1846">
        <v>106921.55499999999</v>
      </c>
      <c r="E1846" s="42" t="e">
        <f t="shared" si="112"/>
        <v>#N/A</v>
      </c>
      <c r="F1846" s="42">
        <f t="shared" si="113"/>
        <v>106921.55499999999</v>
      </c>
      <c r="G1846" s="42" t="e">
        <f t="shared" si="114"/>
        <v>#N/A</v>
      </c>
      <c r="H1846" s="29">
        <f t="shared" si="115"/>
        <v>106921.55499999999</v>
      </c>
    </row>
    <row r="1847" spans="1:8" x14ac:dyDescent="0.3">
      <c r="A1847" s="58">
        <v>43850</v>
      </c>
      <c r="B1847" s="42" t="str">
        <f>VLOOKUP(A1847,_Holidays!A1847:C3952,2)</f>
        <v>N</v>
      </c>
      <c r="C1847" s="42" t="str">
        <f>VLOOKUP(A1847,_Holidays!A1847:C3952,3)</f>
        <v>N</v>
      </c>
      <c r="D1847">
        <v>116291.535</v>
      </c>
      <c r="E1847" s="42" t="e">
        <f t="shared" si="112"/>
        <v>#N/A</v>
      </c>
      <c r="F1847" s="42">
        <f t="shared" si="113"/>
        <v>116291.535</v>
      </c>
      <c r="G1847" s="42" t="e">
        <f t="shared" si="114"/>
        <v>#N/A</v>
      </c>
      <c r="H1847" s="29">
        <f t="shared" si="115"/>
        <v>116291.535</v>
      </c>
    </row>
    <row r="1848" spans="1:8" x14ac:dyDescent="0.3">
      <c r="A1848" s="58">
        <v>43851</v>
      </c>
      <c r="B1848" s="42" t="str">
        <f>VLOOKUP(A1848,_Holidays!A1848:C3953,2)</f>
        <v>N</v>
      </c>
      <c r="C1848" s="42" t="str">
        <f>VLOOKUP(A1848,_Holidays!A1848:C3953,3)</f>
        <v>N</v>
      </c>
      <c r="D1848">
        <v>112128.19500000001</v>
      </c>
      <c r="E1848" s="42" t="e">
        <f t="shared" si="112"/>
        <v>#N/A</v>
      </c>
      <c r="F1848" s="42">
        <f t="shared" si="113"/>
        <v>112128.19500000001</v>
      </c>
      <c r="G1848" s="42" t="e">
        <f t="shared" si="114"/>
        <v>#N/A</v>
      </c>
      <c r="H1848" s="29">
        <f t="shared" si="115"/>
        <v>112128.19500000001</v>
      </c>
    </row>
    <row r="1849" spans="1:8" x14ac:dyDescent="0.3">
      <c r="A1849" s="58">
        <v>43852</v>
      </c>
      <c r="B1849" s="42" t="str">
        <f>VLOOKUP(A1849,_Holidays!A1849:C3954,2)</f>
        <v>N</v>
      </c>
      <c r="C1849" s="42" t="str">
        <f>VLOOKUP(A1849,_Holidays!A1849:C3954,3)</f>
        <v>N</v>
      </c>
      <c r="D1849">
        <v>119287.15</v>
      </c>
      <c r="E1849" s="42" t="e">
        <f t="shared" si="112"/>
        <v>#N/A</v>
      </c>
      <c r="F1849" s="42">
        <f t="shared" si="113"/>
        <v>119287.15</v>
      </c>
      <c r="G1849" s="42" t="e">
        <f t="shared" si="114"/>
        <v>#N/A</v>
      </c>
      <c r="H1849" s="29">
        <f t="shared" si="115"/>
        <v>119287.15</v>
      </c>
    </row>
    <row r="1850" spans="1:8" x14ac:dyDescent="0.3">
      <c r="A1850" s="58">
        <v>43853</v>
      </c>
      <c r="B1850" s="42" t="str">
        <f>VLOOKUP(A1850,_Holidays!A1850:C3955,2)</f>
        <v>N</v>
      </c>
      <c r="C1850" s="42" t="str">
        <f>VLOOKUP(A1850,_Holidays!A1850:C3955,3)</f>
        <v>N</v>
      </c>
      <c r="D1850">
        <v>112254.83</v>
      </c>
      <c r="E1850" s="42" t="e">
        <f t="shared" si="112"/>
        <v>#N/A</v>
      </c>
      <c r="F1850" s="42">
        <f t="shared" si="113"/>
        <v>112254.83</v>
      </c>
      <c r="G1850" s="42" t="e">
        <f t="shared" si="114"/>
        <v>#N/A</v>
      </c>
      <c r="H1850" s="29">
        <f t="shared" si="115"/>
        <v>112254.83</v>
      </c>
    </row>
    <row r="1851" spans="1:8" x14ac:dyDescent="0.3">
      <c r="A1851" s="58">
        <v>43854</v>
      </c>
      <c r="B1851" s="42" t="str">
        <f>VLOOKUP(A1851,_Holidays!A1851:C3956,2)</f>
        <v>N</v>
      </c>
      <c r="C1851" s="42" t="str">
        <f>VLOOKUP(A1851,_Holidays!A1851:C3956,3)</f>
        <v>N</v>
      </c>
      <c r="D1851">
        <v>109316.375</v>
      </c>
      <c r="E1851" s="42" t="e">
        <f t="shared" si="112"/>
        <v>#N/A</v>
      </c>
      <c r="F1851" s="42">
        <f t="shared" si="113"/>
        <v>109316.375</v>
      </c>
      <c r="G1851" s="42" t="e">
        <f t="shared" si="114"/>
        <v>#N/A</v>
      </c>
      <c r="H1851" s="29">
        <f t="shared" si="115"/>
        <v>109316.375</v>
      </c>
    </row>
    <row r="1852" spans="1:8" x14ac:dyDescent="0.3">
      <c r="A1852" s="58">
        <v>43855</v>
      </c>
      <c r="B1852" s="42" t="str">
        <f>VLOOKUP(A1852,_Holidays!A1852:C3957,2)</f>
        <v>N</v>
      </c>
      <c r="C1852" s="42" t="str">
        <f>VLOOKUP(A1852,_Holidays!A1852:C3957,3)</f>
        <v>N</v>
      </c>
      <c r="D1852">
        <v>102445.88</v>
      </c>
      <c r="E1852" s="42" t="e">
        <f t="shared" si="112"/>
        <v>#N/A</v>
      </c>
      <c r="F1852" s="42">
        <f t="shared" si="113"/>
        <v>102445.88</v>
      </c>
      <c r="G1852" s="42" t="e">
        <f t="shared" si="114"/>
        <v>#N/A</v>
      </c>
      <c r="H1852" s="29">
        <f t="shared" si="115"/>
        <v>102445.88</v>
      </c>
    </row>
    <row r="1853" spans="1:8" x14ac:dyDescent="0.3">
      <c r="A1853" s="58">
        <v>43856</v>
      </c>
      <c r="B1853" s="42" t="str">
        <f>VLOOKUP(A1853,_Holidays!A1853:C3958,2)</f>
        <v>N</v>
      </c>
      <c r="C1853" s="42" t="str">
        <f>VLOOKUP(A1853,_Holidays!A1853:C3958,3)</f>
        <v>Y</v>
      </c>
      <c r="D1853">
        <v>101233.205</v>
      </c>
      <c r="E1853" s="42" t="e">
        <f t="shared" si="112"/>
        <v>#N/A</v>
      </c>
      <c r="F1853" s="42">
        <f t="shared" si="113"/>
        <v>101233.205</v>
      </c>
      <c r="G1853" s="42">
        <f t="shared" si="114"/>
        <v>101233.205</v>
      </c>
      <c r="H1853" s="29" t="e">
        <f t="shared" si="115"/>
        <v>#N/A</v>
      </c>
    </row>
    <row r="1854" spans="1:8" x14ac:dyDescent="0.3">
      <c r="A1854" s="58">
        <v>43857</v>
      </c>
      <c r="B1854" s="42" t="str">
        <f>VLOOKUP(A1854,_Holidays!A1854:C3959,2)</f>
        <v>N</v>
      </c>
      <c r="C1854" s="42" t="str">
        <f>VLOOKUP(A1854,_Holidays!A1854:C3959,3)</f>
        <v>Y</v>
      </c>
      <c r="D1854">
        <v>103134.46</v>
      </c>
      <c r="E1854" s="42" t="e">
        <f t="shared" si="112"/>
        <v>#N/A</v>
      </c>
      <c r="F1854" s="42">
        <f t="shared" si="113"/>
        <v>103134.46</v>
      </c>
      <c r="G1854" s="42">
        <f t="shared" si="114"/>
        <v>103134.46</v>
      </c>
      <c r="H1854" s="29" t="e">
        <f t="shared" si="115"/>
        <v>#N/A</v>
      </c>
    </row>
    <row r="1855" spans="1:8" x14ac:dyDescent="0.3">
      <c r="A1855" s="58">
        <v>43858</v>
      </c>
      <c r="B1855" s="42" t="str">
        <f>VLOOKUP(A1855,_Holidays!A1855:C3960,2)</f>
        <v>N</v>
      </c>
      <c r="C1855" s="42" t="str">
        <f>VLOOKUP(A1855,_Holidays!A1855:C3960,3)</f>
        <v>N</v>
      </c>
      <c r="D1855">
        <v>116190.55499999999</v>
      </c>
      <c r="E1855" s="42" t="e">
        <f t="shared" si="112"/>
        <v>#N/A</v>
      </c>
      <c r="F1855" s="42">
        <f t="shared" si="113"/>
        <v>116190.55499999999</v>
      </c>
      <c r="G1855" s="42" t="e">
        <f t="shared" si="114"/>
        <v>#N/A</v>
      </c>
      <c r="H1855" s="29">
        <f t="shared" si="115"/>
        <v>116190.55499999999</v>
      </c>
    </row>
    <row r="1856" spans="1:8" x14ac:dyDescent="0.3">
      <c r="A1856" s="58">
        <v>43859</v>
      </c>
      <c r="B1856" s="42" t="str">
        <f>VLOOKUP(A1856,_Holidays!A1856:C3961,2)</f>
        <v>N</v>
      </c>
      <c r="C1856" s="42" t="str">
        <f>VLOOKUP(A1856,_Holidays!A1856:C3961,3)</f>
        <v>N</v>
      </c>
      <c r="D1856">
        <v>129812.91499999999</v>
      </c>
      <c r="E1856" s="42" t="e">
        <f t="shared" si="112"/>
        <v>#N/A</v>
      </c>
      <c r="F1856" s="42">
        <f t="shared" si="113"/>
        <v>129812.91499999999</v>
      </c>
      <c r="G1856" s="42" t="e">
        <f t="shared" si="114"/>
        <v>#N/A</v>
      </c>
      <c r="H1856" s="29">
        <f t="shared" si="115"/>
        <v>129812.91499999999</v>
      </c>
    </row>
    <row r="1857" spans="1:8" x14ac:dyDescent="0.3">
      <c r="A1857" s="58">
        <v>43860</v>
      </c>
      <c r="B1857" s="42" t="str">
        <f>VLOOKUP(A1857,_Holidays!A1857:C3962,2)</f>
        <v>Y</v>
      </c>
      <c r="C1857" s="42" t="str">
        <f>VLOOKUP(A1857,_Holidays!A1857:C3962,3)</f>
        <v>N</v>
      </c>
      <c r="D1857">
        <v>154816.49</v>
      </c>
      <c r="E1857" s="42">
        <f t="shared" si="112"/>
        <v>154816.49</v>
      </c>
      <c r="F1857" s="42" t="e">
        <f t="shared" si="113"/>
        <v>#N/A</v>
      </c>
      <c r="G1857" s="42" t="e">
        <f t="shared" si="114"/>
        <v>#N/A</v>
      </c>
      <c r="H1857" s="29">
        <f t="shared" si="115"/>
        <v>154816.49</v>
      </c>
    </row>
    <row r="1858" spans="1:8" x14ac:dyDescent="0.3">
      <c r="A1858" s="58">
        <v>43861</v>
      </c>
      <c r="B1858" s="42" t="str">
        <f>VLOOKUP(A1858,_Holidays!A1858:C3963,2)</f>
        <v>Y</v>
      </c>
      <c r="C1858" s="42" t="str">
        <f>VLOOKUP(A1858,_Holidays!A1858:C3963,3)</f>
        <v>N</v>
      </c>
      <c r="D1858">
        <v>170653.84</v>
      </c>
      <c r="E1858" s="42">
        <f t="shared" si="112"/>
        <v>170653.84</v>
      </c>
      <c r="F1858" s="42" t="e">
        <f t="shared" si="113"/>
        <v>#N/A</v>
      </c>
      <c r="G1858" s="42" t="e">
        <f t="shared" si="114"/>
        <v>#N/A</v>
      </c>
      <c r="H1858" s="29">
        <f t="shared" si="115"/>
        <v>170653.84</v>
      </c>
    </row>
    <row r="1859" spans="1:8" x14ac:dyDescent="0.3">
      <c r="A1859" s="58">
        <v>43862</v>
      </c>
      <c r="B1859" s="42" t="str">
        <f>VLOOKUP(A1859,_Holidays!A1859:C3964,2)</f>
        <v>Y</v>
      </c>
      <c r="C1859" s="42" t="str">
        <f>VLOOKUP(A1859,_Holidays!A1859:C3964,3)</f>
        <v>N</v>
      </c>
      <c r="D1859">
        <v>131856.315</v>
      </c>
      <c r="E1859" s="42">
        <f t="shared" ref="E1859:E1922" si="116">IF(B1859="Y",D1859,NA())</f>
        <v>131856.315</v>
      </c>
      <c r="F1859" s="42" t="e">
        <f t="shared" ref="F1859:F1922" si="117">IF(B1859="N",D1859,NA())</f>
        <v>#N/A</v>
      </c>
      <c r="G1859" s="42" t="e">
        <f t="shared" ref="G1859:G1922" si="118">IF(C1859="Y",D1859,NA())</f>
        <v>#N/A</v>
      </c>
      <c r="H1859" s="29">
        <f t="shared" ref="H1859:H1922" si="119">IF(C1859="N",D1859,NA())</f>
        <v>131856.315</v>
      </c>
    </row>
    <row r="1860" spans="1:8" x14ac:dyDescent="0.3">
      <c r="A1860" s="58">
        <v>43863</v>
      </c>
      <c r="B1860" s="42" t="str">
        <f>VLOOKUP(A1860,_Holidays!A1860:C3965,2)</f>
        <v>Y</v>
      </c>
      <c r="C1860" s="42" t="str">
        <f>VLOOKUP(A1860,_Holidays!A1860:C3965,3)</f>
        <v>N</v>
      </c>
      <c r="D1860">
        <v>97609.06</v>
      </c>
      <c r="E1860" s="42">
        <f t="shared" si="116"/>
        <v>97609.06</v>
      </c>
      <c r="F1860" s="42" t="e">
        <f t="shared" si="117"/>
        <v>#N/A</v>
      </c>
      <c r="G1860" s="42" t="e">
        <f t="shared" si="118"/>
        <v>#N/A</v>
      </c>
      <c r="H1860" s="29">
        <f t="shared" si="119"/>
        <v>97609.06</v>
      </c>
    </row>
    <row r="1861" spans="1:8" x14ac:dyDescent="0.3">
      <c r="A1861" s="58">
        <v>43864</v>
      </c>
      <c r="B1861" s="42" t="str">
        <f>VLOOKUP(A1861,_Holidays!A1861:C3966,2)</f>
        <v>Y</v>
      </c>
      <c r="C1861" s="42" t="str">
        <f>VLOOKUP(A1861,_Holidays!A1861:C3966,3)</f>
        <v>N</v>
      </c>
      <c r="D1861">
        <v>105004.91</v>
      </c>
      <c r="E1861" s="42">
        <f t="shared" si="116"/>
        <v>105004.91</v>
      </c>
      <c r="F1861" s="42" t="e">
        <f t="shared" si="117"/>
        <v>#N/A</v>
      </c>
      <c r="G1861" s="42" t="e">
        <f t="shared" si="118"/>
        <v>#N/A</v>
      </c>
      <c r="H1861" s="29">
        <f t="shared" si="119"/>
        <v>105004.91</v>
      </c>
    </row>
    <row r="1862" spans="1:8" x14ac:dyDescent="0.3">
      <c r="A1862" s="58">
        <v>43865</v>
      </c>
      <c r="B1862" s="42" t="str">
        <f>VLOOKUP(A1862,_Holidays!A1862:C3967,2)</f>
        <v>Y</v>
      </c>
      <c r="C1862" s="42" t="str">
        <f>VLOOKUP(A1862,_Holidays!A1862:C3967,3)</f>
        <v>N</v>
      </c>
      <c r="D1862">
        <v>107034.065</v>
      </c>
      <c r="E1862" s="42">
        <f t="shared" si="116"/>
        <v>107034.065</v>
      </c>
      <c r="F1862" s="42" t="e">
        <f t="shared" si="117"/>
        <v>#N/A</v>
      </c>
      <c r="G1862" s="42" t="e">
        <f t="shared" si="118"/>
        <v>#N/A</v>
      </c>
      <c r="H1862" s="29">
        <f t="shared" si="119"/>
        <v>107034.065</v>
      </c>
    </row>
    <row r="1863" spans="1:8" x14ac:dyDescent="0.3">
      <c r="A1863" s="58">
        <v>43866</v>
      </c>
      <c r="B1863" s="42" t="str">
        <f>VLOOKUP(A1863,_Holidays!A1863:C3968,2)</f>
        <v>Y</v>
      </c>
      <c r="C1863" s="42" t="str">
        <f>VLOOKUP(A1863,_Holidays!A1863:C3968,3)</f>
        <v>N</v>
      </c>
      <c r="D1863">
        <v>108988.44</v>
      </c>
      <c r="E1863" s="42">
        <f t="shared" si="116"/>
        <v>108988.44</v>
      </c>
      <c r="F1863" s="42" t="e">
        <f t="shared" si="117"/>
        <v>#N/A</v>
      </c>
      <c r="G1863" s="42" t="e">
        <f t="shared" si="118"/>
        <v>#N/A</v>
      </c>
      <c r="H1863" s="29">
        <f t="shared" si="119"/>
        <v>108988.44</v>
      </c>
    </row>
    <row r="1864" spans="1:8" x14ac:dyDescent="0.3">
      <c r="A1864" s="58">
        <v>43867</v>
      </c>
      <c r="B1864" s="42" t="str">
        <f>VLOOKUP(A1864,_Holidays!A1864:C3969,2)</f>
        <v>Y</v>
      </c>
      <c r="C1864" s="42" t="str">
        <f>VLOOKUP(A1864,_Holidays!A1864:C3969,3)</f>
        <v>N</v>
      </c>
      <c r="D1864">
        <v>120569.46</v>
      </c>
      <c r="E1864" s="42">
        <f t="shared" si="116"/>
        <v>120569.46</v>
      </c>
      <c r="F1864" s="42" t="e">
        <f t="shared" si="117"/>
        <v>#N/A</v>
      </c>
      <c r="G1864" s="42" t="e">
        <f t="shared" si="118"/>
        <v>#N/A</v>
      </c>
      <c r="H1864" s="29">
        <f t="shared" si="119"/>
        <v>120569.46</v>
      </c>
    </row>
    <row r="1865" spans="1:8" x14ac:dyDescent="0.3">
      <c r="A1865" s="58">
        <v>43868</v>
      </c>
      <c r="B1865" s="42" t="str">
        <f>VLOOKUP(A1865,_Holidays!A1865:C3970,2)</f>
        <v>Y</v>
      </c>
      <c r="C1865" s="42" t="str">
        <f>VLOOKUP(A1865,_Holidays!A1865:C3970,3)</f>
        <v>N</v>
      </c>
      <c r="D1865">
        <v>120734.85</v>
      </c>
      <c r="E1865" s="42">
        <f t="shared" si="116"/>
        <v>120734.85</v>
      </c>
      <c r="F1865" s="42" t="e">
        <f t="shared" si="117"/>
        <v>#N/A</v>
      </c>
      <c r="G1865" s="42" t="e">
        <f t="shared" si="118"/>
        <v>#N/A</v>
      </c>
      <c r="H1865" s="29">
        <f t="shared" si="119"/>
        <v>120734.85</v>
      </c>
    </row>
    <row r="1866" spans="1:8" x14ac:dyDescent="0.3">
      <c r="A1866" s="58">
        <v>43869</v>
      </c>
      <c r="B1866" s="42" t="str">
        <f>VLOOKUP(A1866,_Holidays!A1866:C3971,2)</f>
        <v>Y</v>
      </c>
      <c r="C1866" s="42" t="str">
        <f>VLOOKUP(A1866,_Holidays!A1866:C3971,3)</f>
        <v>N</v>
      </c>
      <c r="D1866">
        <v>107864.44500000001</v>
      </c>
      <c r="E1866" s="42">
        <f t="shared" si="116"/>
        <v>107864.44500000001</v>
      </c>
      <c r="F1866" s="42" t="e">
        <f t="shared" si="117"/>
        <v>#N/A</v>
      </c>
      <c r="G1866" s="42" t="e">
        <f t="shared" si="118"/>
        <v>#N/A</v>
      </c>
      <c r="H1866" s="29">
        <f t="shared" si="119"/>
        <v>107864.44500000001</v>
      </c>
    </row>
    <row r="1867" spans="1:8" x14ac:dyDescent="0.3">
      <c r="A1867" s="58">
        <v>43870</v>
      </c>
      <c r="B1867" s="42" t="str">
        <f>VLOOKUP(A1867,_Holidays!A1867:C3972,2)</f>
        <v>Y</v>
      </c>
      <c r="C1867" s="42" t="str">
        <f>VLOOKUP(A1867,_Holidays!A1867:C3972,3)</f>
        <v>N</v>
      </c>
      <c r="D1867">
        <v>103857.11</v>
      </c>
      <c r="E1867" s="42">
        <f t="shared" si="116"/>
        <v>103857.11</v>
      </c>
      <c r="F1867" s="42" t="e">
        <f t="shared" si="117"/>
        <v>#N/A</v>
      </c>
      <c r="G1867" s="42" t="e">
        <f t="shared" si="118"/>
        <v>#N/A</v>
      </c>
      <c r="H1867" s="29">
        <f t="shared" si="119"/>
        <v>103857.11</v>
      </c>
    </row>
    <row r="1868" spans="1:8" x14ac:dyDescent="0.3">
      <c r="A1868" s="58">
        <v>43871</v>
      </c>
      <c r="B1868" s="42" t="str">
        <f>VLOOKUP(A1868,_Holidays!A1868:C3973,2)</f>
        <v>Y</v>
      </c>
      <c r="C1868" s="42" t="str">
        <f>VLOOKUP(A1868,_Holidays!A1868:C3973,3)</f>
        <v>N</v>
      </c>
      <c r="D1868">
        <v>122975.46</v>
      </c>
      <c r="E1868" s="42">
        <f t="shared" si="116"/>
        <v>122975.46</v>
      </c>
      <c r="F1868" s="42" t="e">
        <f t="shared" si="117"/>
        <v>#N/A</v>
      </c>
      <c r="G1868" s="42" t="e">
        <f t="shared" si="118"/>
        <v>#N/A</v>
      </c>
      <c r="H1868" s="29">
        <f t="shared" si="119"/>
        <v>122975.46</v>
      </c>
    </row>
    <row r="1869" spans="1:8" x14ac:dyDescent="0.3">
      <c r="A1869" s="58">
        <v>43872</v>
      </c>
      <c r="B1869" s="42" t="str">
        <f>VLOOKUP(A1869,_Holidays!A1869:C3974,2)</f>
        <v>Y</v>
      </c>
      <c r="C1869" s="42" t="str">
        <f>VLOOKUP(A1869,_Holidays!A1869:C3974,3)</f>
        <v>N</v>
      </c>
      <c r="D1869">
        <v>127110.58</v>
      </c>
      <c r="E1869" s="42">
        <f t="shared" si="116"/>
        <v>127110.58</v>
      </c>
      <c r="F1869" s="42" t="e">
        <f t="shared" si="117"/>
        <v>#N/A</v>
      </c>
      <c r="G1869" s="42" t="e">
        <f t="shared" si="118"/>
        <v>#N/A</v>
      </c>
      <c r="H1869" s="29">
        <f t="shared" si="119"/>
        <v>127110.58</v>
      </c>
    </row>
    <row r="1870" spans="1:8" x14ac:dyDescent="0.3">
      <c r="A1870" s="58">
        <v>43873</v>
      </c>
      <c r="B1870" s="42" t="str">
        <f>VLOOKUP(A1870,_Holidays!A1870:C3975,2)</f>
        <v>Y</v>
      </c>
      <c r="C1870" s="42" t="str">
        <f>VLOOKUP(A1870,_Holidays!A1870:C3975,3)</f>
        <v>N</v>
      </c>
      <c r="D1870">
        <v>124618.565</v>
      </c>
      <c r="E1870" s="42">
        <f t="shared" si="116"/>
        <v>124618.565</v>
      </c>
      <c r="F1870" s="42" t="e">
        <f t="shared" si="117"/>
        <v>#N/A</v>
      </c>
      <c r="G1870" s="42" t="e">
        <f t="shared" si="118"/>
        <v>#N/A</v>
      </c>
      <c r="H1870" s="29">
        <f t="shared" si="119"/>
        <v>124618.565</v>
      </c>
    </row>
    <row r="1871" spans="1:8" x14ac:dyDescent="0.3">
      <c r="A1871" s="58">
        <v>43874</v>
      </c>
      <c r="B1871" s="42" t="str">
        <f>VLOOKUP(A1871,_Holidays!A1871:C3976,2)</f>
        <v>Y</v>
      </c>
      <c r="C1871" s="42" t="str">
        <f>VLOOKUP(A1871,_Holidays!A1871:C3976,3)</f>
        <v>N</v>
      </c>
      <c r="D1871">
        <v>139137.185</v>
      </c>
      <c r="E1871" s="42">
        <f t="shared" si="116"/>
        <v>139137.185</v>
      </c>
      <c r="F1871" s="42" t="e">
        <f t="shared" si="117"/>
        <v>#N/A</v>
      </c>
      <c r="G1871" s="42" t="e">
        <f t="shared" si="118"/>
        <v>#N/A</v>
      </c>
      <c r="H1871" s="29">
        <f t="shared" si="119"/>
        <v>139137.185</v>
      </c>
    </row>
    <row r="1872" spans="1:8" x14ac:dyDescent="0.3">
      <c r="A1872" s="58">
        <v>43875</v>
      </c>
      <c r="B1872" s="42" t="str">
        <f>VLOOKUP(A1872,_Holidays!A1872:C3977,2)</f>
        <v>Y</v>
      </c>
      <c r="C1872" s="42" t="str">
        <f>VLOOKUP(A1872,_Holidays!A1872:C3977,3)</f>
        <v>N</v>
      </c>
      <c r="D1872">
        <v>139855.63</v>
      </c>
      <c r="E1872" s="42">
        <f t="shared" si="116"/>
        <v>139855.63</v>
      </c>
      <c r="F1872" s="42" t="e">
        <f t="shared" si="117"/>
        <v>#N/A</v>
      </c>
      <c r="G1872" s="42" t="e">
        <f t="shared" si="118"/>
        <v>#N/A</v>
      </c>
      <c r="H1872" s="29">
        <f t="shared" si="119"/>
        <v>139855.63</v>
      </c>
    </row>
    <row r="1873" spans="1:8" x14ac:dyDescent="0.3">
      <c r="A1873" s="58">
        <v>43876</v>
      </c>
      <c r="B1873" s="42" t="str">
        <f>VLOOKUP(A1873,_Holidays!A1873:C3978,2)</f>
        <v>Y</v>
      </c>
      <c r="C1873" s="42" t="str">
        <f>VLOOKUP(A1873,_Holidays!A1873:C3978,3)</f>
        <v>N</v>
      </c>
      <c r="D1873">
        <v>108300.63499999999</v>
      </c>
      <c r="E1873" s="42">
        <f t="shared" si="116"/>
        <v>108300.63499999999</v>
      </c>
      <c r="F1873" s="42" t="e">
        <f t="shared" si="117"/>
        <v>#N/A</v>
      </c>
      <c r="G1873" s="42" t="e">
        <f t="shared" si="118"/>
        <v>#N/A</v>
      </c>
      <c r="H1873" s="29">
        <f t="shared" si="119"/>
        <v>108300.63499999999</v>
      </c>
    </row>
    <row r="1874" spans="1:8" x14ac:dyDescent="0.3">
      <c r="A1874" s="58">
        <v>43877</v>
      </c>
      <c r="B1874" s="42" t="str">
        <f>VLOOKUP(A1874,_Holidays!A1874:C3979,2)</f>
        <v>Y</v>
      </c>
      <c r="C1874" s="42" t="str">
        <f>VLOOKUP(A1874,_Holidays!A1874:C3979,3)</f>
        <v>N</v>
      </c>
      <c r="D1874">
        <v>100904.27</v>
      </c>
      <c r="E1874" s="42">
        <f t="shared" si="116"/>
        <v>100904.27</v>
      </c>
      <c r="F1874" s="42" t="e">
        <f t="shared" si="117"/>
        <v>#N/A</v>
      </c>
      <c r="G1874" s="42" t="e">
        <f t="shared" si="118"/>
        <v>#N/A</v>
      </c>
      <c r="H1874" s="29">
        <f t="shared" si="119"/>
        <v>100904.27</v>
      </c>
    </row>
    <row r="1875" spans="1:8" x14ac:dyDescent="0.3">
      <c r="A1875" s="58">
        <v>43878</v>
      </c>
      <c r="B1875" s="42" t="str">
        <f>VLOOKUP(A1875,_Holidays!A1875:C3980,2)</f>
        <v>Y</v>
      </c>
      <c r="C1875" s="42" t="str">
        <f>VLOOKUP(A1875,_Holidays!A1875:C3980,3)</f>
        <v>N</v>
      </c>
      <c r="D1875">
        <v>123351.845</v>
      </c>
      <c r="E1875" s="42">
        <f t="shared" si="116"/>
        <v>123351.845</v>
      </c>
      <c r="F1875" s="42" t="e">
        <f t="shared" si="117"/>
        <v>#N/A</v>
      </c>
      <c r="G1875" s="42" t="e">
        <f t="shared" si="118"/>
        <v>#N/A</v>
      </c>
      <c r="H1875" s="29">
        <f t="shared" si="119"/>
        <v>123351.845</v>
      </c>
    </row>
    <row r="1876" spans="1:8" x14ac:dyDescent="0.3">
      <c r="A1876" s="58">
        <v>43879</v>
      </c>
      <c r="B1876" s="42" t="str">
        <f>VLOOKUP(A1876,_Holidays!A1876:C3981,2)</f>
        <v>Y</v>
      </c>
      <c r="C1876" s="42" t="str">
        <f>VLOOKUP(A1876,_Holidays!A1876:C3981,3)</f>
        <v>N</v>
      </c>
      <c r="D1876">
        <v>119178.12</v>
      </c>
      <c r="E1876" s="42">
        <f t="shared" si="116"/>
        <v>119178.12</v>
      </c>
      <c r="F1876" s="42" t="e">
        <f t="shared" si="117"/>
        <v>#N/A</v>
      </c>
      <c r="G1876" s="42" t="e">
        <f t="shared" si="118"/>
        <v>#N/A</v>
      </c>
      <c r="H1876" s="29">
        <f t="shared" si="119"/>
        <v>119178.12</v>
      </c>
    </row>
    <row r="1877" spans="1:8" x14ac:dyDescent="0.3">
      <c r="A1877" s="58">
        <v>43880</v>
      </c>
      <c r="B1877" s="42" t="str">
        <f>VLOOKUP(A1877,_Holidays!A1877:C3982,2)</f>
        <v>Y</v>
      </c>
      <c r="C1877" s="42" t="str">
        <f>VLOOKUP(A1877,_Holidays!A1877:C3982,3)</f>
        <v>N</v>
      </c>
      <c r="D1877">
        <v>109375.215</v>
      </c>
      <c r="E1877" s="42">
        <f t="shared" si="116"/>
        <v>109375.215</v>
      </c>
      <c r="F1877" s="42" t="e">
        <f t="shared" si="117"/>
        <v>#N/A</v>
      </c>
      <c r="G1877" s="42" t="e">
        <f t="shared" si="118"/>
        <v>#N/A</v>
      </c>
      <c r="H1877" s="29">
        <f t="shared" si="119"/>
        <v>109375.215</v>
      </c>
    </row>
    <row r="1878" spans="1:8" x14ac:dyDescent="0.3">
      <c r="A1878" s="58">
        <v>43881</v>
      </c>
      <c r="B1878" s="42" t="str">
        <f>VLOOKUP(A1878,_Holidays!A1878:C3983,2)</f>
        <v>Y</v>
      </c>
      <c r="C1878" s="42" t="str">
        <f>VLOOKUP(A1878,_Holidays!A1878:C3983,3)</f>
        <v>N</v>
      </c>
      <c r="D1878">
        <v>112202.145</v>
      </c>
      <c r="E1878" s="42">
        <f t="shared" si="116"/>
        <v>112202.145</v>
      </c>
      <c r="F1878" s="42" t="e">
        <f t="shared" si="117"/>
        <v>#N/A</v>
      </c>
      <c r="G1878" s="42" t="e">
        <f t="shared" si="118"/>
        <v>#N/A</v>
      </c>
      <c r="H1878" s="29">
        <f t="shared" si="119"/>
        <v>112202.145</v>
      </c>
    </row>
    <row r="1879" spans="1:8" x14ac:dyDescent="0.3">
      <c r="A1879" s="58">
        <v>43882</v>
      </c>
      <c r="B1879" s="42" t="str">
        <f>VLOOKUP(A1879,_Holidays!A1879:C3984,2)</f>
        <v>Y</v>
      </c>
      <c r="C1879" s="42" t="str">
        <f>VLOOKUP(A1879,_Holidays!A1879:C3984,3)</f>
        <v>N</v>
      </c>
      <c r="D1879">
        <v>108949.05499999999</v>
      </c>
      <c r="E1879" s="42">
        <f t="shared" si="116"/>
        <v>108949.05499999999</v>
      </c>
      <c r="F1879" s="42" t="e">
        <f t="shared" si="117"/>
        <v>#N/A</v>
      </c>
      <c r="G1879" s="42" t="e">
        <f t="shared" si="118"/>
        <v>#N/A</v>
      </c>
      <c r="H1879" s="29">
        <f t="shared" si="119"/>
        <v>108949.05499999999</v>
      </c>
    </row>
    <row r="1880" spans="1:8" x14ac:dyDescent="0.3">
      <c r="A1880" s="58">
        <v>43883</v>
      </c>
      <c r="B1880" s="42" t="str">
        <f>VLOOKUP(A1880,_Holidays!A1880:C3985,2)</f>
        <v>Y</v>
      </c>
      <c r="C1880" s="42" t="str">
        <f>VLOOKUP(A1880,_Holidays!A1880:C3985,3)</f>
        <v>N</v>
      </c>
      <c r="D1880">
        <v>96922.02</v>
      </c>
      <c r="E1880" s="42">
        <f t="shared" si="116"/>
        <v>96922.02</v>
      </c>
      <c r="F1880" s="42" t="e">
        <f t="shared" si="117"/>
        <v>#N/A</v>
      </c>
      <c r="G1880" s="42" t="e">
        <f t="shared" si="118"/>
        <v>#N/A</v>
      </c>
      <c r="H1880" s="29">
        <f t="shared" si="119"/>
        <v>96922.02</v>
      </c>
    </row>
    <row r="1881" spans="1:8" x14ac:dyDescent="0.3">
      <c r="A1881" s="58">
        <v>43884</v>
      </c>
      <c r="B1881" s="42" t="str">
        <f>VLOOKUP(A1881,_Holidays!A1881:C3986,2)</f>
        <v>Y</v>
      </c>
      <c r="C1881" s="42" t="str">
        <f>VLOOKUP(A1881,_Holidays!A1881:C3986,3)</f>
        <v>N</v>
      </c>
      <c r="D1881">
        <v>106129.66499999999</v>
      </c>
      <c r="E1881" s="42">
        <f t="shared" si="116"/>
        <v>106129.66499999999</v>
      </c>
      <c r="F1881" s="42" t="e">
        <f t="shared" si="117"/>
        <v>#N/A</v>
      </c>
      <c r="G1881" s="42" t="e">
        <f t="shared" si="118"/>
        <v>#N/A</v>
      </c>
      <c r="H1881" s="29">
        <f t="shared" si="119"/>
        <v>106129.66499999999</v>
      </c>
    </row>
    <row r="1882" spans="1:8" x14ac:dyDescent="0.3">
      <c r="A1882" s="58">
        <v>43885</v>
      </c>
      <c r="B1882" s="42" t="str">
        <f>VLOOKUP(A1882,_Holidays!A1882:C3987,2)</f>
        <v>Y</v>
      </c>
      <c r="C1882" s="42" t="str">
        <f>VLOOKUP(A1882,_Holidays!A1882:C3987,3)</f>
        <v>N</v>
      </c>
      <c r="D1882">
        <v>122619.05499999999</v>
      </c>
      <c r="E1882" s="42">
        <f t="shared" si="116"/>
        <v>122619.05499999999</v>
      </c>
      <c r="F1882" s="42" t="e">
        <f t="shared" si="117"/>
        <v>#N/A</v>
      </c>
      <c r="G1882" s="42" t="e">
        <f t="shared" si="118"/>
        <v>#N/A</v>
      </c>
      <c r="H1882" s="29">
        <f t="shared" si="119"/>
        <v>122619.05499999999</v>
      </c>
    </row>
    <row r="1883" spans="1:8" x14ac:dyDescent="0.3">
      <c r="A1883" s="58">
        <v>43886</v>
      </c>
      <c r="B1883" s="42" t="str">
        <f>VLOOKUP(A1883,_Holidays!A1883:C3988,2)</f>
        <v>Y</v>
      </c>
      <c r="C1883" s="42" t="str">
        <f>VLOOKUP(A1883,_Holidays!A1883:C3988,3)</f>
        <v>N</v>
      </c>
      <c r="D1883">
        <v>123558.425</v>
      </c>
      <c r="E1883" s="42">
        <f t="shared" si="116"/>
        <v>123558.425</v>
      </c>
      <c r="F1883" s="42" t="e">
        <f t="shared" si="117"/>
        <v>#N/A</v>
      </c>
      <c r="G1883" s="42" t="e">
        <f t="shared" si="118"/>
        <v>#N/A</v>
      </c>
      <c r="H1883" s="29">
        <f t="shared" si="119"/>
        <v>123558.425</v>
      </c>
    </row>
    <row r="1884" spans="1:8" x14ac:dyDescent="0.3">
      <c r="A1884" s="58">
        <v>43887</v>
      </c>
      <c r="B1884" s="42" t="str">
        <f>VLOOKUP(A1884,_Holidays!A1884:C3989,2)</f>
        <v>Y</v>
      </c>
      <c r="C1884" s="42" t="str">
        <f>VLOOKUP(A1884,_Holidays!A1884:C3989,3)</f>
        <v>N</v>
      </c>
      <c r="D1884">
        <v>108371.125</v>
      </c>
      <c r="E1884" s="42">
        <f t="shared" si="116"/>
        <v>108371.125</v>
      </c>
      <c r="F1884" s="42" t="e">
        <f t="shared" si="117"/>
        <v>#N/A</v>
      </c>
      <c r="G1884" s="42" t="e">
        <f t="shared" si="118"/>
        <v>#N/A</v>
      </c>
      <c r="H1884" s="29">
        <f t="shared" si="119"/>
        <v>108371.125</v>
      </c>
    </row>
    <row r="1885" spans="1:8" x14ac:dyDescent="0.3">
      <c r="A1885" s="58">
        <v>43888</v>
      </c>
      <c r="B1885" s="42" t="str">
        <f>VLOOKUP(A1885,_Holidays!A1885:C3990,2)</f>
        <v>Y</v>
      </c>
      <c r="C1885" s="42" t="str">
        <f>VLOOKUP(A1885,_Holidays!A1885:C3990,3)</f>
        <v>N</v>
      </c>
      <c r="D1885">
        <v>108675.4</v>
      </c>
      <c r="E1885" s="42">
        <f t="shared" si="116"/>
        <v>108675.4</v>
      </c>
      <c r="F1885" s="42" t="e">
        <f t="shared" si="117"/>
        <v>#N/A</v>
      </c>
      <c r="G1885" s="42" t="e">
        <f t="shared" si="118"/>
        <v>#N/A</v>
      </c>
      <c r="H1885" s="29">
        <f t="shared" si="119"/>
        <v>108675.4</v>
      </c>
    </row>
    <row r="1886" spans="1:8" x14ac:dyDescent="0.3">
      <c r="A1886" s="58">
        <v>43889</v>
      </c>
      <c r="B1886" s="42" t="str">
        <f>VLOOKUP(A1886,_Holidays!A1886:C3991,2)</f>
        <v>Y</v>
      </c>
      <c r="C1886" s="42" t="str">
        <f>VLOOKUP(A1886,_Holidays!A1886:C3991,3)</f>
        <v>N</v>
      </c>
      <c r="D1886">
        <v>110006.97</v>
      </c>
      <c r="E1886" s="42">
        <f t="shared" si="116"/>
        <v>110006.97</v>
      </c>
      <c r="F1886" s="42" t="e">
        <f t="shared" si="117"/>
        <v>#N/A</v>
      </c>
      <c r="G1886" s="42" t="e">
        <f t="shared" si="118"/>
        <v>#N/A</v>
      </c>
      <c r="H1886" s="29">
        <f t="shared" si="119"/>
        <v>110006.97</v>
      </c>
    </row>
    <row r="1887" spans="1:8" x14ac:dyDescent="0.3">
      <c r="A1887" s="58">
        <v>43890</v>
      </c>
      <c r="B1887" s="42" t="str">
        <f>VLOOKUP(A1887,_Holidays!A1887:C3992,2)</f>
        <v>Y</v>
      </c>
      <c r="C1887" s="42" t="str">
        <f>VLOOKUP(A1887,_Holidays!A1887:C3992,3)</f>
        <v>N</v>
      </c>
      <c r="D1887">
        <v>100380.94</v>
      </c>
      <c r="E1887" s="42">
        <f t="shared" si="116"/>
        <v>100380.94</v>
      </c>
      <c r="F1887" s="42" t="e">
        <f t="shared" si="117"/>
        <v>#N/A</v>
      </c>
      <c r="G1887" s="42" t="e">
        <f t="shared" si="118"/>
        <v>#N/A</v>
      </c>
      <c r="H1887" s="29">
        <f t="shared" si="119"/>
        <v>100380.94</v>
      </c>
    </row>
    <row r="1888" spans="1:8" x14ac:dyDescent="0.3">
      <c r="A1888" s="58">
        <v>43891</v>
      </c>
      <c r="B1888" s="42" t="str">
        <f>VLOOKUP(A1888,_Holidays!A1888:C3993,2)</f>
        <v>Y</v>
      </c>
      <c r="C1888" s="42" t="str">
        <f>VLOOKUP(A1888,_Holidays!A1888:C3993,3)</f>
        <v>N</v>
      </c>
      <c r="D1888">
        <v>101413.145</v>
      </c>
      <c r="E1888" s="42">
        <f t="shared" si="116"/>
        <v>101413.145</v>
      </c>
      <c r="F1888" s="42" t="e">
        <f t="shared" si="117"/>
        <v>#N/A</v>
      </c>
      <c r="G1888" s="42" t="e">
        <f t="shared" si="118"/>
        <v>#N/A</v>
      </c>
      <c r="H1888" s="29">
        <f t="shared" si="119"/>
        <v>101413.145</v>
      </c>
    </row>
    <row r="1889" spans="1:8" x14ac:dyDescent="0.3">
      <c r="A1889" s="58">
        <v>43892</v>
      </c>
      <c r="B1889" s="42" t="str">
        <f>VLOOKUP(A1889,_Holidays!A1889:C3994,2)</f>
        <v>Y</v>
      </c>
      <c r="C1889" s="42" t="str">
        <f>VLOOKUP(A1889,_Holidays!A1889:C3994,3)</f>
        <v>N</v>
      </c>
      <c r="D1889">
        <v>106359.955</v>
      </c>
      <c r="E1889" s="42">
        <f t="shared" si="116"/>
        <v>106359.955</v>
      </c>
      <c r="F1889" s="42" t="e">
        <f t="shared" si="117"/>
        <v>#N/A</v>
      </c>
      <c r="G1889" s="42" t="e">
        <f t="shared" si="118"/>
        <v>#N/A</v>
      </c>
      <c r="H1889" s="29">
        <f t="shared" si="119"/>
        <v>106359.955</v>
      </c>
    </row>
    <row r="1890" spans="1:8" x14ac:dyDescent="0.3">
      <c r="A1890" s="58">
        <v>43893</v>
      </c>
      <c r="B1890" s="42" t="str">
        <f>VLOOKUP(A1890,_Holidays!A1890:C3995,2)</f>
        <v>Y</v>
      </c>
      <c r="C1890" s="42" t="str">
        <f>VLOOKUP(A1890,_Holidays!A1890:C3995,3)</f>
        <v>N</v>
      </c>
      <c r="D1890">
        <v>108746.37</v>
      </c>
      <c r="E1890" s="42">
        <f t="shared" si="116"/>
        <v>108746.37</v>
      </c>
      <c r="F1890" s="42" t="e">
        <f t="shared" si="117"/>
        <v>#N/A</v>
      </c>
      <c r="G1890" s="42" t="e">
        <f t="shared" si="118"/>
        <v>#N/A</v>
      </c>
      <c r="H1890" s="29">
        <f t="shared" si="119"/>
        <v>108746.37</v>
      </c>
    </row>
    <row r="1891" spans="1:8" x14ac:dyDescent="0.3">
      <c r="A1891" s="58">
        <v>43894</v>
      </c>
      <c r="B1891" s="42" t="str">
        <f>VLOOKUP(A1891,_Holidays!A1891:C3996,2)</f>
        <v>Y</v>
      </c>
      <c r="C1891" s="42" t="str">
        <f>VLOOKUP(A1891,_Holidays!A1891:C3996,3)</f>
        <v>N</v>
      </c>
      <c r="D1891">
        <v>117505.625</v>
      </c>
      <c r="E1891" s="42">
        <f t="shared" si="116"/>
        <v>117505.625</v>
      </c>
      <c r="F1891" s="42" t="e">
        <f t="shared" si="117"/>
        <v>#N/A</v>
      </c>
      <c r="G1891" s="42" t="e">
        <f t="shared" si="118"/>
        <v>#N/A</v>
      </c>
      <c r="H1891" s="29">
        <f t="shared" si="119"/>
        <v>117505.625</v>
      </c>
    </row>
    <row r="1892" spans="1:8" x14ac:dyDescent="0.3">
      <c r="A1892" s="58">
        <v>43895</v>
      </c>
      <c r="B1892" s="42" t="str">
        <f>VLOOKUP(A1892,_Holidays!A1892:C3997,2)</f>
        <v>Y</v>
      </c>
      <c r="C1892" s="42" t="str">
        <f>VLOOKUP(A1892,_Holidays!A1892:C3997,3)</f>
        <v>N</v>
      </c>
      <c r="D1892">
        <v>119734.63499999999</v>
      </c>
      <c r="E1892" s="42">
        <f t="shared" si="116"/>
        <v>119734.63499999999</v>
      </c>
      <c r="F1892" s="42" t="e">
        <f t="shared" si="117"/>
        <v>#N/A</v>
      </c>
      <c r="G1892" s="42" t="e">
        <f t="shared" si="118"/>
        <v>#N/A</v>
      </c>
      <c r="H1892" s="29">
        <f t="shared" si="119"/>
        <v>119734.63499999999</v>
      </c>
    </row>
    <row r="1893" spans="1:8" x14ac:dyDescent="0.3">
      <c r="A1893" s="58">
        <v>43896</v>
      </c>
      <c r="B1893" s="42" t="str">
        <f>VLOOKUP(A1893,_Holidays!A1893:C3998,2)</f>
        <v>Y</v>
      </c>
      <c r="C1893" s="42" t="str">
        <f>VLOOKUP(A1893,_Holidays!A1893:C3998,3)</f>
        <v>N</v>
      </c>
      <c r="D1893">
        <v>111322.325</v>
      </c>
      <c r="E1893" s="42">
        <f t="shared" si="116"/>
        <v>111322.325</v>
      </c>
      <c r="F1893" s="42" t="e">
        <f t="shared" si="117"/>
        <v>#N/A</v>
      </c>
      <c r="G1893" s="42" t="e">
        <f t="shared" si="118"/>
        <v>#N/A</v>
      </c>
      <c r="H1893" s="29">
        <f t="shared" si="119"/>
        <v>111322.325</v>
      </c>
    </row>
    <row r="1894" spans="1:8" x14ac:dyDescent="0.3">
      <c r="A1894" s="58">
        <v>43897</v>
      </c>
      <c r="B1894" s="42" t="str">
        <f>VLOOKUP(A1894,_Holidays!A1894:C3999,2)</f>
        <v>Y</v>
      </c>
      <c r="C1894" s="42" t="str">
        <f>VLOOKUP(A1894,_Holidays!A1894:C3999,3)</f>
        <v>N</v>
      </c>
      <c r="D1894">
        <v>96850.78</v>
      </c>
      <c r="E1894" s="42">
        <f t="shared" si="116"/>
        <v>96850.78</v>
      </c>
      <c r="F1894" s="42" t="e">
        <f t="shared" si="117"/>
        <v>#N/A</v>
      </c>
      <c r="G1894" s="42" t="e">
        <f t="shared" si="118"/>
        <v>#N/A</v>
      </c>
      <c r="H1894" s="29">
        <f t="shared" si="119"/>
        <v>96850.78</v>
      </c>
    </row>
    <row r="1895" spans="1:8" x14ac:dyDescent="0.3">
      <c r="A1895" s="58">
        <v>43898</v>
      </c>
      <c r="B1895" s="42" t="str">
        <f>VLOOKUP(A1895,_Holidays!A1895:C4000,2)</f>
        <v>Y</v>
      </c>
      <c r="C1895" s="42" t="str">
        <f>VLOOKUP(A1895,_Holidays!A1895:C4000,3)</f>
        <v>N</v>
      </c>
      <c r="D1895">
        <v>92553.29</v>
      </c>
      <c r="E1895" s="42">
        <f t="shared" si="116"/>
        <v>92553.29</v>
      </c>
      <c r="F1895" s="42" t="e">
        <f t="shared" si="117"/>
        <v>#N/A</v>
      </c>
      <c r="G1895" s="42" t="e">
        <f t="shared" si="118"/>
        <v>#N/A</v>
      </c>
      <c r="H1895" s="29">
        <f t="shared" si="119"/>
        <v>92553.29</v>
      </c>
    </row>
    <row r="1896" spans="1:8" x14ac:dyDescent="0.3">
      <c r="A1896" s="58">
        <v>43899</v>
      </c>
      <c r="B1896" s="42" t="str">
        <f>VLOOKUP(A1896,_Holidays!A1896:C4001,2)</f>
        <v>Y</v>
      </c>
      <c r="C1896" s="42" t="str">
        <f>VLOOKUP(A1896,_Holidays!A1896:C4001,3)</f>
        <v>Y</v>
      </c>
      <c r="D1896">
        <v>94641.7</v>
      </c>
      <c r="E1896" s="42">
        <f t="shared" si="116"/>
        <v>94641.7</v>
      </c>
      <c r="F1896" s="42" t="e">
        <f t="shared" si="117"/>
        <v>#N/A</v>
      </c>
      <c r="G1896" s="42">
        <f t="shared" si="118"/>
        <v>94641.7</v>
      </c>
      <c r="H1896" s="29" t="e">
        <f t="shared" si="119"/>
        <v>#N/A</v>
      </c>
    </row>
    <row r="1897" spans="1:8" x14ac:dyDescent="0.3">
      <c r="A1897" s="58">
        <v>43900</v>
      </c>
      <c r="B1897" s="42" t="str">
        <f>VLOOKUP(A1897,_Holidays!A1897:C4002,2)</f>
        <v>Y</v>
      </c>
      <c r="C1897" s="42" t="str">
        <f>VLOOKUP(A1897,_Holidays!A1897:C4002,3)</f>
        <v>N</v>
      </c>
      <c r="D1897">
        <v>112142.54</v>
      </c>
      <c r="E1897" s="42">
        <f t="shared" si="116"/>
        <v>112142.54</v>
      </c>
      <c r="F1897" s="42" t="e">
        <f t="shared" si="117"/>
        <v>#N/A</v>
      </c>
      <c r="G1897" s="42" t="e">
        <f t="shared" si="118"/>
        <v>#N/A</v>
      </c>
      <c r="H1897" s="29">
        <f t="shared" si="119"/>
        <v>112142.54</v>
      </c>
    </row>
    <row r="1898" spans="1:8" x14ac:dyDescent="0.3">
      <c r="A1898" s="58">
        <v>43901</v>
      </c>
      <c r="B1898" s="42" t="str">
        <f>VLOOKUP(A1898,_Holidays!A1898:C4003,2)</f>
        <v>Y</v>
      </c>
      <c r="C1898" s="42" t="str">
        <f>VLOOKUP(A1898,_Holidays!A1898:C4003,3)</f>
        <v>N</v>
      </c>
      <c r="D1898">
        <v>118830.14</v>
      </c>
      <c r="E1898" s="42">
        <f t="shared" si="116"/>
        <v>118830.14</v>
      </c>
      <c r="F1898" s="42" t="e">
        <f t="shared" si="117"/>
        <v>#N/A</v>
      </c>
      <c r="G1898" s="42" t="e">
        <f t="shared" si="118"/>
        <v>#N/A</v>
      </c>
      <c r="H1898" s="29">
        <f t="shared" si="119"/>
        <v>118830.14</v>
      </c>
    </row>
    <row r="1899" spans="1:8" x14ac:dyDescent="0.3">
      <c r="A1899" s="58">
        <v>43902</v>
      </c>
      <c r="B1899" s="42" t="str">
        <f>VLOOKUP(A1899,_Holidays!A1899:C4004,2)</f>
        <v>Y</v>
      </c>
      <c r="C1899" s="42" t="str">
        <f>VLOOKUP(A1899,_Holidays!A1899:C4004,3)</f>
        <v>N</v>
      </c>
      <c r="D1899">
        <v>120272.77499999999</v>
      </c>
      <c r="E1899" s="42">
        <f t="shared" si="116"/>
        <v>120272.77499999999</v>
      </c>
      <c r="F1899" s="42" t="e">
        <f t="shared" si="117"/>
        <v>#N/A</v>
      </c>
      <c r="G1899" s="42" t="e">
        <f t="shared" si="118"/>
        <v>#N/A</v>
      </c>
      <c r="H1899" s="29">
        <f t="shared" si="119"/>
        <v>120272.77499999999</v>
      </c>
    </row>
    <row r="1900" spans="1:8" x14ac:dyDescent="0.3">
      <c r="A1900" s="58">
        <v>43903</v>
      </c>
      <c r="B1900" s="42" t="str">
        <f>VLOOKUP(A1900,_Holidays!A1900:C4005,2)</f>
        <v>Y</v>
      </c>
      <c r="C1900" s="42" t="str">
        <f>VLOOKUP(A1900,_Holidays!A1900:C4005,3)</f>
        <v>N</v>
      </c>
      <c r="D1900">
        <v>115075.81</v>
      </c>
      <c r="E1900" s="42">
        <f t="shared" si="116"/>
        <v>115075.81</v>
      </c>
      <c r="F1900" s="42" t="e">
        <f t="shared" si="117"/>
        <v>#N/A</v>
      </c>
      <c r="G1900" s="42" t="e">
        <f t="shared" si="118"/>
        <v>#N/A</v>
      </c>
      <c r="H1900" s="29">
        <f t="shared" si="119"/>
        <v>115075.81</v>
      </c>
    </row>
    <row r="1901" spans="1:8" x14ac:dyDescent="0.3">
      <c r="A1901" s="58">
        <v>43904</v>
      </c>
      <c r="B1901" s="42" t="str">
        <f>VLOOKUP(A1901,_Holidays!A1901:C4006,2)</f>
        <v>Y</v>
      </c>
      <c r="C1901" s="42" t="str">
        <f>VLOOKUP(A1901,_Holidays!A1901:C4006,3)</f>
        <v>N</v>
      </c>
      <c r="D1901">
        <v>96016.19</v>
      </c>
      <c r="E1901" s="42">
        <f t="shared" si="116"/>
        <v>96016.19</v>
      </c>
      <c r="F1901" s="42" t="e">
        <f t="shared" si="117"/>
        <v>#N/A</v>
      </c>
      <c r="G1901" s="42" t="e">
        <f t="shared" si="118"/>
        <v>#N/A</v>
      </c>
      <c r="H1901" s="29">
        <f t="shared" si="119"/>
        <v>96016.19</v>
      </c>
    </row>
    <row r="1902" spans="1:8" x14ac:dyDescent="0.3">
      <c r="A1902" s="58">
        <v>43905</v>
      </c>
      <c r="B1902" s="42" t="str">
        <f>VLOOKUP(A1902,_Holidays!A1902:C4007,2)</f>
        <v>Y</v>
      </c>
      <c r="C1902" s="42" t="str">
        <f>VLOOKUP(A1902,_Holidays!A1902:C4007,3)</f>
        <v>N</v>
      </c>
      <c r="D1902">
        <v>97664.934999999998</v>
      </c>
      <c r="E1902" s="42">
        <f t="shared" si="116"/>
        <v>97664.934999999998</v>
      </c>
      <c r="F1902" s="42" t="e">
        <f t="shared" si="117"/>
        <v>#N/A</v>
      </c>
      <c r="G1902" s="42" t="e">
        <f t="shared" si="118"/>
        <v>#N/A</v>
      </c>
      <c r="H1902" s="29">
        <f t="shared" si="119"/>
        <v>97664.934999999998</v>
      </c>
    </row>
    <row r="1903" spans="1:8" x14ac:dyDescent="0.3">
      <c r="A1903" s="58">
        <v>43906</v>
      </c>
      <c r="B1903" s="42" t="str">
        <f>VLOOKUP(A1903,_Holidays!A1903:C4008,2)</f>
        <v>Y</v>
      </c>
      <c r="C1903" s="42" t="str">
        <f>VLOOKUP(A1903,_Holidays!A1903:C4008,3)</f>
        <v>N</v>
      </c>
      <c r="D1903">
        <v>110586.815</v>
      </c>
      <c r="E1903" s="42">
        <f t="shared" si="116"/>
        <v>110586.815</v>
      </c>
      <c r="F1903" s="42" t="e">
        <f t="shared" si="117"/>
        <v>#N/A</v>
      </c>
      <c r="G1903" s="42" t="e">
        <f t="shared" si="118"/>
        <v>#N/A</v>
      </c>
      <c r="H1903" s="29">
        <f t="shared" si="119"/>
        <v>110586.815</v>
      </c>
    </row>
    <row r="1904" spans="1:8" x14ac:dyDescent="0.3">
      <c r="A1904" s="58">
        <v>43907</v>
      </c>
      <c r="B1904" s="42" t="str">
        <f>VLOOKUP(A1904,_Holidays!A1904:C4009,2)</f>
        <v>Y</v>
      </c>
      <c r="C1904" s="42" t="str">
        <f>VLOOKUP(A1904,_Holidays!A1904:C4009,3)</f>
        <v>N</v>
      </c>
      <c r="D1904">
        <v>115254.185</v>
      </c>
      <c r="E1904" s="42">
        <f t="shared" si="116"/>
        <v>115254.185</v>
      </c>
      <c r="F1904" s="42" t="e">
        <f t="shared" si="117"/>
        <v>#N/A</v>
      </c>
      <c r="G1904" s="42" t="e">
        <f t="shared" si="118"/>
        <v>#N/A</v>
      </c>
      <c r="H1904" s="29">
        <f t="shared" si="119"/>
        <v>115254.185</v>
      </c>
    </row>
    <row r="1905" spans="1:8" x14ac:dyDescent="0.3">
      <c r="A1905" s="58">
        <v>43908</v>
      </c>
      <c r="B1905" s="42" t="str">
        <f>VLOOKUP(A1905,_Holidays!A1905:C4010,2)</f>
        <v>Y</v>
      </c>
      <c r="C1905" s="42" t="str">
        <f>VLOOKUP(A1905,_Holidays!A1905:C4010,3)</f>
        <v>N</v>
      </c>
      <c r="D1905">
        <v>121127.145</v>
      </c>
      <c r="E1905" s="42">
        <f t="shared" si="116"/>
        <v>121127.145</v>
      </c>
      <c r="F1905" s="42" t="e">
        <f t="shared" si="117"/>
        <v>#N/A</v>
      </c>
      <c r="G1905" s="42" t="e">
        <f t="shared" si="118"/>
        <v>#N/A</v>
      </c>
      <c r="H1905" s="29">
        <f t="shared" si="119"/>
        <v>121127.145</v>
      </c>
    </row>
    <row r="1906" spans="1:8" x14ac:dyDescent="0.3">
      <c r="A1906" s="58">
        <v>43909</v>
      </c>
      <c r="B1906" s="42" t="str">
        <f>VLOOKUP(A1906,_Holidays!A1906:C4011,2)</f>
        <v>Y</v>
      </c>
      <c r="C1906" s="42" t="str">
        <f>VLOOKUP(A1906,_Holidays!A1906:C4011,3)</f>
        <v>N</v>
      </c>
      <c r="D1906">
        <v>127266.86</v>
      </c>
      <c r="E1906" s="42">
        <f t="shared" si="116"/>
        <v>127266.86</v>
      </c>
      <c r="F1906" s="42" t="e">
        <f t="shared" si="117"/>
        <v>#N/A</v>
      </c>
      <c r="G1906" s="42" t="e">
        <f t="shared" si="118"/>
        <v>#N/A</v>
      </c>
      <c r="H1906" s="29">
        <f t="shared" si="119"/>
        <v>127266.86</v>
      </c>
    </row>
    <row r="1907" spans="1:8" x14ac:dyDescent="0.3">
      <c r="A1907" s="58">
        <v>43910</v>
      </c>
      <c r="B1907" s="42" t="str">
        <f>VLOOKUP(A1907,_Holidays!A1907:C4012,2)</f>
        <v>Y</v>
      </c>
      <c r="C1907" s="42" t="str">
        <f>VLOOKUP(A1907,_Holidays!A1907:C4012,3)</f>
        <v>N</v>
      </c>
      <c r="D1907">
        <v>111547.605</v>
      </c>
      <c r="E1907" s="42">
        <f t="shared" si="116"/>
        <v>111547.605</v>
      </c>
      <c r="F1907" s="42" t="e">
        <f t="shared" si="117"/>
        <v>#N/A</v>
      </c>
      <c r="G1907" s="42" t="e">
        <f t="shared" si="118"/>
        <v>#N/A</v>
      </c>
      <c r="H1907" s="29">
        <f t="shared" si="119"/>
        <v>111547.605</v>
      </c>
    </row>
    <row r="1908" spans="1:8" x14ac:dyDescent="0.3">
      <c r="A1908" s="58">
        <v>43911</v>
      </c>
      <c r="B1908" s="42" t="str">
        <f>VLOOKUP(A1908,_Holidays!A1908:C4013,2)</f>
        <v>Y</v>
      </c>
      <c r="C1908" s="42" t="str">
        <f>VLOOKUP(A1908,_Holidays!A1908:C4013,3)</f>
        <v>N</v>
      </c>
      <c r="D1908">
        <v>103999.33500000001</v>
      </c>
      <c r="E1908" s="42">
        <f t="shared" si="116"/>
        <v>103999.33500000001</v>
      </c>
      <c r="F1908" s="42" t="e">
        <f t="shared" si="117"/>
        <v>#N/A</v>
      </c>
      <c r="G1908" s="42" t="e">
        <f t="shared" si="118"/>
        <v>#N/A</v>
      </c>
      <c r="H1908" s="29">
        <f t="shared" si="119"/>
        <v>103999.33500000001</v>
      </c>
    </row>
    <row r="1909" spans="1:8" x14ac:dyDescent="0.3">
      <c r="A1909" s="58">
        <v>43912</v>
      </c>
      <c r="B1909" s="42" t="str">
        <f>VLOOKUP(A1909,_Holidays!A1909:C4014,2)</f>
        <v>Y</v>
      </c>
      <c r="C1909" s="42" t="str">
        <f>VLOOKUP(A1909,_Holidays!A1909:C4014,3)</f>
        <v>N</v>
      </c>
      <c r="D1909">
        <v>97449.684999999998</v>
      </c>
      <c r="E1909" s="42">
        <f t="shared" si="116"/>
        <v>97449.684999999998</v>
      </c>
      <c r="F1909" s="42" t="e">
        <f t="shared" si="117"/>
        <v>#N/A</v>
      </c>
      <c r="G1909" s="42" t="e">
        <f t="shared" si="118"/>
        <v>#N/A</v>
      </c>
      <c r="H1909" s="29">
        <f t="shared" si="119"/>
        <v>97449.684999999998</v>
      </c>
    </row>
    <row r="1910" spans="1:8" x14ac:dyDescent="0.3">
      <c r="A1910" s="58">
        <v>43913</v>
      </c>
      <c r="B1910" s="42" t="str">
        <f>VLOOKUP(A1910,_Holidays!A1910:C4015,2)</f>
        <v>Y</v>
      </c>
      <c r="C1910" s="42" t="str">
        <f>VLOOKUP(A1910,_Holidays!A1910:C4015,3)</f>
        <v>N</v>
      </c>
      <c r="D1910">
        <v>112906.94500000001</v>
      </c>
      <c r="E1910" s="42">
        <f t="shared" si="116"/>
        <v>112906.94500000001</v>
      </c>
      <c r="F1910" s="42" t="e">
        <f t="shared" si="117"/>
        <v>#N/A</v>
      </c>
      <c r="G1910" s="42" t="e">
        <f t="shared" si="118"/>
        <v>#N/A</v>
      </c>
      <c r="H1910" s="29">
        <f t="shared" si="119"/>
        <v>112906.94500000001</v>
      </c>
    </row>
    <row r="1911" spans="1:8" x14ac:dyDescent="0.3">
      <c r="A1911" s="58">
        <v>43914</v>
      </c>
      <c r="B1911" s="42" t="str">
        <f>VLOOKUP(A1911,_Holidays!A1911:C4016,2)</f>
        <v>N</v>
      </c>
      <c r="C1911" s="42" t="str">
        <f>VLOOKUP(A1911,_Holidays!A1911:C4016,3)</f>
        <v>N</v>
      </c>
      <c r="D1911">
        <v>114935.545</v>
      </c>
      <c r="E1911" s="42" t="e">
        <f t="shared" si="116"/>
        <v>#N/A</v>
      </c>
      <c r="F1911" s="42">
        <f t="shared" si="117"/>
        <v>114935.545</v>
      </c>
      <c r="G1911" s="42" t="e">
        <f t="shared" si="118"/>
        <v>#N/A</v>
      </c>
      <c r="H1911" s="29">
        <f t="shared" si="119"/>
        <v>114935.545</v>
      </c>
    </row>
    <row r="1912" spans="1:8" x14ac:dyDescent="0.3">
      <c r="A1912" s="58">
        <v>43915</v>
      </c>
      <c r="B1912" s="42" t="str">
        <f>VLOOKUP(A1912,_Holidays!A1912:C4017,2)</f>
        <v>N</v>
      </c>
      <c r="C1912" s="42" t="str">
        <f>VLOOKUP(A1912,_Holidays!A1912:C4017,3)</f>
        <v>N</v>
      </c>
      <c r="D1912">
        <v>113147.815</v>
      </c>
      <c r="E1912" s="42" t="e">
        <f t="shared" si="116"/>
        <v>#N/A</v>
      </c>
      <c r="F1912" s="42">
        <f t="shared" si="117"/>
        <v>113147.815</v>
      </c>
      <c r="G1912" s="42" t="e">
        <f t="shared" si="118"/>
        <v>#N/A</v>
      </c>
      <c r="H1912" s="29">
        <f t="shared" si="119"/>
        <v>113147.815</v>
      </c>
    </row>
    <row r="1913" spans="1:8" x14ac:dyDescent="0.3">
      <c r="A1913" s="58">
        <v>43916</v>
      </c>
      <c r="B1913" s="42" t="str">
        <f>VLOOKUP(A1913,_Holidays!A1913:C4018,2)</f>
        <v>N</v>
      </c>
      <c r="C1913" s="42" t="str">
        <f>VLOOKUP(A1913,_Holidays!A1913:C4018,3)</f>
        <v>N</v>
      </c>
      <c r="D1913">
        <v>110088.01</v>
      </c>
      <c r="E1913" s="42" t="e">
        <f t="shared" si="116"/>
        <v>#N/A</v>
      </c>
      <c r="F1913" s="42">
        <f t="shared" si="117"/>
        <v>110088.01</v>
      </c>
      <c r="G1913" s="42" t="e">
        <f t="shared" si="118"/>
        <v>#N/A</v>
      </c>
      <c r="H1913" s="29">
        <f t="shared" si="119"/>
        <v>110088.01</v>
      </c>
    </row>
    <row r="1914" spans="1:8" x14ac:dyDescent="0.3">
      <c r="A1914" s="58">
        <v>43917</v>
      </c>
      <c r="B1914" s="42" t="str">
        <f>VLOOKUP(A1914,_Holidays!A1914:C4019,2)</f>
        <v>N</v>
      </c>
      <c r="C1914" s="42" t="str">
        <f>VLOOKUP(A1914,_Holidays!A1914:C4019,3)</f>
        <v>N</v>
      </c>
      <c r="D1914">
        <v>111958.245</v>
      </c>
      <c r="E1914" s="42" t="e">
        <f t="shared" si="116"/>
        <v>#N/A</v>
      </c>
      <c r="F1914" s="42">
        <f t="shared" si="117"/>
        <v>111958.245</v>
      </c>
      <c r="G1914" s="42" t="e">
        <f t="shared" si="118"/>
        <v>#N/A</v>
      </c>
      <c r="H1914" s="29">
        <f t="shared" si="119"/>
        <v>111958.245</v>
      </c>
    </row>
    <row r="1915" spans="1:8" x14ac:dyDescent="0.3">
      <c r="A1915" s="58">
        <v>43918</v>
      </c>
      <c r="B1915" s="42" t="str">
        <f>VLOOKUP(A1915,_Holidays!A1915:C4020,2)</f>
        <v>N</v>
      </c>
      <c r="C1915" s="42" t="str">
        <f>VLOOKUP(A1915,_Holidays!A1915:C4020,3)</f>
        <v>N</v>
      </c>
      <c r="D1915">
        <v>97923.714999999997</v>
      </c>
      <c r="E1915" s="42" t="e">
        <f t="shared" si="116"/>
        <v>#N/A</v>
      </c>
      <c r="F1915" s="42">
        <f t="shared" si="117"/>
        <v>97923.714999999997</v>
      </c>
      <c r="G1915" s="42" t="e">
        <f t="shared" si="118"/>
        <v>#N/A</v>
      </c>
      <c r="H1915" s="29">
        <f t="shared" si="119"/>
        <v>97923.714999999997</v>
      </c>
    </row>
    <row r="1916" spans="1:8" x14ac:dyDescent="0.3">
      <c r="A1916" s="58">
        <v>43919</v>
      </c>
      <c r="B1916" s="42" t="str">
        <f>VLOOKUP(A1916,_Holidays!A1916:C4021,2)</f>
        <v>N</v>
      </c>
      <c r="C1916" s="42" t="str">
        <f>VLOOKUP(A1916,_Holidays!A1916:C4021,3)</f>
        <v>N</v>
      </c>
      <c r="D1916">
        <v>95953.205000000002</v>
      </c>
      <c r="E1916" s="42" t="e">
        <f t="shared" si="116"/>
        <v>#N/A</v>
      </c>
      <c r="F1916" s="42">
        <f t="shared" si="117"/>
        <v>95953.205000000002</v>
      </c>
      <c r="G1916" s="42" t="e">
        <f t="shared" si="118"/>
        <v>#N/A</v>
      </c>
      <c r="H1916" s="29">
        <f t="shared" si="119"/>
        <v>95953.205000000002</v>
      </c>
    </row>
    <row r="1917" spans="1:8" x14ac:dyDescent="0.3">
      <c r="A1917" s="58">
        <v>43920</v>
      </c>
      <c r="B1917" s="42" t="str">
        <f>VLOOKUP(A1917,_Holidays!A1917:C4022,2)</f>
        <v>N</v>
      </c>
      <c r="C1917" s="42" t="str">
        <f>VLOOKUP(A1917,_Holidays!A1917:C4022,3)</f>
        <v>N</v>
      </c>
      <c r="D1917">
        <v>107687.51</v>
      </c>
      <c r="E1917" s="42" t="e">
        <f t="shared" si="116"/>
        <v>#N/A</v>
      </c>
      <c r="F1917" s="42">
        <f t="shared" si="117"/>
        <v>107687.51</v>
      </c>
      <c r="G1917" s="42" t="e">
        <f t="shared" si="118"/>
        <v>#N/A</v>
      </c>
      <c r="H1917" s="29">
        <f t="shared" si="119"/>
        <v>107687.51</v>
      </c>
    </row>
    <row r="1918" spans="1:8" x14ac:dyDescent="0.3">
      <c r="A1918" s="58">
        <v>43921</v>
      </c>
      <c r="B1918" s="42" t="str">
        <f>VLOOKUP(A1918,_Holidays!A1918:C4023,2)</f>
        <v>N</v>
      </c>
      <c r="C1918" s="42" t="str">
        <f>VLOOKUP(A1918,_Holidays!A1918:C4023,3)</f>
        <v>N</v>
      </c>
      <c r="D1918">
        <v>109043.86500000001</v>
      </c>
      <c r="E1918" s="42" t="e">
        <f t="shared" si="116"/>
        <v>#N/A</v>
      </c>
      <c r="F1918" s="42">
        <f t="shared" si="117"/>
        <v>109043.86500000001</v>
      </c>
      <c r="G1918" s="42" t="e">
        <f t="shared" si="118"/>
        <v>#N/A</v>
      </c>
      <c r="H1918" s="29">
        <f t="shared" si="119"/>
        <v>109043.86500000001</v>
      </c>
    </row>
    <row r="1919" spans="1:8" x14ac:dyDescent="0.3">
      <c r="A1919" s="58">
        <v>43922</v>
      </c>
      <c r="B1919" s="42" t="str">
        <f>VLOOKUP(A1919,_Holidays!A1919:C4024,2)</f>
        <v>N</v>
      </c>
      <c r="C1919" s="42" t="str">
        <f>VLOOKUP(A1919,_Holidays!A1919:C4024,3)</f>
        <v>N</v>
      </c>
      <c r="D1919">
        <v>110991.625</v>
      </c>
      <c r="E1919" s="42" t="e">
        <f t="shared" si="116"/>
        <v>#N/A</v>
      </c>
      <c r="F1919" s="42">
        <f t="shared" si="117"/>
        <v>110991.625</v>
      </c>
      <c r="G1919" s="42" t="e">
        <f t="shared" si="118"/>
        <v>#N/A</v>
      </c>
      <c r="H1919" s="29">
        <f t="shared" si="119"/>
        <v>110991.625</v>
      </c>
    </row>
    <row r="1920" spans="1:8" x14ac:dyDescent="0.3">
      <c r="A1920" s="58">
        <v>43923</v>
      </c>
      <c r="B1920" s="42" t="str">
        <f>VLOOKUP(A1920,_Holidays!A1920:C4025,2)</f>
        <v>N</v>
      </c>
      <c r="C1920" s="42" t="str">
        <f>VLOOKUP(A1920,_Holidays!A1920:C4025,3)</f>
        <v>N</v>
      </c>
      <c r="D1920">
        <v>116302.66499999999</v>
      </c>
      <c r="E1920" s="42" t="e">
        <f t="shared" si="116"/>
        <v>#N/A</v>
      </c>
      <c r="F1920" s="42">
        <f t="shared" si="117"/>
        <v>116302.66499999999</v>
      </c>
      <c r="G1920" s="42" t="e">
        <f t="shared" si="118"/>
        <v>#N/A</v>
      </c>
      <c r="H1920" s="29">
        <f t="shared" si="119"/>
        <v>116302.66499999999</v>
      </c>
    </row>
    <row r="1921" spans="1:8" x14ac:dyDescent="0.3">
      <c r="A1921" s="58">
        <v>43924</v>
      </c>
      <c r="B1921" s="42" t="str">
        <f>VLOOKUP(A1921,_Holidays!A1921:C4026,2)</f>
        <v>N</v>
      </c>
      <c r="C1921" s="42" t="str">
        <f>VLOOKUP(A1921,_Holidays!A1921:C4026,3)</f>
        <v>N</v>
      </c>
      <c r="D1921">
        <v>104294.57</v>
      </c>
      <c r="E1921" s="42" t="e">
        <f t="shared" si="116"/>
        <v>#N/A</v>
      </c>
      <c r="F1921" s="42">
        <f t="shared" si="117"/>
        <v>104294.57</v>
      </c>
      <c r="G1921" s="42" t="e">
        <f t="shared" si="118"/>
        <v>#N/A</v>
      </c>
      <c r="H1921" s="29">
        <f t="shared" si="119"/>
        <v>104294.57</v>
      </c>
    </row>
    <row r="1922" spans="1:8" x14ac:dyDescent="0.3">
      <c r="A1922" s="58">
        <v>43925</v>
      </c>
      <c r="B1922" s="42" t="str">
        <f>VLOOKUP(A1922,_Holidays!A1922:C4027,2)</f>
        <v>N</v>
      </c>
      <c r="C1922" s="42" t="str">
        <f>VLOOKUP(A1922,_Holidays!A1922:C4027,3)</f>
        <v>N</v>
      </c>
      <c r="D1922">
        <v>101854.155</v>
      </c>
      <c r="E1922" s="42" t="e">
        <f t="shared" si="116"/>
        <v>#N/A</v>
      </c>
      <c r="F1922" s="42">
        <f t="shared" si="117"/>
        <v>101854.155</v>
      </c>
      <c r="G1922" s="42" t="e">
        <f t="shared" si="118"/>
        <v>#N/A</v>
      </c>
      <c r="H1922" s="29">
        <f t="shared" si="119"/>
        <v>101854.155</v>
      </c>
    </row>
    <row r="1923" spans="1:8" x14ac:dyDescent="0.3">
      <c r="A1923" s="58">
        <v>43926</v>
      </c>
      <c r="B1923" s="42" t="str">
        <f>VLOOKUP(A1923,_Holidays!A1923:C4028,2)</f>
        <v>N</v>
      </c>
      <c r="C1923" s="42" t="str">
        <f>VLOOKUP(A1923,_Holidays!A1923:C4028,3)</f>
        <v>N</v>
      </c>
      <c r="D1923">
        <v>105098.02499999999</v>
      </c>
      <c r="E1923" s="42" t="e">
        <f t="shared" ref="E1923:E1986" si="120">IF(B1923="Y",D1923,NA())</f>
        <v>#N/A</v>
      </c>
      <c r="F1923" s="42">
        <f t="shared" ref="F1923:F1986" si="121">IF(B1923="N",D1923,NA())</f>
        <v>105098.02499999999</v>
      </c>
      <c r="G1923" s="42" t="e">
        <f t="shared" ref="G1923:G1986" si="122">IF(C1923="Y",D1923,NA())</f>
        <v>#N/A</v>
      </c>
      <c r="H1923" s="29">
        <f t="shared" ref="H1923:H1986" si="123">IF(C1923="N",D1923,NA())</f>
        <v>105098.02499999999</v>
      </c>
    </row>
    <row r="1924" spans="1:8" x14ac:dyDescent="0.3">
      <c r="A1924" s="58">
        <v>43927</v>
      </c>
      <c r="B1924" s="42" t="str">
        <f>VLOOKUP(A1924,_Holidays!A1924:C4029,2)</f>
        <v>N</v>
      </c>
      <c r="C1924" s="42" t="str">
        <f>VLOOKUP(A1924,_Holidays!A1924:C4029,3)</f>
        <v>N</v>
      </c>
      <c r="D1924">
        <v>118074.565</v>
      </c>
      <c r="E1924" s="42" t="e">
        <f t="shared" si="120"/>
        <v>#N/A</v>
      </c>
      <c r="F1924" s="42">
        <f t="shared" si="121"/>
        <v>118074.565</v>
      </c>
      <c r="G1924" s="42" t="e">
        <f t="shared" si="122"/>
        <v>#N/A</v>
      </c>
      <c r="H1924" s="29">
        <f t="shared" si="123"/>
        <v>118074.565</v>
      </c>
    </row>
    <row r="1925" spans="1:8" x14ac:dyDescent="0.3">
      <c r="A1925" s="58">
        <v>43928</v>
      </c>
      <c r="B1925" s="42" t="str">
        <f>VLOOKUP(A1925,_Holidays!A1925:C4030,2)</f>
        <v>N</v>
      </c>
      <c r="C1925" s="42" t="str">
        <f>VLOOKUP(A1925,_Holidays!A1925:C4030,3)</f>
        <v>N</v>
      </c>
      <c r="D1925">
        <v>118404.455</v>
      </c>
      <c r="E1925" s="42" t="e">
        <f t="shared" si="120"/>
        <v>#N/A</v>
      </c>
      <c r="F1925" s="42">
        <f t="shared" si="121"/>
        <v>118404.455</v>
      </c>
      <c r="G1925" s="42" t="e">
        <f t="shared" si="122"/>
        <v>#N/A</v>
      </c>
      <c r="H1925" s="29">
        <f t="shared" si="123"/>
        <v>118404.455</v>
      </c>
    </row>
    <row r="1926" spans="1:8" x14ac:dyDescent="0.3">
      <c r="A1926" s="58">
        <v>43929</v>
      </c>
      <c r="B1926" s="42" t="str">
        <f>VLOOKUP(A1926,_Holidays!A1926:C4031,2)</f>
        <v>N</v>
      </c>
      <c r="C1926" s="42" t="str">
        <f>VLOOKUP(A1926,_Holidays!A1926:C4031,3)</f>
        <v>N</v>
      </c>
      <c r="D1926">
        <v>108404.01</v>
      </c>
      <c r="E1926" s="42" t="e">
        <f t="shared" si="120"/>
        <v>#N/A</v>
      </c>
      <c r="F1926" s="42">
        <f t="shared" si="121"/>
        <v>108404.01</v>
      </c>
      <c r="G1926" s="42" t="e">
        <f t="shared" si="122"/>
        <v>#N/A</v>
      </c>
      <c r="H1926" s="29">
        <f t="shared" si="123"/>
        <v>108404.01</v>
      </c>
    </row>
    <row r="1927" spans="1:8" x14ac:dyDescent="0.3">
      <c r="A1927" s="58">
        <v>43930</v>
      </c>
      <c r="B1927" s="42" t="str">
        <f>VLOOKUP(A1927,_Holidays!A1927:C4032,2)</f>
        <v>N</v>
      </c>
      <c r="C1927" s="42" t="str">
        <f>VLOOKUP(A1927,_Holidays!A1927:C4032,3)</f>
        <v>N</v>
      </c>
      <c r="D1927">
        <v>108587.52</v>
      </c>
      <c r="E1927" s="42" t="e">
        <f t="shared" si="120"/>
        <v>#N/A</v>
      </c>
      <c r="F1927" s="42">
        <f t="shared" si="121"/>
        <v>108587.52</v>
      </c>
      <c r="G1927" s="42" t="e">
        <f t="shared" si="122"/>
        <v>#N/A</v>
      </c>
      <c r="H1927" s="29">
        <f t="shared" si="123"/>
        <v>108587.52</v>
      </c>
    </row>
    <row r="1928" spans="1:8" x14ac:dyDescent="0.3">
      <c r="A1928" s="58">
        <v>43931</v>
      </c>
      <c r="B1928" s="42" t="str">
        <f>VLOOKUP(A1928,_Holidays!A1928:C4033,2)</f>
        <v>N</v>
      </c>
      <c r="C1928" s="42" t="str">
        <f>VLOOKUP(A1928,_Holidays!A1928:C4033,3)</f>
        <v>Y</v>
      </c>
      <c r="D1928">
        <v>94831.23</v>
      </c>
      <c r="E1928" s="42" t="e">
        <f t="shared" si="120"/>
        <v>#N/A</v>
      </c>
      <c r="F1928" s="42">
        <f t="shared" si="121"/>
        <v>94831.23</v>
      </c>
      <c r="G1928" s="42">
        <f t="shared" si="122"/>
        <v>94831.23</v>
      </c>
      <c r="H1928" s="29" t="e">
        <f t="shared" si="123"/>
        <v>#N/A</v>
      </c>
    </row>
    <row r="1929" spans="1:8" x14ac:dyDescent="0.3">
      <c r="A1929" s="58">
        <v>43932</v>
      </c>
      <c r="B1929" s="42" t="str">
        <f>VLOOKUP(A1929,_Holidays!A1929:C4034,2)</f>
        <v>N</v>
      </c>
      <c r="C1929" s="42" t="str">
        <f>VLOOKUP(A1929,_Holidays!A1929:C4034,3)</f>
        <v>Y</v>
      </c>
      <c r="D1929">
        <v>92097.07</v>
      </c>
      <c r="E1929" s="42" t="e">
        <f t="shared" si="120"/>
        <v>#N/A</v>
      </c>
      <c r="F1929" s="42">
        <f t="shared" si="121"/>
        <v>92097.07</v>
      </c>
      <c r="G1929" s="42">
        <f t="shared" si="122"/>
        <v>92097.07</v>
      </c>
      <c r="H1929" s="29" t="e">
        <f t="shared" si="123"/>
        <v>#N/A</v>
      </c>
    </row>
    <row r="1930" spans="1:8" x14ac:dyDescent="0.3">
      <c r="A1930" s="58">
        <v>43933</v>
      </c>
      <c r="B1930" s="42" t="str">
        <f>VLOOKUP(A1930,_Holidays!A1930:C4035,2)</f>
        <v>N</v>
      </c>
      <c r="C1930" s="42" t="str">
        <f>VLOOKUP(A1930,_Holidays!A1930:C4035,3)</f>
        <v>Y</v>
      </c>
      <c r="D1930">
        <v>101760.09</v>
      </c>
      <c r="E1930" s="42" t="e">
        <f t="shared" si="120"/>
        <v>#N/A</v>
      </c>
      <c r="F1930" s="42">
        <f t="shared" si="121"/>
        <v>101760.09</v>
      </c>
      <c r="G1930" s="42">
        <f t="shared" si="122"/>
        <v>101760.09</v>
      </c>
      <c r="H1930" s="29" t="e">
        <f t="shared" si="123"/>
        <v>#N/A</v>
      </c>
    </row>
    <row r="1931" spans="1:8" x14ac:dyDescent="0.3">
      <c r="A1931" s="58">
        <v>43934</v>
      </c>
      <c r="B1931" s="42" t="str">
        <f>VLOOKUP(A1931,_Holidays!A1931:C4036,2)</f>
        <v>N</v>
      </c>
      <c r="C1931" s="42" t="str">
        <f>VLOOKUP(A1931,_Holidays!A1931:C4036,3)</f>
        <v>Y</v>
      </c>
      <c r="D1931">
        <v>100025.9</v>
      </c>
      <c r="E1931" s="42" t="e">
        <f t="shared" si="120"/>
        <v>#N/A</v>
      </c>
      <c r="F1931" s="42">
        <f t="shared" si="121"/>
        <v>100025.9</v>
      </c>
      <c r="G1931" s="42">
        <f t="shared" si="122"/>
        <v>100025.9</v>
      </c>
      <c r="H1931" s="29" t="e">
        <f t="shared" si="123"/>
        <v>#N/A</v>
      </c>
    </row>
    <row r="1932" spans="1:8" x14ac:dyDescent="0.3">
      <c r="A1932" s="58">
        <v>43935</v>
      </c>
      <c r="B1932" s="42" t="str">
        <f>VLOOKUP(A1932,_Holidays!A1932:C4037,2)</f>
        <v>N</v>
      </c>
      <c r="C1932" s="42" t="str">
        <f>VLOOKUP(A1932,_Holidays!A1932:C4037,3)</f>
        <v>N</v>
      </c>
      <c r="D1932">
        <v>107849.83</v>
      </c>
      <c r="E1932" s="42" t="e">
        <f t="shared" si="120"/>
        <v>#N/A</v>
      </c>
      <c r="F1932" s="42">
        <f t="shared" si="121"/>
        <v>107849.83</v>
      </c>
      <c r="G1932" s="42" t="e">
        <f t="shared" si="122"/>
        <v>#N/A</v>
      </c>
      <c r="H1932" s="29">
        <f t="shared" si="123"/>
        <v>107849.83</v>
      </c>
    </row>
    <row r="1933" spans="1:8" x14ac:dyDescent="0.3">
      <c r="A1933" s="58">
        <v>43936</v>
      </c>
      <c r="B1933" s="42" t="str">
        <f>VLOOKUP(A1933,_Holidays!A1933:C4038,2)</f>
        <v>N</v>
      </c>
      <c r="C1933" s="42" t="str">
        <f>VLOOKUP(A1933,_Holidays!A1933:C4038,3)</f>
        <v>N</v>
      </c>
      <c r="D1933">
        <v>104547.34</v>
      </c>
      <c r="E1933" s="42" t="e">
        <f t="shared" si="120"/>
        <v>#N/A</v>
      </c>
      <c r="F1933" s="42">
        <f t="shared" si="121"/>
        <v>104547.34</v>
      </c>
      <c r="G1933" s="42" t="e">
        <f t="shared" si="122"/>
        <v>#N/A</v>
      </c>
      <c r="H1933" s="29">
        <f t="shared" si="123"/>
        <v>104547.34</v>
      </c>
    </row>
    <row r="1934" spans="1:8" x14ac:dyDescent="0.3">
      <c r="A1934" s="58">
        <v>43937</v>
      </c>
      <c r="B1934" s="42" t="str">
        <f>VLOOKUP(A1934,_Holidays!A1934:C4039,2)</f>
        <v>N</v>
      </c>
      <c r="C1934" s="42" t="str">
        <f>VLOOKUP(A1934,_Holidays!A1934:C4039,3)</f>
        <v>N</v>
      </c>
      <c r="D1934">
        <v>106527.94500000001</v>
      </c>
      <c r="E1934" s="42" t="e">
        <f t="shared" si="120"/>
        <v>#N/A</v>
      </c>
      <c r="F1934" s="42">
        <f t="shared" si="121"/>
        <v>106527.94500000001</v>
      </c>
      <c r="G1934" s="42" t="e">
        <f t="shared" si="122"/>
        <v>#N/A</v>
      </c>
      <c r="H1934" s="29">
        <f t="shared" si="123"/>
        <v>106527.94500000001</v>
      </c>
    </row>
    <row r="1935" spans="1:8" x14ac:dyDescent="0.3">
      <c r="A1935" s="58">
        <v>43938</v>
      </c>
      <c r="B1935" s="42" t="str">
        <f>VLOOKUP(A1935,_Holidays!A1935:C4040,2)</f>
        <v>N</v>
      </c>
      <c r="C1935" s="42" t="str">
        <f>VLOOKUP(A1935,_Holidays!A1935:C4040,3)</f>
        <v>N</v>
      </c>
      <c r="D1935">
        <v>106943.49</v>
      </c>
      <c r="E1935" s="42" t="e">
        <f t="shared" si="120"/>
        <v>#N/A</v>
      </c>
      <c r="F1935" s="42">
        <f t="shared" si="121"/>
        <v>106943.49</v>
      </c>
      <c r="G1935" s="42" t="e">
        <f t="shared" si="122"/>
        <v>#N/A</v>
      </c>
      <c r="H1935" s="29">
        <f t="shared" si="123"/>
        <v>106943.49</v>
      </c>
    </row>
    <row r="1936" spans="1:8" x14ac:dyDescent="0.3">
      <c r="A1936" s="58">
        <v>43939</v>
      </c>
      <c r="B1936" s="42" t="str">
        <f>VLOOKUP(A1936,_Holidays!A1936:C4041,2)</f>
        <v>N</v>
      </c>
      <c r="C1936" s="42" t="str">
        <f>VLOOKUP(A1936,_Holidays!A1936:C4041,3)</f>
        <v>N</v>
      </c>
      <c r="D1936">
        <v>106888.545</v>
      </c>
      <c r="E1936" s="42" t="e">
        <f t="shared" si="120"/>
        <v>#N/A</v>
      </c>
      <c r="F1936" s="42">
        <f t="shared" si="121"/>
        <v>106888.545</v>
      </c>
      <c r="G1936" s="42" t="e">
        <f t="shared" si="122"/>
        <v>#N/A</v>
      </c>
      <c r="H1936" s="29">
        <f t="shared" si="123"/>
        <v>106888.545</v>
      </c>
    </row>
    <row r="1937" spans="1:8" x14ac:dyDescent="0.3">
      <c r="A1937" s="58">
        <v>43940</v>
      </c>
      <c r="B1937" s="42" t="str">
        <f>VLOOKUP(A1937,_Holidays!A1937:C4042,2)</f>
        <v>N</v>
      </c>
      <c r="C1937" s="42" t="str">
        <f>VLOOKUP(A1937,_Holidays!A1937:C4042,3)</f>
        <v>N</v>
      </c>
      <c r="D1937">
        <v>100737.83500000001</v>
      </c>
      <c r="E1937" s="42" t="e">
        <f t="shared" si="120"/>
        <v>#N/A</v>
      </c>
      <c r="F1937" s="42">
        <f t="shared" si="121"/>
        <v>100737.83500000001</v>
      </c>
      <c r="G1937" s="42" t="e">
        <f t="shared" si="122"/>
        <v>#N/A</v>
      </c>
      <c r="H1937" s="29">
        <f t="shared" si="123"/>
        <v>100737.83500000001</v>
      </c>
    </row>
    <row r="1938" spans="1:8" x14ac:dyDescent="0.3">
      <c r="A1938" s="58">
        <v>43941</v>
      </c>
      <c r="B1938" s="42" t="str">
        <f>VLOOKUP(A1938,_Holidays!A1938:C4043,2)</f>
        <v>N</v>
      </c>
      <c r="C1938" s="42" t="str">
        <f>VLOOKUP(A1938,_Holidays!A1938:C4043,3)</f>
        <v>N</v>
      </c>
      <c r="D1938">
        <v>109168.595</v>
      </c>
      <c r="E1938" s="42" t="e">
        <f t="shared" si="120"/>
        <v>#N/A</v>
      </c>
      <c r="F1938" s="42">
        <f t="shared" si="121"/>
        <v>109168.595</v>
      </c>
      <c r="G1938" s="42" t="e">
        <f t="shared" si="122"/>
        <v>#N/A</v>
      </c>
      <c r="H1938" s="29">
        <f t="shared" si="123"/>
        <v>109168.595</v>
      </c>
    </row>
    <row r="1939" spans="1:8" x14ac:dyDescent="0.3">
      <c r="A1939" s="58">
        <v>43942</v>
      </c>
      <c r="B1939" s="42" t="str">
        <f>VLOOKUP(A1939,_Holidays!A1939:C4044,2)</f>
        <v>N</v>
      </c>
      <c r="C1939" s="42" t="str">
        <f>VLOOKUP(A1939,_Holidays!A1939:C4044,3)</f>
        <v>N</v>
      </c>
      <c r="D1939">
        <v>111417.63</v>
      </c>
      <c r="E1939" s="42" t="e">
        <f t="shared" si="120"/>
        <v>#N/A</v>
      </c>
      <c r="F1939" s="42">
        <f t="shared" si="121"/>
        <v>111417.63</v>
      </c>
      <c r="G1939" s="42" t="e">
        <f t="shared" si="122"/>
        <v>#N/A</v>
      </c>
      <c r="H1939" s="29">
        <f t="shared" si="123"/>
        <v>111417.63</v>
      </c>
    </row>
    <row r="1940" spans="1:8" x14ac:dyDescent="0.3">
      <c r="A1940" s="58">
        <v>43943</v>
      </c>
      <c r="B1940" s="42" t="str">
        <f>VLOOKUP(A1940,_Holidays!A1940:C4045,2)</f>
        <v>N</v>
      </c>
      <c r="C1940" s="42" t="str">
        <f>VLOOKUP(A1940,_Holidays!A1940:C4045,3)</f>
        <v>N</v>
      </c>
      <c r="D1940">
        <v>113506.01</v>
      </c>
      <c r="E1940" s="42" t="e">
        <f t="shared" si="120"/>
        <v>#N/A</v>
      </c>
      <c r="F1940" s="42">
        <f t="shared" si="121"/>
        <v>113506.01</v>
      </c>
      <c r="G1940" s="42" t="e">
        <f t="shared" si="122"/>
        <v>#N/A</v>
      </c>
      <c r="H1940" s="29">
        <f t="shared" si="123"/>
        <v>113506.01</v>
      </c>
    </row>
    <row r="1941" spans="1:8" x14ac:dyDescent="0.3">
      <c r="A1941" s="58">
        <v>43944</v>
      </c>
      <c r="B1941" s="42" t="str">
        <f>VLOOKUP(A1941,_Holidays!A1941:C4046,2)</f>
        <v>N</v>
      </c>
      <c r="C1941" s="42" t="str">
        <f>VLOOKUP(A1941,_Holidays!A1941:C4046,3)</f>
        <v>N</v>
      </c>
      <c r="D1941">
        <v>112872.88</v>
      </c>
      <c r="E1941" s="42" t="e">
        <f t="shared" si="120"/>
        <v>#N/A</v>
      </c>
      <c r="F1941" s="42">
        <f t="shared" si="121"/>
        <v>112872.88</v>
      </c>
      <c r="G1941" s="42" t="e">
        <f t="shared" si="122"/>
        <v>#N/A</v>
      </c>
      <c r="H1941" s="29">
        <f t="shared" si="123"/>
        <v>112872.88</v>
      </c>
    </row>
    <row r="1942" spans="1:8" x14ac:dyDescent="0.3">
      <c r="A1942" s="58">
        <v>43945</v>
      </c>
      <c r="B1942" s="42" t="str">
        <f>VLOOKUP(A1942,_Holidays!A1942:C4047,2)</f>
        <v>N</v>
      </c>
      <c r="C1942" s="42" t="str">
        <f>VLOOKUP(A1942,_Holidays!A1942:C4047,3)</f>
        <v>N</v>
      </c>
      <c r="D1942">
        <v>106565.295</v>
      </c>
      <c r="E1942" s="42" t="e">
        <f t="shared" si="120"/>
        <v>#N/A</v>
      </c>
      <c r="F1942" s="42">
        <f t="shared" si="121"/>
        <v>106565.295</v>
      </c>
      <c r="G1942" s="42" t="e">
        <f t="shared" si="122"/>
        <v>#N/A</v>
      </c>
      <c r="H1942" s="29">
        <f t="shared" si="123"/>
        <v>106565.295</v>
      </c>
    </row>
    <row r="1943" spans="1:8" x14ac:dyDescent="0.3">
      <c r="A1943" s="58">
        <v>43946</v>
      </c>
      <c r="B1943" s="42" t="str">
        <f>VLOOKUP(A1943,_Holidays!A1943:C4048,2)</f>
        <v>N</v>
      </c>
      <c r="C1943" s="42" t="str">
        <f>VLOOKUP(A1943,_Holidays!A1943:C4048,3)</f>
        <v>Y</v>
      </c>
      <c r="D1943">
        <v>96845.119999999995</v>
      </c>
      <c r="E1943" s="42" t="e">
        <f t="shared" si="120"/>
        <v>#N/A</v>
      </c>
      <c r="F1943" s="42">
        <f t="shared" si="121"/>
        <v>96845.119999999995</v>
      </c>
      <c r="G1943" s="42">
        <f t="shared" si="122"/>
        <v>96845.119999999995</v>
      </c>
      <c r="H1943" s="29" t="e">
        <f t="shared" si="123"/>
        <v>#N/A</v>
      </c>
    </row>
    <row r="1944" spans="1:8" x14ac:dyDescent="0.3">
      <c r="A1944" s="58">
        <v>43947</v>
      </c>
      <c r="B1944" s="42" t="str">
        <f>VLOOKUP(A1944,_Holidays!A1944:C4049,2)</f>
        <v>N</v>
      </c>
      <c r="C1944" s="42" t="str">
        <f>VLOOKUP(A1944,_Holidays!A1944:C4049,3)</f>
        <v>N</v>
      </c>
      <c r="D1944">
        <v>96572.934999999998</v>
      </c>
      <c r="E1944" s="42" t="e">
        <f t="shared" si="120"/>
        <v>#N/A</v>
      </c>
      <c r="F1944" s="42">
        <f t="shared" si="121"/>
        <v>96572.934999999998</v>
      </c>
      <c r="G1944" s="42" t="e">
        <f t="shared" si="122"/>
        <v>#N/A</v>
      </c>
      <c r="H1944" s="29">
        <f t="shared" si="123"/>
        <v>96572.934999999998</v>
      </c>
    </row>
    <row r="1945" spans="1:8" x14ac:dyDescent="0.3">
      <c r="A1945" s="58">
        <v>43948</v>
      </c>
      <c r="B1945" s="42" t="str">
        <f>VLOOKUP(A1945,_Holidays!A1945:C4050,2)</f>
        <v>N</v>
      </c>
      <c r="C1945" s="42" t="str">
        <f>VLOOKUP(A1945,_Holidays!A1945:C4050,3)</f>
        <v>N</v>
      </c>
      <c r="D1945">
        <v>113471.83</v>
      </c>
      <c r="E1945" s="42" t="e">
        <f t="shared" si="120"/>
        <v>#N/A</v>
      </c>
      <c r="F1945" s="42">
        <f t="shared" si="121"/>
        <v>113471.83</v>
      </c>
      <c r="G1945" s="42" t="e">
        <f t="shared" si="122"/>
        <v>#N/A</v>
      </c>
      <c r="H1945" s="29">
        <f t="shared" si="123"/>
        <v>113471.83</v>
      </c>
    </row>
    <row r="1946" spans="1:8" x14ac:dyDescent="0.3">
      <c r="A1946" s="58">
        <v>43949</v>
      </c>
      <c r="B1946" s="42" t="str">
        <f>VLOOKUP(A1946,_Holidays!A1946:C4051,2)</f>
        <v>N</v>
      </c>
      <c r="C1946" s="42" t="str">
        <f>VLOOKUP(A1946,_Holidays!A1946:C4051,3)</f>
        <v>N</v>
      </c>
      <c r="D1946">
        <v>112124.06</v>
      </c>
      <c r="E1946" s="42" t="e">
        <f t="shared" si="120"/>
        <v>#N/A</v>
      </c>
      <c r="F1946" s="42">
        <f t="shared" si="121"/>
        <v>112124.06</v>
      </c>
      <c r="G1946" s="42" t="e">
        <f t="shared" si="122"/>
        <v>#N/A</v>
      </c>
      <c r="H1946" s="29">
        <f t="shared" si="123"/>
        <v>112124.06</v>
      </c>
    </row>
    <row r="1947" spans="1:8" x14ac:dyDescent="0.3">
      <c r="A1947" s="58">
        <v>43950</v>
      </c>
      <c r="B1947" s="42" t="str">
        <f>VLOOKUP(A1947,_Holidays!A1947:C4052,2)</f>
        <v>N</v>
      </c>
      <c r="C1947" s="42" t="str">
        <f>VLOOKUP(A1947,_Holidays!A1947:C4052,3)</f>
        <v>N</v>
      </c>
      <c r="D1947">
        <v>121307.84</v>
      </c>
      <c r="E1947" s="42" t="e">
        <f t="shared" si="120"/>
        <v>#N/A</v>
      </c>
      <c r="F1947" s="42">
        <f t="shared" si="121"/>
        <v>121307.84</v>
      </c>
      <c r="G1947" s="42" t="e">
        <f t="shared" si="122"/>
        <v>#N/A</v>
      </c>
      <c r="H1947" s="29">
        <f t="shared" si="123"/>
        <v>121307.84</v>
      </c>
    </row>
    <row r="1948" spans="1:8" x14ac:dyDescent="0.3">
      <c r="A1948" s="58">
        <v>43951</v>
      </c>
      <c r="B1948" s="42" t="str">
        <f>VLOOKUP(A1948,_Holidays!A1948:C4053,2)</f>
        <v>N</v>
      </c>
      <c r="C1948" s="42" t="str">
        <f>VLOOKUP(A1948,_Holidays!A1948:C4053,3)</f>
        <v>N</v>
      </c>
      <c r="D1948">
        <v>121353.33</v>
      </c>
      <c r="E1948" s="42" t="e">
        <f t="shared" si="120"/>
        <v>#N/A</v>
      </c>
      <c r="F1948" s="42">
        <f t="shared" si="121"/>
        <v>121353.33</v>
      </c>
      <c r="G1948" s="42" t="e">
        <f t="shared" si="122"/>
        <v>#N/A</v>
      </c>
      <c r="H1948" s="29">
        <f t="shared" si="123"/>
        <v>121353.33</v>
      </c>
    </row>
    <row r="1949" spans="1:8" x14ac:dyDescent="0.3">
      <c r="A1949" s="58">
        <v>43952</v>
      </c>
      <c r="B1949" s="42" t="str">
        <f>VLOOKUP(A1949,_Holidays!A1949:C4054,2)</f>
        <v>N</v>
      </c>
      <c r="C1949" s="42" t="str">
        <f>VLOOKUP(A1949,_Holidays!A1949:C4054,3)</f>
        <v>N</v>
      </c>
      <c r="D1949">
        <v>127238.875</v>
      </c>
      <c r="E1949" s="42" t="e">
        <f t="shared" si="120"/>
        <v>#N/A</v>
      </c>
      <c r="F1949" s="42">
        <f t="shared" si="121"/>
        <v>127238.875</v>
      </c>
      <c r="G1949" s="42" t="e">
        <f t="shared" si="122"/>
        <v>#N/A</v>
      </c>
      <c r="H1949" s="29">
        <f t="shared" si="123"/>
        <v>127238.875</v>
      </c>
    </row>
    <row r="1950" spans="1:8" x14ac:dyDescent="0.3">
      <c r="A1950" s="58">
        <v>43953</v>
      </c>
      <c r="B1950" s="42" t="str">
        <f>VLOOKUP(A1950,_Holidays!A1950:C4055,2)</f>
        <v>N</v>
      </c>
      <c r="C1950" s="42" t="str">
        <f>VLOOKUP(A1950,_Holidays!A1950:C4055,3)</f>
        <v>N</v>
      </c>
      <c r="D1950">
        <v>111665.72500000001</v>
      </c>
      <c r="E1950" s="42" t="e">
        <f t="shared" si="120"/>
        <v>#N/A</v>
      </c>
      <c r="F1950" s="42">
        <f t="shared" si="121"/>
        <v>111665.72500000001</v>
      </c>
      <c r="G1950" s="42" t="e">
        <f t="shared" si="122"/>
        <v>#N/A</v>
      </c>
      <c r="H1950" s="29">
        <f t="shared" si="123"/>
        <v>111665.72500000001</v>
      </c>
    </row>
    <row r="1951" spans="1:8" x14ac:dyDescent="0.3">
      <c r="A1951" s="58">
        <v>43954</v>
      </c>
      <c r="B1951" s="42" t="str">
        <f>VLOOKUP(A1951,_Holidays!A1951:C4056,2)</f>
        <v>N</v>
      </c>
      <c r="C1951" s="42" t="str">
        <f>VLOOKUP(A1951,_Holidays!A1951:C4056,3)</f>
        <v>N</v>
      </c>
      <c r="D1951">
        <v>109669.355</v>
      </c>
      <c r="E1951" s="42" t="e">
        <f t="shared" si="120"/>
        <v>#N/A</v>
      </c>
      <c r="F1951" s="42">
        <f t="shared" si="121"/>
        <v>109669.355</v>
      </c>
      <c r="G1951" s="42" t="e">
        <f t="shared" si="122"/>
        <v>#N/A</v>
      </c>
      <c r="H1951" s="29">
        <f t="shared" si="123"/>
        <v>109669.355</v>
      </c>
    </row>
    <row r="1952" spans="1:8" x14ac:dyDescent="0.3">
      <c r="A1952" s="58">
        <v>43955</v>
      </c>
      <c r="B1952" s="42" t="str">
        <f>VLOOKUP(A1952,_Holidays!A1952:C4057,2)</f>
        <v>N</v>
      </c>
      <c r="C1952" s="42" t="str">
        <f>VLOOKUP(A1952,_Holidays!A1952:C4057,3)</f>
        <v>N</v>
      </c>
      <c r="D1952">
        <v>126892.26</v>
      </c>
      <c r="E1952" s="42" t="e">
        <f t="shared" si="120"/>
        <v>#N/A</v>
      </c>
      <c r="F1952" s="42">
        <f t="shared" si="121"/>
        <v>126892.26</v>
      </c>
      <c r="G1952" s="42" t="e">
        <f t="shared" si="122"/>
        <v>#N/A</v>
      </c>
      <c r="H1952" s="29">
        <f t="shared" si="123"/>
        <v>126892.26</v>
      </c>
    </row>
    <row r="1953" spans="1:8" x14ac:dyDescent="0.3">
      <c r="A1953" s="58">
        <v>43956</v>
      </c>
      <c r="B1953" s="42" t="str">
        <f>VLOOKUP(A1953,_Holidays!A1953:C4058,2)</f>
        <v>N</v>
      </c>
      <c r="C1953" s="42" t="str">
        <f>VLOOKUP(A1953,_Holidays!A1953:C4058,3)</f>
        <v>N</v>
      </c>
      <c r="D1953">
        <v>118839.095</v>
      </c>
      <c r="E1953" s="42" t="e">
        <f t="shared" si="120"/>
        <v>#N/A</v>
      </c>
      <c r="F1953" s="42">
        <f t="shared" si="121"/>
        <v>118839.095</v>
      </c>
      <c r="G1953" s="42" t="e">
        <f t="shared" si="122"/>
        <v>#N/A</v>
      </c>
      <c r="H1953" s="29">
        <f t="shared" si="123"/>
        <v>118839.095</v>
      </c>
    </row>
    <row r="1954" spans="1:8" x14ac:dyDescent="0.3">
      <c r="A1954" s="58">
        <v>43957</v>
      </c>
      <c r="B1954" s="42" t="str">
        <f>VLOOKUP(A1954,_Holidays!A1954:C4059,2)</f>
        <v>N</v>
      </c>
      <c r="C1954" s="42" t="str">
        <f>VLOOKUP(A1954,_Holidays!A1954:C4059,3)</f>
        <v>N</v>
      </c>
      <c r="D1954">
        <v>113214.27</v>
      </c>
      <c r="E1954" s="42" t="e">
        <f t="shared" si="120"/>
        <v>#N/A</v>
      </c>
      <c r="F1954" s="42">
        <f t="shared" si="121"/>
        <v>113214.27</v>
      </c>
      <c r="G1954" s="42" t="e">
        <f t="shared" si="122"/>
        <v>#N/A</v>
      </c>
      <c r="H1954" s="29">
        <f t="shared" si="123"/>
        <v>113214.27</v>
      </c>
    </row>
    <row r="1955" spans="1:8" x14ac:dyDescent="0.3">
      <c r="A1955" s="58">
        <v>43958</v>
      </c>
      <c r="B1955" s="42" t="str">
        <f>VLOOKUP(A1955,_Holidays!A1955:C4060,2)</f>
        <v>N</v>
      </c>
      <c r="C1955" s="42" t="str">
        <f>VLOOKUP(A1955,_Holidays!A1955:C4060,3)</f>
        <v>N</v>
      </c>
      <c r="D1955">
        <v>109642.755</v>
      </c>
      <c r="E1955" s="42" t="e">
        <f t="shared" si="120"/>
        <v>#N/A</v>
      </c>
      <c r="F1955" s="42">
        <f t="shared" si="121"/>
        <v>109642.755</v>
      </c>
      <c r="G1955" s="42" t="e">
        <f t="shared" si="122"/>
        <v>#N/A</v>
      </c>
      <c r="H1955" s="29">
        <f t="shared" si="123"/>
        <v>109642.755</v>
      </c>
    </row>
    <row r="1956" spans="1:8" x14ac:dyDescent="0.3">
      <c r="A1956" s="58">
        <v>43959</v>
      </c>
      <c r="B1956" s="42" t="str">
        <f>VLOOKUP(A1956,_Holidays!A1956:C4061,2)</f>
        <v>N</v>
      </c>
      <c r="C1956" s="42" t="str">
        <f>VLOOKUP(A1956,_Holidays!A1956:C4061,3)</f>
        <v>N</v>
      </c>
      <c r="D1956">
        <v>107914.05499999999</v>
      </c>
      <c r="E1956" s="42" t="e">
        <f t="shared" si="120"/>
        <v>#N/A</v>
      </c>
      <c r="F1956" s="42">
        <f t="shared" si="121"/>
        <v>107914.05499999999</v>
      </c>
      <c r="G1956" s="42" t="e">
        <f t="shared" si="122"/>
        <v>#N/A</v>
      </c>
      <c r="H1956" s="29">
        <f t="shared" si="123"/>
        <v>107914.05499999999</v>
      </c>
    </row>
    <row r="1957" spans="1:8" x14ac:dyDescent="0.3">
      <c r="A1957" s="58">
        <v>43960</v>
      </c>
      <c r="B1957" s="42" t="str">
        <f>VLOOKUP(A1957,_Holidays!A1957:C4062,2)</f>
        <v>N</v>
      </c>
      <c r="C1957" s="42" t="str">
        <f>VLOOKUP(A1957,_Holidays!A1957:C4062,3)</f>
        <v>N</v>
      </c>
      <c r="D1957">
        <v>107786.255</v>
      </c>
      <c r="E1957" s="42" t="e">
        <f t="shared" si="120"/>
        <v>#N/A</v>
      </c>
      <c r="F1957" s="42">
        <f t="shared" si="121"/>
        <v>107786.255</v>
      </c>
      <c r="G1957" s="42" t="e">
        <f t="shared" si="122"/>
        <v>#N/A</v>
      </c>
      <c r="H1957" s="29">
        <f t="shared" si="123"/>
        <v>107786.255</v>
      </c>
    </row>
    <row r="1958" spans="1:8" x14ac:dyDescent="0.3">
      <c r="A1958" s="58">
        <v>43961</v>
      </c>
      <c r="B1958" s="42" t="str">
        <f>VLOOKUP(A1958,_Holidays!A1958:C4063,2)</f>
        <v>N</v>
      </c>
      <c r="C1958" s="42" t="str">
        <f>VLOOKUP(A1958,_Holidays!A1958:C4063,3)</f>
        <v>N</v>
      </c>
      <c r="D1958">
        <v>107555.19</v>
      </c>
      <c r="E1958" s="42" t="e">
        <f t="shared" si="120"/>
        <v>#N/A</v>
      </c>
      <c r="F1958" s="42">
        <f t="shared" si="121"/>
        <v>107555.19</v>
      </c>
      <c r="G1958" s="42" t="e">
        <f t="shared" si="122"/>
        <v>#N/A</v>
      </c>
      <c r="H1958" s="29">
        <f t="shared" si="123"/>
        <v>107555.19</v>
      </c>
    </row>
    <row r="1959" spans="1:8" x14ac:dyDescent="0.3">
      <c r="A1959" s="58">
        <v>43962</v>
      </c>
      <c r="B1959" s="42" t="str">
        <f>VLOOKUP(A1959,_Holidays!A1959:C4064,2)</f>
        <v>N</v>
      </c>
      <c r="C1959" s="42" t="str">
        <f>VLOOKUP(A1959,_Holidays!A1959:C4064,3)</f>
        <v>N</v>
      </c>
      <c r="D1959">
        <v>122550.94500000001</v>
      </c>
      <c r="E1959" s="42" t="e">
        <f t="shared" si="120"/>
        <v>#N/A</v>
      </c>
      <c r="F1959" s="42">
        <f t="shared" si="121"/>
        <v>122550.94500000001</v>
      </c>
      <c r="G1959" s="42" t="e">
        <f t="shared" si="122"/>
        <v>#N/A</v>
      </c>
      <c r="H1959" s="29">
        <f t="shared" si="123"/>
        <v>122550.94500000001</v>
      </c>
    </row>
    <row r="1960" spans="1:8" x14ac:dyDescent="0.3">
      <c r="A1960" s="58">
        <v>43963</v>
      </c>
      <c r="B1960" s="42" t="str">
        <f>VLOOKUP(A1960,_Holidays!A1960:C4065,2)</f>
        <v>N</v>
      </c>
      <c r="C1960" s="42" t="str">
        <f>VLOOKUP(A1960,_Holidays!A1960:C4065,3)</f>
        <v>N</v>
      </c>
      <c r="D1960">
        <v>120767.795</v>
      </c>
      <c r="E1960" s="42" t="e">
        <f t="shared" si="120"/>
        <v>#N/A</v>
      </c>
      <c r="F1960" s="42">
        <f t="shared" si="121"/>
        <v>120767.795</v>
      </c>
      <c r="G1960" s="42" t="e">
        <f t="shared" si="122"/>
        <v>#N/A</v>
      </c>
      <c r="H1960" s="29">
        <f t="shared" si="123"/>
        <v>120767.795</v>
      </c>
    </row>
    <row r="1961" spans="1:8" x14ac:dyDescent="0.3">
      <c r="A1961" s="58">
        <v>43964</v>
      </c>
      <c r="B1961" s="42" t="str">
        <f>VLOOKUP(A1961,_Holidays!A1961:C4066,2)</f>
        <v>N</v>
      </c>
      <c r="C1961" s="42" t="str">
        <f>VLOOKUP(A1961,_Holidays!A1961:C4066,3)</f>
        <v>N</v>
      </c>
      <c r="D1961">
        <v>127145.14</v>
      </c>
      <c r="E1961" s="42" t="e">
        <f t="shared" si="120"/>
        <v>#N/A</v>
      </c>
      <c r="F1961" s="42">
        <f t="shared" si="121"/>
        <v>127145.14</v>
      </c>
      <c r="G1961" s="42" t="e">
        <f t="shared" si="122"/>
        <v>#N/A</v>
      </c>
      <c r="H1961" s="29">
        <f t="shared" si="123"/>
        <v>127145.14</v>
      </c>
    </row>
    <row r="1962" spans="1:8" x14ac:dyDescent="0.3">
      <c r="A1962" s="58">
        <v>43965</v>
      </c>
      <c r="B1962" s="42" t="str">
        <f>VLOOKUP(A1962,_Holidays!A1962:C4067,2)</f>
        <v>N</v>
      </c>
      <c r="C1962" s="42" t="str">
        <f>VLOOKUP(A1962,_Holidays!A1962:C4067,3)</f>
        <v>N</v>
      </c>
      <c r="D1962">
        <v>129285.09</v>
      </c>
      <c r="E1962" s="42" t="e">
        <f t="shared" si="120"/>
        <v>#N/A</v>
      </c>
      <c r="F1962" s="42">
        <f t="shared" si="121"/>
        <v>129285.09</v>
      </c>
      <c r="G1962" s="42" t="e">
        <f t="shared" si="122"/>
        <v>#N/A</v>
      </c>
      <c r="H1962" s="29">
        <f t="shared" si="123"/>
        <v>129285.09</v>
      </c>
    </row>
    <row r="1963" spans="1:8" x14ac:dyDescent="0.3">
      <c r="A1963" s="58">
        <v>43966</v>
      </c>
      <c r="B1963" s="42" t="str">
        <f>VLOOKUP(A1963,_Holidays!A1963:C4068,2)</f>
        <v>N</v>
      </c>
      <c r="C1963" s="42" t="str">
        <f>VLOOKUP(A1963,_Holidays!A1963:C4068,3)</f>
        <v>N</v>
      </c>
      <c r="D1963">
        <v>129112.45</v>
      </c>
      <c r="E1963" s="42" t="e">
        <f t="shared" si="120"/>
        <v>#N/A</v>
      </c>
      <c r="F1963" s="42">
        <f t="shared" si="121"/>
        <v>129112.45</v>
      </c>
      <c r="G1963" s="42" t="e">
        <f t="shared" si="122"/>
        <v>#N/A</v>
      </c>
      <c r="H1963" s="29">
        <f t="shared" si="123"/>
        <v>129112.45</v>
      </c>
    </row>
    <row r="1964" spans="1:8" x14ac:dyDescent="0.3">
      <c r="A1964" s="58">
        <v>43967</v>
      </c>
      <c r="B1964" s="42" t="str">
        <f>VLOOKUP(A1964,_Holidays!A1964:C4069,2)</f>
        <v>N</v>
      </c>
      <c r="C1964" s="42" t="str">
        <f>VLOOKUP(A1964,_Holidays!A1964:C4069,3)</f>
        <v>N</v>
      </c>
      <c r="D1964">
        <v>110420.89</v>
      </c>
      <c r="E1964" s="42" t="e">
        <f t="shared" si="120"/>
        <v>#N/A</v>
      </c>
      <c r="F1964" s="42">
        <f t="shared" si="121"/>
        <v>110420.89</v>
      </c>
      <c r="G1964" s="42" t="e">
        <f t="shared" si="122"/>
        <v>#N/A</v>
      </c>
      <c r="H1964" s="29">
        <f t="shared" si="123"/>
        <v>110420.89</v>
      </c>
    </row>
    <row r="1965" spans="1:8" x14ac:dyDescent="0.3">
      <c r="A1965" s="58">
        <v>43968</v>
      </c>
      <c r="B1965" s="42" t="str">
        <f>VLOOKUP(A1965,_Holidays!A1965:C4070,2)</f>
        <v>N</v>
      </c>
      <c r="C1965" s="42" t="str">
        <f>VLOOKUP(A1965,_Holidays!A1965:C4070,3)</f>
        <v>N</v>
      </c>
      <c r="D1965">
        <v>109774.425</v>
      </c>
      <c r="E1965" s="42" t="e">
        <f t="shared" si="120"/>
        <v>#N/A</v>
      </c>
      <c r="F1965" s="42">
        <f t="shared" si="121"/>
        <v>109774.425</v>
      </c>
      <c r="G1965" s="42" t="e">
        <f t="shared" si="122"/>
        <v>#N/A</v>
      </c>
      <c r="H1965" s="29">
        <f t="shared" si="123"/>
        <v>109774.425</v>
      </c>
    </row>
    <row r="1966" spans="1:8" x14ac:dyDescent="0.3">
      <c r="A1966" s="58">
        <v>43969</v>
      </c>
      <c r="B1966" s="42" t="str">
        <f>VLOOKUP(A1966,_Holidays!A1966:C4071,2)</f>
        <v>N</v>
      </c>
      <c r="C1966" s="42" t="str">
        <f>VLOOKUP(A1966,_Holidays!A1966:C4071,3)</f>
        <v>N</v>
      </c>
      <c r="D1966">
        <v>120076.645</v>
      </c>
      <c r="E1966" s="42" t="e">
        <f t="shared" si="120"/>
        <v>#N/A</v>
      </c>
      <c r="F1966" s="42">
        <f t="shared" si="121"/>
        <v>120076.645</v>
      </c>
      <c r="G1966" s="42" t="e">
        <f t="shared" si="122"/>
        <v>#N/A</v>
      </c>
      <c r="H1966" s="29">
        <f t="shared" si="123"/>
        <v>120076.645</v>
      </c>
    </row>
    <row r="1967" spans="1:8" x14ac:dyDescent="0.3">
      <c r="A1967" s="58">
        <v>43970</v>
      </c>
      <c r="B1967" s="42" t="str">
        <f>VLOOKUP(A1967,_Holidays!A1967:C4072,2)</f>
        <v>N</v>
      </c>
      <c r="C1967" s="42" t="str">
        <f>VLOOKUP(A1967,_Holidays!A1967:C4072,3)</f>
        <v>N</v>
      </c>
      <c r="D1967">
        <v>119789.97</v>
      </c>
      <c r="E1967" s="42" t="e">
        <f t="shared" si="120"/>
        <v>#N/A</v>
      </c>
      <c r="F1967" s="42">
        <f t="shared" si="121"/>
        <v>119789.97</v>
      </c>
      <c r="G1967" s="42" t="e">
        <f t="shared" si="122"/>
        <v>#N/A</v>
      </c>
      <c r="H1967" s="29">
        <f t="shared" si="123"/>
        <v>119789.97</v>
      </c>
    </row>
    <row r="1968" spans="1:8" x14ac:dyDescent="0.3">
      <c r="A1968" s="58">
        <v>43971</v>
      </c>
      <c r="B1968" s="42" t="str">
        <f>VLOOKUP(A1968,_Holidays!A1968:C4073,2)</f>
        <v>N</v>
      </c>
      <c r="C1968" s="42" t="str">
        <f>VLOOKUP(A1968,_Holidays!A1968:C4073,3)</f>
        <v>N</v>
      </c>
      <c r="D1968">
        <v>119803.985</v>
      </c>
      <c r="E1968" s="42" t="e">
        <f t="shared" si="120"/>
        <v>#N/A</v>
      </c>
      <c r="F1968" s="42">
        <f t="shared" si="121"/>
        <v>119803.985</v>
      </c>
      <c r="G1968" s="42" t="e">
        <f t="shared" si="122"/>
        <v>#N/A</v>
      </c>
      <c r="H1968" s="29">
        <f t="shared" si="123"/>
        <v>119803.985</v>
      </c>
    </row>
    <row r="1969" spans="1:8" x14ac:dyDescent="0.3">
      <c r="A1969" s="58">
        <v>43972</v>
      </c>
      <c r="B1969" s="42" t="str">
        <f>VLOOKUP(A1969,_Holidays!A1969:C4074,2)</f>
        <v>N</v>
      </c>
      <c r="C1969" s="42" t="str">
        <f>VLOOKUP(A1969,_Holidays!A1969:C4074,3)</f>
        <v>N</v>
      </c>
      <c r="D1969">
        <v>127563.61</v>
      </c>
      <c r="E1969" s="42" t="e">
        <f t="shared" si="120"/>
        <v>#N/A</v>
      </c>
      <c r="F1969" s="42">
        <f t="shared" si="121"/>
        <v>127563.61</v>
      </c>
      <c r="G1969" s="42" t="e">
        <f t="shared" si="122"/>
        <v>#N/A</v>
      </c>
      <c r="H1969" s="29">
        <f t="shared" si="123"/>
        <v>127563.61</v>
      </c>
    </row>
    <row r="1970" spans="1:8" x14ac:dyDescent="0.3">
      <c r="A1970" s="58">
        <v>43973</v>
      </c>
      <c r="B1970" s="42" t="str">
        <f>VLOOKUP(A1970,_Holidays!A1970:C4075,2)</f>
        <v>N</v>
      </c>
      <c r="C1970" s="42" t="str">
        <f>VLOOKUP(A1970,_Holidays!A1970:C4075,3)</f>
        <v>N</v>
      </c>
      <c r="D1970">
        <v>130472.2</v>
      </c>
      <c r="E1970" s="42" t="e">
        <f t="shared" si="120"/>
        <v>#N/A</v>
      </c>
      <c r="F1970" s="42">
        <f t="shared" si="121"/>
        <v>130472.2</v>
      </c>
      <c r="G1970" s="42" t="e">
        <f t="shared" si="122"/>
        <v>#N/A</v>
      </c>
      <c r="H1970" s="29">
        <f t="shared" si="123"/>
        <v>130472.2</v>
      </c>
    </row>
    <row r="1971" spans="1:8" x14ac:dyDescent="0.3">
      <c r="A1971" s="58">
        <v>43974</v>
      </c>
      <c r="B1971" s="42" t="str">
        <f>VLOOKUP(A1971,_Holidays!A1971:C4076,2)</f>
        <v>N</v>
      </c>
      <c r="C1971" s="42" t="str">
        <f>VLOOKUP(A1971,_Holidays!A1971:C4076,3)</f>
        <v>N</v>
      </c>
      <c r="D1971">
        <v>115234.32</v>
      </c>
      <c r="E1971" s="42" t="e">
        <f t="shared" si="120"/>
        <v>#N/A</v>
      </c>
      <c r="F1971" s="42">
        <f t="shared" si="121"/>
        <v>115234.32</v>
      </c>
      <c r="G1971" s="42" t="e">
        <f t="shared" si="122"/>
        <v>#N/A</v>
      </c>
      <c r="H1971" s="29">
        <f t="shared" si="123"/>
        <v>115234.32</v>
      </c>
    </row>
    <row r="1972" spans="1:8" x14ac:dyDescent="0.3">
      <c r="A1972" s="58">
        <v>43975</v>
      </c>
      <c r="B1972" s="42" t="str">
        <f>VLOOKUP(A1972,_Holidays!A1972:C4077,2)</f>
        <v>N</v>
      </c>
      <c r="C1972" s="42" t="str">
        <f>VLOOKUP(A1972,_Holidays!A1972:C4077,3)</f>
        <v>N</v>
      </c>
      <c r="D1972">
        <v>109579.82</v>
      </c>
      <c r="E1972" s="42" t="e">
        <f t="shared" si="120"/>
        <v>#N/A</v>
      </c>
      <c r="F1972" s="42">
        <f t="shared" si="121"/>
        <v>109579.82</v>
      </c>
      <c r="G1972" s="42" t="e">
        <f t="shared" si="122"/>
        <v>#N/A</v>
      </c>
      <c r="H1972" s="29">
        <f t="shared" si="123"/>
        <v>109579.82</v>
      </c>
    </row>
    <row r="1973" spans="1:8" x14ac:dyDescent="0.3">
      <c r="A1973" s="58">
        <v>43976</v>
      </c>
      <c r="B1973" s="42" t="str">
        <f>VLOOKUP(A1973,_Holidays!A1973:C4078,2)</f>
        <v>N</v>
      </c>
      <c r="C1973" s="42" t="str">
        <f>VLOOKUP(A1973,_Holidays!A1973:C4078,3)</f>
        <v>N</v>
      </c>
      <c r="D1973">
        <v>125532.575</v>
      </c>
      <c r="E1973" s="42" t="e">
        <f t="shared" si="120"/>
        <v>#N/A</v>
      </c>
      <c r="F1973" s="42">
        <f t="shared" si="121"/>
        <v>125532.575</v>
      </c>
      <c r="G1973" s="42" t="e">
        <f t="shared" si="122"/>
        <v>#N/A</v>
      </c>
      <c r="H1973" s="29">
        <f t="shared" si="123"/>
        <v>125532.575</v>
      </c>
    </row>
    <row r="1974" spans="1:8" x14ac:dyDescent="0.3">
      <c r="A1974" s="58">
        <v>43977</v>
      </c>
      <c r="B1974" s="42" t="str">
        <f>VLOOKUP(A1974,_Holidays!A1974:C4079,2)</f>
        <v>N</v>
      </c>
      <c r="C1974" s="42" t="str">
        <f>VLOOKUP(A1974,_Holidays!A1974:C4079,3)</f>
        <v>N</v>
      </c>
      <c r="D1974">
        <v>126788.83500000001</v>
      </c>
      <c r="E1974" s="42" t="e">
        <f t="shared" si="120"/>
        <v>#N/A</v>
      </c>
      <c r="F1974" s="42">
        <f t="shared" si="121"/>
        <v>126788.83500000001</v>
      </c>
      <c r="G1974" s="42" t="e">
        <f t="shared" si="122"/>
        <v>#N/A</v>
      </c>
      <c r="H1974" s="29">
        <f t="shared" si="123"/>
        <v>126788.83500000001</v>
      </c>
    </row>
    <row r="1975" spans="1:8" x14ac:dyDescent="0.3">
      <c r="A1975" s="58">
        <v>43978</v>
      </c>
      <c r="B1975" s="42" t="str">
        <f>VLOOKUP(A1975,_Holidays!A1975:C4080,2)</f>
        <v>Y</v>
      </c>
      <c r="C1975" s="42" t="str">
        <f>VLOOKUP(A1975,_Holidays!A1975:C4080,3)</f>
        <v>N</v>
      </c>
      <c r="D1975">
        <v>124189.8</v>
      </c>
      <c r="E1975" s="42">
        <f t="shared" si="120"/>
        <v>124189.8</v>
      </c>
      <c r="F1975" s="42" t="e">
        <f t="shared" si="121"/>
        <v>#N/A</v>
      </c>
      <c r="G1975" s="42" t="e">
        <f t="shared" si="122"/>
        <v>#N/A</v>
      </c>
      <c r="H1975" s="29">
        <f t="shared" si="123"/>
        <v>124189.8</v>
      </c>
    </row>
    <row r="1976" spans="1:8" x14ac:dyDescent="0.3">
      <c r="A1976" s="58">
        <v>43979</v>
      </c>
      <c r="B1976" s="42" t="str">
        <f>VLOOKUP(A1976,_Holidays!A1976:C4081,2)</f>
        <v>Y</v>
      </c>
      <c r="C1976" s="42" t="str">
        <f>VLOOKUP(A1976,_Holidays!A1976:C4081,3)</f>
        <v>N</v>
      </c>
      <c r="D1976">
        <v>124062.485</v>
      </c>
      <c r="E1976" s="42">
        <f t="shared" si="120"/>
        <v>124062.485</v>
      </c>
      <c r="F1976" s="42" t="e">
        <f t="shared" si="121"/>
        <v>#N/A</v>
      </c>
      <c r="G1976" s="42" t="e">
        <f t="shared" si="122"/>
        <v>#N/A</v>
      </c>
      <c r="H1976" s="29">
        <f t="shared" si="123"/>
        <v>124062.485</v>
      </c>
    </row>
    <row r="1977" spans="1:8" x14ac:dyDescent="0.3">
      <c r="A1977" s="58">
        <v>43980</v>
      </c>
      <c r="B1977" s="42" t="str">
        <f>VLOOKUP(A1977,_Holidays!A1977:C4082,2)</f>
        <v>Y</v>
      </c>
      <c r="C1977" s="42" t="str">
        <f>VLOOKUP(A1977,_Holidays!A1977:C4082,3)</f>
        <v>N</v>
      </c>
      <c r="D1977">
        <v>120072.09</v>
      </c>
      <c r="E1977" s="42">
        <f t="shared" si="120"/>
        <v>120072.09</v>
      </c>
      <c r="F1977" s="42" t="e">
        <f t="shared" si="121"/>
        <v>#N/A</v>
      </c>
      <c r="G1977" s="42" t="e">
        <f t="shared" si="122"/>
        <v>#N/A</v>
      </c>
      <c r="H1977" s="29">
        <f t="shared" si="123"/>
        <v>120072.09</v>
      </c>
    </row>
    <row r="1978" spans="1:8" x14ac:dyDescent="0.3">
      <c r="A1978" s="58">
        <v>43981</v>
      </c>
      <c r="B1978" s="42" t="str">
        <f>VLOOKUP(A1978,_Holidays!A1978:C4083,2)</f>
        <v>Y</v>
      </c>
      <c r="C1978" s="42" t="str">
        <f>VLOOKUP(A1978,_Holidays!A1978:C4083,3)</f>
        <v>N</v>
      </c>
      <c r="D1978">
        <v>102231.77</v>
      </c>
      <c r="E1978" s="42">
        <f t="shared" si="120"/>
        <v>102231.77</v>
      </c>
      <c r="F1978" s="42" t="e">
        <f t="shared" si="121"/>
        <v>#N/A</v>
      </c>
      <c r="G1978" s="42" t="e">
        <f t="shared" si="122"/>
        <v>#N/A</v>
      </c>
      <c r="H1978" s="29">
        <f t="shared" si="123"/>
        <v>102231.77</v>
      </c>
    </row>
    <row r="1979" spans="1:8" x14ac:dyDescent="0.3">
      <c r="A1979" s="58">
        <v>43982</v>
      </c>
      <c r="B1979" s="42" t="str">
        <f>VLOOKUP(A1979,_Holidays!A1979:C4084,2)</f>
        <v>Y</v>
      </c>
      <c r="C1979" s="42" t="str">
        <f>VLOOKUP(A1979,_Holidays!A1979:C4084,3)</f>
        <v>N</v>
      </c>
      <c r="D1979">
        <v>102684.59</v>
      </c>
      <c r="E1979" s="42">
        <f t="shared" si="120"/>
        <v>102684.59</v>
      </c>
      <c r="F1979" s="42" t="e">
        <f t="shared" si="121"/>
        <v>#N/A</v>
      </c>
      <c r="G1979" s="42" t="e">
        <f t="shared" si="122"/>
        <v>#N/A</v>
      </c>
      <c r="H1979" s="29">
        <f t="shared" si="123"/>
        <v>102684.59</v>
      </c>
    </row>
    <row r="1980" spans="1:8" x14ac:dyDescent="0.3">
      <c r="A1980" s="58">
        <v>43983</v>
      </c>
      <c r="B1980" s="42" t="str">
        <f>VLOOKUP(A1980,_Holidays!A1980:C4085,2)</f>
        <v>Y</v>
      </c>
      <c r="C1980" s="42" t="str">
        <f>VLOOKUP(A1980,_Holidays!A1980:C4085,3)</f>
        <v>N</v>
      </c>
      <c r="D1980">
        <v>132039.70499999999</v>
      </c>
      <c r="E1980" s="42">
        <f t="shared" si="120"/>
        <v>132039.70499999999</v>
      </c>
      <c r="F1980" s="42" t="e">
        <f t="shared" si="121"/>
        <v>#N/A</v>
      </c>
      <c r="G1980" s="42" t="e">
        <f t="shared" si="122"/>
        <v>#N/A</v>
      </c>
      <c r="H1980" s="29">
        <f t="shared" si="123"/>
        <v>132039.70499999999</v>
      </c>
    </row>
    <row r="1981" spans="1:8" x14ac:dyDescent="0.3">
      <c r="A1981" s="58">
        <v>43984</v>
      </c>
      <c r="B1981" s="42" t="str">
        <f>VLOOKUP(A1981,_Holidays!A1981:C4086,2)</f>
        <v>Y</v>
      </c>
      <c r="C1981" s="42" t="str">
        <f>VLOOKUP(A1981,_Holidays!A1981:C4086,3)</f>
        <v>N</v>
      </c>
      <c r="D1981">
        <v>132710.35999999999</v>
      </c>
      <c r="E1981" s="42">
        <f t="shared" si="120"/>
        <v>132710.35999999999</v>
      </c>
      <c r="F1981" s="42" t="e">
        <f t="shared" si="121"/>
        <v>#N/A</v>
      </c>
      <c r="G1981" s="42" t="e">
        <f t="shared" si="122"/>
        <v>#N/A</v>
      </c>
      <c r="H1981" s="29">
        <f t="shared" si="123"/>
        <v>132710.35999999999</v>
      </c>
    </row>
    <row r="1982" spans="1:8" x14ac:dyDescent="0.3">
      <c r="A1982" s="58">
        <v>43985</v>
      </c>
      <c r="B1982" s="42" t="str">
        <f>VLOOKUP(A1982,_Holidays!A1982:C4087,2)</f>
        <v>Y</v>
      </c>
      <c r="C1982" s="42" t="str">
        <f>VLOOKUP(A1982,_Holidays!A1982:C4087,3)</f>
        <v>N</v>
      </c>
      <c r="D1982">
        <v>130801.825</v>
      </c>
      <c r="E1982" s="42">
        <f t="shared" si="120"/>
        <v>130801.825</v>
      </c>
      <c r="F1982" s="42" t="e">
        <f t="shared" si="121"/>
        <v>#N/A</v>
      </c>
      <c r="G1982" s="42" t="e">
        <f t="shared" si="122"/>
        <v>#N/A</v>
      </c>
      <c r="H1982" s="29">
        <f t="shared" si="123"/>
        <v>130801.825</v>
      </c>
    </row>
    <row r="1983" spans="1:8" x14ac:dyDescent="0.3">
      <c r="A1983" s="58">
        <v>43986</v>
      </c>
      <c r="B1983" s="42" t="str">
        <f>VLOOKUP(A1983,_Holidays!A1983:C4088,2)</f>
        <v>Y</v>
      </c>
      <c r="C1983" s="42" t="str">
        <f>VLOOKUP(A1983,_Holidays!A1983:C4088,3)</f>
        <v>N</v>
      </c>
      <c r="D1983">
        <v>133322.02499999999</v>
      </c>
      <c r="E1983" s="42">
        <f t="shared" si="120"/>
        <v>133322.02499999999</v>
      </c>
      <c r="F1983" s="42" t="e">
        <f t="shared" si="121"/>
        <v>#N/A</v>
      </c>
      <c r="G1983" s="42" t="e">
        <f t="shared" si="122"/>
        <v>#N/A</v>
      </c>
      <c r="H1983" s="29">
        <f t="shared" si="123"/>
        <v>133322.02499999999</v>
      </c>
    </row>
    <row r="1984" spans="1:8" x14ac:dyDescent="0.3">
      <c r="A1984" s="58">
        <v>43987</v>
      </c>
      <c r="B1984" s="42" t="str">
        <f>VLOOKUP(A1984,_Holidays!A1984:C4089,2)</f>
        <v>Y</v>
      </c>
      <c r="C1984" s="42" t="str">
        <f>VLOOKUP(A1984,_Holidays!A1984:C4089,3)</f>
        <v>N</v>
      </c>
      <c r="D1984">
        <v>137368.465</v>
      </c>
      <c r="E1984" s="42">
        <f t="shared" si="120"/>
        <v>137368.465</v>
      </c>
      <c r="F1984" s="42" t="e">
        <f t="shared" si="121"/>
        <v>#N/A</v>
      </c>
      <c r="G1984" s="42" t="e">
        <f t="shared" si="122"/>
        <v>#N/A</v>
      </c>
      <c r="H1984" s="29">
        <f t="shared" si="123"/>
        <v>137368.465</v>
      </c>
    </row>
    <row r="1985" spans="1:8" x14ac:dyDescent="0.3">
      <c r="A1985" s="58">
        <v>43988</v>
      </c>
      <c r="B1985" s="42" t="str">
        <f>VLOOKUP(A1985,_Holidays!A1985:C4090,2)</f>
        <v>Y</v>
      </c>
      <c r="C1985" s="42" t="str">
        <f>VLOOKUP(A1985,_Holidays!A1985:C4090,3)</f>
        <v>N</v>
      </c>
      <c r="D1985">
        <v>126427.92</v>
      </c>
      <c r="E1985" s="42">
        <f t="shared" si="120"/>
        <v>126427.92</v>
      </c>
      <c r="F1985" s="42" t="e">
        <f t="shared" si="121"/>
        <v>#N/A</v>
      </c>
      <c r="G1985" s="42" t="e">
        <f t="shared" si="122"/>
        <v>#N/A</v>
      </c>
      <c r="H1985" s="29">
        <f t="shared" si="123"/>
        <v>126427.92</v>
      </c>
    </row>
    <row r="1986" spans="1:8" x14ac:dyDescent="0.3">
      <c r="A1986" s="58">
        <v>43989</v>
      </c>
      <c r="B1986" s="42" t="str">
        <f>VLOOKUP(A1986,_Holidays!A1986:C4091,2)</f>
        <v>Y</v>
      </c>
      <c r="C1986" s="42" t="str">
        <f>VLOOKUP(A1986,_Holidays!A1986:C4091,3)</f>
        <v>N</v>
      </c>
      <c r="D1986">
        <v>119524.41</v>
      </c>
      <c r="E1986" s="42">
        <f t="shared" si="120"/>
        <v>119524.41</v>
      </c>
      <c r="F1986" s="42" t="e">
        <f t="shared" si="121"/>
        <v>#N/A</v>
      </c>
      <c r="G1986" s="42" t="e">
        <f t="shared" si="122"/>
        <v>#N/A</v>
      </c>
      <c r="H1986" s="29">
        <f t="shared" si="123"/>
        <v>119524.41</v>
      </c>
    </row>
    <row r="1987" spans="1:8" x14ac:dyDescent="0.3">
      <c r="A1987" s="58">
        <v>43990</v>
      </c>
      <c r="B1987" s="42" t="str">
        <f>VLOOKUP(A1987,_Holidays!A1987:C4092,2)</f>
        <v>Y</v>
      </c>
      <c r="C1987" s="42" t="str">
        <f>VLOOKUP(A1987,_Holidays!A1987:C4092,3)</f>
        <v>Y</v>
      </c>
      <c r="D1987">
        <v>124792.97500000001</v>
      </c>
      <c r="E1987" s="42">
        <f t="shared" ref="E1987:E2050" si="124">IF(B1987="Y",D1987,NA())</f>
        <v>124792.97500000001</v>
      </c>
      <c r="F1987" s="42" t="e">
        <f t="shared" ref="F1987:F2050" si="125">IF(B1987="N",D1987,NA())</f>
        <v>#N/A</v>
      </c>
      <c r="G1987" s="42">
        <f t="shared" ref="G1987:G2050" si="126">IF(C1987="Y",D1987,NA())</f>
        <v>124792.97500000001</v>
      </c>
      <c r="H1987" s="29" t="e">
        <f t="shared" ref="H1987:H2050" si="127">IF(C1987="N",D1987,NA())</f>
        <v>#N/A</v>
      </c>
    </row>
    <row r="1988" spans="1:8" x14ac:dyDescent="0.3">
      <c r="A1988" s="58">
        <v>43991</v>
      </c>
      <c r="B1988" s="42" t="str">
        <f>VLOOKUP(A1988,_Holidays!A1988:C4093,2)</f>
        <v>Y</v>
      </c>
      <c r="C1988" s="42" t="str">
        <f>VLOOKUP(A1988,_Holidays!A1988:C4093,3)</f>
        <v>N</v>
      </c>
      <c r="D1988">
        <v>141571.29500000001</v>
      </c>
      <c r="E1988" s="42">
        <f t="shared" si="124"/>
        <v>141571.29500000001</v>
      </c>
      <c r="F1988" s="42" t="e">
        <f t="shared" si="125"/>
        <v>#N/A</v>
      </c>
      <c r="G1988" s="42" t="e">
        <f t="shared" si="126"/>
        <v>#N/A</v>
      </c>
      <c r="H1988" s="29">
        <f t="shared" si="127"/>
        <v>141571.29500000001</v>
      </c>
    </row>
    <row r="1989" spans="1:8" x14ac:dyDescent="0.3">
      <c r="A1989" s="58">
        <v>43992</v>
      </c>
      <c r="B1989" s="42" t="str">
        <f>VLOOKUP(A1989,_Holidays!A1989:C4094,2)</f>
        <v>Y</v>
      </c>
      <c r="C1989" s="42" t="str">
        <f>VLOOKUP(A1989,_Holidays!A1989:C4094,3)</f>
        <v>N</v>
      </c>
      <c r="D1989">
        <v>137795.79500000001</v>
      </c>
      <c r="E1989" s="42">
        <f t="shared" si="124"/>
        <v>137795.79500000001</v>
      </c>
      <c r="F1989" s="42" t="e">
        <f t="shared" si="125"/>
        <v>#N/A</v>
      </c>
      <c r="G1989" s="42" t="e">
        <f t="shared" si="126"/>
        <v>#N/A</v>
      </c>
      <c r="H1989" s="29">
        <f t="shared" si="127"/>
        <v>137795.79500000001</v>
      </c>
    </row>
    <row r="1990" spans="1:8" x14ac:dyDescent="0.3">
      <c r="A1990" s="58">
        <v>43993</v>
      </c>
      <c r="B1990" s="42" t="str">
        <f>VLOOKUP(A1990,_Holidays!A1990:C4095,2)</f>
        <v>Y</v>
      </c>
      <c r="C1990" s="42" t="str">
        <f>VLOOKUP(A1990,_Holidays!A1990:C4095,3)</f>
        <v>N</v>
      </c>
      <c r="D1990">
        <v>141444.44500000001</v>
      </c>
      <c r="E1990" s="42">
        <f t="shared" si="124"/>
        <v>141444.44500000001</v>
      </c>
      <c r="F1990" s="42" t="e">
        <f t="shared" si="125"/>
        <v>#N/A</v>
      </c>
      <c r="G1990" s="42" t="e">
        <f t="shared" si="126"/>
        <v>#N/A</v>
      </c>
      <c r="H1990" s="29">
        <f t="shared" si="127"/>
        <v>141444.44500000001</v>
      </c>
    </row>
    <row r="1991" spans="1:8" x14ac:dyDescent="0.3">
      <c r="A1991" s="58">
        <v>43994</v>
      </c>
      <c r="B1991" s="42" t="str">
        <f>VLOOKUP(A1991,_Holidays!A1991:C4096,2)</f>
        <v>Y</v>
      </c>
      <c r="C1991" s="42" t="str">
        <f>VLOOKUP(A1991,_Holidays!A1991:C4096,3)</f>
        <v>N</v>
      </c>
      <c r="D1991">
        <v>134684.58499999999</v>
      </c>
      <c r="E1991" s="42">
        <f t="shared" si="124"/>
        <v>134684.58499999999</v>
      </c>
      <c r="F1991" s="42" t="e">
        <f t="shared" si="125"/>
        <v>#N/A</v>
      </c>
      <c r="G1991" s="42" t="e">
        <f t="shared" si="126"/>
        <v>#N/A</v>
      </c>
      <c r="H1991" s="29">
        <f t="shared" si="127"/>
        <v>134684.58499999999</v>
      </c>
    </row>
    <row r="1992" spans="1:8" x14ac:dyDescent="0.3">
      <c r="A1992" s="58">
        <v>43995</v>
      </c>
      <c r="B1992" s="42" t="str">
        <f>VLOOKUP(A1992,_Holidays!A1992:C4097,2)</f>
        <v>Y</v>
      </c>
      <c r="C1992" s="42" t="str">
        <f>VLOOKUP(A1992,_Holidays!A1992:C4097,3)</f>
        <v>N</v>
      </c>
      <c r="D1992">
        <v>117394.455</v>
      </c>
      <c r="E1992" s="42">
        <f t="shared" si="124"/>
        <v>117394.455</v>
      </c>
      <c r="F1992" s="42" t="e">
        <f t="shared" si="125"/>
        <v>#N/A</v>
      </c>
      <c r="G1992" s="42" t="e">
        <f t="shared" si="126"/>
        <v>#N/A</v>
      </c>
      <c r="H1992" s="29">
        <f t="shared" si="127"/>
        <v>117394.455</v>
      </c>
    </row>
    <row r="1993" spans="1:8" x14ac:dyDescent="0.3">
      <c r="A1993" s="58">
        <v>43996</v>
      </c>
      <c r="B1993" s="42" t="str">
        <f>VLOOKUP(A1993,_Holidays!A1993:C4098,2)</f>
        <v>Y</v>
      </c>
      <c r="C1993" s="42" t="str">
        <f>VLOOKUP(A1993,_Holidays!A1993:C4098,3)</f>
        <v>N</v>
      </c>
      <c r="D1993">
        <v>107553.005</v>
      </c>
      <c r="E1993" s="42">
        <f t="shared" si="124"/>
        <v>107553.005</v>
      </c>
      <c r="F1993" s="42" t="e">
        <f t="shared" si="125"/>
        <v>#N/A</v>
      </c>
      <c r="G1993" s="42" t="e">
        <f t="shared" si="126"/>
        <v>#N/A</v>
      </c>
      <c r="H1993" s="29">
        <f t="shared" si="127"/>
        <v>107553.005</v>
      </c>
    </row>
    <row r="1994" spans="1:8" x14ac:dyDescent="0.3">
      <c r="A1994" s="58">
        <v>43997</v>
      </c>
      <c r="B1994" s="42" t="str">
        <f>VLOOKUP(A1994,_Holidays!A1994:C4099,2)</f>
        <v>Y</v>
      </c>
      <c r="C1994" s="42" t="str">
        <f>VLOOKUP(A1994,_Holidays!A1994:C4099,3)</f>
        <v>N</v>
      </c>
      <c r="D1994">
        <v>121221.455</v>
      </c>
      <c r="E1994" s="42">
        <f t="shared" si="124"/>
        <v>121221.455</v>
      </c>
      <c r="F1994" s="42" t="e">
        <f t="shared" si="125"/>
        <v>#N/A</v>
      </c>
      <c r="G1994" s="42" t="e">
        <f t="shared" si="126"/>
        <v>#N/A</v>
      </c>
      <c r="H1994" s="29">
        <f t="shared" si="127"/>
        <v>121221.455</v>
      </c>
    </row>
    <row r="1995" spans="1:8" x14ac:dyDescent="0.3">
      <c r="A1995" s="58">
        <v>43998</v>
      </c>
      <c r="B1995" s="42" t="str">
        <f>VLOOKUP(A1995,_Holidays!A1995:C4100,2)</f>
        <v>Y</v>
      </c>
      <c r="C1995" s="42" t="str">
        <f>VLOOKUP(A1995,_Holidays!A1995:C4100,3)</f>
        <v>N</v>
      </c>
      <c r="D1995">
        <v>124473.67</v>
      </c>
      <c r="E1995" s="42">
        <f t="shared" si="124"/>
        <v>124473.67</v>
      </c>
      <c r="F1995" s="42" t="e">
        <f t="shared" si="125"/>
        <v>#N/A</v>
      </c>
      <c r="G1995" s="42" t="e">
        <f t="shared" si="126"/>
        <v>#N/A</v>
      </c>
      <c r="H1995" s="29">
        <f t="shared" si="127"/>
        <v>124473.67</v>
      </c>
    </row>
    <row r="1996" spans="1:8" x14ac:dyDescent="0.3">
      <c r="A1996" s="58">
        <v>43999</v>
      </c>
      <c r="B1996" s="42" t="str">
        <f>VLOOKUP(A1996,_Holidays!A1996:C4101,2)</f>
        <v>Y</v>
      </c>
      <c r="C1996" s="42" t="str">
        <f>VLOOKUP(A1996,_Holidays!A1996:C4101,3)</f>
        <v>N</v>
      </c>
      <c r="D1996">
        <v>133969.69</v>
      </c>
      <c r="E1996" s="42">
        <f t="shared" si="124"/>
        <v>133969.69</v>
      </c>
      <c r="F1996" s="42" t="e">
        <f t="shared" si="125"/>
        <v>#N/A</v>
      </c>
      <c r="G1996" s="42" t="e">
        <f t="shared" si="126"/>
        <v>#N/A</v>
      </c>
      <c r="H1996" s="29">
        <f t="shared" si="127"/>
        <v>133969.69</v>
      </c>
    </row>
    <row r="1997" spans="1:8" x14ac:dyDescent="0.3">
      <c r="A1997" s="58">
        <v>44000</v>
      </c>
      <c r="B1997" s="42" t="str">
        <f>VLOOKUP(A1997,_Holidays!A1997:C4102,2)</f>
        <v>Y</v>
      </c>
      <c r="C1997" s="42" t="str">
        <f>VLOOKUP(A1997,_Holidays!A1997:C4102,3)</f>
        <v>N</v>
      </c>
      <c r="D1997">
        <v>130437.325</v>
      </c>
      <c r="E1997" s="42">
        <f t="shared" si="124"/>
        <v>130437.325</v>
      </c>
      <c r="F1997" s="42" t="e">
        <f t="shared" si="125"/>
        <v>#N/A</v>
      </c>
      <c r="G1997" s="42" t="e">
        <f t="shared" si="126"/>
        <v>#N/A</v>
      </c>
      <c r="H1997" s="29">
        <f t="shared" si="127"/>
        <v>130437.325</v>
      </c>
    </row>
    <row r="1998" spans="1:8" x14ac:dyDescent="0.3">
      <c r="A1998" s="58">
        <v>44001</v>
      </c>
      <c r="B1998" s="42" t="str">
        <f>VLOOKUP(A1998,_Holidays!A1998:C4103,2)</f>
        <v>Y</v>
      </c>
      <c r="C1998" s="42" t="str">
        <f>VLOOKUP(A1998,_Holidays!A1998:C4103,3)</f>
        <v>N</v>
      </c>
      <c r="D1998">
        <v>120149.435</v>
      </c>
      <c r="E1998" s="42">
        <f t="shared" si="124"/>
        <v>120149.435</v>
      </c>
      <c r="F1998" s="42" t="e">
        <f t="shared" si="125"/>
        <v>#N/A</v>
      </c>
      <c r="G1998" s="42" t="e">
        <f t="shared" si="126"/>
        <v>#N/A</v>
      </c>
      <c r="H1998" s="29">
        <f t="shared" si="127"/>
        <v>120149.435</v>
      </c>
    </row>
    <row r="1999" spans="1:8" x14ac:dyDescent="0.3">
      <c r="A1999" s="58">
        <v>44002</v>
      </c>
      <c r="B1999" s="42" t="str">
        <f>VLOOKUP(A1999,_Holidays!A1999:C4104,2)</f>
        <v>Y</v>
      </c>
      <c r="C1999" s="42" t="str">
        <f>VLOOKUP(A1999,_Holidays!A1999:C4104,3)</f>
        <v>N</v>
      </c>
      <c r="D1999">
        <v>109644.69500000001</v>
      </c>
      <c r="E1999" s="42">
        <f t="shared" si="124"/>
        <v>109644.69500000001</v>
      </c>
      <c r="F1999" s="42" t="e">
        <f t="shared" si="125"/>
        <v>#N/A</v>
      </c>
      <c r="G1999" s="42" t="e">
        <f t="shared" si="126"/>
        <v>#N/A</v>
      </c>
      <c r="H1999" s="29">
        <f t="shared" si="127"/>
        <v>109644.69500000001</v>
      </c>
    </row>
    <row r="2000" spans="1:8" x14ac:dyDescent="0.3">
      <c r="A2000" s="58">
        <v>44003</v>
      </c>
      <c r="B2000" s="42" t="str">
        <f>VLOOKUP(A2000,_Holidays!A2000:C4105,2)</f>
        <v>Y</v>
      </c>
      <c r="C2000" s="42" t="str">
        <f>VLOOKUP(A2000,_Holidays!A2000:C4105,3)</f>
        <v>N</v>
      </c>
      <c r="D2000">
        <v>121528.375</v>
      </c>
      <c r="E2000" s="42">
        <f t="shared" si="124"/>
        <v>121528.375</v>
      </c>
      <c r="F2000" s="42" t="e">
        <f t="shared" si="125"/>
        <v>#N/A</v>
      </c>
      <c r="G2000" s="42" t="e">
        <f t="shared" si="126"/>
        <v>#N/A</v>
      </c>
      <c r="H2000" s="29">
        <f t="shared" si="127"/>
        <v>121528.375</v>
      </c>
    </row>
    <row r="2001" spans="1:8" x14ac:dyDescent="0.3">
      <c r="A2001" s="58">
        <v>44004</v>
      </c>
      <c r="B2001" s="42" t="str">
        <f>VLOOKUP(A2001,_Holidays!A2001:C4106,2)</f>
        <v>Y</v>
      </c>
      <c r="C2001" s="42" t="str">
        <f>VLOOKUP(A2001,_Holidays!A2001:C4106,3)</f>
        <v>N</v>
      </c>
      <c r="D2001">
        <v>136373.435</v>
      </c>
      <c r="E2001" s="42">
        <f t="shared" si="124"/>
        <v>136373.435</v>
      </c>
      <c r="F2001" s="42" t="e">
        <f t="shared" si="125"/>
        <v>#N/A</v>
      </c>
      <c r="G2001" s="42" t="e">
        <f t="shared" si="126"/>
        <v>#N/A</v>
      </c>
      <c r="H2001" s="29">
        <f t="shared" si="127"/>
        <v>136373.435</v>
      </c>
    </row>
    <row r="2002" spans="1:8" x14ac:dyDescent="0.3">
      <c r="A2002" s="58">
        <v>44005</v>
      </c>
      <c r="B2002" s="42" t="str">
        <f>VLOOKUP(A2002,_Holidays!A2002:C4107,2)</f>
        <v>Y</v>
      </c>
      <c r="C2002" s="42" t="str">
        <f>VLOOKUP(A2002,_Holidays!A2002:C4107,3)</f>
        <v>N</v>
      </c>
      <c r="D2002">
        <v>131904.745</v>
      </c>
      <c r="E2002" s="42">
        <f t="shared" si="124"/>
        <v>131904.745</v>
      </c>
      <c r="F2002" s="42" t="e">
        <f t="shared" si="125"/>
        <v>#N/A</v>
      </c>
      <c r="G2002" s="42" t="e">
        <f t="shared" si="126"/>
        <v>#N/A</v>
      </c>
      <c r="H2002" s="29">
        <f t="shared" si="127"/>
        <v>131904.745</v>
      </c>
    </row>
    <row r="2003" spans="1:8" x14ac:dyDescent="0.3">
      <c r="A2003" s="58">
        <v>44006</v>
      </c>
      <c r="B2003" s="42" t="str">
        <f>VLOOKUP(A2003,_Holidays!A2003:C4108,2)</f>
        <v>Y</v>
      </c>
      <c r="C2003" s="42" t="str">
        <f>VLOOKUP(A2003,_Holidays!A2003:C4108,3)</f>
        <v>N</v>
      </c>
      <c r="D2003">
        <v>133100.905</v>
      </c>
      <c r="E2003" s="42">
        <f t="shared" si="124"/>
        <v>133100.905</v>
      </c>
      <c r="F2003" s="42" t="e">
        <f t="shared" si="125"/>
        <v>#N/A</v>
      </c>
      <c r="G2003" s="42" t="e">
        <f t="shared" si="126"/>
        <v>#N/A</v>
      </c>
      <c r="H2003" s="29">
        <f t="shared" si="127"/>
        <v>133100.905</v>
      </c>
    </row>
    <row r="2004" spans="1:8" x14ac:dyDescent="0.3">
      <c r="A2004" s="58">
        <v>44007</v>
      </c>
      <c r="B2004" s="42" t="str">
        <f>VLOOKUP(A2004,_Holidays!A2004:C4109,2)</f>
        <v>Y</v>
      </c>
      <c r="C2004" s="42" t="str">
        <f>VLOOKUP(A2004,_Holidays!A2004:C4109,3)</f>
        <v>N</v>
      </c>
      <c r="D2004">
        <v>131466.23999999999</v>
      </c>
      <c r="E2004" s="42">
        <f t="shared" si="124"/>
        <v>131466.23999999999</v>
      </c>
      <c r="F2004" s="42" t="e">
        <f t="shared" si="125"/>
        <v>#N/A</v>
      </c>
      <c r="G2004" s="42" t="e">
        <f t="shared" si="126"/>
        <v>#N/A</v>
      </c>
      <c r="H2004" s="29">
        <f t="shared" si="127"/>
        <v>131466.23999999999</v>
      </c>
    </row>
    <row r="2005" spans="1:8" x14ac:dyDescent="0.3">
      <c r="A2005" s="58">
        <v>44008</v>
      </c>
      <c r="B2005" s="42" t="str">
        <f>VLOOKUP(A2005,_Holidays!A2005:C4110,2)</f>
        <v>N</v>
      </c>
      <c r="C2005" s="42" t="str">
        <f>VLOOKUP(A2005,_Holidays!A2005:C4110,3)</f>
        <v>N</v>
      </c>
      <c r="D2005">
        <v>136872.56</v>
      </c>
      <c r="E2005" s="42" t="e">
        <f t="shared" si="124"/>
        <v>#N/A</v>
      </c>
      <c r="F2005" s="42">
        <f t="shared" si="125"/>
        <v>136872.56</v>
      </c>
      <c r="G2005" s="42" t="e">
        <f t="shared" si="126"/>
        <v>#N/A</v>
      </c>
      <c r="H2005" s="29">
        <f t="shared" si="127"/>
        <v>136872.56</v>
      </c>
    </row>
    <row r="2006" spans="1:8" x14ac:dyDescent="0.3">
      <c r="A2006" s="58">
        <v>44009</v>
      </c>
      <c r="B2006" s="42" t="str">
        <f>VLOOKUP(A2006,_Holidays!A2006:C4111,2)</f>
        <v>N</v>
      </c>
      <c r="C2006" s="42" t="str">
        <f>VLOOKUP(A2006,_Holidays!A2006:C4111,3)</f>
        <v>N</v>
      </c>
      <c r="D2006">
        <v>126938.54</v>
      </c>
      <c r="E2006" s="42" t="e">
        <f t="shared" si="124"/>
        <v>#N/A</v>
      </c>
      <c r="F2006" s="42">
        <f t="shared" si="125"/>
        <v>126938.54</v>
      </c>
      <c r="G2006" s="42" t="e">
        <f t="shared" si="126"/>
        <v>#N/A</v>
      </c>
      <c r="H2006" s="29">
        <f t="shared" si="127"/>
        <v>126938.54</v>
      </c>
    </row>
    <row r="2007" spans="1:8" x14ac:dyDescent="0.3">
      <c r="A2007" s="58">
        <v>44010</v>
      </c>
      <c r="B2007" s="42" t="str">
        <f>VLOOKUP(A2007,_Holidays!A2007:C4112,2)</f>
        <v>N</v>
      </c>
      <c r="C2007" s="42" t="str">
        <f>VLOOKUP(A2007,_Holidays!A2007:C4112,3)</f>
        <v>N</v>
      </c>
      <c r="D2007">
        <v>125830.75</v>
      </c>
      <c r="E2007" s="42" t="e">
        <f t="shared" si="124"/>
        <v>#N/A</v>
      </c>
      <c r="F2007" s="42">
        <f t="shared" si="125"/>
        <v>125830.75</v>
      </c>
      <c r="G2007" s="42" t="e">
        <f t="shared" si="126"/>
        <v>#N/A</v>
      </c>
      <c r="H2007" s="29">
        <f t="shared" si="127"/>
        <v>125830.75</v>
      </c>
    </row>
    <row r="2008" spans="1:8" x14ac:dyDescent="0.3">
      <c r="A2008" s="58">
        <v>44011</v>
      </c>
      <c r="B2008" s="42" t="str">
        <f>VLOOKUP(A2008,_Holidays!A2008:C4113,2)</f>
        <v>N</v>
      </c>
      <c r="C2008" s="42" t="str">
        <f>VLOOKUP(A2008,_Holidays!A2008:C4113,3)</f>
        <v>N</v>
      </c>
      <c r="D2008">
        <v>141431.99</v>
      </c>
      <c r="E2008" s="42" t="e">
        <f t="shared" si="124"/>
        <v>#N/A</v>
      </c>
      <c r="F2008" s="42">
        <f t="shared" si="125"/>
        <v>141431.99</v>
      </c>
      <c r="G2008" s="42" t="e">
        <f t="shared" si="126"/>
        <v>#N/A</v>
      </c>
      <c r="H2008" s="29">
        <f t="shared" si="127"/>
        <v>141431.99</v>
      </c>
    </row>
    <row r="2009" spans="1:8" x14ac:dyDescent="0.3">
      <c r="A2009" s="58">
        <v>44012</v>
      </c>
      <c r="B2009" s="42" t="str">
        <f>VLOOKUP(A2009,_Holidays!A2009:C4114,2)</f>
        <v>N</v>
      </c>
      <c r="C2009" s="42" t="str">
        <f>VLOOKUP(A2009,_Holidays!A2009:C4114,3)</f>
        <v>N</v>
      </c>
      <c r="D2009">
        <v>137644.86499999999</v>
      </c>
      <c r="E2009" s="42" t="e">
        <f t="shared" si="124"/>
        <v>#N/A</v>
      </c>
      <c r="F2009" s="42">
        <f t="shared" si="125"/>
        <v>137644.86499999999</v>
      </c>
      <c r="G2009" s="42" t="e">
        <f t="shared" si="126"/>
        <v>#N/A</v>
      </c>
      <c r="H2009" s="29">
        <f t="shared" si="127"/>
        <v>137644.86499999999</v>
      </c>
    </row>
    <row r="2010" spans="1:8" x14ac:dyDescent="0.3">
      <c r="A2010" s="58">
        <v>44013</v>
      </c>
      <c r="B2010" s="42" t="str">
        <f>VLOOKUP(A2010,_Holidays!A2010:C4115,2)</f>
        <v>N</v>
      </c>
      <c r="C2010" s="42" t="str">
        <f>VLOOKUP(A2010,_Holidays!A2010:C4115,3)</f>
        <v>N</v>
      </c>
      <c r="D2010">
        <v>126614.72</v>
      </c>
      <c r="E2010" s="42" t="e">
        <f t="shared" si="124"/>
        <v>#N/A</v>
      </c>
      <c r="F2010" s="42">
        <f t="shared" si="125"/>
        <v>126614.72</v>
      </c>
      <c r="G2010" s="42" t="e">
        <f t="shared" si="126"/>
        <v>#N/A</v>
      </c>
      <c r="H2010" s="29">
        <f t="shared" si="127"/>
        <v>126614.72</v>
      </c>
    </row>
    <row r="2011" spans="1:8" x14ac:dyDescent="0.3">
      <c r="A2011" s="58">
        <v>44014</v>
      </c>
      <c r="B2011" s="42" t="str">
        <f>VLOOKUP(A2011,_Holidays!A2011:C4116,2)</f>
        <v>N</v>
      </c>
      <c r="C2011" s="42" t="str">
        <f>VLOOKUP(A2011,_Holidays!A2011:C4116,3)</f>
        <v>N</v>
      </c>
      <c r="D2011">
        <v>131372.71</v>
      </c>
      <c r="E2011" s="42" t="e">
        <f t="shared" si="124"/>
        <v>#N/A</v>
      </c>
      <c r="F2011" s="42">
        <f t="shared" si="125"/>
        <v>131372.71</v>
      </c>
      <c r="G2011" s="42" t="e">
        <f t="shared" si="126"/>
        <v>#N/A</v>
      </c>
      <c r="H2011" s="29">
        <f t="shared" si="127"/>
        <v>131372.71</v>
      </c>
    </row>
    <row r="2012" spans="1:8" x14ac:dyDescent="0.3">
      <c r="A2012" s="58">
        <v>44015</v>
      </c>
      <c r="B2012" s="42" t="str">
        <f>VLOOKUP(A2012,_Holidays!A2012:C4117,2)</f>
        <v>N</v>
      </c>
      <c r="C2012" s="42" t="str">
        <f>VLOOKUP(A2012,_Holidays!A2012:C4117,3)</f>
        <v>N</v>
      </c>
      <c r="D2012">
        <v>143010.26999999999</v>
      </c>
      <c r="E2012" s="42" t="e">
        <f t="shared" si="124"/>
        <v>#N/A</v>
      </c>
      <c r="F2012" s="42">
        <f t="shared" si="125"/>
        <v>143010.26999999999</v>
      </c>
      <c r="G2012" s="42" t="e">
        <f t="shared" si="126"/>
        <v>#N/A</v>
      </c>
      <c r="H2012" s="29">
        <f t="shared" si="127"/>
        <v>143010.26999999999</v>
      </c>
    </row>
    <row r="2013" spans="1:8" x14ac:dyDescent="0.3">
      <c r="A2013" s="58">
        <v>44016</v>
      </c>
      <c r="B2013" s="42" t="str">
        <f>VLOOKUP(A2013,_Holidays!A2013:C4118,2)</f>
        <v>N</v>
      </c>
      <c r="C2013" s="42" t="str">
        <f>VLOOKUP(A2013,_Holidays!A2013:C4118,3)</f>
        <v>N</v>
      </c>
      <c r="D2013">
        <v>125400.27</v>
      </c>
      <c r="E2013" s="42" t="e">
        <f t="shared" si="124"/>
        <v>#N/A</v>
      </c>
      <c r="F2013" s="42">
        <f t="shared" si="125"/>
        <v>125400.27</v>
      </c>
      <c r="G2013" s="42" t="e">
        <f t="shared" si="126"/>
        <v>#N/A</v>
      </c>
      <c r="H2013" s="29">
        <f t="shared" si="127"/>
        <v>125400.27</v>
      </c>
    </row>
    <row r="2014" spans="1:8" x14ac:dyDescent="0.3">
      <c r="A2014" s="58">
        <v>44017</v>
      </c>
      <c r="B2014" s="42" t="str">
        <f>VLOOKUP(A2014,_Holidays!A2014:C4119,2)</f>
        <v>N</v>
      </c>
      <c r="C2014" s="42" t="str">
        <f>VLOOKUP(A2014,_Holidays!A2014:C4119,3)</f>
        <v>N</v>
      </c>
      <c r="D2014">
        <v>118507.76</v>
      </c>
      <c r="E2014" s="42" t="e">
        <f t="shared" si="124"/>
        <v>#N/A</v>
      </c>
      <c r="F2014" s="42">
        <f t="shared" si="125"/>
        <v>118507.76</v>
      </c>
      <c r="G2014" s="42" t="e">
        <f t="shared" si="126"/>
        <v>#N/A</v>
      </c>
      <c r="H2014" s="29">
        <f t="shared" si="127"/>
        <v>118507.76</v>
      </c>
    </row>
    <row r="2015" spans="1:8" x14ac:dyDescent="0.3">
      <c r="A2015" s="58">
        <v>44018</v>
      </c>
      <c r="B2015" s="42" t="str">
        <f>VLOOKUP(A2015,_Holidays!A2015:C4120,2)</f>
        <v>N</v>
      </c>
      <c r="C2015" s="42" t="str">
        <f>VLOOKUP(A2015,_Holidays!A2015:C4120,3)</f>
        <v>N</v>
      </c>
      <c r="D2015">
        <v>136255.33499999999</v>
      </c>
      <c r="E2015" s="42" t="e">
        <f t="shared" si="124"/>
        <v>#N/A</v>
      </c>
      <c r="F2015" s="42">
        <f t="shared" si="125"/>
        <v>136255.33499999999</v>
      </c>
      <c r="G2015" s="42" t="e">
        <f t="shared" si="126"/>
        <v>#N/A</v>
      </c>
      <c r="H2015" s="29">
        <f t="shared" si="127"/>
        <v>136255.33499999999</v>
      </c>
    </row>
    <row r="2016" spans="1:8" x14ac:dyDescent="0.3">
      <c r="A2016" s="58">
        <v>44019</v>
      </c>
      <c r="B2016" s="42" t="str">
        <f>VLOOKUP(A2016,_Holidays!A2016:C4121,2)</f>
        <v>N</v>
      </c>
      <c r="C2016" s="42" t="str">
        <f>VLOOKUP(A2016,_Holidays!A2016:C4121,3)</f>
        <v>N</v>
      </c>
      <c r="D2016">
        <v>140264.51999999999</v>
      </c>
      <c r="E2016" s="42" t="e">
        <f t="shared" si="124"/>
        <v>#N/A</v>
      </c>
      <c r="F2016" s="42">
        <f t="shared" si="125"/>
        <v>140264.51999999999</v>
      </c>
      <c r="G2016" s="42" t="e">
        <f t="shared" si="126"/>
        <v>#N/A</v>
      </c>
      <c r="H2016" s="29">
        <f t="shared" si="127"/>
        <v>140264.51999999999</v>
      </c>
    </row>
    <row r="2017" spans="1:8" x14ac:dyDescent="0.3">
      <c r="A2017" s="58">
        <v>44020</v>
      </c>
      <c r="B2017" s="42" t="str">
        <f>VLOOKUP(A2017,_Holidays!A2017:C4122,2)</f>
        <v>N</v>
      </c>
      <c r="C2017" s="42" t="str">
        <f>VLOOKUP(A2017,_Holidays!A2017:C4122,3)</f>
        <v>N</v>
      </c>
      <c r="D2017">
        <v>138627.10999999999</v>
      </c>
      <c r="E2017" s="42" t="e">
        <f t="shared" si="124"/>
        <v>#N/A</v>
      </c>
      <c r="F2017" s="42">
        <f t="shared" si="125"/>
        <v>138627.10999999999</v>
      </c>
      <c r="G2017" s="42" t="e">
        <f t="shared" si="126"/>
        <v>#N/A</v>
      </c>
      <c r="H2017" s="29">
        <f t="shared" si="127"/>
        <v>138627.10999999999</v>
      </c>
    </row>
    <row r="2018" spans="1:8" x14ac:dyDescent="0.3">
      <c r="A2018" s="58">
        <v>44021</v>
      </c>
      <c r="B2018" s="42" t="str">
        <f>VLOOKUP(A2018,_Holidays!A2018:C4123,2)</f>
        <v>N</v>
      </c>
      <c r="C2018" s="42" t="str">
        <f>VLOOKUP(A2018,_Holidays!A2018:C4123,3)</f>
        <v>N</v>
      </c>
      <c r="D2018">
        <v>135266.16500000001</v>
      </c>
      <c r="E2018" s="42" t="e">
        <f t="shared" si="124"/>
        <v>#N/A</v>
      </c>
      <c r="F2018" s="42">
        <f t="shared" si="125"/>
        <v>135266.16500000001</v>
      </c>
      <c r="G2018" s="42" t="e">
        <f t="shared" si="126"/>
        <v>#N/A</v>
      </c>
      <c r="H2018" s="29">
        <f t="shared" si="127"/>
        <v>135266.16500000001</v>
      </c>
    </row>
    <row r="2019" spans="1:8" x14ac:dyDescent="0.3">
      <c r="A2019" s="58">
        <v>44022</v>
      </c>
      <c r="B2019" s="42" t="str">
        <f>VLOOKUP(A2019,_Holidays!A2019:C4124,2)</f>
        <v>N</v>
      </c>
      <c r="C2019" s="42" t="str">
        <f>VLOOKUP(A2019,_Holidays!A2019:C4124,3)</f>
        <v>N</v>
      </c>
      <c r="D2019">
        <v>134041.23000000001</v>
      </c>
      <c r="E2019" s="42" t="e">
        <f t="shared" si="124"/>
        <v>#N/A</v>
      </c>
      <c r="F2019" s="42">
        <f t="shared" si="125"/>
        <v>134041.23000000001</v>
      </c>
      <c r="G2019" s="42" t="e">
        <f t="shared" si="126"/>
        <v>#N/A</v>
      </c>
      <c r="H2019" s="29">
        <f t="shared" si="127"/>
        <v>134041.23000000001</v>
      </c>
    </row>
    <row r="2020" spans="1:8" x14ac:dyDescent="0.3">
      <c r="A2020" s="58">
        <v>44023</v>
      </c>
      <c r="B2020" s="42" t="str">
        <f>VLOOKUP(A2020,_Holidays!A2020:C4125,2)</f>
        <v>N</v>
      </c>
      <c r="C2020" s="42" t="str">
        <f>VLOOKUP(A2020,_Holidays!A2020:C4125,3)</f>
        <v>N</v>
      </c>
      <c r="D2020">
        <v>130088.95</v>
      </c>
      <c r="E2020" s="42" t="e">
        <f t="shared" si="124"/>
        <v>#N/A</v>
      </c>
      <c r="F2020" s="42">
        <f t="shared" si="125"/>
        <v>130088.95</v>
      </c>
      <c r="G2020" s="42" t="e">
        <f t="shared" si="126"/>
        <v>#N/A</v>
      </c>
      <c r="H2020" s="29">
        <f t="shared" si="127"/>
        <v>130088.95</v>
      </c>
    </row>
    <row r="2021" spans="1:8" x14ac:dyDescent="0.3">
      <c r="A2021" s="58">
        <v>44024</v>
      </c>
      <c r="B2021" s="42" t="str">
        <f>VLOOKUP(A2021,_Holidays!A2021:C4126,2)</f>
        <v>N</v>
      </c>
      <c r="C2021" s="42" t="str">
        <f>VLOOKUP(A2021,_Holidays!A2021:C4126,3)</f>
        <v>N</v>
      </c>
      <c r="D2021">
        <v>118837.05</v>
      </c>
      <c r="E2021" s="42" t="e">
        <f t="shared" si="124"/>
        <v>#N/A</v>
      </c>
      <c r="F2021" s="42">
        <f t="shared" si="125"/>
        <v>118837.05</v>
      </c>
      <c r="G2021" s="42" t="e">
        <f t="shared" si="126"/>
        <v>#N/A</v>
      </c>
      <c r="H2021" s="29">
        <f t="shared" si="127"/>
        <v>118837.05</v>
      </c>
    </row>
    <row r="2022" spans="1:8" x14ac:dyDescent="0.3">
      <c r="A2022" s="58">
        <v>44025</v>
      </c>
      <c r="B2022" s="42" t="str">
        <f>VLOOKUP(A2022,_Holidays!A2022:C4127,2)</f>
        <v>N</v>
      </c>
      <c r="C2022" s="42" t="str">
        <f>VLOOKUP(A2022,_Holidays!A2022:C4127,3)</f>
        <v>N</v>
      </c>
      <c r="D2022">
        <v>130119.41</v>
      </c>
      <c r="E2022" s="42" t="e">
        <f t="shared" si="124"/>
        <v>#N/A</v>
      </c>
      <c r="F2022" s="42">
        <f t="shared" si="125"/>
        <v>130119.41</v>
      </c>
      <c r="G2022" s="42" t="e">
        <f t="shared" si="126"/>
        <v>#N/A</v>
      </c>
      <c r="H2022" s="29">
        <f t="shared" si="127"/>
        <v>130119.41</v>
      </c>
    </row>
    <row r="2023" spans="1:8" x14ac:dyDescent="0.3">
      <c r="A2023" s="58">
        <v>44026</v>
      </c>
      <c r="B2023" s="42" t="str">
        <f>VLOOKUP(A2023,_Holidays!A2023:C4128,2)</f>
        <v>Y</v>
      </c>
      <c r="C2023" s="42" t="str">
        <f>VLOOKUP(A2023,_Holidays!A2023:C4128,3)</f>
        <v>N</v>
      </c>
      <c r="D2023">
        <v>133668.935</v>
      </c>
      <c r="E2023" s="42">
        <f t="shared" si="124"/>
        <v>133668.935</v>
      </c>
      <c r="F2023" s="42" t="e">
        <f t="shared" si="125"/>
        <v>#N/A</v>
      </c>
      <c r="G2023" s="42" t="e">
        <f t="shared" si="126"/>
        <v>#N/A</v>
      </c>
      <c r="H2023" s="29">
        <f t="shared" si="127"/>
        <v>133668.935</v>
      </c>
    </row>
    <row r="2024" spans="1:8" x14ac:dyDescent="0.3">
      <c r="A2024" s="58">
        <v>44027</v>
      </c>
      <c r="B2024" s="42" t="str">
        <f>VLOOKUP(A2024,_Holidays!A2024:C4129,2)</f>
        <v>Y</v>
      </c>
      <c r="C2024" s="42" t="str">
        <f>VLOOKUP(A2024,_Holidays!A2024:C4129,3)</f>
        <v>N</v>
      </c>
      <c r="D2024">
        <v>135296.79999999999</v>
      </c>
      <c r="E2024" s="42">
        <f t="shared" si="124"/>
        <v>135296.79999999999</v>
      </c>
      <c r="F2024" s="42" t="e">
        <f t="shared" si="125"/>
        <v>#N/A</v>
      </c>
      <c r="G2024" s="42" t="e">
        <f t="shared" si="126"/>
        <v>#N/A</v>
      </c>
      <c r="H2024" s="29">
        <f t="shared" si="127"/>
        <v>135296.79999999999</v>
      </c>
    </row>
    <row r="2025" spans="1:8" x14ac:dyDescent="0.3">
      <c r="A2025" s="58">
        <v>44028</v>
      </c>
      <c r="B2025" s="42" t="str">
        <f>VLOOKUP(A2025,_Holidays!A2025:C4130,2)</f>
        <v>Y</v>
      </c>
      <c r="C2025" s="42" t="str">
        <f>VLOOKUP(A2025,_Holidays!A2025:C4130,3)</f>
        <v>N</v>
      </c>
      <c r="D2025">
        <v>143158.89000000001</v>
      </c>
      <c r="E2025" s="42">
        <f t="shared" si="124"/>
        <v>143158.89000000001</v>
      </c>
      <c r="F2025" s="42" t="e">
        <f t="shared" si="125"/>
        <v>#N/A</v>
      </c>
      <c r="G2025" s="42" t="e">
        <f t="shared" si="126"/>
        <v>#N/A</v>
      </c>
      <c r="H2025" s="29">
        <f t="shared" si="127"/>
        <v>143158.89000000001</v>
      </c>
    </row>
    <row r="2026" spans="1:8" x14ac:dyDescent="0.3">
      <c r="A2026" s="58">
        <v>44029</v>
      </c>
      <c r="B2026" s="42" t="str">
        <f>VLOOKUP(A2026,_Holidays!A2026:C4131,2)</f>
        <v>Y</v>
      </c>
      <c r="C2026" s="42" t="str">
        <f>VLOOKUP(A2026,_Holidays!A2026:C4131,3)</f>
        <v>N</v>
      </c>
      <c r="D2026">
        <v>143109.35500000001</v>
      </c>
      <c r="E2026" s="42">
        <f t="shared" si="124"/>
        <v>143109.35500000001</v>
      </c>
      <c r="F2026" s="42" t="e">
        <f t="shared" si="125"/>
        <v>#N/A</v>
      </c>
      <c r="G2026" s="42" t="e">
        <f t="shared" si="126"/>
        <v>#N/A</v>
      </c>
      <c r="H2026" s="29">
        <f t="shared" si="127"/>
        <v>143109.35500000001</v>
      </c>
    </row>
    <row r="2027" spans="1:8" x14ac:dyDescent="0.3">
      <c r="A2027" s="58">
        <v>44030</v>
      </c>
      <c r="B2027" s="42" t="str">
        <f>VLOOKUP(A2027,_Holidays!A2027:C4132,2)</f>
        <v>Y</v>
      </c>
      <c r="C2027" s="42" t="str">
        <f>VLOOKUP(A2027,_Holidays!A2027:C4132,3)</f>
        <v>N</v>
      </c>
      <c r="D2027">
        <v>125303.88499999999</v>
      </c>
      <c r="E2027" s="42">
        <f t="shared" si="124"/>
        <v>125303.88499999999</v>
      </c>
      <c r="F2027" s="42" t="e">
        <f t="shared" si="125"/>
        <v>#N/A</v>
      </c>
      <c r="G2027" s="42" t="e">
        <f t="shared" si="126"/>
        <v>#N/A</v>
      </c>
      <c r="H2027" s="29">
        <f t="shared" si="127"/>
        <v>125303.88499999999</v>
      </c>
    </row>
    <row r="2028" spans="1:8" x14ac:dyDescent="0.3">
      <c r="A2028" s="58">
        <v>44031</v>
      </c>
      <c r="B2028" s="42" t="str">
        <f>VLOOKUP(A2028,_Holidays!A2028:C4133,2)</f>
        <v>Y</v>
      </c>
      <c r="C2028" s="42" t="str">
        <f>VLOOKUP(A2028,_Holidays!A2028:C4133,3)</f>
        <v>N</v>
      </c>
      <c r="D2028">
        <v>114065.32</v>
      </c>
      <c r="E2028" s="42">
        <f t="shared" si="124"/>
        <v>114065.32</v>
      </c>
      <c r="F2028" s="42" t="e">
        <f t="shared" si="125"/>
        <v>#N/A</v>
      </c>
      <c r="G2028" s="42" t="e">
        <f t="shared" si="126"/>
        <v>#N/A</v>
      </c>
      <c r="H2028" s="29">
        <f t="shared" si="127"/>
        <v>114065.32</v>
      </c>
    </row>
    <row r="2029" spans="1:8" x14ac:dyDescent="0.3">
      <c r="A2029" s="58">
        <v>44032</v>
      </c>
      <c r="B2029" s="42" t="str">
        <f>VLOOKUP(A2029,_Holidays!A2029:C4134,2)</f>
        <v>Y</v>
      </c>
      <c r="C2029" s="42" t="str">
        <f>VLOOKUP(A2029,_Holidays!A2029:C4134,3)</f>
        <v>N</v>
      </c>
      <c r="D2029">
        <v>132894.41</v>
      </c>
      <c r="E2029" s="42">
        <f t="shared" si="124"/>
        <v>132894.41</v>
      </c>
      <c r="F2029" s="42" t="e">
        <f t="shared" si="125"/>
        <v>#N/A</v>
      </c>
      <c r="G2029" s="42" t="e">
        <f t="shared" si="126"/>
        <v>#N/A</v>
      </c>
      <c r="H2029" s="29">
        <f t="shared" si="127"/>
        <v>132894.41</v>
      </c>
    </row>
    <row r="2030" spans="1:8" x14ac:dyDescent="0.3">
      <c r="A2030" s="58">
        <v>44033</v>
      </c>
      <c r="B2030" s="42" t="str">
        <f>VLOOKUP(A2030,_Holidays!A2030:C4135,2)</f>
        <v>Y</v>
      </c>
      <c r="C2030" s="42" t="str">
        <f>VLOOKUP(A2030,_Holidays!A2030:C4135,3)</f>
        <v>N</v>
      </c>
      <c r="D2030">
        <v>140086.10500000001</v>
      </c>
      <c r="E2030" s="42">
        <f t="shared" si="124"/>
        <v>140086.10500000001</v>
      </c>
      <c r="F2030" s="42" t="e">
        <f t="shared" si="125"/>
        <v>#N/A</v>
      </c>
      <c r="G2030" s="42" t="e">
        <f t="shared" si="126"/>
        <v>#N/A</v>
      </c>
      <c r="H2030" s="29">
        <f t="shared" si="127"/>
        <v>140086.10500000001</v>
      </c>
    </row>
    <row r="2031" spans="1:8" x14ac:dyDescent="0.3">
      <c r="A2031" s="58">
        <v>44034</v>
      </c>
      <c r="B2031" s="42" t="str">
        <f>VLOOKUP(A2031,_Holidays!A2031:C4136,2)</f>
        <v>Y</v>
      </c>
      <c r="C2031" s="42" t="str">
        <f>VLOOKUP(A2031,_Holidays!A2031:C4136,3)</f>
        <v>N</v>
      </c>
      <c r="D2031">
        <v>138666.10500000001</v>
      </c>
      <c r="E2031" s="42">
        <f t="shared" si="124"/>
        <v>138666.10500000001</v>
      </c>
      <c r="F2031" s="42" t="e">
        <f t="shared" si="125"/>
        <v>#N/A</v>
      </c>
      <c r="G2031" s="42" t="e">
        <f t="shared" si="126"/>
        <v>#N/A</v>
      </c>
      <c r="H2031" s="29">
        <f t="shared" si="127"/>
        <v>138666.10500000001</v>
      </c>
    </row>
    <row r="2032" spans="1:8" x14ac:dyDescent="0.3">
      <c r="A2032" s="58">
        <v>44035</v>
      </c>
      <c r="B2032" s="42" t="str">
        <f>VLOOKUP(A2032,_Holidays!A2032:C4137,2)</f>
        <v>Y</v>
      </c>
      <c r="C2032" s="42" t="str">
        <f>VLOOKUP(A2032,_Holidays!A2032:C4137,3)</f>
        <v>N</v>
      </c>
      <c r="D2032">
        <v>142476.36499999999</v>
      </c>
      <c r="E2032" s="42">
        <f t="shared" si="124"/>
        <v>142476.36499999999</v>
      </c>
      <c r="F2032" s="42" t="e">
        <f t="shared" si="125"/>
        <v>#N/A</v>
      </c>
      <c r="G2032" s="42" t="e">
        <f t="shared" si="126"/>
        <v>#N/A</v>
      </c>
      <c r="H2032" s="29">
        <f t="shared" si="127"/>
        <v>142476.36499999999</v>
      </c>
    </row>
    <row r="2033" spans="1:8" x14ac:dyDescent="0.3">
      <c r="A2033" s="58">
        <v>44036</v>
      </c>
      <c r="B2033" s="42" t="str">
        <f>VLOOKUP(A2033,_Holidays!A2033:C4138,2)</f>
        <v>Y</v>
      </c>
      <c r="C2033" s="42" t="str">
        <f>VLOOKUP(A2033,_Holidays!A2033:C4138,3)</f>
        <v>N</v>
      </c>
      <c r="D2033">
        <v>133822.70000000001</v>
      </c>
      <c r="E2033" s="42">
        <f t="shared" si="124"/>
        <v>133822.70000000001</v>
      </c>
      <c r="F2033" s="42" t="e">
        <f t="shared" si="125"/>
        <v>#N/A</v>
      </c>
      <c r="G2033" s="42" t="e">
        <f t="shared" si="126"/>
        <v>#N/A</v>
      </c>
      <c r="H2033" s="29">
        <f t="shared" si="127"/>
        <v>133822.70000000001</v>
      </c>
    </row>
    <row r="2034" spans="1:8" x14ac:dyDescent="0.3">
      <c r="A2034" s="58">
        <v>44037</v>
      </c>
      <c r="B2034" s="42" t="str">
        <f>VLOOKUP(A2034,_Holidays!A2034:C4139,2)</f>
        <v>Y</v>
      </c>
      <c r="C2034" s="42" t="str">
        <f>VLOOKUP(A2034,_Holidays!A2034:C4139,3)</f>
        <v>N</v>
      </c>
      <c r="D2034">
        <v>128417.22</v>
      </c>
      <c r="E2034" s="42">
        <f t="shared" si="124"/>
        <v>128417.22</v>
      </c>
      <c r="F2034" s="42" t="e">
        <f t="shared" si="125"/>
        <v>#N/A</v>
      </c>
      <c r="G2034" s="42" t="e">
        <f t="shared" si="126"/>
        <v>#N/A</v>
      </c>
      <c r="H2034" s="29">
        <f t="shared" si="127"/>
        <v>128417.22</v>
      </c>
    </row>
    <row r="2035" spans="1:8" x14ac:dyDescent="0.3">
      <c r="A2035" s="58">
        <v>44038</v>
      </c>
      <c r="B2035" s="42" t="str">
        <f>VLOOKUP(A2035,_Holidays!A2035:C4140,2)</f>
        <v>Y</v>
      </c>
      <c r="C2035" s="42" t="str">
        <f>VLOOKUP(A2035,_Holidays!A2035:C4140,3)</f>
        <v>N</v>
      </c>
      <c r="D2035">
        <v>123014.55499999999</v>
      </c>
      <c r="E2035" s="42">
        <f t="shared" si="124"/>
        <v>123014.55499999999</v>
      </c>
      <c r="F2035" s="42" t="e">
        <f t="shared" si="125"/>
        <v>#N/A</v>
      </c>
      <c r="G2035" s="42" t="e">
        <f t="shared" si="126"/>
        <v>#N/A</v>
      </c>
      <c r="H2035" s="29">
        <f t="shared" si="127"/>
        <v>123014.55499999999</v>
      </c>
    </row>
    <row r="2036" spans="1:8" x14ac:dyDescent="0.3">
      <c r="A2036" s="58">
        <v>44039</v>
      </c>
      <c r="B2036" s="42" t="str">
        <f>VLOOKUP(A2036,_Holidays!A2036:C4141,2)</f>
        <v>Y</v>
      </c>
      <c r="C2036" s="42" t="str">
        <f>VLOOKUP(A2036,_Holidays!A2036:C4141,3)</f>
        <v>N</v>
      </c>
      <c r="D2036">
        <v>132571.32999999999</v>
      </c>
      <c r="E2036" s="42">
        <f t="shared" si="124"/>
        <v>132571.32999999999</v>
      </c>
      <c r="F2036" s="42" t="e">
        <f t="shared" si="125"/>
        <v>#N/A</v>
      </c>
      <c r="G2036" s="42" t="e">
        <f t="shared" si="126"/>
        <v>#N/A</v>
      </c>
      <c r="H2036" s="29">
        <f t="shared" si="127"/>
        <v>132571.32999999999</v>
      </c>
    </row>
    <row r="2037" spans="1:8" x14ac:dyDescent="0.3">
      <c r="A2037" s="58">
        <v>44040</v>
      </c>
      <c r="B2037" s="42" t="str">
        <f>VLOOKUP(A2037,_Holidays!A2037:C4142,2)</f>
        <v>Y</v>
      </c>
      <c r="C2037" s="42" t="str">
        <f>VLOOKUP(A2037,_Holidays!A2037:C4142,3)</f>
        <v>N</v>
      </c>
      <c r="D2037">
        <v>132720.39499999999</v>
      </c>
      <c r="E2037" s="42">
        <f t="shared" si="124"/>
        <v>132720.39499999999</v>
      </c>
      <c r="F2037" s="42" t="e">
        <f t="shared" si="125"/>
        <v>#N/A</v>
      </c>
      <c r="G2037" s="42" t="e">
        <f t="shared" si="126"/>
        <v>#N/A</v>
      </c>
      <c r="H2037" s="29">
        <f t="shared" si="127"/>
        <v>132720.39499999999</v>
      </c>
    </row>
    <row r="2038" spans="1:8" x14ac:dyDescent="0.3">
      <c r="A2038" s="58">
        <v>44041</v>
      </c>
      <c r="B2038" s="42" t="str">
        <f>VLOOKUP(A2038,_Holidays!A2038:C4143,2)</f>
        <v>Y</v>
      </c>
      <c r="C2038" s="42" t="str">
        <f>VLOOKUP(A2038,_Holidays!A2038:C4143,3)</f>
        <v>N</v>
      </c>
      <c r="D2038">
        <v>130547.735</v>
      </c>
      <c r="E2038" s="42">
        <f t="shared" si="124"/>
        <v>130547.735</v>
      </c>
      <c r="F2038" s="42" t="e">
        <f t="shared" si="125"/>
        <v>#N/A</v>
      </c>
      <c r="G2038" s="42" t="e">
        <f t="shared" si="126"/>
        <v>#N/A</v>
      </c>
      <c r="H2038" s="29">
        <f t="shared" si="127"/>
        <v>130547.735</v>
      </c>
    </row>
    <row r="2039" spans="1:8" x14ac:dyDescent="0.3">
      <c r="A2039" s="58">
        <v>44042</v>
      </c>
      <c r="B2039" s="42" t="str">
        <f>VLOOKUP(A2039,_Holidays!A2039:C4144,2)</f>
        <v>Y</v>
      </c>
      <c r="C2039" s="42" t="str">
        <f>VLOOKUP(A2039,_Holidays!A2039:C4144,3)</f>
        <v>N</v>
      </c>
      <c r="D2039">
        <v>132583.64000000001</v>
      </c>
      <c r="E2039" s="42">
        <f t="shared" si="124"/>
        <v>132583.64000000001</v>
      </c>
      <c r="F2039" s="42" t="e">
        <f t="shared" si="125"/>
        <v>#N/A</v>
      </c>
      <c r="G2039" s="42" t="e">
        <f t="shared" si="126"/>
        <v>#N/A</v>
      </c>
      <c r="H2039" s="29">
        <f t="shared" si="127"/>
        <v>132583.64000000001</v>
      </c>
    </row>
    <row r="2040" spans="1:8" x14ac:dyDescent="0.3">
      <c r="A2040" s="58">
        <v>44043</v>
      </c>
      <c r="B2040" s="42" t="str">
        <f>VLOOKUP(A2040,_Holidays!A2040:C4145,2)</f>
        <v>Y</v>
      </c>
      <c r="C2040" s="42" t="str">
        <f>VLOOKUP(A2040,_Holidays!A2040:C4145,3)</f>
        <v>N</v>
      </c>
      <c r="D2040">
        <v>132105.75</v>
      </c>
      <c r="E2040" s="42">
        <f t="shared" si="124"/>
        <v>132105.75</v>
      </c>
      <c r="F2040" s="42" t="e">
        <f t="shared" si="125"/>
        <v>#N/A</v>
      </c>
      <c r="G2040" s="42" t="e">
        <f t="shared" si="126"/>
        <v>#N/A</v>
      </c>
      <c r="H2040" s="29">
        <f t="shared" si="127"/>
        <v>132105.75</v>
      </c>
    </row>
    <row r="2041" spans="1:8" x14ac:dyDescent="0.3">
      <c r="A2041" s="58">
        <v>44044</v>
      </c>
      <c r="B2041" s="42" t="str">
        <f>VLOOKUP(A2041,_Holidays!A2041:C4146,2)</f>
        <v>Y</v>
      </c>
      <c r="C2041" s="42" t="str">
        <f>VLOOKUP(A2041,_Holidays!A2041:C4146,3)</f>
        <v>N</v>
      </c>
      <c r="D2041">
        <v>111590.65</v>
      </c>
      <c r="E2041" s="42">
        <f t="shared" si="124"/>
        <v>111590.65</v>
      </c>
      <c r="F2041" s="42" t="e">
        <f t="shared" si="125"/>
        <v>#N/A</v>
      </c>
      <c r="G2041" s="42" t="e">
        <f t="shared" si="126"/>
        <v>#N/A</v>
      </c>
      <c r="H2041" s="29">
        <f t="shared" si="127"/>
        <v>111590.65</v>
      </c>
    </row>
    <row r="2042" spans="1:8" x14ac:dyDescent="0.3">
      <c r="A2042" s="58">
        <v>44045</v>
      </c>
      <c r="B2042" s="42" t="str">
        <f>VLOOKUP(A2042,_Holidays!A2042:C4147,2)</f>
        <v>Y</v>
      </c>
      <c r="C2042" s="42" t="str">
        <f>VLOOKUP(A2042,_Holidays!A2042:C4147,3)</f>
        <v>N</v>
      </c>
      <c r="D2042">
        <v>109935.33500000001</v>
      </c>
      <c r="E2042" s="42">
        <f t="shared" si="124"/>
        <v>109935.33500000001</v>
      </c>
      <c r="F2042" s="42" t="e">
        <f t="shared" si="125"/>
        <v>#N/A</v>
      </c>
      <c r="G2042" s="42" t="e">
        <f t="shared" si="126"/>
        <v>#N/A</v>
      </c>
      <c r="H2042" s="29">
        <f t="shared" si="127"/>
        <v>109935.33500000001</v>
      </c>
    </row>
    <row r="2043" spans="1:8" x14ac:dyDescent="0.3">
      <c r="A2043" s="58">
        <v>44046</v>
      </c>
      <c r="B2043" s="42" t="str">
        <f>VLOOKUP(A2043,_Holidays!A2043:C4148,2)</f>
        <v>Y</v>
      </c>
      <c r="C2043" s="42" t="str">
        <f>VLOOKUP(A2043,_Holidays!A2043:C4148,3)</f>
        <v>N</v>
      </c>
      <c r="D2043">
        <v>127930.355</v>
      </c>
      <c r="E2043" s="42">
        <f t="shared" si="124"/>
        <v>127930.355</v>
      </c>
      <c r="F2043" s="42" t="e">
        <f t="shared" si="125"/>
        <v>#N/A</v>
      </c>
      <c r="G2043" s="42" t="e">
        <f t="shared" si="126"/>
        <v>#N/A</v>
      </c>
      <c r="H2043" s="29">
        <f t="shared" si="127"/>
        <v>127930.355</v>
      </c>
    </row>
    <row r="2044" spans="1:8" x14ac:dyDescent="0.3">
      <c r="A2044" s="58">
        <v>44047</v>
      </c>
      <c r="B2044" s="42" t="str">
        <f>VLOOKUP(A2044,_Holidays!A2044:C4149,2)</f>
        <v>N</v>
      </c>
      <c r="C2044" s="42" t="str">
        <f>VLOOKUP(A2044,_Holidays!A2044:C4149,3)</f>
        <v>N</v>
      </c>
      <c r="D2044">
        <v>140042.14499999999</v>
      </c>
      <c r="E2044" s="42" t="e">
        <f t="shared" si="124"/>
        <v>#N/A</v>
      </c>
      <c r="F2044" s="42">
        <f t="shared" si="125"/>
        <v>140042.14499999999</v>
      </c>
      <c r="G2044" s="42" t="e">
        <f t="shared" si="126"/>
        <v>#N/A</v>
      </c>
      <c r="H2044" s="29">
        <f t="shared" si="127"/>
        <v>140042.14499999999</v>
      </c>
    </row>
    <row r="2045" spans="1:8" x14ac:dyDescent="0.3">
      <c r="A2045" s="58">
        <v>44048</v>
      </c>
      <c r="B2045" s="42" t="str">
        <f>VLOOKUP(A2045,_Holidays!A2045:C4150,2)</f>
        <v>N</v>
      </c>
      <c r="C2045" s="42" t="str">
        <f>VLOOKUP(A2045,_Holidays!A2045:C4150,3)</f>
        <v>N</v>
      </c>
      <c r="D2045">
        <v>140205.29500000001</v>
      </c>
      <c r="E2045" s="42" t="e">
        <f t="shared" si="124"/>
        <v>#N/A</v>
      </c>
      <c r="F2045" s="42">
        <f t="shared" si="125"/>
        <v>140205.29500000001</v>
      </c>
      <c r="G2045" s="42" t="e">
        <f t="shared" si="126"/>
        <v>#N/A</v>
      </c>
      <c r="H2045" s="29">
        <f t="shared" si="127"/>
        <v>140205.29500000001</v>
      </c>
    </row>
    <row r="2046" spans="1:8" x14ac:dyDescent="0.3">
      <c r="A2046" s="58">
        <v>44049</v>
      </c>
      <c r="B2046" s="42" t="str">
        <f>VLOOKUP(A2046,_Holidays!A2046:C4151,2)</f>
        <v>N</v>
      </c>
      <c r="C2046" s="42" t="str">
        <f>VLOOKUP(A2046,_Holidays!A2046:C4151,3)</f>
        <v>N</v>
      </c>
      <c r="D2046">
        <v>140835.17499999999</v>
      </c>
      <c r="E2046" s="42" t="e">
        <f t="shared" si="124"/>
        <v>#N/A</v>
      </c>
      <c r="F2046" s="42">
        <f t="shared" si="125"/>
        <v>140835.17499999999</v>
      </c>
      <c r="G2046" s="42" t="e">
        <f t="shared" si="126"/>
        <v>#N/A</v>
      </c>
      <c r="H2046" s="29">
        <f t="shared" si="127"/>
        <v>140835.17499999999</v>
      </c>
    </row>
    <row r="2047" spans="1:8" x14ac:dyDescent="0.3">
      <c r="A2047" s="58">
        <v>44050</v>
      </c>
      <c r="B2047" s="42" t="str">
        <f>VLOOKUP(A2047,_Holidays!A2047:C4152,2)</f>
        <v>N</v>
      </c>
      <c r="C2047" s="42" t="str">
        <f>VLOOKUP(A2047,_Holidays!A2047:C4152,3)</f>
        <v>N</v>
      </c>
      <c r="D2047">
        <v>144062.60999999999</v>
      </c>
      <c r="E2047" s="42" t="e">
        <f t="shared" si="124"/>
        <v>#N/A</v>
      </c>
      <c r="F2047" s="42">
        <f t="shared" si="125"/>
        <v>144062.60999999999</v>
      </c>
      <c r="G2047" s="42" t="e">
        <f t="shared" si="126"/>
        <v>#N/A</v>
      </c>
      <c r="H2047" s="29">
        <f t="shared" si="127"/>
        <v>144062.60999999999</v>
      </c>
    </row>
    <row r="2048" spans="1:8" x14ac:dyDescent="0.3">
      <c r="A2048" s="58">
        <v>44051</v>
      </c>
      <c r="B2048" s="42" t="str">
        <f>VLOOKUP(A2048,_Holidays!A2048:C4153,2)</f>
        <v>N</v>
      </c>
      <c r="C2048" s="42" t="str">
        <f>VLOOKUP(A2048,_Holidays!A2048:C4153,3)</f>
        <v>N</v>
      </c>
      <c r="D2048">
        <v>121119.265</v>
      </c>
      <c r="E2048" s="42" t="e">
        <f t="shared" si="124"/>
        <v>#N/A</v>
      </c>
      <c r="F2048" s="42">
        <f t="shared" si="125"/>
        <v>121119.265</v>
      </c>
      <c r="G2048" s="42" t="e">
        <f t="shared" si="126"/>
        <v>#N/A</v>
      </c>
      <c r="H2048" s="29">
        <f t="shared" si="127"/>
        <v>121119.265</v>
      </c>
    </row>
    <row r="2049" spans="1:8" x14ac:dyDescent="0.3">
      <c r="A2049" s="58">
        <v>44052</v>
      </c>
      <c r="B2049" s="42" t="str">
        <f>VLOOKUP(A2049,_Holidays!A2049:C4154,2)</f>
        <v>N</v>
      </c>
      <c r="C2049" s="42" t="str">
        <f>VLOOKUP(A2049,_Holidays!A2049:C4154,3)</f>
        <v>N</v>
      </c>
      <c r="D2049">
        <v>111165.955</v>
      </c>
      <c r="E2049" s="42" t="e">
        <f t="shared" si="124"/>
        <v>#N/A</v>
      </c>
      <c r="F2049" s="42">
        <f t="shared" si="125"/>
        <v>111165.955</v>
      </c>
      <c r="G2049" s="42" t="e">
        <f t="shared" si="126"/>
        <v>#N/A</v>
      </c>
      <c r="H2049" s="29">
        <f t="shared" si="127"/>
        <v>111165.955</v>
      </c>
    </row>
    <row r="2050" spans="1:8" x14ac:dyDescent="0.3">
      <c r="A2050" s="58">
        <v>44053</v>
      </c>
      <c r="B2050" s="42" t="str">
        <f>VLOOKUP(A2050,_Holidays!A2050:C4155,2)</f>
        <v>N</v>
      </c>
      <c r="C2050" s="42" t="str">
        <f>VLOOKUP(A2050,_Holidays!A2050:C4155,3)</f>
        <v>N</v>
      </c>
      <c r="D2050">
        <v>125959.75</v>
      </c>
      <c r="E2050" s="42" t="e">
        <f t="shared" si="124"/>
        <v>#N/A</v>
      </c>
      <c r="F2050" s="42">
        <f t="shared" si="125"/>
        <v>125959.75</v>
      </c>
      <c r="G2050" s="42" t="e">
        <f t="shared" si="126"/>
        <v>#N/A</v>
      </c>
      <c r="H2050" s="29">
        <f t="shared" si="127"/>
        <v>125959.75</v>
      </c>
    </row>
    <row r="2051" spans="1:8" x14ac:dyDescent="0.3">
      <c r="A2051" s="58">
        <v>44054</v>
      </c>
      <c r="B2051" s="42" t="str">
        <f>VLOOKUP(A2051,_Holidays!A2051:C4156,2)</f>
        <v>N</v>
      </c>
      <c r="C2051" s="42" t="str">
        <f>VLOOKUP(A2051,_Holidays!A2051:C4156,3)</f>
        <v>N</v>
      </c>
      <c r="D2051">
        <v>130141.22500000001</v>
      </c>
      <c r="E2051" s="42" t="e">
        <f t="shared" ref="E2051:E2107" si="128">IF(B2051="Y",D2051,NA())</f>
        <v>#N/A</v>
      </c>
      <c r="F2051" s="42">
        <f t="shared" ref="F2051:F2107" si="129">IF(B2051="N",D2051,NA())</f>
        <v>130141.22500000001</v>
      </c>
      <c r="G2051" s="42" t="e">
        <f t="shared" ref="G2051:G2107" si="130">IF(C2051="Y",D2051,NA())</f>
        <v>#N/A</v>
      </c>
      <c r="H2051" s="29">
        <f t="shared" ref="H2051:H2107" si="131">IF(C2051="N",D2051,NA())</f>
        <v>130141.22500000001</v>
      </c>
    </row>
    <row r="2052" spans="1:8" x14ac:dyDescent="0.3">
      <c r="A2052" s="58">
        <v>44055</v>
      </c>
      <c r="B2052" s="42" t="str">
        <f>VLOOKUP(A2052,_Holidays!A2052:C4157,2)</f>
        <v>N</v>
      </c>
      <c r="C2052" s="42" t="str">
        <f>VLOOKUP(A2052,_Holidays!A2052:C4157,3)</f>
        <v>N</v>
      </c>
      <c r="D2052">
        <v>127945.31</v>
      </c>
      <c r="E2052" s="42" t="e">
        <f t="shared" si="128"/>
        <v>#N/A</v>
      </c>
      <c r="F2052" s="42">
        <f t="shared" si="129"/>
        <v>127945.31</v>
      </c>
      <c r="G2052" s="42" t="e">
        <f t="shared" si="130"/>
        <v>#N/A</v>
      </c>
      <c r="H2052" s="29">
        <f t="shared" si="131"/>
        <v>127945.31</v>
      </c>
    </row>
    <row r="2053" spans="1:8" x14ac:dyDescent="0.3">
      <c r="A2053" s="58">
        <v>44056</v>
      </c>
      <c r="B2053" s="42" t="str">
        <f>VLOOKUP(A2053,_Holidays!A2053:C4158,2)</f>
        <v>N</v>
      </c>
      <c r="C2053" s="42" t="str">
        <f>VLOOKUP(A2053,_Holidays!A2053:C4158,3)</f>
        <v>N</v>
      </c>
      <c r="D2053">
        <v>121914.44</v>
      </c>
      <c r="E2053" s="42" t="e">
        <f t="shared" si="128"/>
        <v>#N/A</v>
      </c>
      <c r="F2053" s="42">
        <f t="shared" si="129"/>
        <v>121914.44</v>
      </c>
      <c r="G2053" s="42" t="e">
        <f t="shared" si="130"/>
        <v>#N/A</v>
      </c>
      <c r="H2053" s="29">
        <f t="shared" si="131"/>
        <v>121914.44</v>
      </c>
    </row>
    <row r="2054" spans="1:8" x14ac:dyDescent="0.3">
      <c r="A2054" s="58">
        <v>44057</v>
      </c>
      <c r="B2054" s="42" t="str">
        <f>VLOOKUP(A2054,_Holidays!A2054:C4159,2)</f>
        <v>N</v>
      </c>
      <c r="C2054" s="42" t="str">
        <f>VLOOKUP(A2054,_Holidays!A2054:C4159,3)</f>
        <v>N</v>
      </c>
      <c r="D2054">
        <v>124640.09</v>
      </c>
      <c r="E2054" s="42" t="e">
        <f t="shared" si="128"/>
        <v>#N/A</v>
      </c>
      <c r="F2054" s="42">
        <f t="shared" si="129"/>
        <v>124640.09</v>
      </c>
      <c r="G2054" s="42" t="e">
        <f t="shared" si="130"/>
        <v>#N/A</v>
      </c>
      <c r="H2054" s="29">
        <f t="shared" si="131"/>
        <v>124640.09</v>
      </c>
    </row>
    <row r="2055" spans="1:8" x14ac:dyDescent="0.3">
      <c r="A2055" s="58">
        <v>44058</v>
      </c>
      <c r="B2055" s="42" t="str">
        <f>VLOOKUP(A2055,_Holidays!A2055:C4160,2)</f>
        <v>N</v>
      </c>
      <c r="C2055" s="42" t="str">
        <f>VLOOKUP(A2055,_Holidays!A2055:C4160,3)</f>
        <v>N</v>
      </c>
      <c r="D2055">
        <v>113755.18</v>
      </c>
      <c r="E2055" s="42" t="e">
        <f t="shared" si="128"/>
        <v>#N/A</v>
      </c>
      <c r="F2055" s="42">
        <f t="shared" si="129"/>
        <v>113755.18</v>
      </c>
      <c r="G2055" s="42" t="e">
        <f t="shared" si="130"/>
        <v>#N/A</v>
      </c>
      <c r="H2055" s="29">
        <f t="shared" si="131"/>
        <v>113755.18</v>
      </c>
    </row>
    <row r="2056" spans="1:8" x14ac:dyDescent="0.3">
      <c r="A2056" s="58">
        <v>44059</v>
      </c>
      <c r="B2056" s="42" t="str">
        <f>VLOOKUP(A2056,_Holidays!A2056:C4161,2)</f>
        <v>N</v>
      </c>
      <c r="C2056" s="42" t="str">
        <f>VLOOKUP(A2056,_Holidays!A2056:C4161,3)</f>
        <v>N</v>
      </c>
      <c r="D2056">
        <v>111034.745</v>
      </c>
      <c r="E2056" s="42" t="e">
        <f t="shared" si="128"/>
        <v>#N/A</v>
      </c>
      <c r="F2056" s="42">
        <f t="shared" si="129"/>
        <v>111034.745</v>
      </c>
      <c r="G2056" s="42" t="e">
        <f t="shared" si="130"/>
        <v>#N/A</v>
      </c>
      <c r="H2056" s="29">
        <f t="shared" si="131"/>
        <v>111034.745</v>
      </c>
    </row>
    <row r="2057" spans="1:8" x14ac:dyDescent="0.3">
      <c r="A2057" s="58">
        <v>44060</v>
      </c>
      <c r="B2057" s="42" t="str">
        <f>VLOOKUP(A2057,_Holidays!A2057:C4162,2)</f>
        <v>N</v>
      </c>
      <c r="C2057" s="42" t="str">
        <f>VLOOKUP(A2057,_Holidays!A2057:C4162,3)</f>
        <v>N</v>
      </c>
      <c r="D2057">
        <v>121520.57</v>
      </c>
      <c r="E2057" s="42" t="e">
        <f t="shared" si="128"/>
        <v>#N/A</v>
      </c>
      <c r="F2057" s="42">
        <f t="shared" si="129"/>
        <v>121520.57</v>
      </c>
      <c r="G2057" s="42" t="e">
        <f t="shared" si="130"/>
        <v>#N/A</v>
      </c>
      <c r="H2057" s="29">
        <f t="shared" si="131"/>
        <v>121520.57</v>
      </c>
    </row>
    <row r="2058" spans="1:8" x14ac:dyDescent="0.3">
      <c r="A2058" s="58">
        <v>44061</v>
      </c>
      <c r="B2058" s="42" t="str">
        <f>VLOOKUP(A2058,_Holidays!A2058:C4163,2)</f>
        <v>N</v>
      </c>
      <c r="C2058" s="42" t="str">
        <f>VLOOKUP(A2058,_Holidays!A2058:C4163,3)</f>
        <v>N</v>
      </c>
      <c r="D2058">
        <v>119321.855</v>
      </c>
      <c r="E2058" s="42" t="e">
        <f t="shared" si="128"/>
        <v>#N/A</v>
      </c>
      <c r="F2058" s="42">
        <f t="shared" si="129"/>
        <v>119321.855</v>
      </c>
      <c r="G2058" s="42" t="e">
        <f t="shared" si="130"/>
        <v>#N/A</v>
      </c>
      <c r="H2058" s="29">
        <f t="shared" si="131"/>
        <v>119321.855</v>
      </c>
    </row>
    <row r="2059" spans="1:8" x14ac:dyDescent="0.3">
      <c r="A2059" s="58">
        <v>44062</v>
      </c>
      <c r="B2059" s="42" t="str">
        <f>VLOOKUP(A2059,_Holidays!A2059:C4164,2)</f>
        <v>N</v>
      </c>
      <c r="C2059" s="42" t="str">
        <f>VLOOKUP(A2059,_Holidays!A2059:C4164,3)</f>
        <v>N</v>
      </c>
      <c r="D2059">
        <v>129884.75</v>
      </c>
      <c r="E2059" s="42" t="e">
        <f t="shared" si="128"/>
        <v>#N/A</v>
      </c>
      <c r="F2059" s="42">
        <f t="shared" si="129"/>
        <v>129884.75</v>
      </c>
      <c r="G2059" s="42" t="e">
        <f t="shared" si="130"/>
        <v>#N/A</v>
      </c>
      <c r="H2059" s="29">
        <f t="shared" si="131"/>
        <v>129884.75</v>
      </c>
    </row>
    <row r="2060" spans="1:8" x14ac:dyDescent="0.3">
      <c r="A2060" s="58">
        <v>44063</v>
      </c>
      <c r="B2060" s="42" t="str">
        <f>VLOOKUP(A2060,_Holidays!A2060:C4165,2)</f>
        <v>N</v>
      </c>
      <c r="C2060" s="42" t="str">
        <f>VLOOKUP(A2060,_Holidays!A2060:C4165,3)</f>
        <v>N</v>
      </c>
      <c r="D2060">
        <v>123490.855</v>
      </c>
      <c r="E2060" s="42" t="e">
        <f t="shared" si="128"/>
        <v>#N/A</v>
      </c>
      <c r="F2060" s="42">
        <f t="shared" si="129"/>
        <v>123490.855</v>
      </c>
      <c r="G2060" s="42" t="e">
        <f t="shared" si="130"/>
        <v>#N/A</v>
      </c>
      <c r="H2060" s="29">
        <f t="shared" si="131"/>
        <v>123490.855</v>
      </c>
    </row>
    <row r="2061" spans="1:8" x14ac:dyDescent="0.3">
      <c r="A2061" s="58">
        <v>44064</v>
      </c>
      <c r="B2061" s="42" t="str">
        <f>VLOOKUP(A2061,_Holidays!A2061:C4166,2)</f>
        <v>N</v>
      </c>
      <c r="C2061" s="42" t="str">
        <f>VLOOKUP(A2061,_Holidays!A2061:C4166,3)</f>
        <v>N</v>
      </c>
      <c r="D2061">
        <v>125707.04</v>
      </c>
      <c r="E2061" s="42" t="e">
        <f t="shared" si="128"/>
        <v>#N/A</v>
      </c>
      <c r="F2061" s="42">
        <f t="shared" si="129"/>
        <v>125707.04</v>
      </c>
      <c r="G2061" s="42" t="e">
        <f t="shared" si="130"/>
        <v>#N/A</v>
      </c>
      <c r="H2061" s="29">
        <f t="shared" si="131"/>
        <v>125707.04</v>
      </c>
    </row>
    <row r="2062" spans="1:8" x14ac:dyDescent="0.3">
      <c r="A2062" s="58">
        <v>44065</v>
      </c>
      <c r="B2062" s="42" t="str">
        <f>VLOOKUP(A2062,_Holidays!A2062:C4167,2)</f>
        <v>N</v>
      </c>
      <c r="C2062" s="42" t="str">
        <f>VLOOKUP(A2062,_Holidays!A2062:C4167,3)</f>
        <v>N</v>
      </c>
      <c r="D2062">
        <v>127131.37</v>
      </c>
      <c r="E2062" s="42" t="e">
        <f t="shared" si="128"/>
        <v>#N/A</v>
      </c>
      <c r="F2062" s="42">
        <f t="shared" si="129"/>
        <v>127131.37</v>
      </c>
      <c r="G2062" s="42" t="e">
        <f t="shared" si="130"/>
        <v>#N/A</v>
      </c>
      <c r="H2062" s="29">
        <f t="shared" si="131"/>
        <v>127131.37</v>
      </c>
    </row>
    <row r="2063" spans="1:8" x14ac:dyDescent="0.3">
      <c r="A2063" s="58">
        <v>44066</v>
      </c>
      <c r="B2063" s="42" t="str">
        <f>VLOOKUP(A2063,_Holidays!A2063:C4168,2)</f>
        <v>N</v>
      </c>
      <c r="C2063" s="42" t="str">
        <f>VLOOKUP(A2063,_Holidays!A2063:C4168,3)</f>
        <v>N</v>
      </c>
      <c r="D2063">
        <v>117125.065</v>
      </c>
      <c r="E2063" s="42" t="e">
        <f t="shared" si="128"/>
        <v>#N/A</v>
      </c>
      <c r="F2063" s="42">
        <f t="shared" si="129"/>
        <v>117125.065</v>
      </c>
      <c r="G2063" s="42" t="e">
        <f t="shared" si="130"/>
        <v>#N/A</v>
      </c>
      <c r="H2063" s="29">
        <f t="shared" si="131"/>
        <v>117125.065</v>
      </c>
    </row>
    <row r="2064" spans="1:8" x14ac:dyDescent="0.3">
      <c r="A2064" s="58">
        <v>44067</v>
      </c>
      <c r="B2064" s="42" t="str">
        <f>VLOOKUP(A2064,_Holidays!A2064:C4169,2)</f>
        <v>N</v>
      </c>
      <c r="C2064" s="42" t="str">
        <f>VLOOKUP(A2064,_Holidays!A2064:C4169,3)</f>
        <v>N</v>
      </c>
      <c r="D2064">
        <v>134984.79</v>
      </c>
      <c r="E2064" s="42" t="e">
        <f t="shared" si="128"/>
        <v>#N/A</v>
      </c>
      <c r="F2064" s="42">
        <f t="shared" si="129"/>
        <v>134984.79</v>
      </c>
      <c r="G2064" s="42" t="e">
        <f t="shared" si="130"/>
        <v>#N/A</v>
      </c>
      <c r="H2064" s="29">
        <f t="shared" si="131"/>
        <v>134984.79</v>
      </c>
    </row>
    <row r="2065" spans="1:8" x14ac:dyDescent="0.3">
      <c r="A2065" s="58">
        <v>44068</v>
      </c>
      <c r="B2065" s="42" t="str">
        <f>VLOOKUP(A2065,_Holidays!A2065:C4170,2)</f>
        <v>N</v>
      </c>
      <c r="C2065" s="42" t="str">
        <f>VLOOKUP(A2065,_Holidays!A2065:C4170,3)</f>
        <v>N</v>
      </c>
      <c r="D2065">
        <v>138437.85500000001</v>
      </c>
      <c r="E2065" s="42" t="e">
        <f t="shared" si="128"/>
        <v>#N/A</v>
      </c>
      <c r="F2065" s="42">
        <f t="shared" si="129"/>
        <v>138437.85500000001</v>
      </c>
      <c r="G2065" s="42" t="e">
        <f t="shared" si="130"/>
        <v>#N/A</v>
      </c>
      <c r="H2065" s="29">
        <f t="shared" si="131"/>
        <v>138437.85500000001</v>
      </c>
    </row>
    <row r="2066" spans="1:8" x14ac:dyDescent="0.3">
      <c r="A2066" s="58">
        <v>44069</v>
      </c>
      <c r="B2066" s="42" t="str">
        <f>VLOOKUP(A2066,_Holidays!A2066:C4171,2)</f>
        <v>N</v>
      </c>
      <c r="C2066" s="42" t="str">
        <f>VLOOKUP(A2066,_Holidays!A2066:C4171,3)</f>
        <v>N</v>
      </c>
      <c r="D2066">
        <v>129322.31</v>
      </c>
      <c r="E2066" s="42" t="e">
        <f t="shared" si="128"/>
        <v>#N/A</v>
      </c>
      <c r="F2066" s="42">
        <f t="shared" si="129"/>
        <v>129322.31</v>
      </c>
      <c r="G2066" s="42" t="e">
        <f t="shared" si="130"/>
        <v>#N/A</v>
      </c>
      <c r="H2066" s="29">
        <f t="shared" si="131"/>
        <v>129322.31</v>
      </c>
    </row>
    <row r="2067" spans="1:8" x14ac:dyDescent="0.3">
      <c r="A2067" s="58">
        <v>44070</v>
      </c>
      <c r="B2067" s="42" t="str">
        <f>VLOOKUP(A2067,_Holidays!A2067:C4172,2)</f>
        <v>N</v>
      </c>
      <c r="C2067" s="42" t="str">
        <f>VLOOKUP(A2067,_Holidays!A2067:C4172,3)</f>
        <v>N</v>
      </c>
      <c r="D2067">
        <v>119044.425</v>
      </c>
      <c r="E2067" s="42" t="e">
        <f t="shared" si="128"/>
        <v>#N/A</v>
      </c>
      <c r="F2067" s="42">
        <f t="shared" si="129"/>
        <v>119044.425</v>
      </c>
      <c r="G2067" s="42" t="e">
        <f t="shared" si="130"/>
        <v>#N/A</v>
      </c>
      <c r="H2067" s="29">
        <f t="shared" si="131"/>
        <v>119044.425</v>
      </c>
    </row>
    <row r="2068" spans="1:8" x14ac:dyDescent="0.3">
      <c r="A2068" s="58">
        <v>44071</v>
      </c>
      <c r="B2068" s="42" t="str">
        <f>VLOOKUP(A2068,_Holidays!A2068:C4173,2)</f>
        <v>N</v>
      </c>
      <c r="C2068" s="42" t="str">
        <f>VLOOKUP(A2068,_Holidays!A2068:C4173,3)</f>
        <v>N</v>
      </c>
      <c r="D2068">
        <v>118809.08</v>
      </c>
      <c r="E2068" s="42" t="e">
        <f t="shared" si="128"/>
        <v>#N/A</v>
      </c>
      <c r="F2068" s="42">
        <f t="shared" si="129"/>
        <v>118809.08</v>
      </c>
      <c r="G2068" s="42" t="e">
        <f t="shared" si="130"/>
        <v>#N/A</v>
      </c>
      <c r="H2068" s="29">
        <f t="shared" si="131"/>
        <v>118809.08</v>
      </c>
    </row>
    <row r="2069" spans="1:8" x14ac:dyDescent="0.3">
      <c r="A2069" s="58">
        <v>44072</v>
      </c>
      <c r="B2069" s="42" t="str">
        <f>VLOOKUP(A2069,_Holidays!A2069:C4174,2)</f>
        <v>N</v>
      </c>
      <c r="C2069" s="42" t="str">
        <f>VLOOKUP(A2069,_Holidays!A2069:C4174,3)</f>
        <v>N</v>
      </c>
      <c r="D2069">
        <v>100166.88499999999</v>
      </c>
      <c r="E2069" s="42" t="e">
        <f t="shared" si="128"/>
        <v>#N/A</v>
      </c>
      <c r="F2069" s="42">
        <f t="shared" si="129"/>
        <v>100166.88499999999</v>
      </c>
      <c r="G2069" s="42" t="e">
        <f t="shared" si="130"/>
        <v>#N/A</v>
      </c>
      <c r="H2069" s="29">
        <f t="shared" si="131"/>
        <v>100166.88499999999</v>
      </c>
    </row>
    <row r="2070" spans="1:8" x14ac:dyDescent="0.3">
      <c r="A2070" s="58">
        <v>44073</v>
      </c>
      <c r="B2070" s="42" t="str">
        <f>VLOOKUP(A2070,_Holidays!A2070:C4175,2)</f>
        <v>N</v>
      </c>
      <c r="C2070" s="42" t="str">
        <f>VLOOKUP(A2070,_Holidays!A2070:C4175,3)</f>
        <v>N</v>
      </c>
      <c r="D2070">
        <v>98917.175000000003</v>
      </c>
      <c r="E2070" s="42" t="e">
        <f t="shared" si="128"/>
        <v>#N/A</v>
      </c>
      <c r="F2070" s="42">
        <f t="shared" si="129"/>
        <v>98917.175000000003</v>
      </c>
      <c r="G2070" s="42" t="e">
        <f t="shared" si="130"/>
        <v>#N/A</v>
      </c>
      <c r="H2070" s="29">
        <f t="shared" si="131"/>
        <v>98917.175000000003</v>
      </c>
    </row>
    <row r="2071" spans="1:8" x14ac:dyDescent="0.3">
      <c r="A2071" s="58">
        <v>44074</v>
      </c>
      <c r="B2071" s="42" t="str">
        <f>VLOOKUP(A2071,_Holidays!A2071:C4176,2)</f>
        <v>N</v>
      </c>
      <c r="C2071" s="42" t="str">
        <f>VLOOKUP(A2071,_Holidays!A2071:C4176,3)</f>
        <v>N</v>
      </c>
      <c r="D2071">
        <v>121605.395</v>
      </c>
      <c r="E2071" s="42" t="e">
        <f t="shared" si="128"/>
        <v>#N/A</v>
      </c>
      <c r="F2071" s="42">
        <f t="shared" si="129"/>
        <v>121605.395</v>
      </c>
      <c r="G2071" s="42" t="e">
        <f t="shared" si="130"/>
        <v>#N/A</v>
      </c>
      <c r="H2071" s="29">
        <f t="shared" si="131"/>
        <v>121605.395</v>
      </c>
    </row>
    <row r="2072" spans="1:8" x14ac:dyDescent="0.3">
      <c r="A2072" s="58">
        <v>44075</v>
      </c>
      <c r="B2072" s="42" t="str">
        <f>VLOOKUP(A2072,_Holidays!A2072:C4177,2)</f>
        <v>N</v>
      </c>
      <c r="C2072" s="42" t="str">
        <f>VLOOKUP(A2072,_Holidays!A2072:C4177,3)</f>
        <v>N</v>
      </c>
      <c r="D2072">
        <v>119645.18</v>
      </c>
      <c r="E2072" s="42" t="e">
        <f t="shared" si="128"/>
        <v>#N/A</v>
      </c>
      <c r="F2072" s="42">
        <f t="shared" si="129"/>
        <v>119645.18</v>
      </c>
      <c r="G2072" s="42" t="e">
        <f t="shared" si="130"/>
        <v>#N/A</v>
      </c>
      <c r="H2072" s="29">
        <f t="shared" si="131"/>
        <v>119645.18</v>
      </c>
    </row>
    <row r="2073" spans="1:8" x14ac:dyDescent="0.3">
      <c r="A2073" s="58">
        <v>44076</v>
      </c>
      <c r="B2073" s="42" t="str">
        <f>VLOOKUP(A2073,_Holidays!A2073:C4178,2)</f>
        <v>N</v>
      </c>
      <c r="C2073" s="42" t="str">
        <f>VLOOKUP(A2073,_Holidays!A2073:C4178,3)</f>
        <v>N</v>
      </c>
      <c r="D2073">
        <v>113547.67</v>
      </c>
      <c r="E2073" s="42" t="e">
        <f t="shared" si="128"/>
        <v>#N/A</v>
      </c>
      <c r="F2073" s="42">
        <f t="shared" si="129"/>
        <v>113547.67</v>
      </c>
      <c r="G2073" s="42" t="e">
        <f t="shared" si="130"/>
        <v>#N/A</v>
      </c>
      <c r="H2073" s="29">
        <f t="shared" si="131"/>
        <v>113547.67</v>
      </c>
    </row>
    <row r="2074" spans="1:8" x14ac:dyDescent="0.3">
      <c r="A2074" s="58">
        <v>44077</v>
      </c>
      <c r="B2074" s="42" t="str">
        <f>VLOOKUP(A2074,_Holidays!A2074:C4179,2)</f>
        <v>N</v>
      </c>
      <c r="C2074" s="42" t="str">
        <f>VLOOKUP(A2074,_Holidays!A2074:C4179,3)</f>
        <v>N</v>
      </c>
      <c r="D2074">
        <v>109327.46</v>
      </c>
      <c r="E2074" s="42" t="e">
        <f t="shared" si="128"/>
        <v>#N/A</v>
      </c>
      <c r="F2074" s="42">
        <f t="shared" si="129"/>
        <v>109327.46</v>
      </c>
      <c r="G2074" s="42" t="e">
        <f t="shared" si="130"/>
        <v>#N/A</v>
      </c>
      <c r="H2074" s="29">
        <f t="shared" si="131"/>
        <v>109327.46</v>
      </c>
    </row>
    <row r="2075" spans="1:8" x14ac:dyDescent="0.3">
      <c r="A2075" s="58">
        <v>44078</v>
      </c>
      <c r="B2075" s="42" t="str">
        <f>VLOOKUP(A2075,_Holidays!A2075:C4180,2)</f>
        <v>N</v>
      </c>
      <c r="C2075" s="42" t="str">
        <f>VLOOKUP(A2075,_Holidays!A2075:C4180,3)</f>
        <v>N</v>
      </c>
      <c r="D2075">
        <v>114865.645</v>
      </c>
      <c r="E2075" s="42" t="e">
        <f t="shared" si="128"/>
        <v>#N/A</v>
      </c>
      <c r="F2075" s="42">
        <f t="shared" si="129"/>
        <v>114865.645</v>
      </c>
      <c r="G2075" s="42" t="e">
        <f t="shared" si="130"/>
        <v>#N/A</v>
      </c>
      <c r="H2075" s="29">
        <f t="shared" si="131"/>
        <v>114865.645</v>
      </c>
    </row>
    <row r="2076" spans="1:8" x14ac:dyDescent="0.3">
      <c r="A2076" s="58">
        <v>44079</v>
      </c>
      <c r="B2076" s="42" t="str">
        <f>VLOOKUP(A2076,_Holidays!A2076:C4181,2)</f>
        <v>N</v>
      </c>
      <c r="C2076" s="42" t="str">
        <f>VLOOKUP(A2076,_Holidays!A2076:C4181,3)</f>
        <v>N</v>
      </c>
      <c r="D2076">
        <v>105534.01</v>
      </c>
      <c r="E2076" s="42" t="e">
        <f t="shared" si="128"/>
        <v>#N/A</v>
      </c>
      <c r="F2076" s="42">
        <f t="shared" si="129"/>
        <v>105534.01</v>
      </c>
      <c r="G2076" s="42" t="e">
        <f t="shared" si="130"/>
        <v>#N/A</v>
      </c>
      <c r="H2076" s="29">
        <f t="shared" si="131"/>
        <v>105534.01</v>
      </c>
    </row>
    <row r="2077" spans="1:8" x14ac:dyDescent="0.3">
      <c r="A2077" s="58">
        <v>44080</v>
      </c>
      <c r="B2077" s="42" t="str">
        <f>VLOOKUP(A2077,_Holidays!A2077:C4182,2)</f>
        <v>N</v>
      </c>
      <c r="C2077" s="42" t="str">
        <f>VLOOKUP(A2077,_Holidays!A2077:C4182,3)</f>
        <v>N</v>
      </c>
      <c r="D2077">
        <v>95865.14</v>
      </c>
      <c r="E2077" s="42" t="e">
        <f t="shared" si="128"/>
        <v>#N/A</v>
      </c>
      <c r="F2077" s="42">
        <f t="shared" si="129"/>
        <v>95865.14</v>
      </c>
      <c r="G2077" s="42" t="e">
        <f t="shared" si="130"/>
        <v>#N/A</v>
      </c>
      <c r="H2077" s="29">
        <f t="shared" si="131"/>
        <v>95865.14</v>
      </c>
    </row>
    <row r="2078" spans="1:8" x14ac:dyDescent="0.3">
      <c r="A2078" s="58">
        <v>44081</v>
      </c>
      <c r="B2078" s="42" t="str">
        <f>VLOOKUP(A2078,_Holidays!A2078:C4183,2)</f>
        <v>N</v>
      </c>
      <c r="C2078" s="42" t="str">
        <f>VLOOKUP(A2078,_Holidays!A2078:C4183,3)</f>
        <v>N</v>
      </c>
      <c r="D2078">
        <v>99778.2</v>
      </c>
      <c r="E2078" s="42" t="e">
        <f t="shared" si="128"/>
        <v>#N/A</v>
      </c>
      <c r="F2078" s="42">
        <f t="shared" si="129"/>
        <v>99778.2</v>
      </c>
      <c r="G2078" s="42" t="e">
        <f t="shared" si="130"/>
        <v>#N/A</v>
      </c>
      <c r="H2078" s="29">
        <f t="shared" si="131"/>
        <v>99778.2</v>
      </c>
    </row>
    <row r="2079" spans="1:8" x14ac:dyDescent="0.3">
      <c r="A2079" s="58">
        <v>44082</v>
      </c>
      <c r="B2079" s="42" t="str">
        <f>VLOOKUP(A2079,_Holidays!A2079:C4184,2)</f>
        <v>N</v>
      </c>
      <c r="C2079" s="42" t="str">
        <f>VLOOKUP(A2079,_Holidays!A2079:C4184,3)</f>
        <v>N</v>
      </c>
      <c r="D2079">
        <v>112421.09</v>
      </c>
      <c r="E2079" s="42" t="e">
        <f t="shared" si="128"/>
        <v>#N/A</v>
      </c>
      <c r="F2079" s="42">
        <f t="shared" si="129"/>
        <v>112421.09</v>
      </c>
      <c r="G2079" s="42" t="e">
        <f t="shared" si="130"/>
        <v>#N/A</v>
      </c>
      <c r="H2079" s="29">
        <f t="shared" si="131"/>
        <v>112421.09</v>
      </c>
    </row>
    <row r="2080" spans="1:8" x14ac:dyDescent="0.3">
      <c r="A2080" s="58">
        <v>44083</v>
      </c>
      <c r="B2080" s="42" t="str">
        <f>VLOOKUP(A2080,_Holidays!A2080:C4185,2)</f>
        <v>N</v>
      </c>
      <c r="C2080" s="42" t="str">
        <f>VLOOKUP(A2080,_Holidays!A2080:C4185,3)</f>
        <v>N</v>
      </c>
      <c r="D2080">
        <v>112140.47</v>
      </c>
      <c r="E2080" s="42" t="e">
        <f t="shared" si="128"/>
        <v>#N/A</v>
      </c>
      <c r="F2080" s="42">
        <f t="shared" si="129"/>
        <v>112140.47</v>
      </c>
      <c r="G2080" s="42" t="e">
        <f t="shared" si="130"/>
        <v>#N/A</v>
      </c>
      <c r="H2080" s="29">
        <f t="shared" si="131"/>
        <v>112140.47</v>
      </c>
    </row>
    <row r="2081" spans="1:8" x14ac:dyDescent="0.3">
      <c r="A2081" s="58">
        <v>44084</v>
      </c>
      <c r="B2081" s="42" t="str">
        <f>VLOOKUP(A2081,_Holidays!A2081:C4186,2)</f>
        <v>N</v>
      </c>
      <c r="C2081" s="42" t="str">
        <f>VLOOKUP(A2081,_Holidays!A2081:C4186,3)</f>
        <v>N</v>
      </c>
      <c r="D2081">
        <v>109328.33500000001</v>
      </c>
      <c r="E2081" s="42" t="e">
        <f t="shared" si="128"/>
        <v>#N/A</v>
      </c>
      <c r="F2081" s="42">
        <f t="shared" si="129"/>
        <v>109328.33500000001</v>
      </c>
      <c r="G2081" s="42" t="e">
        <f t="shared" si="130"/>
        <v>#N/A</v>
      </c>
      <c r="H2081" s="29">
        <f t="shared" si="131"/>
        <v>109328.33500000001</v>
      </c>
    </row>
    <row r="2082" spans="1:8" x14ac:dyDescent="0.3">
      <c r="A2082" s="58">
        <v>44085</v>
      </c>
      <c r="B2082" s="42" t="str">
        <f>VLOOKUP(A2082,_Holidays!A2082:C4187,2)</f>
        <v>N</v>
      </c>
      <c r="C2082" s="42" t="str">
        <f>VLOOKUP(A2082,_Holidays!A2082:C4187,3)</f>
        <v>N</v>
      </c>
      <c r="D2082">
        <v>106643.05</v>
      </c>
      <c r="E2082" s="42" t="e">
        <f t="shared" si="128"/>
        <v>#N/A</v>
      </c>
      <c r="F2082" s="42">
        <f t="shared" si="129"/>
        <v>106643.05</v>
      </c>
      <c r="G2082" s="42" t="e">
        <f t="shared" si="130"/>
        <v>#N/A</v>
      </c>
      <c r="H2082" s="29">
        <f t="shared" si="131"/>
        <v>106643.05</v>
      </c>
    </row>
    <row r="2083" spans="1:8" x14ac:dyDescent="0.3">
      <c r="A2083" s="58">
        <v>44086</v>
      </c>
      <c r="B2083" s="42" t="str">
        <f>VLOOKUP(A2083,_Holidays!A2083:C4188,2)</f>
        <v>N</v>
      </c>
      <c r="C2083" s="42" t="str">
        <f>VLOOKUP(A2083,_Holidays!A2083:C4188,3)</f>
        <v>N</v>
      </c>
      <c r="D2083">
        <v>111644.6</v>
      </c>
      <c r="E2083" s="42" t="e">
        <f t="shared" si="128"/>
        <v>#N/A</v>
      </c>
      <c r="F2083" s="42">
        <f t="shared" si="129"/>
        <v>111644.6</v>
      </c>
      <c r="G2083" s="42" t="e">
        <f t="shared" si="130"/>
        <v>#N/A</v>
      </c>
      <c r="H2083" s="29">
        <f t="shared" si="131"/>
        <v>111644.6</v>
      </c>
    </row>
    <row r="2084" spans="1:8" x14ac:dyDescent="0.3">
      <c r="A2084" s="58">
        <v>44087</v>
      </c>
      <c r="B2084" s="42" t="str">
        <f>VLOOKUP(A2084,_Holidays!A2084:C4189,2)</f>
        <v>N</v>
      </c>
      <c r="C2084" s="42" t="str">
        <f>VLOOKUP(A2084,_Holidays!A2084:C4189,3)</f>
        <v>N</v>
      </c>
      <c r="D2084">
        <v>96225.91</v>
      </c>
      <c r="E2084" s="42" t="e">
        <f t="shared" si="128"/>
        <v>#N/A</v>
      </c>
      <c r="F2084" s="42">
        <f t="shared" si="129"/>
        <v>96225.91</v>
      </c>
      <c r="G2084" s="42" t="e">
        <f t="shared" si="130"/>
        <v>#N/A</v>
      </c>
      <c r="H2084" s="29">
        <f t="shared" si="131"/>
        <v>96225.91</v>
      </c>
    </row>
    <row r="2085" spans="1:8" x14ac:dyDescent="0.3">
      <c r="A2085" s="58">
        <v>44088</v>
      </c>
      <c r="B2085" s="42" t="str">
        <f>VLOOKUP(A2085,_Holidays!A2085:C4190,2)</f>
        <v>N</v>
      </c>
      <c r="C2085" s="42" t="str">
        <f>VLOOKUP(A2085,_Holidays!A2085:C4190,3)</f>
        <v>N</v>
      </c>
      <c r="D2085">
        <v>107196.61</v>
      </c>
      <c r="E2085" s="42" t="e">
        <f t="shared" si="128"/>
        <v>#N/A</v>
      </c>
      <c r="F2085" s="42">
        <f t="shared" si="129"/>
        <v>107196.61</v>
      </c>
      <c r="G2085" s="42" t="e">
        <f t="shared" si="130"/>
        <v>#N/A</v>
      </c>
      <c r="H2085" s="29">
        <f t="shared" si="131"/>
        <v>107196.61</v>
      </c>
    </row>
    <row r="2086" spans="1:8" x14ac:dyDescent="0.3">
      <c r="A2086" s="58">
        <v>44089</v>
      </c>
      <c r="B2086" s="42" t="str">
        <f>VLOOKUP(A2086,_Holidays!A2086:C4191,2)</f>
        <v>N</v>
      </c>
      <c r="C2086" s="42" t="str">
        <f>VLOOKUP(A2086,_Holidays!A2086:C4191,3)</f>
        <v>N</v>
      </c>
      <c r="D2086">
        <v>113008.77</v>
      </c>
      <c r="E2086" s="42" t="e">
        <f t="shared" si="128"/>
        <v>#N/A</v>
      </c>
      <c r="F2086" s="42">
        <f t="shared" si="129"/>
        <v>113008.77</v>
      </c>
      <c r="G2086" s="42" t="e">
        <f t="shared" si="130"/>
        <v>#N/A</v>
      </c>
      <c r="H2086" s="29">
        <f t="shared" si="131"/>
        <v>113008.77</v>
      </c>
    </row>
    <row r="2087" spans="1:8" x14ac:dyDescent="0.3">
      <c r="A2087" s="58">
        <v>44090</v>
      </c>
      <c r="B2087" s="42" t="str">
        <f>VLOOKUP(A2087,_Holidays!A2087:C4192,2)</f>
        <v>N</v>
      </c>
      <c r="C2087" s="42" t="str">
        <f>VLOOKUP(A2087,_Holidays!A2087:C4192,3)</f>
        <v>N</v>
      </c>
      <c r="D2087">
        <v>110807.72</v>
      </c>
      <c r="E2087" s="42" t="e">
        <f t="shared" si="128"/>
        <v>#N/A</v>
      </c>
      <c r="F2087" s="42">
        <f t="shared" si="129"/>
        <v>110807.72</v>
      </c>
      <c r="G2087" s="42" t="e">
        <f t="shared" si="130"/>
        <v>#N/A</v>
      </c>
      <c r="H2087" s="29">
        <f t="shared" si="131"/>
        <v>110807.72</v>
      </c>
    </row>
    <row r="2088" spans="1:8" x14ac:dyDescent="0.3">
      <c r="A2088" s="58">
        <v>44091</v>
      </c>
      <c r="B2088" s="42" t="str">
        <f>VLOOKUP(A2088,_Holidays!A2088:C4193,2)</f>
        <v>N</v>
      </c>
      <c r="C2088" s="42" t="str">
        <f>VLOOKUP(A2088,_Holidays!A2088:C4193,3)</f>
        <v>N</v>
      </c>
      <c r="D2088">
        <v>115643.44</v>
      </c>
      <c r="E2088" s="42" t="e">
        <f t="shared" si="128"/>
        <v>#N/A</v>
      </c>
      <c r="F2088" s="42">
        <f t="shared" si="129"/>
        <v>115643.44</v>
      </c>
      <c r="G2088" s="42" t="e">
        <f t="shared" si="130"/>
        <v>#N/A</v>
      </c>
      <c r="H2088" s="29">
        <f t="shared" si="131"/>
        <v>115643.44</v>
      </c>
    </row>
    <row r="2089" spans="1:8" x14ac:dyDescent="0.3">
      <c r="A2089" s="58">
        <v>44092</v>
      </c>
      <c r="B2089" s="42" t="str">
        <f>VLOOKUP(A2089,_Holidays!A2089:C4194,2)</f>
        <v>N</v>
      </c>
      <c r="C2089" s="42" t="str">
        <f>VLOOKUP(A2089,_Holidays!A2089:C4194,3)</f>
        <v>N</v>
      </c>
      <c r="D2089">
        <v>112335.7</v>
      </c>
      <c r="E2089" s="42" t="e">
        <f t="shared" si="128"/>
        <v>#N/A</v>
      </c>
      <c r="F2089" s="42">
        <f t="shared" si="129"/>
        <v>112335.7</v>
      </c>
      <c r="G2089" s="42" t="e">
        <f t="shared" si="130"/>
        <v>#N/A</v>
      </c>
      <c r="H2089" s="29">
        <f t="shared" si="131"/>
        <v>112335.7</v>
      </c>
    </row>
    <row r="2090" spans="1:8" x14ac:dyDescent="0.3">
      <c r="A2090" s="58">
        <v>44093</v>
      </c>
      <c r="B2090" s="42" t="str">
        <f>VLOOKUP(A2090,_Holidays!A2090:C4195,2)</f>
        <v>N</v>
      </c>
      <c r="C2090" s="42" t="str">
        <f>VLOOKUP(A2090,_Holidays!A2090:C4195,3)</f>
        <v>N</v>
      </c>
      <c r="D2090">
        <v>93384</v>
      </c>
      <c r="E2090" s="42" t="e">
        <f t="shared" si="128"/>
        <v>#N/A</v>
      </c>
      <c r="F2090" s="42">
        <f t="shared" si="129"/>
        <v>93384</v>
      </c>
      <c r="G2090" s="42" t="e">
        <f t="shared" si="130"/>
        <v>#N/A</v>
      </c>
      <c r="H2090" s="29">
        <f t="shared" si="131"/>
        <v>93384</v>
      </c>
    </row>
    <row r="2091" spans="1:8" x14ac:dyDescent="0.3">
      <c r="A2091" s="58">
        <v>44094</v>
      </c>
      <c r="B2091" s="42" t="str">
        <f>VLOOKUP(A2091,_Holidays!A2091:C4196,2)</f>
        <v>N</v>
      </c>
      <c r="C2091" s="42" t="str">
        <f>VLOOKUP(A2091,_Holidays!A2091:C4196,3)</f>
        <v>N</v>
      </c>
      <c r="D2091">
        <v>86891.23</v>
      </c>
      <c r="E2091" s="42" t="e">
        <f t="shared" si="128"/>
        <v>#N/A</v>
      </c>
      <c r="F2091" s="42">
        <f t="shared" si="129"/>
        <v>86891.23</v>
      </c>
      <c r="G2091" s="42" t="e">
        <f t="shared" si="130"/>
        <v>#N/A</v>
      </c>
      <c r="H2091" s="29">
        <f t="shared" si="131"/>
        <v>86891.23</v>
      </c>
    </row>
    <row r="2092" spans="1:8" x14ac:dyDescent="0.3">
      <c r="A2092" s="58">
        <v>44095</v>
      </c>
      <c r="B2092" s="42" t="str">
        <f>VLOOKUP(A2092,_Holidays!A2092:C4197,2)</f>
        <v>N</v>
      </c>
      <c r="C2092" s="42" t="str">
        <f>VLOOKUP(A2092,_Holidays!A2092:C4197,3)</f>
        <v>N</v>
      </c>
      <c r="D2092">
        <v>100977.95</v>
      </c>
      <c r="E2092" s="42" t="e">
        <f t="shared" si="128"/>
        <v>#N/A</v>
      </c>
      <c r="F2092" s="42">
        <f t="shared" si="129"/>
        <v>100977.95</v>
      </c>
      <c r="G2092" s="42" t="e">
        <f t="shared" si="130"/>
        <v>#N/A</v>
      </c>
      <c r="H2092" s="29">
        <f t="shared" si="131"/>
        <v>100977.95</v>
      </c>
    </row>
    <row r="2093" spans="1:8" x14ac:dyDescent="0.3">
      <c r="A2093" s="58">
        <v>44096</v>
      </c>
      <c r="B2093" s="42" t="str">
        <f>VLOOKUP(A2093,_Holidays!A2093:C4198,2)</f>
        <v>N</v>
      </c>
      <c r="C2093" s="42" t="str">
        <f>VLOOKUP(A2093,_Holidays!A2093:C4198,3)</f>
        <v>N</v>
      </c>
      <c r="D2093">
        <v>103200.64</v>
      </c>
      <c r="E2093" s="42" t="e">
        <f t="shared" si="128"/>
        <v>#N/A</v>
      </c>
      <c r="F2093" s="42">
        <f t="shared" si="129"/>
        <v>103200.64</v>
      </c>
      <c r="G2093" s="42" t="e">
        <f t="shared" si="130"/>
        <v>#N/A</v>
      </c>
      <c r="H2093" s="29">
        <f t="shared" si="131"/>
        <v>103200.64</v>
      </c>
    </row>
    <row r="2094" spans="1:8" x14ac:dyDescent="0.3">
      <c r="A2094" s="58">
        <v>44097</v>
      </c>
      <c r="B2094" s="42" t="str">
        <f>VLOOKUP(A2094,_Holidays!A2094:C4199,2)</f>
        <v>N</v>
      </c>
      <c r="C2094" s="42" t="str">
        <f>VLOOKUP(A2094,_Holidays!A2094:C4199,3)</f>
        <v>N</v>
      </c>
      <c r="D2094">
        <v>112412.44500000001</v>
      </c>
      <c r="E2094" s="42" t="e">
        <f t="shared" si="128"/>
        <v>#N/A</v>
      </c>
      <c r="F2094" s="42">
        <f t="shared" si="129"/>
        <v>112412.44500000001</v>
      </c>
      <c r="G2094" s="42" t="e">
        <f t="shared" si="130"/>
        <v>#N/A</v>
      </c>
      <c r="H2094" s="29">
        <f t="shared" si="131"/>
        <v>112412.44500000001</v>
      </c>
    </row>
    <row r="2095" spans="1:8" x14ac:dyDescent="0.3">
      <c r="A2095" s="58">
        <v>44098</v>
      </c>
      <c r="B2095" s="42" t="str">
        <f>VLOOKUP(A2095,_Holidays!A2095:C4200,2)</f>
        <v>N</v>
      </c>
      <c r="C2095" s="42" t="str">
        <f>VLOOKUP(A2095,_Holidays!A2095:C4200,3)</f>
        <v>N</v>
      </c>
      <c r="D2095">
        <v>117535.715</v>
      </c>
      <c r="E2095" s="42" t="e">
        <f t="shared" si="128"/>
        <v>#N/A</v>
      </c>
      <c r="F2095" s="42">
        <f t="shared" si="129"/>
        <v>117535.715</v>
      </c>
      <c r="G2095" s="42" t="e">
        <f t="shared" si="130"/>
        <v>#N/A</v>
      </c>
      <c r="H2095" s="29">
        <f t="shared" si="131"/>
        <v>117535.715</v>
      </c>
    </row>
    <row r="2096" spans="1:8" x14ac:dyDescent="0.3">
      <c r="A2096" s="58">
        <v>44099</v>
      </c>
      <c r="B2096" s="42" t="str">
        <f>VLOOKUP(A2096,_Holidays!A2096:C4201,2)</f>
        <v>N</v>
      </c>
      <c r="C2096" s="42" t="str">
        <f>VLOOKUP(A2096,_Holidays!A2096:C4201,3)</f>
        <v>N</v>
      </c>
      <c r="D2096">
        <v>126354.68</v>
      </c>
      <c r="E2096" s="42" t="e">
        <f t="shared" si="128"/>
        <v>#N/A</v>
      </c>
      <c r="F2096" s="42">
        <f t="shared" si="129"/>
        <v>126354.68</v>
      </c>
      <c r="G2096" s="42" t="e">
        <f t="shared" si="130"/>
        <v>#N/A</v>
      </c>
      <c r="H2096" s="29">
        <f t="shared" si="131"/>
        <v>126354.68</v>
      </c>
    </row>
    <row r="2097" spans="1:8" x14ac:dyDescent="0.3">
      <c r="A2097" s="58">
        <v>44100</v>
      </c>
      <c r="B2097" s="42" t="str">
        <f>VLOOKUP(A2097,_Holidays!A2097:C4202,2)</f>
        <v>N</v>
      </c>
      <c r="C2097" s="42" t="str">
        <f>VLOOKUP(A2097,_Holidays!A2097:C4202,3)</f>
        <v>N</v>
      </c>
      <c r="D2097">
        <v>106694.965</v>
      </c>
      <c r="E2097" s="42" t="e">
        <f t="shared" si="128"/>
        <v>#N/A</v>
      </c>
      <c r="F2097" s="42">
        <f t="shared" si="129"/>
        <v>106694.965</v>
      </c>
      <c r="G2097" s="42" t="e">
        <f t="shared" si="130"/>
        <v>#N/A</v>
      </c>
      <c r="H2097" s="29">
        <f t="shared" si="131"/>
        <v>106694.965</v>
      </c>
    </row>
    <row r="2098" spans="1:8" x14ac:dyDescent="0.3">
      <c r="A2098" s="58">
        <v>44101</v>
      </c>
      <c r="B2098" s="42" t="str">
        <f>VLOOKUP(A2098,_Holidays!A2098:C4203,2)</f>
        <v>N</v>
      </c>
      <c r="C2098" s="42" t="str">
        <f>VLOOKUP(A2098,_Holidays!A2098:C4203,3)</f>
        <v>N</v>
      </c>
      <c r="D2098">
        <v>101703.49</v>
      </c>
      <c r="E2098" s="42" t="e">
        <f t="shared" si="128"/>
        <v>#N/A</v>
      </c>
      <c r="F2098" s="42">
        <f t="shared" si="129"/>
        <v>101703.49</v>
      </c>
      <c r="G2098" s="42" t="e">
        <f t="shared" si="130"/>
        <v>#N/A</v>
      </c>
      <c r="H2098" s="29">
        <f t="shared" si="131"/>
        <v>101703.49</v>
      </c>
    </row>
    <row r="2099" spans="1:8" x14ac:dyDescent="0.3">
      <c r="A2099" s="58">
        <v>44102</v>
      </c>
      <c r="B2099" s="42" t="str">
        <f>VLOOKUP(A2099,_Holidays!A2099:C4204,2)</f>
        <v>N</v>
      </c>
      <c r="C2099" s="42" t="str">
        <f>VLOOKUP(A2099,_Holidays!A2099:C4204,3)</f>
        <v>N</v>
      </c>
      <c r="D2099">
        <v>114651.14</v>
      </c>
      <c r="E2099" s="42" t="e">
        <f t="shared" si="128"/>
        <v>#N/A</v>
      </c>
      <c r="F2099" s="42">
        <f t="shared" si="129"/>
        <v>114651.14</v>
      </c>
      <c r="G2099" s="42" t="e">
        <f t="shared" si="130"/>
        <v>#N/A</v>
      </c>
      <c r="H2099" s="29">
        <f t="shared" si="131"/>
        <v>114651.14</v>
      </c>
    </row>
    <row r="2100" spans="1:8" x14ac:dyDescent="0.3">
      <c r="A2100" s="58">
        <v>44103</v>
      </c>
      <c r="B2100" s="42" t="str">
        <f>VLOOKUP(A2100,_Holidays!A2100:C4205,2)</f>
        <v>N</v>
      </c>
      <c r="C2100" s="42" t="str">
        <f>VLOOKUP(A2100,_Holidays!A2100:C4205,3)</f>
        <v>N</v>
      </c>
      <c r="D2100">
        <v>112076.46</v>
      </c>
      <c r="E2100" s="42" t="e">
        <f t="shared" si="128"/>
        <v>#N/A</v>
      </c>
      <c r="F2100" s="42">
        <f t="shared" si="129"/>
        <v>112076.46</v>
      </c>
      <c r="G2100" s="42" t="e">
        <f t="shared" si="130"/>
        <v>#N/A</v>
      </c>
      <c r="H2100" s="29">
        <f t="shared" si="131"/>
        <v>112076.46</v>
      </c>
    </row>
    <row r="2101" spans="1:8" x14ac:dyDescent="0.3">
      <c r="A2101" s="58">
        <v>44104</v>
      </c>
      <c r="B2101" s="42" t="str">
        <f>VLOOKUP(A2101,_Holidays!A2101:C4206,2)</f>
        <v>N</v>
      </c>
      <c r="C2101" s="42" t="str">
        <f>VLOOKUP(A2101,_Holidays!A2101:C4206,3)</f>
        <v>N</v>
      </c>
      <c r="D2101">
        <v>113620.21</v>
      </c>
      <c r="E2101" s="42" t="e">
        <f t="shared" si="128"/>
        <v>#N/A</v>
      </c>
      <c r="F2101" s="42">
        <f t="shared" si="129"/>
        <v>113620.21</v>
      </c>
      <c r="G2101" s="42" t="e">
        <f t="shared" si="130"/>
        <v>#N/A</v>
      </c>
      <c r="H2101" s="29">
        <f t="shared" si="131"/>
        <v>113620.21</v>
      </c>
    </row>
    <row r="2102" spans="1:8" x14ac:dyDescent="0.3">
      <c r="A2102" s="58">
        <v>44105</v>
      </c>
      <c r="B2102" s="42" t="str">
        <f>VLOOKUP(A2102,_Holidays!A2102:C4207,2)</f>
        <v>N</v>
      </c>
      <c r="C2102" s="42" t="str">
        <f>VLOOKUP(A2102,_Holidays!A2102:C4207,3)</f>
        <v>N</v>
      </c>
      <c r="D2102">
        <v>106641.79</v>
      </c>
      <c r="E2102" s="42" t="e">
        <f t="shared" si="128"/>
        <v>#N/A</v>
      </c>
      <c r="F2102" s="42">
        <f t="shared" si="129"/>
        <v>106641.79</v>
      </c>
      <c r="G2102" s="42" t="e">
        <f t="shared" si="130"/>
        <v>#N/A</v>
      </c>
      <c r="H2102" s="29">
        <f t="shared" si="131"/>
        <v>106641.79</v>
      </c>
    </row>
    <row r="2103" spans="1:8" x14ac:dyDescent="0.3">
      <c r="A2103" s="58">
        <v>44106</v>
      </c>
      <c r="B2103" s="42" t="str">
        <f>VLOOKUP(A2103,_Holidays!A2103:C4208,2)</f>
        <v>N</v>
      </c>
      <c r="C2103" s="42" t="str">
        <f>VLOOKUP(A2103,_Holidays!A2103:C4208,3)</f>
        <v>N</v>
      </c>
      <c r="D2103">
        <v>99585.835000000006</v>
      </c>
      <c r="E2103" s="42" t="e">
        <f t="shared" si="128"/>
        <v>#N/A</v>
      </c>
      <c r="F2103" s="42">
        <f t="shared" si="129"/>
        <v>99585.835000000006</v>
      </c>
      <c r="G2103" s="42" t="e">
        <f t="shared" si="130"/>
        <v>#N/A</v>
      </c>
      <c r="H2103" s="29">
        <f t="shared" si="131"/>
        <v>99585.835000000006</v>
      </c>
    </row>
    <row r="2104" spans="1:8" x14ac:dyDescent="0.3">
      <c r="A2104" s="58">
        <v>44107</v>
      </c>
      <c r="B2104" s="42" t="str">
        <f>VLOOKUP(A2104,_Holidays!A2104:C4209,2)</f>
        <v>N</v>
      </c>
      <c r="C2104" s="42" t="str">
        <f>VLOOKUP(A2104,_Holidays!A2104:C4209,3)</f>
        <v>N</v>
      </c>
      <c r="D2104">
        <v>92277.024999999994</v>
      </c>
      <c r="E2104" s="42" t="e">
        <f t="shared" si="128"/>
        <v>#N/A</v>
      </c>
      <c r="F2104" s="42">
        <f t="shared" si="129"/>
        <v>92277.024999999994</v>
      </c>
      <c r="G2104" s="42" t="e">
        <f t="shared" si="130"/>
        <v>#N/A</v>
      </c>
      <c r="H2104" s="29">
        <f t="shared" si="131"/>
        <v>92277.024999999994</v>
      </c>
    </row>
    <row r="2105" spans="1:8" x14ac:dyDescent="0.3">
      <c r="A2105" s="58">
        <v>44108</v>
      </c>
      <c r="B2105" s="42" t="str">
        <f>VLOOKUP(A2105,_Holidays!A2105:C4210,2)</f>
        <v>N</v>
      </c>
      <c r="C2105" s="42" t="str">
        <f>VLOOKUP(A2105,_Holidays!A2105:C4210,3)</f>
        <v>N</v>
      </c>
      <c r="D2105">
        <v>94081.565000000002</v>
      </c>
      <c r="E2105" s="42" t="e">
        <f t="shared" si="128"/>
        <v>#N/A</v>
      </c>
      <c r="F2105" s="42">
        <f t="shared" si="129"/>
        <v>94081.565000000002</v>
      </c>
      <c r="G2105" s="42" t="e">
        <f t="shared" si="130"/>
        <v>#N/A</v>
      </c>
      <c r="H2105" s="29">
        <f t="shared" si="131"/>
        <v>94081.565000000002</v>
      </c>
    </row>
    <row r="2106" spans="1:8" x14ac:dyDescent="0.3">
      <c r="A2106" s="58">
        <v>44109</v>
      </c>
      <c r="B2106" s="42" t="str">
        <f>VLOOKUP(A2106,_Holidays!A2106:C4211,2)</f>
        <v>N</v>
      </c>
      <c r="C2106" s="42" t="str">
        <f>VLOOKUP(A2106,_Holidays!A2106:C4211,3)</f>
        <v>N</v>
      </c>
      <c r="D2106">
        <v>113610.03</v>
      </c>
      <c r="E2106" s="42" t="e">
        <f t="shared" si="128"/>
        <v>#N/A</v>
      </c>
      <c r="F2106" s="42">
        <f t="shared" si="129"/>
        <v>113610.03</v>
      </c>
      <c r="G2106" s="42" t="e">
        <f t="shared" si="130"/>
        <v>#N/A</v>
      </c>
      <c r="H2106" s="29">
        <f t="shared" si="131"/>
        <v>113610.03</v>
      </c>
    </row>
    <row r="2107" spans="1:8" x14ac:dyDescent="0.3">
      <c r="A2107" s="58">
        <v>44110</v>
      </c>
      <c r="B2107" s="42" t="str">
        <f>VLOOKUP(A2107,_Holidays!A2107:C4212,2)</f>
        <v>N</v>
      </c>
      <c r="C2107" s="42" t="str">
        <f>VLOOKUP(A2107,_Holidays!A2107:C4212,3)</f>
        <v>N</v>
      </c>
      <c r="D2107">
        <v>122607.56</v>
      </c>
      <c r="E2107" s="42" t="e">
        <f t="shared" si="128"/>
        <v>#N/A</v>
      </c>
      <c r="F2107" s="42">
        <f t="shared" si="129"/>
        <v>122607.56</v>
      </c>
      <c r="G2107" s="42" t="e">
        <f t="shared" si="130"/>
        <v>#N/A</v>
      </c>
      <c r="H2107" s="29">
        <f t="shared" si="131"/>
        <v>122607.56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"/>
  <sheetViews>
    <sheetView showGridLines="0" zoomScale="104" zoomScaleNormal="115" workbookViewId="0">
      <selection activeCell="M29" sqref="M29"/>
    </sheetView>
  </sheetViews>
  <sheetFormatPr defaultRowHeight="14.4" x14ac:dyDescent="0.3"/>
  <sheetData>
    <row r="1" spans="9:9" x14ac:dyDescent="0.3">
      <c r="I1" s="7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opLeftCell="C1" workbookViewId="0">
      <selection activeCell="S7" sqref="S7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8" width="12" bestFit="1" customWidth="1"/>
  </cols>
  <sheetData>
    <row r="1" spans="1:8" x14ac:dyDescent="0.3">
      <c r="A1" s="44" t="s">
        <v>47</v>
      </c>
      <c r="B1" s="44" t="s">
        <v>44</v>
      </c>
    </row>
    <row r="2" spans="1:8" x14ac:dyDescent="0.3">
      <c r="A2" s="44" t="s">
        <v>45</v>
      </c>
      <c r="B2" t="s">
        <v>1325</v>
      </c>
      <c r="C2" t="s">
        <v>1326</v>
      </c>
      <c r="D2" t="s">
        <v>1327</v>
      </c>
      <c r="E2" t="s">
        <v>1328</v>
      </c>
      <c r="F2" t="s">
        <v>1329</v>
      </c>
      <c r="G2" t="s">
        <v>1330</v>
      </c>
      <c r="H2" t="s">
        <v>46</v>
      </c>
    </row>
    <row r="3" spans="1:8" x14ac:dyDescent="0.3">
      <c r="A3" s="45" t="s">
        <v>20</v>
      </c>
      <c r="B3" s="46">
        <v>3737882.67</v>
      </c>
      <c r="C3" s="46">
        <v>3729074.9650000008</v>
      </c>
      <c r="D3" s="46">
        <v>3497380.54</v>
      </c>
      <c r="E3" s="46">
        <v>3866763.4000000004</v>
      </c>
      <c r="F3" s="46">
        <v>3776159.5850000004</v>
      </c>
      <c r="G3" s="46">
        <v>3544693.4299999997</v>
      </c>
      <c r="H3" s="46">
        <v>22151954.59</v>
      </c>
    </row>
    <row r="4" spans="1:8" x14ac:dyDescent="0.3">
      <c r="A4" s="45" t="s">
        <v>21</v>
      </c>
      <c r="B4" s="46">
        <v>3605115.0149999992</v>
      </c>
      <c r="C4" s="46">
        <v>3618267.3600000003</v>
      </c>
      <c r="D4" s="46">
        <v>3209216.9300000006</v>
      </c>
      <c r="E4" s="46">
        <v>3373941.1350000002</v>
      </c>
      <c r="F4" s="46">
        <v>3251923.6100000003</v>
      </c>
      <c r="G4" s="46">
        <v>3316140.9600000004</v>
      </c>
      <c r="H4" s="46">
        <v>20374605.010000002</v>
      </c>
    </row>
    <row r="5" spans="1:8" x14ac:dyDescent="0.3">
      <c r="A5" s="45" t="s">
        <v>22</v>
      </c>
      <c r="B5" s="46">
        <v>3649651.8499999996</v>
      </c>
      <c r="C5" s="46">
        <v>3861047.5200000009</v>
      </c>
      <c r="D5" s="46">
        <v>3636668.4700000007</v>
      </c>
      <c r="E5" s="46">
        <v>3484437.9449999998</v>
      </c>
      <c r="F5" s="46">
        <v>3615227.2749999999</v>
      </c>
      <c r="G5" s="46">
        <v>3370006.6999999997</v>
      </c>
      <c r="H5" s="46">
        <v>21617039.760000002</v>
      </c>
    </row>
    <row r="6" spans="1:8" x14ac:dyDescent="0.3">
      <c r="A6" s="45" t="s">
        <v>23</v>
      </c>
      <c r="B6" s="46">
        <v>3588198.1050000004</v>
      </c>
      <c r="C6" s="46">
        <v>3501930.5550000002</v>
      </c>
      <c r="D6" s="46">
        <v>3231757.48</v>
      </c>
      <c r="E6" s="46">
        <v>3394011.8699999987</v>
      </c>
      <c r="F6" s="46">
        <v>3258794.2399999998</v>
      </c>
      <c r="G6" s="46">
        <v>3229426.39</v>
      </c>
      <c r="H6" s="46">
        <v>20204118.640000001</v>
      </c>
    </row>
    <row r="7" spans="1:8" x14ac:dyDescent="0.3">
      <c r="A7" s="45" t="s">
        <v>24</v>
      </c>
      <c r="B7" s="46">
        <v>3877235.1599999992</v>
      </c>
      <c r="C7" s="46">
        <v>3718467.0399999991</v>
      </c>
      <c r="D7" s="46">
        <v>3733908.0850000009</v>
      </c>
      <c r="E7" s="46">
        <v>3780826.8949999996</v>
      </c>
      <c r="F7" s="46">
        <v>3694770.0399999996</v>
      </c>
      <c r="G7" s="46">
        <v>3657557.2649999992</v>
      </c>
      <c r="H7" s="46">
        <v>22462764.484999999</v>
      </c>
    </row>
    <row r="8" spans="1:8" x14ac:dyDescent="0.3">
      <c r="A8" s="45" t="s">
        <v>25</v>
      </c>
      <c r="B8" s="46">
        <v>4024137.5349999997</v>
      </c>
      <c r="C8" s="46">
        <v>4011405.1999999997</v>
      </c>
      <c r="D8" s="46">
        <v>3942948.14</v>
      </c>
      <c r="E8" s="46">
        <v>3970824.3849999998</v>
      </c>
      <c r="F8" s="46">
        <v>3889441.4650000003</v>
      </c>
      <c r="G8" s="46">
        <v>3880419.9400000004</v>
      </c>
      <c r="H8" s="46">
        <v>23719176.665000003</v>
      </c>
    </row>
    <row r="9" spans="1:8" x14ac:dyDescent="0.3">
      <c r="A9" s="45" t="s">
        <v>26</v>
      </c>
      <c r="B9" s="46">
        <v>4273537.8099999996</v>
      </c>
      <c r="C9" s="46">
        <v>4080168.1800000006</v>
      </c>
      <c r="D9" s="46">
        <v>4023302.2899999996</v>
      </c>
      <c r="E9" s="46">
        <v>4037121.4999999991</v>
      </c>
      <c r="F9" s="46">
        <v>3997640.0949999993</v>
      </c>
      <c r="G9" s="46">
        <v>4102914.9950000006</v>
      </c>
      <c r="H9" s="46">
        <v>24514684.869999997</v>
      </c>
    </row>
    <row r="10" spans="1:8" x14ac:dyDescent="0.3">
      <c r="A10" s="45" t="s">
        <v>27</v>
      </c>
      <c r="B10" s="46">
        <v>4095526.355</v>
      </c>
      <c r="C10" s="46">
        <v>4066526.7599999993</v>
      </c>
      <c r="D10" s="46">
        <v>4016202.7150000003</v>
      </c>
      <c r="E10" s="46">
        <v>3942254.7350000008</v>
      </c>
      <c r="F10" s="46">
        <v>3963865.1300000004</v>
      </c>
      <c r="G10" s="46">
        <v>3827746.9449999998</v>
      </c>
      <c r="H10" s="46">
        <v>23912122.640000001</v>
      </c>
    </row>
    <row r="11" spans="1:8" x14ac:dyDescent="0.3">
      <c r="A11" s="45" t="s">
        <v>28</v>
      </c>
      <c r="B11" s="46">
        <v>3702816.2399999998</v>
      </c>
      <c r="C11" s="46">
        <v>3679700.4950000001</v>
      </c>
      <c r="D11" s="46">
        <v>3585331.6499999994</v>
      </c>
      <c r="E11" s="46">
        <v>3489468.1249999995</v>
      </c>
      <c r="F11" s="46">
        <v>3488501.96</v>
      </c>
      <c r="G11" s="46">
        <v>3255461.9250000003</v>
      </c>
      <c r="H11" s="46">
        <v>21201280.395</v>
      </c>
    </row>
    <row r="12" spans="1:8" x14ac:dyDescent="0.3">
      <c r="A12" s="45" t="s">
        <v>29</v>
      </c>
      <c r="B12" s="46">
        <v>3631205.93</v>
      </c>
      <c r="C12" s="46">
        <v>3565917.8600000008</v>
      </c>
      <c r="D12" s="46">
        <v>3444562.5150000006</v>
      </c>
      <c r="E12" s="46">
        <v>3358959.6250000005</v>
      </c>
      <c r="F12" s="46">
        <v>3439348.0550000002</v>
      </c>
      <c r="G12" s="46"/>
      <c r="H12" s="46">
        <v>17439993.985000003</v>
      </c>
    </row>
    <row r="13" spans="1:8" x14ac:dyDescent="0.3">
      <c r="A13" s="45" t="s">
        <v>30</v>
      </c>
      <c r="B13" s="46">
        <v>3477837.34</v>
      </c>
      <c r="C13" s="46">
        <v>3457230.7249999996</v>
      </c>
      <c r="D13" s="46">
        <v>3585598.3150000004</v>
      </c>
      <c r="E13" s="46">
        <v>3213625.5049999999</v>
      </c>
      <c r="F13" s="46">
        <v>3251778.5900000003</v>
      </c>
      <c r="G13" s="46"/>
      <c r="H13" s="46">
        <v>16986070.474999998</v>
      </c>
    </row>
    <row r="14" spans="1:8" x14ac:dyDescent="0.3">
      <c r="A14" s="45" t="s">
        <v>31</v>
      </c>
      <c r="B14" s="46">
        <v>3838547.9950000001</v>
      </c>
      <c r="C14" s="46">
        <v>3358434.5249999994</v>
      </c>
      <c r="D14" s="46">
        <v>3510985.6399999997</v>
      </c>
      <c r="E14" s="46">
        <v>3453621.1899999995</v>
      </c>
      <c r="F14" s="46">
        <v>3420508.8450000002</v>
      </c>
      <c r="G14" s="46"/>
      <c r="H14" s="46">
        <v>17582098.195</v>
      </c>
    </row>
    <row r="15" spans="1:8" x14ac:dyDescent="0.3">
      <c r="A15" s="45" t="s">
        <v>46</v>
      </c>
      <c r="B15" s="46">
        <v>45501692.004999988</v>
      </c>
      <c r="C15" s="46">
        <v>44648171.184999995</v>
      </c>
      <c r="D15" s="46">
        <v>43417862.769999996</v>
      </c>
      <c r="E15" s="46">
        <v>43365856.309999995</v>
      </c>
      <c r="F15" s="46">
        <v>43047958.890000001</v>
      </c>
      <c r="G15" s="46">
        <v>32184368.550000004</v>
      </c>
      <c r="H15" s="46">
        <v>252165909.71000004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R59"/>
  <sheetViews>
    <sheetView workbookViewId="0">
      <selection activeCell="B6" sqref="B6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11" bestFit="1" customWidth="1"/>
    <col min="4" max="5" width="12" bestFit="1" customWidth="1"/>
    <col min="6" max="6" width="11" bestFit="1" customWidth="1"/>
    <col min="7" max="7" width="12" bestFit="1" customWidth="1"/>
    <col min="8" max="9" width="11" bestFit="1" customWidth="1"/>
    <col min="10" max="10" width="12" bestFit="1" customWidth="1"/>
    <col min="11" max="11" width="11" bestFit="1" customWidth="1"/>
    <col min="12" max="12" width="12" bestFit="1" customWidth="1"/>
    <col min="13" max="14" width="11" bestFit="1" customWidth="1"/>
    <col min="15" max="15" width="12" bestFit="1" customWidth="1"/>
    <col min="16" max="17" width="11" bestFit="1" customWidth="1"/>
    <col min="18" max="20" width="12" bestFit="1" customWidth="1"/>
    <col min="21" max="21" width="11" bestFit="1" customWidth="1"/>
    <col min="22" max="22" width="12" bestFit="1" customWidth="1"/>
    <col min="23" max="24" width="11" bestFit="1" customWidth="1"/>
    <col min="25" max="25" width="12" bestFit="1" customWidth="1"/>
    <col min="26" max="26" width="11" bestFit="1" customWidth="1"/>
    <col min="27" max="27" width="12" bestFit="1" customWidth="1"/>
    <col min="28" max="29" width="11" bestFit="1" customWidth="1"/>
    <col min="30" max="32" width="12" bestFit="1" customWidth="1"/>
    <col min="33" max="34" width="11" bestFit="1" customWidth="1"/>
    <col min="35" max="35" width="12" bestFit="1" customWidth="1"/>
    <col min="36" max="36" width="11" bestFit="1" customWidth="1"/>
    <col min="37" max="37" width="12" bestFit="1" customWidth="1"/>
    <col min="38" max="38" width="11" bestFit="1" customWidth="1"/>
    <col min="39" max="39" width="12" bestFit="1" customWidth="1"/>
    <col min="40" max="40" width="11" bestFit="1" customWidth="1"/>
    <col min="41" max="41" width="12" bestFit="1" customWidth="1"/>
    <col min="42" max="43" width="11" bestFit="1" customWidth="1"/>
    <col min="44" max="44" width="12" bestFit="1" customWidth="1"/>
    <col min="45" max="45" width="11" bestFit="1" customWidth="1"/>
    <col min="46" max="46" width="12" bestFit="1" customWidth="1"/>
    <col min="47" max="48" width="11" bestFit="1" customWidth="1"/>
    <col min="49" max="50" width="12" bestFit="1" customWidth="1"/>
  </cols>
  <sheetData>
    <row r="3" spans="1:44" x14ac:dyDescent="0.3">
      <c r="A3" s="44" t="s">
        <v>47</v>
      </c>
      <c r="B3" s="44" t="s">
        <v>44</v>
      </c>
    </row>
    <row r="4" spans="1:44" x14ac:dyDescent="0.3">
      <c r="B4" t="s">
        <v>1325</v>
      </c>
      <c r="I4" t="s">
        <v>1326</v>
      </c>
      <c r="P4" t="s">
        <v>1327</v>
      </c>
      <c r="W4" t="s">
        <v>1328</v>
      </c>
      <c r="AD4" t="s">
        <v>1329</v>
      </c>
      <c r="AK4" t="s">
        <v>1330</v>
      </c>
      <c r="AR4" t="s">
        <v>46</v>
      </c>
    </row>
    <row r="5" spans="1:44" x14ac:dyDescent="0.3">
      <c r="A5" s="44" t="s">
        <v>45</v>
      </c>
      <c r="B5" t="s">
        <v>1331</v>
      </c>
      <c r="C5" t="s">
        <v>1332</v>
      </c>
      <c r="D5" t="s">
        <v>1333</v>
      </c>
      <c r="E5" t="s">
        <v>1334</v>
      </c>
      <c r="F5" t="s">
        <v>1335</v>
      </c>
      <c r="G5" t="s">
        <v>1336</v>
      </c>
      <c r="H5" t="s">
        <v>1337</v>
      </c>
      <c r="I5" t="s">
        <v>1331</v>
      </c>
      <c r="J5" t="s">
        <v>1332</v>
      </c>
      <c r="K5" t="s">
        <v>1333</v>
      </c>
      <c r="L5" t="s">
        <v>1334</v>
      </c>
      <c r="M5" t="s">
        <v>1335</v>
      </c>
      <c r="N5" t="s">
        <v>1336</v>
      </c>
      <c r="O5" t="s">
        <v>1337</v>
      </c>
      <c r="P5" t="s">
        <v>1331</v>
      </c>
      <c r="Q5" t="s">
        <v>1332</v>
      </c>
      <c r="R5" t="s">
        <v>1333</v>
      </c>
      <c r="S5" t="s">
        <v>1334</v>
      </c>
      <c r="T5" t="s">
        <v>1335</v>
      </c>
      <c r="U5" t="s">
        <v>1336</v>
      </c>
      <c r="V5" t="s">
        <v>1337</v>
      </c>
      <c r="W5" t="s">
        <v>1331</v>
      </c>
      <c r="X5" t="s">
        <v>1332</v>
      </c>
      <c r="Y5" t="s">
        <v>1333</v>
      </c>
      <c r="Z5" t="s">
        <v>1334</v>
      </c>
      <c r="AA5" t="s">
        <v>1335</v>
      </c>
      <c r="AB5" t="s">
        <v>1336</v>
      </c>
      <c r="AC5" t="s">
        <v>1337</v>
      </c>
      <c r="AD5" t="s">
        <v>1331</v>
      </c>
      <c r="AE5" t="s">
        <v>1332</v>
      </c>
      <c r="AF5" t="s">
        <v>1333</v>
      </c>
      <c r="AG5" t="s">
        <v>1334</v>
      </c>
      <c r="AH5" t="s">
        <v>1335</v>
      </c>
      <c r="AI5" t="s">
        <v>1336</v>
      </c>
      <c r="AJ5" t="s">
        <v>1337</v>
      </c>
      <c r="AK5" t="s">
        <v>1331</v>
      </c>
      <c r="AL5" t="s">
        <v>1332</v>
      </c>
      <c r="AM5" t="s">
        <v>1333</v>
      </c>
      <c r="AN5" t="s">
        <v>1334</v>
      </c>
      <c r="AO5" t="s">
        <v>1335</v>
      </c>
      <c r="AP5" t="s">
        <v>1336</v>
      </c>
      <c r="AQ5" t="s">
        <v>1337</v>
      </c>
    </row>
    <row r="6" spans="1:44" x14ac:dyDescent="0.3">
      <c r="A6" s="45">
        <v>1</v>
      </c>
      <c r="B6" s="46">
        <v>142300.54</v>
      </c>
      <c r="C6" s="46"/>
      <c r="D6" s="46"/>
      <c r="E6" s="46"/>
      <c r="F6" s="46"/>
      <c r="G6" s="46">
        <v>99635.03</v>
      </c>
      <c r="H6" s="46">
        <v>129606.01</v>
      </c>
      <c r="I6" s="46">
        <v>99622.64</v>
      </c>
      <c r="J6" s="46"/>
      <c r="K6" s="46"/>
      <c r="L6" s="46"/>
      <c r="M6" s="46"/>
      <c r="N6" s="46"/>
      <c r="O6" s="46">
        <v>116040.925</v>
      </c>
      <c r="P6" s="46">
        <v>134955.01999999999</v>
      </c>
      <c r="Q6" s="46">
        <v>89403.145000000004</v>
      </c>
      <c r="R6" s="46">
        <v>86507.47</v>
      </c>
      <c r="S6" s="46">
        <v>97564.744999999995</v>
      </c>
      <c r="T6" s="46">
        <v>116606.795</v>
      </c>
      <c r="U6" s="46">
        <v>128079.845</v>
      </c>
      <c r="V6" s="46">
        <v>136308.73499999999</v>
      </c>
      <c r="W6" s="46">
        <v>133705.845</v>
      </c>
      <c r="X6" s="46"/>
      <c r="Y6" s="46">
        <v>95959.684999999998</v>
      </c>
      <c r="Z6" s="46">
        <v>105277.85</v>
      </c>
      <c r="AA6" s="46">
        <v>106373.825</v>
      </c>
      <c r="AB6" s="46">
        <v>113337.685</v>
      </c>
      <c r="AC6" s="46">
        <v>123247.735</v>
      </c>
      <c r="AD6" s="46">
        <v>97262.79</v>
      </c>
      <c r="AE6" s="46"/>
      <c r="AF6" s="46"/>
      <c r="AG6" s="46">
        <v>98933.06</v>
      </c>
      <c r="AH6" s="46">
        <v>106470.675</v>
      </c>
      <c r="AI6" s="46">
        <v>118789.605</v>
      </c>
      <c r="AJ6" s="46">
        <v>133288.46</v>
      </c>
      <c r="AK6" s="46">
        <v>102245.61</v>
      </c>
      <c r="AL6" s="46"/>
      <c r="AM6" s="46"/>
      <c r="AN6" s="46"/>
      <c r="AO6" s="46">
        <v>89077.854999999996</v>
      </c>
      <c r="AP6" s="46">
        <v>102988.185</v>
      </c>
      <c r="AQ6" s="46">
        <v>118922.215</v>
      </c>
      <c r="AR6" s="46">
        <v>3022511.9799999995</v>
      </c>
    </row>
    <row r="7" spans="1:44" x14ac:dyDescent="0.3">
      <c r="A7" s="45">
        <v>2</v>
      </c>
      <c r="B7" s="46">
        <v>103043.66</v>
      </c>
      <c r="C7" s="46">
        <v>104330.715</v>
      </c>
      <c r="D7" s="46">
        <v>118132.2</v>
      </c>
      <c r="E7" s="46">
        <v>130672.485</v>
      </c>
      <c r="F7" s="46">
        <v>153514.82</v>
      </c>
      <c r="G7" s="46">
        <v>142015.655</v>
      </c>
      <c r="H7" s="46">
        <v>121801.155</v>
      </c>
      <c r="I7" s="46">
        <v>105482.69500000001</v>
      </c>
      <c r="J7" s="46">
        <v>97656.445000000007</v>
      </c>
      <c r="K7" s="46">
        <v>110932.505</v>
      </c>
      <c r="L7" s="46">
        <v>117873.58</v>
      </c>
      <c r="M7" s="46">
        <v>115064.265</v>
      </c>
      <c r="N7" s="46">
        <v>112392.69500000001</v>
      </c>
      <c r="O7" s="46">
        <v>111879.54</v>
      </c>
      <c r="P7" s="46">
        <v>88996.625</v>
      </c>
      <c r="Q7" s="46">
        <v>122777.02499999999</v>
      </c>
      <c r="R7" s="46">
        <v>116211.99</v>
      </c>
      <c r="S7" s="46">
        <v>120366.32</v>
      </c>
      <c r="T7" s="46">
        <v>111595.855</v>
      </c>
      <c r="U7" s="46">
        <v>118783.94500000001</v>
      </c>
      <c r="V7" s="46">
        <v>111341.675</v>
      </c>
      <c r="W7" s="46">
        <v>98977.05</v>
      </c>
      <c r="X7" s="46">
        <v>107142.815</v>
      </c>
      <c r="Y7" s="46">
        <v>118832.07</v>
      </c>
      <c r="Z7" s="46">
        <v>111361.05</v>
      </c>
      <c r="AA7" s="46">
        <v>116530.04</v>
      </c>
      <c r="AB7" s="46">
        <v>139607.905</v>
      </c>
      <c r="AC7" s="46">
        <v>132022.87</v>
      </c>
      <c r="AD7" s="46">
        <v>108628.96</v>
      </c>
      <c r="AE7" s="46">
        <v>93606.214999999997</v>
      </c>
      <c r="AF7" s="46">
        <v>109874.9</v>
      </c>
      <c r="AG7" s="46">
        <v>113446.1</v>
      </c>
      <c r="AH7" s="46">
        <v>105483.435</v>
      </c>
      <c r="AI7" s="46">
        <v>108078.69500000001</v>
      </c>
      <c r="AJ7" s="46">
        <v>119728.63499999999</v>
      </c>
      <c r="AK7" s="46">
        <v>91886.604999999996</v>
      </c>
      <c r="AL7" s="46">
        <v>95671.2</v>
      </c>
      <c r="AM7" s="46">
        <v>110253.59</v>
      </c>
      <c r="AN7" s="46">
        <v>109336.56</v>
      </c>
      <c r="AO7" s="46">
        <v>110038.625</v>
      </c>
      <c r="AP7" s="46">
        <v>127365.59</v>
      </c>
      <c r="AQ7" s="46">
        <v>122533.88</v>
      </c>
      <c r="AR7" s="46">
        <v>4785272.6399999978</v>
      </c>
    </row>
    <row r="8" spans="1:44" x14ac:dyDescent="0.3">
      <c r="A8" s="45">
        <v>3</v>
      </c>
      <c r="B8" s="46">
        <v>99371.31</v>
      </c>
      <c r="C8" s="46">
        <v>99865.755000000005</v>
      </c>
      <c r="D8" s="46">
        <v>131261.125</v>
      </c>
      <c r="E8" s="46">
        <v>126527.36</v>
      </c>
      <c r="F8" s="46">
        <v>119741.62</v>
      </c>
      <c r="G8" s="46">
        <v>118411.22</v>
      </c>
      <c r="H8" s="46">
        <v>116690.765</v>
      </c>
      <c r="I8" s="46">
        <v>103046.17</v>
      </c>
      <c r="J8" s="46">
        <v>113049.145</v>
      </c>
      <c r="K8" s="46">
        <v>141133.08499999999</v>
      </c>
      <c r="L8" s="46">
        <v>135006.10999999999</v>
      </c>
      <c r="M8" s="46">
        <v>160011.07500000001</v>
      </c>
      <c r="N8" s="46">
        <v>120396.33500000001</v>
      </c>
      <c r="O8" s="46">
        <v>113244.79</v>
      </c>
      <c r="P8" s="46">
        <v>96779.07</v>
      </c>
      <c r="Q8" s="46">
        <v>90294</v>
      </c>
      <c r="R8" s="46">
        <v>120928.705</v>
      </c>
      <c r="S8" s="46">
        <v>140517.65</v>
      </c>
      <c r="T8" s="46">
        <v>111211.35</v>
      </c>
      <c r="U8" s="46">
        <v>112371.41</v>
      </c>
      <c r="V8" s="46">
        <v>107937.685</v>
      </c>
      <c r="W8" s="46">
        <v>124825.02499999999</v>
      </c>
      <c r="X8" s="46">
        <v>92021.68</v>
      </c>
      <c r="Y8" s="46">
        <v>109389.095</v>
      </c>
      <c r="Z8" s="46">
        <v>116074.03</v>
      </c>
      <c r="AA8" s="46">
        <v>129286.36500000001</v>
      </c>
      <c r="AB8" s="46">
        <v>154648.065</v>
      </c>
      <c r="AC8" s="46">
        <v>165070.595</v>
      </c>
      <c r="AD8" s="46">
        <v>101692.45</v>
      </c>
      <c r="AE8" s="46">
        <v>101853.24</v>
      </c>
      <c r="AF8" s="46">
        <v>147070.535</v>
      </c>
      <c r="AG8" s="46">
        <v>152496.245</v>
      </c>
      <c r="AH8" s="46">
        <v>136971.755</v>
      </c>
      <c r="AI8" s="46">
        <v>145211.49</v>
      </c>
      <c r="AJ8" s="46">
        <v>134898.21</v>
      </c>
      <c r="AK8" s="46">
        <v>105946.34</v>
      </c>
      <c r="AL8" s="46">
        <v>91797.595000000001</v>
      </c>
      <c r="AM8" s="46">
        <v>119653.94500000001</v>
      </c>
      <c r="AN8" s="46">
        <v>137302.60500000001</v>
      </c>
      <c r="AO8" s="46">
        <v>137408.22500000001</v>
      </c>
      <c r="AP8" s="46">
        <v>109669.645</v>
      </c>
      <c r="AQ8" s="46">
        <v>108108.175</v>
      </c>
      <c r="AR8" s="46">
        <v>5099191.0450000009</v>
      </c>
    </row>
    <row r="9" spans="1:44" x14ac:dyDescent="0.3">
      <c r="A9" s="45">
        <v>4</v>
      </c>
      <c r="B9" s="46">
        <v>116310.59</v>
      </c>
      <c r="C9" s="46">
        <v>97728.75</v>
      </c>
      <c r="D9" s="46">
        <v>116883.15</v>
      </c>
      <c r="E9" s="46">
        <v>128968.125</v>
      </c>
      <c r="F9" s="46">
        <v>148702.505</v>
      </c>
      <c r="G9" s="46">
        <v>153232.1</v>
      </c>
      <c r="H9" s="46">
        <v>138095.20000000001</v>
      </c>
      <c r="I9" s="46">
        <v>108097.845</v>
      </c>
      <c r="J9" s="46">
        <v>114097.07</v>
      </c>
      <c r="K9" s="46">
        <v>147817.58499999999</v>
      </c>
      <c r="L9" s="46">
        <v>148612.37</v>
      </c>
      <c r="M9" s="46">
        <v>142471.51</v>
      </c>
      <c r="N9" s="46">
        <v>139450.61499999999</v>
      </c>
      <c r="O9" s="46">
        <v>129135.185</v>
      </c>
      <c r="P9" s="46">
        <v>108336.53</v>
      </c>
      <c r="Q9" s="46">
        <v>103291.61</v>
      </c>
      <c r="R9" s="46">
        <v>141332.05499999999</v>
      </c>
      <c r="S9" s="46">
        <v>115664.16</v>
      </c>
      <c r="T9" s="46">
        <v>111936.7</v>
      </c>
      <c r="U9" s="46">
        <v>98590.06</v>
      </c>
      <c r="V9" s="46">
        <v>112513.82</v>
      </c>
      <c r="W9" s="46">
        <v>139114.58499999999</v>
      </c>
      <c r="X9" s="46">
        <v>127305.2</v>
      </c>
      <c r="Y9" s="46">
        <v>137955.42499999999</v>
      </c>
      <c r="Z9" s="46">
        <v>128314.47</v>
      </c>
      <c r="AA9" s="46">
        <v>128899.765</v>
      </c>
      <c r="AB9" s="46">
        <v>139245.21</v>
      </c>
      <c r="AC9" s="46">
        <v>128599.46</v>
      </c>
      <c r="AD9" s="46">
        <v>114818.66499999999</v>
      </c>
      <c r="AE9" s="46">
        <v>102283.13</v>
      </c>
      <c r="AF9" s="46">
        <v>130517.97</v>
      </c>
      <c r="AG9" s="46">
        <v>141444.78</v>
      </c>
      <c r="AH9" s="46">
        <v>125501.15</v>
      </c>
      <c r="AI9" s="46">
        <v>155891.345</v>
      </c>
      <c r="AJ9" s="46">
        <v>168894.845</v>
      </c>
      <c r="AK9" s="46">
        <v>102445.88</v>
      </c>
      <c r="AL9" s="46">
        <v>106921.55499999999</v>
      </c>
      <c r="AM9" s="46">
        <v>116291.535</v>
      </c>
      <c r="AN9" s="46">
        <v>112128.19500000001</v>
      </c>
      <c r="AO9" s="46">
        <v>119287.15</v>
      </c>
      <c r="AP9" s="46">
        <v>112254.83</v>
      </c>
      <c r="AQ9" s="46">
        <v>109316.375</v>
      </c>
      <c r="AR9" s="46">
        <v>5268699.0550000006</v>
      </c>
    </row>
    <row r="10" spans="1:44" x14ac:dyDescent="0.3">
      <c r="A10" s="45">
        <v>5</v>
      </c>
      <c r="B10" s="46">
        <v>103822.97</v>
      </c>
      <c r="C10" s="46">
        <v>97959.46</v>
      </c>
      <c r="D10" s="46">
        <v>103769.48</v>
      </c>
      <c r="E10" s="46">
        <v>118393.31</v>
      </c>
      <c r="F10" s="46">
        <v>116763.72500000001</v>
      </c>
      <c r="G10" s="46">
        <v>119313.73</v>
      </c>
      <c r="H10" s="46">
        <v>121018.15</v>
      </c>
      <c r="I10" s="46">
        <v>107579.345</v>
      </c>
      <c r="J10" s="46">
        <v>103396.3</v>
      </c>
      <c r="K10" s="46">
        <v>112649.60000000001</v>
      </c>
      <c r="L10" s="46">
        <v>110152.815</v>
      </c>
      <c r="M10" s="46">
        <v>133718.035</v>
      </c>
      <c r="N10" s="46">
        <v>134169.82999999999</v>
      </c>
      <c r="O10" s="46">
        <v>123615.21</v>
      </c>
      <c r="P10" s="46">
        <v>117361.7</v>
      </c>
      <c r="Q10" s="46">
        <v>109020.58</v>
      </c>
      <c r="R10" s="46">
        <v>124292.955</v>
      </c>
      <c r="S10" s="46">
        <v>112863.01</v>
      </c>
      <c r="T10" s="46">
        <v>114133.73</v>
      </c>
      <c r="U10" s="46">
        <v>110669.27</v>
      </c>
      <c r="V10" s="46">
        <v>117452.27</v>
      </c>
      <c r="W10" s="46">
        <v>104947.325</v>
      </c>
      <c r="X10" s="46">
        <v>159436.69</v>
      </c>
      <c r="Y10" s="46">
        <v>160437.565</v>
      </c>
      <c r="Z10" s="46">
        <v>115239.57</v>
      </c>
      <c r="AA10" s="46">
        <v>108524.18</v>
      </c>
      <c r="AB10" s="46">
        <v>109949.21</v>
      </c>
      <c r="AC10" s="46">
        <v>112946.34</v>
      </c>
      <c r="AD10" s="46">
        <v>124749.065</v>
      </c>
      <c r="AE10" s="46">
        <v>99801.574999999997</v>
      </c>
      <c r="AF10" s="46">
        <v>112374.63</v>
      </c>
      <c r="AG10" s="46">
        <v>138455.45499999999</v>
      </c>
      <c r="AH10" s="46">
        <v>142113.375</v>
      </c>
      <c r="AI10" s="46">
        <v>110277.21</v>
      </c>
      <c r="AJ10" s="46">
        <v>104422.79</v>
      </c>
      <c r="AK10" s="46">
        <v>131856.315</v>
      </c>
      <c r="AL10" s="46">
        <v>101233.205</v>
      </c>
      <c r="AM10" s="46">
        <v>103134.46</v>
      </c>
      <c r="AN10" s="46">
        <v>116190.55499999999</v>
      </c>
      <c r="AO10" s="46">
        <v>129812.91499999999</v>
      </c>
      <c r="AP10" s="46">
        <v>154816.49</v>
      </c>
      <c r="AQ10" s="46">
        <v>170653.84</v>
      </c>
      <c r="AR10" s="46">
        <v>5023488.2350000003</v>
      </c>
    </row>
    <row r="11" spans="1:44" x14ac:dyDescent="0.3">
      <c r="A11" s="45">
        <v>6</v>
      </c>
      <c r="B11" s="46">
        <v>132138.36499999999</v>
      </c>
      <c r="C11" s="46">
        <v>100178.84</v>
      </c>
      <c r="D11" s="46">
        <v>118694.16</v>
      </c>
      <c r="E11" s="46">
        <v>122880.13</v>
      </c>
      <c r="F11" s="46">
        <v>117398.03</v>
      </c>
      <c r="G11" s="46">
        <v>122279.425</v>
      </c>
      <c r="H11" s="46">
        <v>141837.005</v>
      </c>
      <c r="I11" s="46">
        <v>123737.01</v>
      </c>
      <c r="J11" s="46">
        <v>101279.65</v>
      </c>
      <c r="K11" s="46">
        <v>121942.895</v>
      </c>
      <c r="L11" s="46">
        <v>133989.155</v>
      </c>
      <c r="M11" s="46">
        <v>122594.47500000001</v>
      </c>
      <c r="N11" s="46">
        <v>119919.605</v>
      </c>
      <c r="O11" s="46">
        <v>126330.55</v>
      </c>
      <c r="P11" s="46">
        <v>111983.51</v>
      </c>
      <c r="Q11" s="46">
        <v>110384.27499999999</v>
      </c>
      <c r="R11" s="46">
        <v>108761.37</v>
      </c>
      <c r="S11" s="46">
        <v>111543.81</v>
      </c>
      <c r="T11" s="46">
        <v>142213.66</v>
      </c>
      <c r="U11" s="46">
        <v>155060.60999999999</v>
      </c>
      <c r="V11" s="46">
        <v>138793.59</v>
      </c>
      <c r="W11" s="46">
        <v>118113.8</v>
      </c>
      <c r="X11" s="46">
        <v>106065.935</v>
      </c>
      <c r="Y11" s="46">
        <v>126465.96</v>
      </c>
      <c r="Z11" s="46">
        <v>137539.72500000001</v>
      </c>
      <c r="AA11" s="46">
        <v>159307.315</v>
      </c>
      <c r="AB11" s="46">
        <v>149473.01</v>
      </c>
      <c r="AC11" s="46">
        <v>137101.87</v>
      </c>
      <c r="AD11" s="46">
        <v>95668.77</v>
      </c>
      <c r="AE11" s="46">
        <v>133287.58499999999</v>
      </c>
      <c r="AF11" s="46">
        <v>119168.96000000001</v>
      </c>
      <c r="AG11" s="46">
        <v>119702.045</v>
      </c>
      <c r="AH11" s="46">
        <v>140497.815</v>
      </c>
      <c r="AI11" s="46">
        <v>141593.54500000001</v>
      </c>
      <c r="AJ11" s="46">
        <v>117327.495</v>
      </c>
      <c r="AK11" s="46">
        <v>107864.44500000001</v>
      </c>
      <c r="AL11" s="46">
        <v>97609.06</v>
      </c>
      <c r="AM11" s="46">
        <v>105004.91</v>
      </c>
      <c r="AN11" s="46">
        <v>107034.065</v>
      </c>
      <c r="AO11" s="46">
        <v>108988.44</v>
      </c>
      <c r="AP11" s="46">
        <v>120569.46</v>
      </c>
      <c r="AQ11" s="46">
        <v>120734.85</v>
      </c>
      <c r="AR11" s="46">
        <v>5153059.1800000006</v>
      </c>
    </row>
    <row r="12" spans="1:44" x14ac:dyDescent="0.3">
      <c r="A12" s="45">
        <v>7</v>
      </c>
      <c r="B12" s="46">
        <v>119692.02499999999</v>
      </c>
      <c r="C12" s="46">
        <v>112108.215</v>
      </c>
      <c r="D12" s="46">
        <v>126813.075</v>
      </c>
      <c r="E12" s="46">
        <v>145948.565</v>
      </c>
      <c r="F12" s="46">
        <v>149322.85</v>
      </c>
      <c r="G12" s="46">
        <v>131376.78</v>
      </c>
      <c r="H12" s="46">
        <v>136070.62</v>
      </c>
      <c r="I12" s="46">
        <v>120839.995</v>
      </c>
      <c r="J12" s="46">
        <v>124436.81</v>
      </c>
      <c r="K12" s="46">
        <v>129327.22500000001</v>
      </c>
      <c r="L12" s="46">
        <v>131271.26500000001</v>
      </c>
      <c r="M12" s="46">
        <v>132265.005</v>
      </c>
      <c r="N12" s="46">
        <v>131003.79</v>
      </c>
      <c r="O12" s="46">
        <v>133845.51999999999</v>
      </c>
      <c r="P12" s="46">
        <v>95623.35</v>
      </c>
      <c r="Q12" s="46">
        <v>89003.15</v>
      </c>
      <c r="R12" s="46">
        <v>104844.105</v>
      </c>
      <c r="S12" s="46">
        <v>111613.05</v>
      </c>
      <c r="T12" s="46">
        <v>116299.39</v>
      </c>
      <c r="U12" s="46">
        <v>119947.59</v>
      </c>
      <c r="V12" s="46">
        <v>111885.97</v>
      </c>
      <c r="W12" s="46">
        <v>105799.935</v>
      </c>
      <c r="X12" s="46">
        <v>100440.29</v>
      </c>
      <c r="Y12" s="46">
        <v>116209.13</v>
      </c>
      <c r="Z12" s="46">
        <v>124882.715</v>
      </c>
      <c r="AA12" s="46">
        <v>115269.5</v>
      </c>
      <c r="AB12" s="46">
        <v>117260.245</v>
      </c>
      <c r="AC12" s="46">
        <v>114736.355</v>
      </c>
      <c r="AD12" s="46">
        <v>106467.235</v>
      </c>
      <c r="AE12" s="46">
        <v>94786.72</v>
      </c>
      <c r="AF12" s="46">
        <v>114085.645</v>
      </c>
      <c r="AG12" s="46">
        <v>107697.205</v>
      </c>
      <c r="AH12" s="46">
        <v>106692.845</v>
      </c>
      <c r="AI12" s="46">
        <v>107655.08</v>
      </c>
      <c r="AJ12" s="46">
        <v>113910.46</v>
      </c>
      <c r="AK12" s="46">
        <v>108300.63499999999</v>
      </c>
      <c r="AL12" s="46">
        <v>103857.11</v>
      </c>
      <c r="AM12" s="46">
        <v>122975.46</v>
      </c>
      <c r="AN12" s="46">
        <v>127110.58</v>
      </c>
      <c r="AO12" s="46">
        <v>124618.565</v>
      </c>
      <c r="AP12" s="46">
        <v>139137.185</v>
      </c>
      <c r="AQ12" s="46">
        <v>139855.63</v>
      </c>
      <c r="AR12" s="46">
        <v>4985286.870000001</v>
      </c>
    </row>
    <row r="13" spans="1:44" x14ac:dyDescent="0.3">
      <c r="A13" s="45">
        <v>8</v>
      </c>
      <c r="B13" s="46">
        <v>136283.03</v>
      </c>
      <c r="C13" s="46">
        <v>125287.71</v>
      </c>
      <c r="D13" s="46">
        <v>131832.63</v>
      </c>
      <c r="E13" s="46">
        <v>127666.01</v>
      </c>
      <c r="F13" s="46">
        <v>125972.765</v>
      </c>
      <c r="G13" s="46">
        <v>139399.69</v>
      </c>
      <c r="H13" s="46">
        <v>139465.67499999999</v>
      </c>
      <c r="I13" s="46">
        <v>105911.71</v>
      </c>
      <c r="J13" s="46">
        <v>104364.735</v>
      </c>
      <c r="K13" s="46">
        <v>120863.325</v>
      </c>
      <c r="L13" s="46">
        <v>117062.035</v>
      </c>
      <c r="M13" s="46">
        <v>119481.79</v>
      </c>
      <c r="N13" s="46">
        <v>125964.185</v>
      </c>
      <c r="O13" s="46">
        <v>122991.66</v>
      </c>
      <c r="P13" s="46">
        <v>95046.904999999999</v>
      </c>
      <c r="Q13" s="46">
        <v>91280.024999999994</v>
      </c>
      <c r="R13" s="46">
        <v>105341.86500000001</v>
      </c>
      <c r="S13" s="46">
        <v>112351.47</v>
      </c>
      <c r="T13" s="46">
        <v>116690.17</v>
      </c>
      <c r="U13" s="46">
        <v>117948.685</v>
      </c>
      <c r="V13" s="46">
        <v>111229.52</v>
      </c>
      <c r="W13" s="46">
        <v>119226.435</v>
      </c>
      <c r="X13" s="46">
        <v>105085.515</v>
      </c>
      <c r="Y13" s="46">
        <v>113116.425</v>
      </c>
      <c r="Z13" s="46">
        <v>120035.38499999999</v>
      </c>
      <c r="AA13" s="46">
        <v>124481.41499999999</v>
      </c>
      <c r="AB13" s="46">
        <v>133607.065</v>
      </c>
      <c r="AC13" s="46">
        <v>136328.345</v>
      </c>
      <c r="AD13" s="46">
        <v>99890.25</v>
      </c>
      <c r="AE13" s="46">
        <v>108470.925</v>
      </c>
      <c r="AF13" s="46">
        <v>116995.065</v>
      </c>
      <c r="AG13" s="46">
        <v>110531.6</v>
      </c>
      <c r="AH13" s="46">
        <v>108972.30499999999</v>
      </c>
      <c r="AI13" s="46">
        <v>110235.33500000001</v>
      </c>
      <c r="AJ13" s="46">
        <v>109901.75999999999</v>
      </c>
      <c r="AK13" s="46">
        <v>96922.02</v>
      </c>
      <c r="AL13" s="46">
        <v>100904.27</v>
      </c>
      <c r="AM13" s="46">
        <v>123351.845</v>
      </c>
      <c r="AN13" s="46">
        <v>119178.12</v>
      </c>
      <c r="AO13" s="46">
        <v>109375.215</v>
      </c>
      <c r="AP13" s="46">
        <v>112202.145</v>
      </c>
      <c r="AQ13" s="46">
        <v>108949.05499999999</v>
      </c>
      <c r="AR13" s="46">
        <v>4880196.0849999981</v>
      </c>
    </row>
    <row r="14" spans="1:44" x14ac:dyDescent="0.3">
      <c r="A14" s="45">
        <v>9</v>
      </c>
      <c r="B14" s="46">
        <v>116275.73</v>
      </c>
      <c r="C14" s="46">
        <v>138016.35</v>
      </c>
      <c r="D14" s="46">
        <v>135255.815</v>
      </c>
      <c r="E14" s="46">
        <v>120263.515</v>
      </c>
      <c r="F14" s="46">
        <v>130062.755</v>
      </c>
      <c r="G14" s="46">
        <v>131525.85500000001</v>
      </c>
      <c r="H14" s="46">
        <v>131069.4</v>
      </c>
      <c r="I14" s="46">
        <v>110545.84</v>
      </c>
      <c r="J14" s="46">
        <v>107884.355</v>
      </c>
      <c r="K14" s="46">
        <v>130527.325</v>
      </c>
      <c r="L14" s="46">
        <v>156924.82999999999</v>
      </c>
      <c r="M14" s="46">
        <v>152419.41500000001</v>
      </c>
      <c r="N14" s="46">
        <v>138064.85500000001</v>
      </c>
      <c r="O14" s="46">
        <v>122575.935</v>
      </c>
      <c r="P14" s="46">
        <v>116083.295</v>
      </c>
      <c r="Q14" s="46">
        <v>100495.61500000001</v>
      </c>
      <c r="R14" s="46">
        <v>131090.77499999999</v>
      </c>
      <c r="S14" s="46">
        <v>140167.5</v>
      </c>
      <c r="T14" s="46">
        <v>137291.97</v>
      </c>
      <c r="U14" s="46">
        <v>127633.27499999999</v>
      </c>
      <c r="V14" s="46">
        <v>124311.33</v>
      </c>
      <c r="W14" s="46">
        <v>111096.30499999999</v>
      </c>
      <c r="X14" s="46">
        <v>96305.07</v>
      </c>
      <c r="Y14" s="46">
        <v>117952.36500000001</v>
      </c>
      <c r="Z14" s="46">
        <v>127894.285</v>
      </c>
      <c r="AA14" s="46">
        <v>123400.17</v>
      </c>
      <c r="AB14" s="46">
        <v>117346.26</v>
      </c>
      <c r="AC14" s="46">
        <v>119960.33</v>
      </c>
      <c r="AD14" s="46">
        <v>146265.11499999999</v>
      </c>
      <c r="AE14" s="46">
        <v>106877.86500000001</v>
      </c>
      <c r="AF14" s="46">
        <v>133476.60500000001</v>
      </c>
      <c r="AG14" s="46">
        <v>123114.11500000001</v>
      </c>
      <c r="AH14" s="46">
        <v>125272.27</v>
      </c>
      <c r="AI14" s="46">
        <v>150472.255</v>
      </c>
      <c r="AJ14" s="46">
        <v>163682.04</v>
      </c>
      <c r="AK14" s="46">
        <v>100380.94</v>
      </c>
      <c r="AL14" s="46">
        <v>106129.66499999999</v>
      </c>
      <c r="AM14" s="46">
        <v>122619.05499999999</v>
      </c>
      <c r="AN14" s="46">
        <v>123558.425</v>
      </c>
      <c r="AO14" s="46">
        <v>108371.125</v>
      </c>
      <c r="AP14" s="46">
        <v>108675.4</v>
      </c>
      <c r="AQ14" s="46">
        <v>110006.97</v>
      </c>
      <c r="AR14" s="46">
        <v>5241342.3650000012</v>
      </c>
    </row>
    <row r="15" spans="1:44" x14ac:dyDescent="0.3">
      <c r="A15" s="45">
        <v>10</v>
      </c>
      <c r="B15" s="46">
        <v>108344.575</v>
      </c>
      <c r="C15" s="46">
        <v>103462.78</v>
      </c>
      <c r="D15" s="46">
        <v>123301.83500000001</v>
      </c>
      <c r="E15" s="46">
        <v>126750.29</v>
      </c>
      <c r="F15" s="46">
        <v>120764.185</v>
      </c>
      <c r="G15" s="46">
        <v>114967.345</v>
      </c>
      <c r="H15" s="46">
        <v>117053.75</v>
      </c>
      <c r="I15" s="46">
        <v>124692.315</v>
      </c>
      <c r="J15" s="46">
        <v>105781.985</v>
      </c>
      <c r="K15" s="46">
        <v>125400.08</v>
      </c>
      <c r="L15" s="46">
        <v>142242.595</v>
      </c>
      <c r="M15" s="46">
        <v>145182.98000000001</v>
      </c>
      <c r="N15" s="46">
        <v>136226.12</v>
      </c>
      <c r="O15" s="46">
        <v>149376.57</v>
      </c>
      <c r="P15" s="46">
        <v>108816.81</v>
      </c>
      <c r="Q15" s="46">
        <v>103539.02</v>
      </c>
      <c r="R15" s="46">
        <v>116447.855</v>
      </c>
      <c r="S15" s="46">
        <v>117931.46</v>
      </c>
      <c r="T15" s="46">
        <v>124370.765</v>
      </c>
      <c r="U15" s="46">
        <v>129649.25</v>
      </c>
      <c r="V15" s="46">
        <v>125346.075</v>
      </c>
      <c r="W15" s="46">
        <v>120398.88499999999</v>
      </c>
      <c r="X15" s="46">
        <v>101334.2</v>
      </c>
      <c r="Y15" s="46">
        <v>112527.285</v>
      </c>
      <c r="Z15" s="46">
        <v>113850.81</v>
      </c>
      <c r="AA15" s="46">
        <v>122717.5</v>
      </c>
      <c r="AB15" s="46">
        <v>128732.59</v>
      </c>
      <c r="AC15" s="46">
        <v>127805.485</v>
      </c>
      <c r="AD15" s="46">
        <v>106854.935</v>
      </c>
      <c r="AE15" s="46">
        <v>138597.69</v>
      </c>
      <c r="AF15" s="46">
        <v>136528.81</v>
      </c>
      <c r="AG15" s="46">
        <v>126073.53</v>
      </c>
      <c r="AH15" s="46">
        <v>108723.61500000001</v>
      </c>
      <c r="AI15" s="46">
        <v>114519.86500000001</v>
      </c>
      <c r="AJ15" s="46">
        <v>117281.2</v>
      </c>
      <c r="AK15" s="46">
        <v>96850.78</v>
      </c>
      <c r="AL15" s="46">
        <v>101413.145</v>
      </c>
      <c r="AM15" s="46">
        <v>106359.955</v>
      </c>
      <c r="AN15" s="46">
        <v>108746.37</v>
      </c>
      <c r="AO15" s="46">
        <v>117505.625</v>
      </c>
      <c r="AP15" s="46">
        <v>119734.63499999999</v>
      </c>
      <c r="AQ15" s="46">
        <v>111322.325</v>
      </c>
      <c r="AR15" s="46">
        <v>5007527.8750000009</v>
      </c>
    </row>
    <row r="16" spans="1:44" x14ac:dyDescent="0.3">
      <c r="A16" s="45">
        <v>11</v>
      </c>
      <c r="B16" s="46">
        <v>108738.82</v>
      </c>
      <c r="C16" s="46">
        <v>106348.78</v>
      </c>
      <c r="D16" s="46">
        <v>108282.48</v>
      </c>
      <c r="E16" s="46">
        <v>125828.53</v>
      </c>
      <c r="F16" s="46">
        <v>124418.41499999999</v>
      </c>
      <c r="G16" s="46">
        <v>121683.65</v>
      </c>
      <c r="H16" s="46">
        <v>120929.815</v>
      </c>
      <c r="I16" s="46">
        <v>119690.755</v>
      </c>
      <c r="J16" s="46">
        <v>117707.95</v>
      </c>
      <c r="K16" s="46">
        <v>131465.82500000001</v>
      </c>
      <c r="L16" s="46">
        <v>160285.01500000001</v>
      </c>
      <c r="M16" s="46">
        <v>152599.125</v>
      </c>
      <c r="N16" s="46">
        <v>135635.70499999999</v>
      </c>
      <c r="O16" s="46">
        <v>141414.35</v>
      </c>
      <c r="P16" s="46">
        <v>107731.78</v>
      </c>
      <c r="Q16" s="46">
        <v>102617.51</v>
      </c>
      <c r="R16" s="46">
        <v>104468.9</v>
      </c>
      <c r="S16" s="46">
        <v>133227.785</v>
      </c>
      <c r="T16" s="46">
        <v>139672.83499999999</v>
      </c>
      <c r="U16" s="46">
        <v>124255.97500000001</v>
      </c>
      <c r="V16" s="46">
        <v>111612.075</v>
      </c>
      <c r="W16" s="46">
        <v>110715.12</v>
      </c>
      <c r="X16" s="46">
        <v>104486.18</v>
      </c>
      <c r="Y16" s="46">
        <v>97542.31</v>
      </c>
      <c r="Z16" s="46">
        <v>112663.625</v>
      </c>
      <c r="AA16" s="46">
        <v>114195.35</v>
      </c>
      <c r="AB16" s="46">
        <v>116045.27</v>
      </c>
      <c r="AC16" s="46">
        <v>116284.345</v>
      </c>
      <c r="AD16" s="46">
        <v>105119.48</v>
      </c>
      <c r="AE16" s="46">
        <v>101994.05499999999</v>
      </c>
      <c r="AF16" s="46">
        <v>103219.08</v>
      </c>
      <c r="AG16" s="46">
        <v>110086.7</v>
      </c>
      <c r="AH16" s="46">
        <v>114740.52</v>
      </c>
      <c r="AI16" s="46">
        <v>112785.78</v>
      </c>
      <c r="AJ16" s="46">
        <v>111179.125</v>
      </c>
      <c r="AK16" s="46">
        <v>96016.19</v>
      </c>
      <c r="AL16" s="46">
        <v>92553.29</v>
      </c>
      <c r="AM16" s="46">
        <v>94641.7</v>
      </c>
      <c r="AN16" s="46">
        <v>112142.54</v>
      </c>
      <c r="AO16" s="46">
        <v>118830.14</v>
      </c>
      <c r="AP16" s="46">
        <v>120272.77499999999</v>
      </c>
      <c r="AQ16" s="46">
        <v>115075.81</v>
      </c>
      <c r="AR16" s="46">
        <v>4879205.4600000018</v>
      </c>
    </row>
    <row r="17" spans="1:44" x14ac:dyDescent="0.3">
      <c r="A17" s="45">
        <v>12</v>
      </c>
      <c r="B17" s="46">
        <v>106754.8</v>
      </c>
      <c r="C17" s="46">
        <v>100170.295</v>
      </c>
      <c r="D17" s="46">
        <v>123787.075</v>
      </c>
      <c r="E17" s="46">
        <v>125600.86</v>
      </c>
      <c r="F17" s="46">
        <v>127975.815</v>
      </c>
      <c r="G17" s="46">
        <v>128319.45</v>
      </c>
      <c r="H17" s="46">
        <v>119491.32</v>
      </c>
      <c r="I17" s="46">
        <v>105484.1</v>
      </c>
      <c r="J17" s="46">
        <v>111329.62</v>
      </c>
      <c r="K17" s="46">
        <v>105388.57</v>
      </c>
      <c r="L17" s="46">
        <v>123073.98</v>
      </c>
      <c r="M17" s="46">
        <v>135047.625</v>
      </c>
      <c r="N17" s="46">
        <v>143184.80499999999</v>
      </c>
      <c r="O17" s="46">
        <v>118189.72</v>
      </c>
      <c r="P17" s="46">
        <v>107465.98</v>
      </c>
      <c r="Q17" s="46">
        <v>113593.82</v>
      </c>
      <c r="R17" s="46">
        <v>131980.98499999999</v>
      </c>
      <c r="S17" s="46">
        <v>127625.36500000001</v>
      </c>
      <c r="T17" s="46">
        <v>114696.37</v>
      </c>
      <c r="U17" s="46">
        <v>111632.83500000001</v>
      </c>
      <c r="V17" s="46">
        <v>115411.41</v>
      </c>
      <c r="W17" s="46">
        <v>112312.69500000001</v>
      </c>
      <c r="X17" s="46">
        <v>97262.705000000002</v>
      </c>
      <c r="Y17" s="46">
        <v>111617.94500000001</v>
      </c>
      <c r="Z17" s="46">
        <v>110794.26</v>
      </c>
      <c r="AA17" s="46">
        <v>111254.315</v>
      </c>
      <c r="AB17" s="46">
        <v>115020.505</v>
      </c>
      <c r="AC17" s="46">
        <v>119298.325</v>
      </c>
      <c r="AD17" s="46">
        <v>109147.65</v>
      </c>
      <c r="AE17" s="46">
        <v>105669.045</v>
      </c>
      <c r="AF17" s="46">
        <v>121954.38499999999</v>
      </c>
      <c r="AG17" s="46">
        <v>123290.83500000001</v>
      </c>
      <c r="AH17" s="46">
        <v>123994.3</v>
      </c>
      <c r="AI17" s="46">
        <v>124181.405</v>
      </c>
      <c r="AJ17" s="46">
        <v>128305.64</v>
      </c>
      <c r="AK17" s="46">
        <v>103999.33500000001</v>
      </c>
      <c r="AL17" s="46">
        <v>97664.934999999998</v>
      </c>
      <c r="AM17" s="46">
        <v>110586.815</v>
      </c>
      <c r="AN17" s="46">
        <v>115254.185</v>
      </c>
      <c r="AO17" s="46">
        <v>121127.145</v>
      </c>
      <c r="AP17" s="46">
        <v>127266.86</v>
      </c>
      <c r="AQ17" s="46">
        <v>111547.605</v>
      </c>
      <c r="AR17" s="46">
        <v>4897755.6899999995</v>
      </c>
    </row>
    <row r="18" spans="1:44" x14ac:dyDescent="0.3">
      <c r="A18" s="45">
        <v>13</v>
      </c>
      <c r="B18" s="46">
        <v>112187.715</v>
      </c>
      <c r="C18" s="46">
        <v>106555.03</v>
      </c>
      <c r="D18" s="46">
        <v>122810.05</v>
      </c>
      <c r="E18" s="46">
        <v>123234.935</v>
      </c>
      <c r="F18" s="46">
        <v>122268.86</v>
      </c>
      <c r="G18" s="46">
        <v>121998.2</v>
      </c>
      <c r="H18" s="46">
        <v>122346.33500000001</v>
      </c>
      <c r="I18" s="46">
        <v>102726.745</v>
      </c>
      <c r="J18" s="46">
        <v>100394.06</v>
      </c>
      <c r="K18" s="46">
        <v>117796.715</v>
      </c>
      <c r="L18" s="46">
        <v>124081.46</v>
      </c>
      <c r="M18" s="46">
        <v>126074.895</v>
      </c>
      <c r="N18" s="46">
        <v>125072.73</v>
      </c>
      <c r="O18" s="46">
        <v>101740.89</v>
      </c>
      <c r="P18" s="46">
        <v>97402.264999999999</v>
      </c>
      <c r="Q18" s="46">
        <v>104189.1</v>
      </c>
      <c r="R18" s="46">
        <v>116237.22</v>
      </c>
      <c r="S18" s="46">
        <v>111032.97500000001</v>
      </c>
      <c r="T18" s="46">
        <v>109640.33</v>
      </c>
      <c r="U18" s="46">
        <v>107491.87</v>
      </c>
      <c r="V18" s="46">
        <v>110662.245</v>
      </c>
      <c r="W18" s="46">
        <v>99687.64</v>
      </c>
      <c r="X18" s="46">
        <v>98918.514999999999</v>
      </c>
      <c r="Y18" s="46">
        <v>112488.215</v>
      </c>
      <c r="Z18" s="46">
        <v>116809.36500000001</v>
      </c>
      <c r="AA18" s="46">
        <v>117744.005</v>
      </c>
      <c r="AB18" s="46">
        <v>116457.26</v>
      </c>
      <c r="AC18" s="46">
        <v>97070.345000000001</v>
      </c>
      <c r="AD18" s="46">
        <v>101262.655</v>
      </c>
      <c r="AE18" s="46">
        <v>104226.83</v>
      </c>
      <c r="AF18" s="46">
        <v>107583.935</v>
      </c>
      <c r="AG18" s="46">
        <v>108840.18</v>
      </c>
      <c r="AH18" s="46">
        <v>113307.595</v>
      </c>
      <c r="AI18" s="46">
        <v>113923.16</v>
      </c>
      <c r="AJ18" s="46">
        <v>110768.285</v>
      </c>
      <c r="AK18" s="46">
        <v>97923.714999999997</v>
      </c>
      <c r="AL18" s="46">
        <v>97449.684999999998</v>
      </c>
      <c r="AM18" s="46">
        <v>112906.94500000001</v>
      </c>
      <c r="AN18" s="46">
        <v>114935.545</v>
      </c>
      <c r="AO18" s="46">
        <v>113147.815</v>
      </c>
      <c r="AP18" s="46">
        <v>110088.01</v>
      </c>
      <c r="AQ18" s="46">
        <v>111958.245</v>
      </c>
      <c r="AR18" s="46">
        <v>4663442.5700000012</v>
      </c>
    </row>
    <row r="19" spans="1:44" x14ac:dyDescent="0.3">
      <c r="A19" s="45">
        <v>14</v>
      </c>
      <c r="B19" s="46">
        <v>103999.17</v>
      </c>
      <c r="C19" s="46">
        <v>106418.66499999999</v>
      </c>
      <c r="D19" s="46">
        <v>123061.87</v>
      </c>
      <c r="E19" s="46">
        <v>125795.325</v>
      </c>
      <c r="F19" s="46">
        <v>122042.265</v>
      </c>
      <c r="G19" s="46">
        <v>113838.41</v>
      </c>
      <c r="H19" s="46">
        <v>98891.06</v>
      </c>
      <c r="I19" s="46">
        <v>102832.72</v>
      </c>
      <c r="J19" s="46">
        <v>98324.645000000004</v>
      </c>
      <c r="K19" s="46">
        <v>102746.6</v>
      </c>
      <c r="L19" s="46">
        <v>118281.13</v>
      </c>
      <c r="M19" s="46">
        <v>122625.21</v>
      </c>
      <c r="N19" s="46">
        <v>122964.715</v>
      </c>
      <c r="O19" s="46">
        <v>116321.60000000001</v>
      </c>
      <c r="P19" s="46">
        <v>99084.74</v>
      </c>
      <c r="Q19" s="46">
        <v>94477.095000000001</v>
      </c>
      <c r="R19" s="46">
        <v>107895.52499999999</v>
      </c>
      <c r="S19" s="46">
        <v>113138.67</v>
      </c>
      <c r="T19" s="46">
        <v>114191.35</v>
      </c>
      <c r="U19" s="46">
        <v>114817.30499999999</v>
      </c>
      <c r="V19" s="46">
        <v>110160.02499999999</v>
      </c>
      <c r="W19" s="46">
        <v>105938.47500000001</v>
      </c>
      <c r="X19" s="46">
        <v>98817.03</v>
      </c>
      <c r="Y19" s="46">
        <v>98258.25</v>
      </c>
      <c r="Z19" s="46">
        <v>113381.53</v>
      </c>
      <c r="AA19" s="46">
        <v>115974.61</v>
      </c>
      <c r="AB19" s="46">
        <v>117551.69500000001</v>
      </c>
      <c r="AC19" s="46">
        <v>115979.07</v>
      </c>
      <c r="AD19" s="46">
        <v>102229.645</v>
      </c>
      <c r="AE19" s="46">
        <v>101119.83500000001</v>
      </c>
      <c r="AF19" s="46">
        <v>116817.43</v>
      </c>
      <c r="AG19" s="46">
        <v>114927.205</v>
      </c>
      <c r="AH19" s="46">
        <v>115188.76</v>
      </c>
      <c r="AI19" s="46">
        <v>113763.83500000001</v>
      </c>
      <c r="AJ19" s="46">
        <v>111484.73</v>
      </c>
      <c r="AK19" s="46">
        <v>101854.155</v>
      </c>
      <c r="AL19" s="46">
        <v>95953.205000000002</v>
      </c>
      <c r="AM19" s="46">
        <v>107687.51</v>
      </c>
      <c r="AN19" s="46">
        <v>109043.86500000001</v>
      </c>
      <c r="AO19" s="46">
        <v>110991.625</v>
      </c>
      <c r="AP19" s="46">
        <v>116302.66499999999</v>
      </c>
      <c r="AQ19" s="46">
        <v>104294.57</v>
      </c>
      <c r="AR19" s="46">
        <v>4619467.7899999991</v>
      </c>
    </row>
    <row r="20" spans="1:44" x14ac:dyDescent="0.3">
      <c r="A20" s="45">
        <v>15</v>
      </c>
      <c r="B20" s="46">
        <v>110034.16499999999</v>
      </c>
      <c r="C20" s="46">
        <v>103685.45</v>
      </c>
      <c r="D20" s="46">
        <v>107383.37</v>
      </c>
      <c r="E20" s="46">
        <v>120235.505</v>
      </c>
      <c r="F20" s="46">
        <v>122129.77499999999</v>
      </c>
      <c r="G20" s="46">
        <v>123990.76</v>
      </c>
      <c r="H20" s="46">
        <v>121753.11500000001</v>
      </c>
      <c r="I20" s="46">
        <v>109044.9</v>
      </c>
      <c r="J20" s="46">
        <v>102084</v>
      </c>
      <c r="K20" s="46">
        <v>120445.735</v>
      </c>
      <c r="L20" s="46">
        <v>120371.235</v>
      </c>
      <c r="M20" s="46">
        <v>125657.125</v>
      </c>
      <c r="N20" s="46">
        <v>125663.33</v>
      </c>
      <c r="O20" s="46">
        <v>124266.88499999999</v>
      </c>
      <c r="P20" s="46">
        <v>99608.57</v>
      </c>
      <c r="Q20" s="46">
        <v>96041.895000000004</v>
      </c>
      <c r="R20" s="46">
        <v>113287.05499999999</v>
      </c>
      <c r="S20" s="46">
        <v>114159.965</v>
      </c>
      <c r="T20" s="46">
        <v>114335.995</v>
      </c>
      <c r="U20" s="46">
        <v>112704.045</v>
      </c>
      <c r="V20" s="46">
        <v>97436.41</v>
      </c>
      <c r="W20" s="46">
        <v>105135.30499999999</v>
      </c>
      <c r="X20" s="46">
        <v>100571.16499999999</v>
      </c>
      <c r="Y20" s="46">
        <v>118702.925</v>
      </c>
      <c r="Z20" s="46">
        <v>122423.01</v>
      </c>
      <c r="AA20" s="46">
        <v>121944.995</v>
      </c>
      <c r="AB20" s="46">
        <v>119876.63</v>
      </c>
      <c r="AC20" s="46">
        <v>113609.76</v>
      </c>
      <c r="AD20" s="46">
        <v>105963.55499999999</v>
      </c>
      <c r="AE20" s="46">
        <v>93590.425000000003</v>
      </c>
      <c r="AF20" s="46">
        <v>108543.63499999999</v>
      </c>
      <c r="AG20" s="46">
        <v>111999.03999999999</v>
      </c>
      <c r="AH20" s="46">
        <v>120858.98</v>
      </c>
      <c r="AI20" s="46">
        <v>116890.61</v>
      </c>
      <c r="AJ20" s="46">
        <v>114848.77</v>
      </c>
      <c r="AK20" s="46">
        <v>92097.07</v>
      </c>
      <c r="AL20" s="46">
        <v>105098.02499999999</v>
      </c>
      <c r="AM20" s="46">
        <v>118074.565</v>
      </c>
      <c r="AN20" s="46">
        <v>118404.455</v>
      </c>
      <c r="AO20" s="46">
        <v>108404.01</v>
      </c>
      <c r="AP20" s="46">
        <v>108587.52</v>
      </c>
      <c r="AQ20" s="46">
        <v>94831.23</v>
      </c>
      <c r="AR20" s="46">
        <v>4704774.9649999999</v>
      </c>
    </row>
    <row r="21" spans="1:44" x14ac:dyDescent="0.3">
      <c r="A21" s="45">
        <v>16</v>
      </c>
      <c r="B21" s="46">
        <v>109763.985</v>
      </c>
      <c r="C21" s="46">
        <v>103760.22500000001</v>
      </c>
      <c r="D21" s="46">
        <v>125107.78</v>
      </c>
      <c r="E21" s="46">
        <v>127793.38</v>
      </c>
      <c r="F21" s="46">
        <v>126673.935</v>
      </c>
      <c r="G21" s="46">
        <v>126937.94</v>
      </c>
      <c r="H21" s="46">
        <v>131031.41499999999</v>
      </c>
      <c r="I21" s="46">
        <v>108525.965</v>
      </c>
      <c r="J21" s="46">
        <v>99845.345000000001</v>
      </c>
      <c r="K21" s="46">
        <v>118614.005</v>
      </c>
      <c r="L21" s="46">
        <v>123808.76</v>
      </c>
      <c r="M21" s="46">
        <v>124686.63</v>
      </c>
      <c r="N21" s="46">
        <v>126519.065</v>
      </c>
      <c r="O21" s="46">
        <v>124721.485</v>
      </c>
      <c r="P21" s="46">
        <v>102528.4</v>
      </c>
      <c r="Q21" s="46">
        <v>96594.744999999995</v>
      </c>
      <c r="R21" s="46">
        <v>99945.494999999995</v>
      </c>
      <c r="S21" s="46">
        <v>111955.175</v>
      </c>
      <c r="T21" s="46">
        <v>114436.97</v>
      </c>
      <c r="U21" s="46">
        <v>112816.68</v>
      </c>
      <c r="V21" s="46">
        <v>114522.44</v>
      </c>
      <c r="W21" s="46">
        <v>107479.26</v>
      </c>
      <c r="X21" s="46">
        <v>104123.39</v>
      </c>
      <c r="Y21" s="46">
        <v>115694.64</v>
      </c>
      <c r="Z21" s="46">
        <v>121092.855</v>
      </c>
      <c r="AA21" s="46">
        <v>120784.875</v>
      </c>
      <c r="AB21" s="46">
        <v>120448.935</v>
      </c>
      <c r="AC21" s="46">
        <v>118324.09</v>
      </c>
      <c r="AD21" s="46">
        <v>95654.36</v>
      </c>
      <c r="AE21" s="46">
        <v>98680</v>
      </c>
      <c r="AF21" s="46">
        <v>114194.955</v>
      </c>
      <c r="AG21" s="46">
        <v>115392.875</v>
      </c>
      <c r="AH21" s="46">
        <v>117281.13</v>
      </c>
      <c r="AI21" s="46">
        <v>111360.065</v>
      </c>
      <c r="AJ21" s="46">
        <v>95967.404999999999</v>
      </c>
      <c r="AK21" s="46">
        <v>106888.545</v>
      </c>
      <c r="AL21" s="46">
        <v>101760.09</v>
      </c>
      <c r="AM21" s="46">
        <v>100025.9</v>
      </c>
      <c r="AN21" s="46">
        <v>107849.83</v>
      </c>
      <c r="AO21" s="46">
        <v>104547.34</v>
      </c>
      <c r="AP21" s="46">
        <v>106527.94500000001</v>
      </c>
      <c r="AQ21" s="46">
        <v>106943.49</v>
      </c>
      <c r="AR21" s="46">
        <v>4721611.7950000009</v>
      </c>
    </row>
    <row r="22" spans="1:44" x14ac:dyDescent="0.3">
      <c r="A22" s="45">
        <v>17</v>
      </c>
      <c r="B22" s="46">
        <v>111803.625</v>
      </c>
      <c r="C22" s="46">
        <v>107160.54</v>
      </c>
      <c r="D22" s="46">
        <v>126696.19</v>
      </c>
      <c r="E22" s="46">
        <v>127973.58500000001</v>
      </c>
      <c r="F22" s="46">
        <v>128598.495</v>
      </c>
      <c r="G22" s="46">
        <v>126483.80499999999</v>
      </c>
      <c r="H22" s="46">
        <v>126230.785</v>
      </c>
      <c r="I22" s="46">
        <v>108773.745</v>
      </c>
      <c r="J22" s="46">
        <v>100526.30499999999</v>
      </c>
      <c r="K22" s="46">
        <v>123441.82</v>
      </c>
      <c r="L22" s="46">
        <v>126846.44500000001</v>
      </c>
      <c r="M22" s="46">
        <v>125204.785</v>
      </c>
      <c r="N22" s="46">
        <v>125514.14</v>
      </c>
      <c r="O22" s="46">
        <v>120124.30499999999</v>
      </c>
      <c r="P22" s="46">
        <v>104864.05</v>
      </c>
      <c r="Q22" s="46">
        <v>97356.565000000002</v>
      </c>
      <c r="R22" s="46">
        <v>109421.815</v>
      </c>
      <c r="S22" s="46">
        <v>101548.735</v>
      </c>
      <c r="T22" s="46">
        <v>116795.245</v>
      </c>
      <c r="U22" s="46">
        <v>126329.53</v>
      </c>
      <c r="V22" s="46">
        <v>120144.19</v>
      </c>
      <c r="W22" s="46">
        <v>108613.38</v>
      </c>
      <c r="X22" s="46">
        <v>103662.05</v>
      </c>
      <c r="Y22" s="46">
        <v>117799.97</v>
      </c>
      <c r="Z22" s="46">
        <v>117642.645</v>
      </c>
      <c r="AA22" s="46">
        <v>106654.955</v>
      </c>
      <c r="AB22" s="46">
        <v>117617.51</v>
      </c>
      <c r="AC22" s="46">
        <v>119079.465</v>
      </c>
      <c r="AD22" s="46">
        <v>105374.93</v>
      </c>
      <c r="AE22" s="46">
        <v>94810.664999999994</v>
      </c>
      <c r="AF22" s="46">
        <v>100246.51</v>
      </c>
      <c r="AG22" s="46">
        <v>114240.88499999999</v>
      </c>
      <c r="AH22" s="46">
        <v>113264.23</v>
      </c>
      <c r="AI22" s="46">
        <v>98112.464999999997</v>
      </c>
      <c r="AJ22" s="46">
        <v>107226.59</v>
      </c>
      <c r="AK22" s="46">
        <v>96845.119999999995</v>
      </c>
      <c r="AL22" s="46">
        <v>100737.83500000001</v>
      </c>
      <c r="AM22" s="46">
        <v>109168.595</v>
      </c>
      <c r="AN22" s="46">
        <v>111417.63</v>
      </c>
      <c r="AO22" s="46">
        <v>113506.01</v>
      </c>
      <c r="AP22" s="46">
        <v>112872.88</v>
      </c>
      <c r="AQ22" s="46">
        <v>106565.295</v>
      </c>
      <c r="AR22" s="46">
        <v>4737298.3149999985</v>
      </c>
    </row>
    <row r="23" spans="1:44" x14ac:dyDescent="0.3">
      <c r="A23" s="45">
        <v>18</v>
      </c>
      <c r="B23" s="46">
        <v>108487.97500000001</v>
      </c>
      <c r="C23" s="46">
        <v>108217.82</v>
      </c>
      <c r="D23" s="46">
        <v>127855.22</v>
      </c>
      <c r="E23" s="46">
        <v>132642.14000000001</v>
      </c>
      <c r="F23" s="46">
        <v>132814.61499999999</v>
      </c>
      <c r="G23" s="46">
        <v>132669.57999999999</v>
      </c>
      <c r="H23" s="46">
        <v>126304.44500000001</v>
      </c>
      <c r="I23" s="46">
        <v>103505.19500000001</v>
      </c>
      <c r="J23" s="46">
        <v>105642.28</v>
      </c>
      <c r="K23" s="46">
        <v>104072.435</v>
      </c>
      <c r="L23" s="46">
        <v>117437.66499999999</v>
      </c>
      <c r="M23" s="46">
        <v>118531.5</v>
      </c>
      <c r="N23" s="46">
        <v>126847.02</v>
      </c>
      <c r="O23" s="46">
        <v>122054.13</v>
      </c>
      <c r="P23" s="46">
        <v>105013.07</v>
      </c>
      <c r="Q23" s="46">
        <v>103756.535</v>
      </c>
      <c r="R23" s="46">
        <v>115103.77499999999</v>
      </c>
      <c r="S23" s="46">
        <v>120718.64</v>
      </c>
      <c r="T23" s="46">
        <v>129196.44500000001</v>
      </c>
      <c r="U23" s="46">
        <v>127260.05</v>
      </c>
      <c r="V23" s="46">
        <v>123150.38499999999</v>
      </c>
      <c r="W23" s="46">
        <v>106892.995</v>
      </c>
      <c r="X23" s="46">
        <v>105277.715</v>
      </c>
      <c r="Y23" s="46">
        <v>121551.685</v>
      </c>
      <c r="Z23" s="46">
        <v>122642.235</v>
      </c>
      <c r="AA23" s="46">
        <v>118716.595</v>
      </c>
      <c r="AB23" s="46">
        <v>117357.83500000001</v>
      </c>
      <c r="AC23" s="46">
        <v>116870.46</v>
      </c>
      <c r="AD23" s="46">
        <v>103616.145</v>
      </c>
      <c r="AE23" s="46">
        <v>101057.43</v>
      </c>
      <c r="AF23" s="46">
        <v>118307.52499999999</v>
      </c>
      <c r="AG23" s="46">
        <v>110515.6</v>
      </c>
      <c r="AH23" s="46">
        <v>111462.38499999999</v>
      </c>
      <c r="AI23" s="46">
        <v>112948.4</v>
      </c>
      <c r="AJ23" s="46">
        <v>110902.185</v>
      </c>
      <c r="AK23" s="46">
        <v>111665.72500000001</v>
      </c>
      <c r="AL23" s="46">
        <v>96572.934999999998</v>
      </c>
      <c r="AM23" s="46">
        <v>113471.83</v>
      </c>
      <c r="AN23" s="46">
        <v>112124.06</v>
      </c>
      <c r="AO23" s="46">
        <v>121307.84</v>
      </c>
      <c r="AP23" s="46">
        <v>121353.33</v>
      </c>
      <c r="AQ23" s="46">
        <v>127238.875</v>
      </c>
      <c r="AR23" s="46">
        <v>4873134.7049999991</v>
      </c>
    </row>
    <row r="24" spans="1:44" x14ac:dyDescent="0.3">
      <c r="A24" s="45">
        <v>19</v>
      </c>
      <c r="B24" s="46">
        <v>108377.05</v>
      </c>
      <c r="C24" s="46">
        <v>109233.34</v>
      </c>
      <c r="D24" s="46">
        <v>122375.47</v>
      </c>
      <c r="E24" s="46">
        <v>123734.86500000001</v>
      </c>
      <c r="F24" s="46">
        <v>129121.86</v>
      </c>
      <c r="G24" s="46">
        <v>131237.185</v>
      </c>
      <c r="H24" s="46">
        <v>131138.73000000001</v>
      </c>
      <c r="I24" s="46">
        <v>106052.64</v>
      </c>
      <c r="J24" s="46">
        <v>98873.535000000003</v>
      </c>
      <c r="K24" s="46">
        <v>116969.63</v>
      </c>
      <c r="L24" s="46">
        <v>119014.44500000001</v>
      </c>
      <c r="M24" s="46">
        <v>124525.185</v>
      </c>
      <c r="N24" s="46">
        <v>118192.05499999999</v>
      </c>
      <c r="O24" s="46">
        <v>120421.32</v>
      </c>
      <c r="P24" s="46">
        <v>109477.42</v>
      </c>
      <c r="Q24" s="46">
        <v>107424.07</v>
      </c>
      <c r="R24" s="46">
        <v>125858.27</v>
      </c>
      <c r="S24" s="46">
        <v>126760.71</v>
      </c>
      <c r="T24" s="46">
        <v>125747.735</v>
      </c>
      <c r="U24" s="46">
        <v>128753.13</v>
      </c>
      <c r="V24" s="46">
        <v>123523</v>
      </c>
      <c r="W24" s="46">
        <v>111273.755</v>
      </c>
      <c r="X24" s="46">
        <v>105840.39</v>
      </c>
      <c r="Y24" s="46">
        <v>118254.55499999999</v>
      </c>
      <c r="Z24" s="46">
        <v>122876.86500000001</v>
      </c>
      <c r="AA24" s="46">
        <v>122721.46</v>
      </c>
      <c r="AB24" s="46">
        <v>128518.505</v>
      </c>
      <c r="AC24" s="46">
        <v>133467.37</v>
      </c>
      <c r="AD24" s="46">
        <v>113186.735</v>
      </c>
      <c r="AE24" s="46">
        <v>104770.705</v>
      </c>
      <c r="AF24" s="46">
        <v>121535.485</v>
      </c>
      <c r="AG24" s="46">
        <v>116318.435</v>
      </c>
      <c r="AH24" s="46">
        <v>118801.84</v>
      </c>
      <c r="AI24" s="46">
        <v>122003.33500000001</v>
      </c>
      <c r="AJ24" s="46">
        <v>123850.86</v>
      </c>
      <c r="AK24" s="46">
        <v>107786.255</v>
      </c>
      <c r="AL24" s="46">
        <v>109669.355</v>
      </c>
      <c r="AM24" s="46">
        <v>126892.26</v>
      </c>
      <c r="AN24" s="46">
        <v>118839.095</v>
      </c>
      <c r="AO24" s="46">
        <v>113214.27</v>
      </c>
      <c r="AP24" s="46">
        <v>109642.755</v>
      </c>
      <c r="AQ24" s="46">
        <v>107914.05499999999</v>
      </c>
      <c r="AR24" s="46">
        <v>4964189.9849999994</v>
      </c>
    </row>
    <row r="25" spans="1:44" x14ac:dyDescent="0.3">
      <c r="A25" s="45">
        <v>20</v>
      </c>
      <c r="B25" s="46">
        <v>117136.63</v>
      </c>
      <c r="C25" s="46">
        <v>103811.28</v>
      </c>
      <c r="D25" s="46">
        <v>123740.245</v>
      </c>
      <c r="E25" s="46">
        <v>129312.58</v>
      </c>
      <c r="F25" s="46">
        <v>136903.26999999999</v>
      </c>
      <c r="G25" s="46">
        <v>135217.65</v>
      </c>
      <c r="H25" s="46">
        <v>135172.41</v>
      </c>
      <c r="I25" s="46">
        <v>101945.995</v>
      </c>
      <c r="J25" s="46">
        <v>103487.28</v>
      </c>
      <c r="K25" s="46">
        <v>119781.13499999999</v>
      </c>
      <c r="L25" s="46">
        <v>119611.88</v>
      </c>
      <c r="M25" s="46">
        <v>123616.28</v>
      </c>
      <c r="N25" s="46">
        <v>120693.53</v>
      </c>
      <c r="O25" s="46">
        <v>118800.07</v>
      </c>
      <c r="P25" s="46">
        <v>109111.61500000001</v>
      </c>
      <c r="Q25" s="46">
        <v>107497.03</v>
      </c>
      <c r="R25" s="46">
        <v>125871.91499999999</v>
      </c>
      <c r="S25" s="46">
        <v>127820.715</v>
      </c>
      <c r="T25" s="46">
        <v>125072.675</v>
      </c>
      <c r="U25" s="46">
        <v>122910.48</v>
      </c>
      <c r="V25" s="46">
        <v>123351.45</v>
      </c>
      <c r="W25" s="46">
        <v>119262.145</v>
      </c>
      <c r="X25" s="46">
        <v>108729.71</v>
      </c>
      <c r="Y25" s="46">
        <v>129885.955</v>
      </c>
      <c r="Z25" s="46">
        <v>131900.51999999999</v>
      </c>
      <c r="AA25" s="46">
        <v>133399.23000000001</v>
      </c>
      <c r="AB25" s="46">
        <v>131757.155</v>
      </c>
      <c r="AC25" s="46">
        <v>127353.575</v>
      </c>
      <c r="AD25" s="46">
        <v>112990.63499999999</v>
      </c>
      <c r="AE25" s="46">
        <v>110416.88</v>
      </c>
      <c r="AF25" s="46">
        <v>119598.605</v>
      </c>
      <c r="AG25" s="46">
        <v>123005.31</v>
      </c>
      <c r="AH25" s="46">
        <v>126264.77499999999</v>
      </c>
      <c r="AI25" s="46">
        <v>127389.485</v>
      </c>
      <c r="AJ25" s="46">
        <v>126934.24</v>
      </c>
      <c r="AK25" s="46">
        <v>110420.89</v>
      </c>
      <c r="AL25" s="46">
        <v>107555.19</v>
      </c>
      <c r="AM25" s="46">
        <v>122550.94500000001</v>
      </c>
      <c r="AN25" s="46">
        <v>120767.795</v>
      </c>
      <c r="AO25" s="46">
        <v>127145.14</v>
      </c>
      <c r="AP25" s="46">
        <v>129285.09</v>
      </c>
      <c r="AQ25" s="46">
        <v>129112.45</v>
      </c>
      <c r="AR25" s="46">
        <v>5106591.835</v>
      </c>
    </row>
    <row r="26" spans="1:44" x14ac:dyDescent="0.3">
      <c r="A26" s="45">
        <v>21</v>
      </c>
      <c r="B26" s="46">
        <v>119331.85</v>
      </c>
      <c r="C26" s="46">
        <v>111897.08500000001</v>
      </c>
      <c r="D26" s="46">
        <v>127524.8</v>
      </c>
      <c r="E26" s="46">
        <v>133235.48000000001</v>
      </c>
      <c r="F26" s="46">
        <v>127522.71</v>
      </c>
      <c r="G26" s="46">
        <v>135361.19500000001</v>
      </c>
      <c r="H26" s="46">
        <v>133422.46</v>
      </c>
      <c r="I26" s="46">
        <v>112336.78</v>
      </c>
      <c r="J26" s="46">
        <v>99697.62</v>
      </c>
      <c r="K26" s="46">
        <v>121182.69500000001</v>
      </c>
      <c r="L26" s="46">
        <v>124209.405</v>
      </c>
      <c r="M26" s="46">
        <v>124352.215</v>
      </c>
      <c r="N26" s="46">
        <v>124392.29</v>
      </c>
      <c r="O26" s="46">
        <v>127705.84</v>
      </c>
      <c r="P26" s="46">
        <v>104643.675</v>
      </c>
      <c r="Q26" s="46">
        <v>105912.16</v>
      </c>
      <c r="R26" s="46">
        <v>113551.03999999999</v>
      </c>
      <c r="S26" s="46">
        <v>119127.205</v>
      </c>
      <c r="T26" s="46">
        <v>121571.97</v>
      </c>
      <c r="U26" s="46">
        <v>124010.03</v>
      </c>
      <c r="V26" s="46">
        <v>123130.6</v>
      </c>
      <c r="W26" s="46">
        <v>115384.08500000001</v>
      </c>
      <c r="X26" s="46">
        <v>112349.26</v>
      </c>
      <c r="Y26" s="46">
        <v>124046.80499999999</v>
      </c>
      <c r="Z26" s="46">
        <v>126922.995</v>
      </c>
      <c r="AA26" s="46">
        <v>129352.83</v>
      </c>
      <c r="AB26" s="46">
        <v>129553.94</v>
      </c>
      <c r="AC26" s="46">
        <v>127957.57</v>
      </c>
      <c r="AD26" s="46">
        <v>104949.95</v>
      </c>
      <c r="AE26" s="46">
        <v>104054.85</v>
      </c>
      <c r="AF26" s="46">
        <v>118733.42</v>
      </c>
      <c r="AG26" s="46">
        <v>121766.77</v>
      </c>
      <c r="AH26" s="46">
        <v>122015.59</v>
      </c>
      <c r="AI26" s="46">
        <v>119118.11</v>
      </c>
      <c r="AJ26" s="46">
        <v>118924.765</v>
      </c>
      <c r="AK26" s="46">
        <v>115234.32</v>
      </c>
      <c r="AL26" s="46">
        <v>109774.425</v>
      </c>
      <c r="AM26" s="46">
        <v>120076.645</v>
      </c>
      <c r="AN26" s="46">
        <v>119789.97</v>
      </c>
      <c r="AO26" s="46">
        <v>119803.985</v>
      </c>
      <c r="AP26" s="46">
        <v>127563.61</v>
      </c>
      <c r="AQ26" s="46">
        <v>130472.2</v>
      </c>
      <c r="AR26" s="46">
        <v>5051965.2</v>
      </c>
    </row>
    <row r="27" spans="1:44" x14ac:dyDescent="0.3">
      <c r="A27" s="45">
        <v>22</v>
      </c>
      <c r="B27" s="46">
        <v>114669.79</v>
      </c>
      <c r="C27" s="46">
        <v>118783.08500000001</v>
      </c>
      <c r="D27" s="46">
        <v>136690.92000000001</v>
      </c>
      <c r="E27" s="46">
        <v>140886.995</v>
      </c>
      <c r="F27" s="46">
        <v>133103.37</v>
      </c>
      <c r="G27" s="46">
        <v>127900.235</v>
      </c>
      <c r="H27" s="46">
        <v>132338.94</v>
      </c>
      <c r="I27" s="46">
        <v>119938.795</v>
      </c>
      <c r="J27" s="46">
        <v>101618.98</v>
      </c>
      <c r="K27" s="46">
        <v>121424.42</v>
      </c>
      <c r="L27" s="46">
        <v>131916.405</v>
      </c>
      <c r="M27" s="46">
        <v>132170.04999999999</v>
      </c>
      <c r="N27" s="46">
        <v>137080.875</v>
      </c>
      <c r="O27" s="46">
        <v>134317.62</v>
      </c>
      <c r="P27" s="46">
        <v>122161.405</v>
      </c>
      <c r="Q27" s="46">
        <v>110029.55</v>
      </c>
      <c r="R27" s="46">
        <v>130516.1</v>
      </c>
      <c r="S27" s="46">
        <v>132762.38</v>
      </c>
      <c r="T27" s="46">
        <v>139030.79500000001</v>
      </c>
      <c r="U27" s="46">
        <v>140202.73499999999</v>
      </c>
      <c r="V27" s="46">
        <v>136856.79999999999</v>
      </c>
      <c r="W27" s="46">
        <v>123226.075</v>
      </c>
      <c r="X27" s="46">
        <v>106044.51</v>
      </c>
      <c r="Y27" s="46">
        <v>119360.265</v>
      </c>
      <c r="Z27" s="46">
        <v>123142.76</v>
      </c>
      <c r="AA27" s="46">
        <v>127830.62</v>
      </c>
      <c r="AB27" s="46">
        <v>131159.94500000001</v>
      </c>
      <c r="AC27" s="46">
        <v>135864.065</v>
      </c>
      <c r="AD27" s="46">
        <v>120653.435</v>
      </c>
      <c r="AE27" s="46">
        <v>106153.43</v>
      </c>
      <c r="AF27" s="46">
        <v>130229.295</v>
      </c>
      <c r="AG27" s="46">
        <v>133799.655</v>
      </c>
      <c r="AH27" s="46">
        <v>136301.49</v>
      </c>
      <c r="AI27" s="46">
        <v>138857.13500000001</v>
      </c>
      <c r="AJ27" s="46">
        <v>133869.14000000001</v>
      </c>
      <c r="AK27" s="46">
        <v>102231.77</v>
      </c>
      <c r="AL27" s="46">
        <v>109579.82</v>
      </c>
      <c r="AM27" s="46">
        <v>125532.575</v>
      </c>
      <c r="AN27" s="46">
        <v>126788.83500000001</v>
      </c>
      <c r="AO27" s="46">
        <v>124189.8</v>
      </c>
      <c r="AP27" s="46">
        <v>124062.485</v>
      </c>
      <c r="AQ27" s="46">
        <v>120072.09</v>
      </c>
      <c r="AR27" s="46">
        <v>5293349.4399999985</v>
      </c>
    </row>
    <row r="28" spans="1:44" x14ac:dyDescent="0.3">
      <c r="A28" s="45">
        <v>23</v>
      </c>
      <c r="B28" s="46">
        <v>120128.295</v>
      </c>
      <c r="C28" s="46">
        <v>113261.26</v>
      </c>
      <c r="D28" s="46">
        <v>140919.995</v>
      </c>
      <c r="E28" s="46">
        <v>148534.505</v>
      </c>
      <c r="F28" s="46">
        <v>146902.95000000001</v>
      </c>
      <c r="G28" s="46">
        <v>147155.26500000001</v>
      </c>
      <c r="H28" s="46">
        <v>142625.035</v>
      </c>
      <c r="I28" s="46">
        <v>122764.33</v>
      </c>
      <c r="J28" s="46">
        <v>118751.965</v>
      </c>
      <c r="K28" s="46">
        <v>134983.95499999999</v>
      </c>
      <c r="L28" s="46">
        <v>140402.15</v>
      </c>
      <c r="M28" s="46">
        <v>141195.03</v>
      </c>
      <c r="N28" s="46">
        <v>141292.56</v>
      </c>
      <c r="O28" s="46">
        <v>137717.255</v>
      </c>
      <c r="P28" s="46">
        <v>120698.91499999999</v>
      </c>
      <c r="Q28" s="46">
        <v>118953.95</v>
      </c>
      <c r="R28" s="46">
        <v>132877.45000000001</v>
      </c>
      <c r="S28" s="46">
        <v>133274.53</v>
      </c>
      <c r="T28" s="46">
        <v>136116.12</v>
      </c>
      <c r="U28" s="46">
        <v>139511.78</v>
      </c>
      <c r="V28" s="46">
        <v>130994.54</v>
      </c>
      <c r="W28" s="46">
        <v>120232.19500000001</v>
      </c>
      <c r="X28" s="46">
        <v>121177.58500000001</v>
      </c>
      <c r="Y28" s="46">
        <v>135385.41</v>
      </c>
      <c r="Z28" s="46">
        <v>132975.13</v>
      </c>
      <c r="AA28" s="46">
        <v>132038.42499999999</v>
      </c>
      <c r="AB28" s="46">
        <v>128577.63</v>
      </c>
      <c r="AC28" s="46">
        <v>129910.015</v>
      </c>
      <c r="AD28" s="46">
        <v>117243.63</v>
      </c>
      <c r="AE28" s="46">
        <v>118086.93</v>
      </c>
      <c r="AF28" s="46">
        <v>135437.85</v>
      </c>
      <c r="AG28" s="46">
        <v>136149.125</v>
      </c>
      <c r="AH28" s="46">
        <v>137844.815</v>
      </c>
      <c r="AI28" s="46">
        <v>134971.77499999999</v>
      </c>
      <c r="AJ28" s="46">
        <v>132003.44</v>
      </c>
      <c r="AK28" s="46">
        <v>126427.92</v>
      </c>
      <c r="AL28" s="46">
        <v>102684.59</v>
      </c>
      <c r="AM28" s="46">
        <v>132039.70499999999</v>
      </c>
      <c r="AN28" s="46">
        <v>132710.35999999999</v>
      </c>
      <c r="AO28" s="46">
        <v>130801.825</v>
      </c>
      <c r="AP28" s="46">
        <v>133322.02499999999</v>
      </c>
      <c r="AQ28" s="46">
        <v>137368.465</v>
      </c>
      <c r="AR28" s="46">
        <v>5516450.6800000016</v>
      </c>
    </row>
    <row r="29" spans="1:44" x14ac:dyDescent="0.3">
      <c r="A29" s="45">
        <v>24</v>
      </c>
      <c r="B29" s="46">
        <v>123754.55</v>
      </c>
      <c r="C29" s="46">
        <v>109609.685</v>
      </c>
      <c r="D29" s="46">
        <v>110715.815</v>
      </c>
      <c r="E29" s="46">
        <v>132854.13500000001</v>
      </c>
      <c r="F29" s="46">
        <v>144125.52499999999</v>
      </c>
      <c r="G29" s="46">
        <v>143465.44500000001</v>
      </c>
      <c r="H29" s="46">
        <v>145005.62</v>
      </c>
      <c r="I29" s="46">
        <v>120753.43</v>
      </c>
      <c r="J29" s="46">
        <v>116052.80499999999</v>
      </c>
      <c r="K29" s="46">
        <v>134829.755</v>
      </c>
      <c r="L29" s="46">
        <v>135306.005</v>
      </c>
      <c r="M29" s="46">
        <v>137305.35500000001</v>
      </c>
      <c r="N29" s="46">
        <v>132859.30499999999</v>
      </c>
      <c r="O29" s="46">
        <v>132209.51500000001</v>
      </c>
      <c r="P29" s="46">
        <v>121178.68</v>
      </c>
      <c r="Q29" s="46">
        <v>113374.465</v>
      </c>
      <c r="R29" s="46">
        <v>117691.685</v>
      </c>
      <c r="S29" s="46">
        <v>135184.95000000001</v>
      </c>
      <c r="T29" s="46">
        <v>136253.42000000001</v>
      </c>
      <c r="U29" s="46">
        <v>135303.255</v>
      </c>
      <c r="V29" s="46">
        <v>135269.63500000001</v>
      </c>
      <c r="W29" s="46">
        <v>124351.235</v>
      </c>
      <c r="X29" s="46">
        <v>117037.86500000001</v>
      </c>
      <c r="Y29" s="46">
        <v>113420.985</v>
      </c>
      <c r="Z29" s="46">
        <v>127261.295</v>
      </c>
      <c r="AA29" s="46">
        <v>131574.60500000001</v>
      </c>
      <c r="AB29" s="46">
        <v>130544.485</v>
      </c>
      <c r="AC29" s="46">
        <v>133009.01</v>
      </c>
      <c r="AD29" s="46">
        <v>121097.845</v>
      </c>
      <c r="AE29" s="46">
        <v>110669.42</v>
      </c>
      <c r="AF29" s="46">
        <v>108133.03</v>
      </c>
      <c r="AG29" s="46">
        <v>122760.92</v>
      </c>
      <c r="AH29" s="46">
        <v>128127.75</v>
      </c>
      <c r="AI29" s="46">
        <v>128535.19</v>
      </c>
      <c r="AJ29" s="46">
        <v>128153.19500000001</v>
      </c>
      <c r="AK29" s="46">
        <v>117394.455</v>
      </c>
      <c r="AL29" s="46">
        <v>119524.41</v>
      </c>
      <c r="AM29" s="46">
        <v>124792.97500000001</v>
      </c>
      <c r="AN29" s="46">
        <v>141571.29500000001</v>
      </c>
      <c r="AO29" s="46">
        <v>137795.79500000001</v>
      </c>
      <c r="AP29" s="46">
        <v>141444.44500000001</v>
      </c>
      <c r="AQ29" s="46">
        <v>134684.58499999999</v>
      </c>
      <c r="AR29" s="46">
        <v>5354987.8250000002</v>
      </c>
    </row>
    <row r="30" spans="1:44" x14ac:dyDescent="0.3">
      <c r="A30" s="45">
        <v>25</v>
      </c>
      <c r="B30" s="46">
        <v>129576.36</v>
      </c>
      <c r="C30" s="46">
        <v>119125.62</v>
      </c>
      <c r="D30" s="46">
        <v>136054.14499999999</v>
      </c>
      <c r="E30" s="46">
        <v>139073.785</v>
      </c>
      <c r="F30" s="46">
        <v>134290.46</v>
      </c>
      <c r="G30" s="46">
        <v>137073.77499999999</v>
      </c>
      <c r="H30" s="46">
        <v>139781.245</v>
      </c>
      <c r="I30" s="46">
        <v>123162.185</v>
      </c>
      <c r="J30" s="46">
        <v>122771.53</v>
      </c>
      <c r="K30" s="46">
        <v>122106.95</v>
      </c>
      <c r="L30" s="46">
        <v>138466.56</v>
      </c>
      <c r="M30" s="46">
        <v>140904.59</v>
      </c>
      <c r="N30" s="46">
        <v>140741.16500000001</v>
      </c>
      <c r="O30" s="46">
        <v>138023.10999999999</v>
      </c>
      <c r="P30" s="46">
        <v>122393.325</v>
      </c>
      <c r="Q30" s="46">
        <v>116112.74</v>
      </c>
      <c r="R30" s="46">
        <v>134925.74</v>
      </c>
      <c r="S30" s="46">
        <v>131996.97</v>
      </c>
      <c r="T30" s="46">
        <v>139814.29999999999</v>
      </c>
      <c r="U30" s="46">
        <v>140348.57</v>
      </c>
      <c r="V30" s="46">
        <v>132029.57500000001</v>
      </c>
      <c r="W30" s="46">
        <v>132165.42499999999</v>
      </c>
      <c r="X30" s="46">
        <v>120785.595</v>
      </c>
      <c r="Y30" s="46">
        <v>138518.73499999999</v>
      </c>
      <c r="Z30" s="46">
        <v>143830.12</v>
      </c>
      <c r="AA30" s="46">
        <v>141305.88</v>
      </c>
      <c r="AB30" s="46">
        <v>143542.01999999999</v>
      </c>
      <c r="AC30" s="46">
        <v>140296.4</v>
      </c>
      <c r="AD30" s="46">
        <v>132829.29</v>
      </c>
      <c r="AE30" s="46">
        <v>116811.39</v>
      </c>
      <c r="AF30" s="46">
        <v>129972.91499999999</v>
      </c>
      <c r="AG30" s="46">
        <v>137922.22</v>
      </c>
      <c r="AH30" s="46">
        <v>144737.12</v>
      </c>
      <c r="AI30" s="46">
        <v>148609.595</v>
      </c>
      <c r="AJ30" s="46">
        <v>144504.32999999999</v>
      </c>
      <c r="AK30" s="46">
        <v>109644.69500000001</v>
      </c>
      <c r="AL30" s="46">
        <v>107553.005</v>
      </c>
      <c r="AM30" s="46">
        <v>121221.455</v>
      </c>
      <c r="AN30" s="46">
        <v>124473.67</v>
      </c>
      <c r="AO30" s="46">
        <v>133969.69</v>
      </c>
      <c r="AP30" s="46">
        <v>130437.325</v>
      </c>
      <c r="AQ30" s="46">
        <v>120149.435</v>
      </c>
      <c r="AR30" s="46">
        <v>5542053.0100000007</v>
      </c>
    </row>
    <row r="31" spans="1:44" x14ac:dyDescent="0.3">
      <c r="A31" s="45">
        <v>26</v>
      </c>
      <c r="B31" s="46">
        <v>124587.43</v>
      </c>
      <c r="C31" s="46">
        <v>124910.57</v>
      </c>
      <c r="D31" s="46">
        <v>140431.35999999999</v>
      </c>
      <c r="E31" s="46">
        <v>133171.4</v>
      </c>
      <c r="F31" s="46">
        <v>135407.57</v>
      </c>
      <c r="G31" s="46">
        <v>137379.23000000001</v>
      </c>
      <c r="H31" s="46">
        <v>135562.07500000001</v>
      </c>
      <c r="I31" s="46">
        <v>131730.83499999999</v>
      </c>
      <c r="J31" s="46">
        <v>119662.16499999999</v>
      </c>
      <c r="K31" s="46">
        <v>134435.11499999999</v>
      </c>
      <c r="L31" s="46">
        <v>137511.315</v>
      </c>
      <c r="M31" s="46">
        <v>133813.285</v>
      </c>
      <c r="N31" s="46">
        <v>136740.005</v>
      </c>
      <c r="O31" s="46">
        <v>144658.38</v>
      </c>
      <c r="P31" s="46">
        <v>125949.5</v>
      </c>
      <c r="Q31" s="46">
        <v>118103.86500000001</v>
      </c>
      <c r="R31" s="46">
        <v>138040.38</v>
      </c>
      <c r="S31" s="46">
        <v>144526.63</v>
      </c>
      <c r="T31" s="46">
        <v>141351.89499999999</v>
      </c>
      <c r="U31" s="46">
        <v>138124.06</v>
      </c>
      <c r="V31" s="46">
        <v>139275.77499999999</v>
      </c>
      <c r="W31" s="46">
        <v>125394.425</v>
      </c>
      <c r="X31" s="46">
        <v>125850.58</v>
      </c>
      <c r="Y31" s="46">
        <v>141972.715</v>
      </c>
      <c r="Z31" s="46">
        <v>142842.4</v>
      </c>
      <c r="AA31" s="46">
        <v>148100.13</v>
      </c>
      <c r="AB31" s="46">
        <v>150445.47</v>
      </c>
      <c r="AC31" s="46">
        <v>139188.48000000001</v>
      </c>
      <c r="AD31" s="46">
        <v>117924.13</v>
      </c>
      <c r="AE31" s="46">
        <v>133525.32</v>
      </c>
      <c r="AF31" s="46">
        <v>146856.79999999999</v>
      </c>
      <c r="AG31" s="46">
        <v>145807.25</v>
      </c>
      <c r="AH31" s="46">
        <v>139351.56</v>
      </c>
      <c r="AI31" s="46">
        <v>131023.66</v>
      </c>
      <c r="AJ31" s="46">
        <v>123546.62</v>
      </c>
      <c r="AK31" s="46">
        <v>126938.54</v>
      </c>
      <c r="AL31" s="46">
        <v>121528.375</v>
      </c>
      <c r="AM31" s="46">
        <v>136373.435</v>
      </c>
      <c r="AN31" s="46">
        <v>131904.745</v>
      </c>
      <c r="AO31" s="46">
        <v>133100.905</v>
      </c>
      <c r="AP31" s="46">
        <v>131466.23999999999</v>
      </c>
      <c r="AQ31" s="46">
        <v>136872.56</v>
      </c>
      <c r="AR31" s="46">
        <v>5645387.1799999988</v>
      </c>
    </row>
    <row r="32" spans="1:44" x14ac:dyDescent="0.3">
      <c r="A32" s="45">
        <v>27</v>
      </c>
      <c r="B32" s="46">
        <v>130073.27</v>
      </c>
      <c r="C32" s="46">
        <v>119277.48</v>
      </c>
      <c r="D32" s="46">
        <v>139468.155</v>
      </c>
      <c r="E32" s="46">
        <v>143170.05499999999</v>
      </c>
      <c r="F32" s="46">
        <v>138931</v>
      </c>
      <c r="G32" s="46">
        <v>138972.42499999999</v>
      </c>
      <c r="H32" s="46">
        <v>145713.81</v>
      </c>
      <c r="I32" s="46">
        <v>118683.565</v>
      </c>
      <c r="J32" s="46">
        <v>126455.935</v>
      </c>
      <c r="K32" s="46">
        <v>148639.995</v>
      </c>
      <c r="L32" s="46">
        <v>142146.31</v>
      </c>
      <c r="M32" s="46">
        <v>136071.965</v>
      </c>
      <c r="N32" s="46">
        <v>141078.46</v>
      </c>
      <c r="O32" s="46">
        <v>136676.715</v>
      </c>
      <c r="P32" s="46">
        <v>123687.97</v>
      </c>
      <c r="Q32" s="46">
        <v>120137.45</v>
      </c>
      <c r="R32" s="46">
        <v>139765.32</v>
      </c>
      <c r="S32" s="46">
        <v>134029.80499999999</v>
      </c>
      <c r="T32" s="46">
        <v>134084.66500000001</v>
      </c>
      <c r="U32" s="46">
        <v>137899.715</v>
      </c>
      <c r="V32" s="46">
        <v>134078.07</v>
      </c>
      <c r="W32" s="46">
        <v>119717.435</v>
      </c>
      <c r="X32" s="46">
        <v>124313.07</v>
      </c>
      <c r="Y32" s="46">
        <v>140713.255</v>
      </c>
      <c r="Z32" s="46">
        <v>135759.27499999999</v>
      </c>
      <c r="AA32" s="46">
        <v>128580.97500000001</v>
      </c>
      <c r="AB32" s="46">
        <v>125861.6</v>
      </c>
      <c r="AC32" s="46">
        <v>124242.52</v>
      </c>
      <c r="AD32" s="46">
        <v>114660.9</v>
      </c>
      <c r="AE32" s="46">
        <v>116150.91499999999</v>
      </c>
      <c r="AF32" s="46">
        <v>130565.58</v>
      </c>
      <c r="AG32" s="46">
        <v>135866.75</v>
      </c>
      <c r="AH32" s="46">
        <v>137327.70000000001</v>
      </c>
      <c r="AI32" s="46">
        <v>135182.72500000001</v>
      </c>
      <c r="AJ32" s="46">
        <v>132774.29500000001</v>
      </c>
      <c r="AK32" s="46">
        <v>125400.27</v>
      </c>
      <c r="AL32" s="46">
        <v>125830.75</v>
      </c>
      <c r="AM32" s="46">
        <v>141431.99</v>
      </c>
      <c r="AN32" s="46">
        <v>137644.86499999999</v>
      </c>
      <c r="AO32" s="46">
        <v>126614.72</v>
      </c>
      <c r="AP32" s="46">
        <v>131372.71</v>
      </c>
      <c r="AQ32" s="46">
        <v>143010.26999999999</v>
      </c>
      <c r="AR32" s="46">
        <v>5562064.7049999991</v>
      </c>
    </row>
    <row r="33" spans="1:44" x14ac:dyDescent="0.3">
      <c r="A33" s="45">
        <v>28</v>
      </c>
      <c r="B33" s="46">
        <v>123971.705</v>
      </c>
      <c r="C33" s="46">
        <v>117312.925</v>
      </c>
      <c r="D33" s="46">
        <v>143176.33499999999</v>
      </c>
      <c r="E33" s="46">
        <v>143984.39000000001</v>
      </c>
      <c r="F33" s="46">
        <v>141696.29500000001</v>
      </c>
      <c r="G33" s="46">
        <v>141994.375</v>
      </c>
      <c r="H33" s="46">
        <v>136884.095</v>
      </c>
      <c r="I33" s="46">
        <v>122369.535</v>
      </c>
      <c r="J33" s="46">
        <v>112556.405</v>
      </c>
      <c r="K33" s="46">
        <v>135712.245</v>
      </c>
      <c r="L33" s="46">
        <v>142401.79500000001</v>
      </c>
      <c r="M33" s="46">
        <v>134056.095</v>
      </c>
      <c r="N33" s="46">
        <v>138768.04500000001</v>
      </c>
      <c r="O33" s="46">
        <v>136690.04999999999</v>
      </c>
      <c r="P33" s="46">
        <v>124486.69500000001</v>
      </c>
      <c r="Q33" s="46">
        <v>116064.03</v>
      </c>
      <c r="R33" s="46">
        <v>133132.32500000001</v>
      </c>
      <c r="S33" s="46">
        <v>137352.78</v>
      </c>
      <c r="T33" s="46">
        <v>138152.10500000001</v>
      </c>
      <c r="U33" s="46">
        <v>134622.39000000001</v>
      </c>
      <c r="V33" s="46">
        <v>131387.745</v>
      </c>
      <c r="W33" s="46">
        <v>124491.53</v>
      </c>
      <c r="X33" s="46">
        <v>114562.215</v>
      </c>
      <c r="Y33" s="46">
        <v>133874.47500000001</v>
      </c>
      <c r="Z33" s="46">
        <v>140342.995</v>
      </c>
      <c r="AA33" s="46">
        <v>143461.125</v>
      </c>
      <c r="AB33" s="46">
        <v>145767.1</v>
      </c>
      <c r="AC33" s="46">
        <v>140542.95000000001</v>
      </c>
      <c r="AD33" s="46">
        <v>123954.31</v>
      </c>
      <c r="AE33" s="46">
        <v>114469.88</v>
      </c>
      <c r="AF33" s="46">
        <v>127307.26</v>
      </c>
      <c r="AG33" s="46">
        <v>133803.98499999999</v>
      </c>
      <c r="AH33" s="46">
        <v>127092.715</v>
      </c>
      <c r="AI33" s="46">
        <v>133131.51999999999</v>
      </c>
      <c r="AJ33" s="46">
        <v>128384.14</v>
      </c>
      <c r="AK33" s="46">
        <v>130088.95</v>
      </c>
      <c r="AL33" s="46">
        <v>118507.76</v>
      </c>
      <c r="AM33" s="46">
        <v>136255.33499999999</v>
      </c>
      <c r="AN33" s="46">
        <v>140264.51999999999</v>
      </c>
      <c r="AO33" s="46">
        <v>138627.10999999999</v>
      </c>
      <c r="AP33" s="46">
        <v>135266.16500000001</v>
      </c>
      <c r="AQ33" s="46">
        <v>134041.23000000001</v>
      </c>
      <c r="AR33" s="46">
        <v>5551009.6299999999</v>
      </c>
    </row>
    <row r="34" spans="1:44" x14ac:dyDescent="0.3">
      <c r="A34" s="45">
        <v>29</v>
      </c>
      <c r="B34" s="46">
        <v>130187.44500000001</v>
      </c>
      <c r="C34" s="46">
        <v>124790.69500000001</v>
      </c>
      <c r="D34" s="46">
        <v>138680.33499999999</v>
      </c>
      <c r="E34" s="46">
        <v>150671.10500000001</v>
      </c>
      <c r="F34" s="46">
        <v>151270.54</v>
      </c>
      <c r="G34" s="46">
        <v>144797.98000000001</v>
      </c>
      <c r="H34" s="46">
        <v>142965.48000000001</v>
      </c>
      <c r="I34" s="46">
        <v>120659.15</v>
      </c>
      <c r="J34" s="46">
        <v>119218.23</v>
      </c>
      <c r="K34" s="46">
        <v>128207.125</v>
      </c>
      <c r="L34" s="46">
        <v>137582.19500000001</v>
      </c>
      <c r="M34" s="46">
        <v>145728.26</v>
      </c>
      <c r="N34" s="46">
        <v>144103.70499999999</v>
      </c>
      <c r="O34" s="46">
        <v>141166.85</v>
      </c>
      <c r="P34" s="46">
        <v>122397.13</v>
      </c>
      <c r="Q34" s="46">
        <v>119927.64</v>
      </c>
      <c r="R34" s="46">
        <v>131868.24</v>
      </c>
      <c r="S34" s="46">
        <v>136121.83499999999</v>
      </c>
      <c r="T34" s="46">
        <v>133906.26</v>
      </c>
      <c r="U34" s="46">
        <v>139316.29</v>
      </c>
      <c r="V34" s="46">
        <v>140073.89499999999</v>
      </c>
      <c r="W34" s="46">
        <v>125928.62</v>
      </c>
      <c r="X34" s="46">
        <v>119464.315</v>
      </c>
      <c r="Y34" s="46">
        <v>137446.75</v>
      </c>
      <c r="Z34" s="46">
        <v>131367.09</v>
      </c>
      <c r="AA34" s="46">
        <v>132856.72</v>
      </c>
      <c r="AB34" s="46">
        <v>133778.44500000001</v>
      </c>
      <c r="AC34" s="46">
        <v>135728.405</v>
      </c>
      <c r="AD34" s="46">
        <v>111288.905</v>
      </c>
      <c r="AE34" s="46">
        <v>123740.265</v>
      </c>
      <c r="AF34" s="46">
        <v>131739.20000000001</v>
      </c>
      <c r="AG34" s="46">
        <v>132941.76999999999</v>
      </c>
      <c r="AH34" s="46">
        <v>135339.82</v>
      </c>
      <c r="AI34" s="46">
        <v>134119.14000000001</v>
      </c>
      <c r="AJ34" s="46">
        <v>132101.85999999999</v>
      </c>
      <c r="AK34" s="46">
        <v>125303.88499999999</v>
      </c>
      <c r="AL34" s="46">
        <v>118837.05</v>
      </c>
      <c r="AM34" s="46">
        <v>130119.41</v>
      </c>
      <c r="AN34" s="46">
        <v>133668.935</v>
      </c>
      <c r="AO34" s="46">
        <v>135296.79999999999</v>
      </c>
      <c r="AP34" s="46">
        <v>143158.89000000001</v>
      </c>
      <c r="AQ34" s="46">
        <v>143109.35500000001</v>
      </c>
      <c r="AR34" s="46">
        <v>5590976.0149999997</v>
      </c>
    </row>
    <row r="35" spans="1:44" x14ac:dyDescent="0.3">
      <c r="A35" s="45">
        <v>30</v>
      </c>
      <c r="B35" s="46">
        <v>121021.425</v>
      </c>
      <c r="C35" s="46">
        <v>131141.35500000001</v>
      </c>
      <c r="D35" s="46">
        <v>146154.37</v>
      </c>
      <c r="E35" s="46">
        <v>138931.81</v>
      </c>
      <c r="F35" s="46">
        <v>138418.83499999999</v>
      </c>
      <c r="G35" s="46">
        <v>142316.29500000001</v>
      </c>
      <c r="H35" s="46">
        <v>136837.155</v>
      </c>
      <c r="I35" s="46">
        <v>119888.575</v>
      </c>
      <c r="J35" s="46">
        <v>113418.125</v>
      </c>
      <c r="K35" s="46">
        <v>127367.015</v>
      </c>
      <c r="L35" s="46">
        <v>137028.04999999999</v>
      </c>
      <c r="M35" s="46">
        <v>136850.14000000001</v>
      </c>
      <c r="N35" s="46">
        <v>136127.125</v>
      </c>
      <c r="O35" s="46">
        <v>128777.82</v>
      </c>
      <c r="P35" s="46">
        <v>111331.235</v>
      </c>
      <c r="Q35" s="46">
        <v>118007.66499999999</v>
      </c>
      <c r="R35" s="46">
        <v>136330.59</v>
      </c>
      <c r="S35" s="46">
        <v>129699.265</v>
      </c>
      <c r="T35" s="46">
        <v>133198.34</v>
      </c>
      <c r="U35" s="46">
        <v>136003.91500000001</v>
      </c>
      <c r="V35" s="46">
        <v>130432.05</v>
      </c>
      <c r="W35" s="46">
        <v>116942.94</v>
      </c>
      <c r="X35" s="46">
        <v>114186.8</v>
      </c>
      <c r="Y35" s="46">
        <v>134664.655</v>
      </c>
      <c r="Z35" s="46">
        <v>132967.19</v>
      </c>
      <c r="AA35" s="46">
        <v>135308.29500000001</v>
      </c>
      <c r="AB35" s="46">
        <v>137634.125</v>
      </c>
      <c r="AC35" s="46">
        <v>130119.5</v>
      </c>
      <c r="AD35" s="46">
        <v>121958.69</v>
      </c>
      <c r="AE35" s="46">
        <v>111293.15</v>
      </c>
      <c r="AF35" s="46">
        <v>123618.42</v>
      </c>
      <c r="AG35" s="46">
        <v>129008.62</v>
      </c>
      <c r="AH35" s="46">
        <v>135782.54500000001</v>
      </c>
      <c r="AI35" s="46">
        <v>132940.63</v>
      </c>
      <c r="AJ35" s="46">
        <v>136493.13</v>
      </c>
      <c r="AK35" s="46">
        <v>128417.22</v>
      </c>
      <c r="AL35" s="46">
        <v>114065.32</v>
      </c>
      <c r="AM35" s="46">
        <v>132894.41</v>
      </c>
      <c r="AN35" s="46">
        <v>140086.10500000001</v>
      </c>
      <c r="AO35" s="46">
        <v>138666.10500000001</v>
      </c>
      <c r="AP35" s="46">
        <v>142476.36499999999</v>
      </c>
      <c r="AQ35" s="46">
        <v>133822.70000000001</v>
      </c>
      <c r="AR35" s="46">
        <v>5472628.0700000003</v>
      </c>
    </row>
    <row r="36" spans="1:44" x14ac:dyDescent="0.3">
      <c r="A36" s="45">
        <v>31</v>
      </c>
      <c r="B36" s="46">
        <v>125032.57</v>
      </c>
      <c r="C36" s="46">
        <v>120396.735</v>
      </c>
      <c r="D36" s="46">
        <v>142470.43</v>
      </c>
      <c r="E36" s="46">
        <v>144008.37</v>
      </c>
      <c r="F36" s="46">
        <v>142637.76000000001</v>
      </c>
      <c r="G36" s="46">
        <v>143544.10999999999</v>
      </c>
      <c r="H36" s="46">
        <v>139584.95499999999</v>
      </c>
      <c r="I36" s="46">
        <v>121548.535</v>
      </c>
      <c r="J36" s="46">
        <v>120126.905</v>
      </c>
      <c r="K36" s="46">
        <v>138134.63500000001</v>
      </c>
      <c r="L36" s="46">
        <v>146465.69</v>
      </c>
      <c r="M36" s="46">
        <v>143209.755</v>
      </c>
      <c r="N36" s="46">
        <v>142341.63500000001</v>
      </c>
      <c r="O36" s="46">
        <v>139822.93</v>
      </c>
      <c r="P36" s="46">
        <v>116696.455</v>
      </c>
      <c r="Q36" s="46">
        <v>107580.495</v>
      </c>
      <c r="R36" s="46">
        <v>132276.88</v>
      </c>
      <c r="S36" s="46">
        <v>137617.88</v>
      </c>
      <c r="T36" s="46">
        <v>140729.185</v>
      </c>
      <c r="U36" s="46">
        <v>151355.43</v>
      </c>
      <c r="V36" s="46">
        <v>141647.89499999999</v>
      </c>
      <c r="W36" s="46">
        <v>116238.175</v>
      </c>
      <c r="X36" s="46">
        <v>111555</v>
      </c>
      <c r="Y36" s="46">
        <v>135422.13500000001</v>
      </c>
      <c r="Z36" s="46">
        <v>129519.995</v>
      </c>
      <c r="AA36" s="46">
        <v>134004.96</v>
      </c>
      <c r="AB36" s="46">
        <v>129025</v>
      </c>
      <c r="AC36" s="46">
        <v>129740.315</v>
      </c>
      <c r="AD36" s="46">
        <v>119933.7</v>
      </c>
      <c r="AE36" s="46">
        <v>118413.13499999999</v>
      </c>
      <c r="AF36" s="46">
        <v>133205.18</v>
      </c>
      <c r="AG36" s="46">
        <v>138858.04500000001</v>
      </c>
      <c r="AH36" s="46">
        <v>140275.82999999999</v>
      </c>
      <c r="AI36" s="46">
        <v>137651.13500000001</v>
      </c>
      <c r="AJ36" s="46">
        <v>135633.89000000001</v>
      </c>
      <c r="AK36" s="46">
        <v>111590.65</v>
      </c>
      <c r="AL36" s="46">
        <v>123014.55499999999</v>
      </c>
      <c r="AM36" s="46">
        <v>132571.32999999999</v>
      </c>
      <c r="AN36" s="46">
        <v>132720.39499999999</v>
      </c>
      <c r="AO36" s="46">
        <v>130547.735</v>
      </c>
      <c r="AP36" s="46">
        <v>132583.64000000001</v>
      </c>
      <c r="AQ36" s="46">
        <v>132105.75</v>
      </c>
      <c r="AR36" s="46">
        <v>5541839.7849999992</v>
      </c>
    </row>
    <row r="37" spans="1:44" x14ac:dyDescent="0.3">
      <c r="A37" s="45">
        <v>32</v>
      </c>
      <c r="B37" s="46">
        <v>125830.535</v>
      </c>
      <c r="C37" s="46">
        <v>117638.065</v>
      </c>
      <c r="D37" s="46">
        <v>141451.72500000001</v>
      </c>
      <c r="E37" s="46">
        <v>147550.185</v>
      </c>
      <c r="F37" s="46">
        <v>142325.99</v>
      </c>
      <c r="G37" s="46">
        <v>143642.35500000001</v>
      </c>
      <c r="H37" s="46">
        <v>143060.32999999999</v>
      </c>
      <c r="I37" s="46">
        <v>130907.095</v>
      </c>
      <c r="J37" s="46">
        <v>114481.28</v>
      </c>
      <c r="K37" s="46">
        <v>137934.845</v>
      </c>
      <c r="L37" s="46">
        <v>137301.69</v>
      </c>
      <c r="M37" s="46">
        <v>140922.715</v>
      </c>
      <c r="N37" s="46">
        <v>142671.51</v>
      </c>
      <c r="O37" s="46">
        <v>145491.32999999999</v>
      </c>
      <c r="P37" s="46">
        <v>113669.45</v>
      </c>
      <c r="Q37" s="46">
        <v>117351.14</v>
      </c>
      <c r="R37" s="46">
        <v>138963.17499999999</v>
      </c>
      <c r="S37" s="46">
        <v>139108.435</v>
      </c>
      <c r="T37" s="46">
        <v>130044.375</v>
      </c>
      <c r="U37" s="46">
        <v>122361.925</v>
      </c>
      <c r="V37" s="46">
        <v>122862.345</v>
      </c>
      <c r="W37" s="46">
        <v>119988.735</v>
      </c>
      <c r="X37" s="46">
        <v>104912.38</v>
      </c>
      <c r="Y37" s="46">
        <v>127198.78</v>
      </c>
      <c r="Z37" s="46">
        <v>131851.01500000001</v>
      </c>
      <c r="AA37" s="46">
        <v>131939.5</v>
      </c>
      <c r="AB37" s="46">
        <v>135670.99</v>
      </c>
      <c r="AC37" s="46">
        <v>121875.355</v>
      </c>
      <c r="AD37" s="46">
        <v>128554.605</v>
      </c>
      <c r="AE37" s="46">
        <v>120350.215</v>
      </c>
      <c r="AF37" s="46">
        <v>125652.05499999999</v>
      </c>
      <c r="AG37" s="46">
        <v>132120.39000000001</v>
      </c>
      <c r="AH37" s="46">
        <v>136315.38</v>
      </c>
      <c r="AI37" s="46">
        <v>133004.73000000001</v>
      </c>
      <c r="AJ37" s="46">
        <v>142555.10500000001</v>
      </c>
      <c r="AK37" s="46">
        <v>121119.265</v>
      </c>
      <c r="AL37" s="46">
        <v>109935.33500000001</v>
      </c>
      <c r="AM37" s="46">
        <v>127930.355</v>
      </c>
      <c r="AN37" s="46">
        <v>140042.14499999999</v>
      </c>
      <c r="AO37" s="46">
        <v>140205.29500000001</v>
      </c>
      <c r="AP37" s="46">
        <v>140835.17499999999</v>
      </c>
      <c r="AQ37" s="46">
        <v>144062.60999999999</v>
      </c>
      <c r="AR37" s="46">
        <v>5511689.9100000001</v>
      </c>
    </row>
    <row r="38" spans="1:44" x14ac:dyDescent="0.3">
      <c r="A38" s="45">
        <v>33</v>
      </c>
      <c r="B38" s="46">
        <v>122088.76</v>
      </c>
      <c r="C38" s="46">
        <v>120008.455</v>
      </c>
      <c r="D38" s="46">
        <v>130978.095</v>
      </c>
      <c r="E38" s="46">
        <v>135616.125</v>
      </c>
      <c r="F38" s="46">
        <v>138900.5</v>
      </c>
      <c r="G38" s="46">
        <v>140905.85</v>
      </c>
      <c r="H38" s="46">
        <v>137838.92499999999</v>
      </c>
      <c r="I38" s="46">
        <v>120382.80499999999</v>
      </c>
      <c r="J38" s="46">
        <v>120379.285</v>
      </c>
      <c r="K38" s="46">
        <v>138506.45000000001</v>
      </c>
      <c r="L38" s="46">
        <v>132819.535</v>
      </c>
      <c r="M38" s="46">
        <v>130616.67</v>
      </c>
      <c r="N38" s="46">
        <v>138368.4</v>
      </c>
      <c r="O38" s="46">
        <v>134885.67000000001</v>
      </c>
      <c r="P38" s="46">
        <v>124852.67</v>
      </c>
      <c r="Q38" s="46">
        <v>106274.56</v>
      </c>
      <c r="R38" s="46">
        <v>121533.955</v>
      </c>
      <c r="S38" s="46">
        <v>127193.3</v>
      </c>
      <c r="T38" s="46">
        <v>121445.38</v>
      </c>
      <c r="U38" s="46">
        <v>129223.80499999999</v>
      </c>
      <c r="V38" s="46">
        <v>133562.98499999999</v>
      </c>
      <c r="W38" s="46">
        <v>116571.26</v>
      </c>
      <c r="X38" s="46">
        <v>115231.85</v>
      </c>
      <c r="Y38" s="46">
        <v>127541.57</v>
      </c>
      <c r="Z38" s="46">
        <v>121073.45</v>
      </c>
      <c r="AA38" s="46">
        <v>122602.11500000001</v>
      </c>
      <c r="AB38" s="46">
        <v>131137.065</v>
      </c>
      <c r="AC38" s="46">
        <v>125189.54</v>
      </c>
      <c r="AD38" s="46">
        <v>115460.6</v>
      </c>
      <c r="AE38" s="46">
        <v>121028.325</v>
      </c>
      <c r="AF38" s="46">
        <v>136683.4</v>
      </c>
      <c r="AG38" s="46">
        <v>141474.26500000001</v>
      </c>
      <c r="AH38" s="46">
        <v>134681.435</v>
      </c>
      <c r="AI38" s="46">
        <v>128119.715</v>
      </c>
      <c r="AJ38" s="46">
        <v>129781.155</v>
      </c>
      <c r="AK38" s="46">
        <v>113755.18</v>
      </c>
      <c r="AL38" s="46">
        <v>111165.955</v>
      </c>
      <c r="AM38" s="46">
        <v>125959.75</v>
      </c>
      <c r="AN38" s="46">
        <v>130141.22500000001</v>
      </c>
      <c r="AO38" s="46">
        <v>127945.31</v>
      </c>
      <c r="AP38" s="46">
        <v>121914.44</v>
      </c>
      <c r="AQ38" s="46">
        <v>124640.09</v>
      </c>
      <c r="AR38" s="46">
        <v>5328479.8749999991</v>
      </c>
    </row>
    <row r="39" spans="1:44" x14ac:dyDescent="0.3">
      <c r="A39" s="45">
        <v>34</v>
      </c>
      <c r="B39" s="46">
        <v>112275.15</v>
      </c>
      <c r="C39" s="46">
        <v>116648.77</v>
      </c>
      <c r="D39" s="46">
        <v>137008.71</v>
      </c>
      <c r="E39" s="46">
        <v>148093.96</v>
      </c>
      <c r="F39" s="46">
        <v>144024.66</v>
      </c>
      <c r="G39" s="46">
        <v>131575.79</v>
      </c>
      <c r="H39" s="46">
        <v>126570.47</v>
      </c>
      <c r="I39" s="46">
        <v>121052.06</v>
      </c>
      <c r="J39" s="46">
        <v>113066.245</v>
      </c>
      <c r="K39" s="46">
        <v>127906.24000000001</v>
      </c>
      <c r="L39" s="46">
        <v>124975.11</v>
      </c>
      <c r="M39" s="46">
        <v>132561.22</v>
      </c>
      <c r="N39" s="46">
        <v>123434.505</v>
      </c>
      <c r="O39" s="46">
        <v>132569.74</v>
      </c>
      <c r="P39" s="46">
        <v>117444.1</v>
      </c>
      <c r="Q39" s="46">
        <v>119798.995</v>
      </c>
      <c r="R39" s="46">
        <v>140410.29500000001</v>
      </c>
      <c r="S39" s="46">
        <v>133809.45499999999</v>
      </c>
      <c r="T39" s="46">
        <v>133056.82</v>
      </c>
      <c r="U39" s="46">
        <v>135619.94</v>
      </c>
      <c r="V39" s="46">
        <v>133666.57500000001</v>
      </c>
      <c r="W39" s="46">
        <v>116471.77499999999</v>
      </c>
      <c r="X39" s="46">
        <v>119707.93</v>
      </c>
      <c r="Y39" s="46">
        <v>138918.38500000001</v>
      </c>
      <c r="Z39" s="46">
        <v>138424.25</v>
      </c>
      <c r="AA39" s="46">
        <v>136240.845</v>
      </c>
      <c r="AB39" s="46">
        <v>131956.72500000001</v>
      </c>
      <c r="AC39" s="46">
        <v>130210.94</v>
      </c>
      <c r="AD39" s="46">
        <v>107303.47500000001</v>
      </c>
      <c r="AE39" s="46">
        <v>110816.375</v>
      </c>
      <c r="AF39" s="46">
        <v>131067.25</v>
      </c>
      <c r="AG39" s="46">
        <v>131438.54999999999</v>
      </c>
      <c r="AH39" s="46">
        <v>120747.08</v>
      </c>
      <c r="AI39" s="46">
        <v>127697.99</v>
      </c>
      <c r="AJ39" s="46">
        <v>126763.36500000001</v>
      </c>
      <c r="AK39" s="46">
        <v>127131.37</v>
      </c>
      <c r="AL39" s="46">
        <v>111034.745</v>
      </c>
      <c r="AM39" s="46">
        <v>121520.57</v>
      </c>
      <c r="AN39" s="46">
        <v>119321.855</v>
      </c>
      <c r="AO39" s="46">
        <v>129884.75</v>
      </c>
      <c r="AP39" s="46">
        <v>123490.855</v>
      </c>
      <c r="AQ39" s="46">
        <v>125707.04</v>
      </c>
      <c r="AR39" s="46">
        <v>5331424.9300000025</v>
      </c>
    </row>
    <row r="40" spans="1:44" x14ac:dyDescent="0.3">
      <c r="A40" s="45">
        <v>35</v>
      </c>
      <c r="B40" s="46">
        <v>124448.5</v>
      </c>
      <c r="C40" s="46">
        <v>111793.015</v>
      </c>
      <c r="D40" s="46">
        <v>128868.255</v>
      </c>
      <c r="E40" s="46">
        <v>135051.54500000001</v>
      </c>
      <c r="F40" s="46">
        <v>135914.68</v>
      </c>
      <c r="G40" s="46">
        <v>141159.76999999999</v>
      </c>
      <c r="H40" s="46">
        <v>134755.505</v>
      </c>
      <c r="I40" s="46">
        <v>119573.22</v>
      </c>
      <c r="J40" s="46">
        <v>119118.545</v>
      </c>
      <c r="K40" s="46">
        <v>139203.5</v>
      </c>
      <c r="L40" s="46">
        <v>138640.39000000001</v>
      </c>
      <c r="M40" s="46">
        <v>141122.79500000001</v>
      </c>
      <c r="N40" s="46">
        <v>139724.02499999999</v>
      </c>
      <c r="O40" s="46">
        <v>139920.54500000001</v>
      </c>
      <c r="P40" s="46">
        <v>114098.11500000001</v>
      </c>
      <c r="Q40" s="46">
        <v>115177.935</v>
      </c>
      <c r="R40" s="46">
        <v>139414.495</v>
      </c>
      <c r="S40" s="46">
        <v>139814.04</v>
      </c>
      <c r="T40" s="46">
        <v>137513.465</v>
      </c>
      <c r="U40" s="46">
        <v>133982.255</v>
      </c>
      <c r="V40" s="46">
        <v>128707.425</v>
      </c>
      <c r="W40" s="46">
        <v>116344.565</v>
      </c>
      <c r="X40" s="46">
        <v>111436.265</v>
      </c>
      <c r="Y40" s="46">
        <v>131280.85</v>
      </c>
      <c r="Z40" s="46">
        <v>139563.095</v>
      </c>
      <c r="AA40" s="46">
        <v>136032.16</v>
      </c>
      <c r="AB40" s="46">
        <v>139752.54500000001</v>
      </c>
      <c r="AC40" s="46">
        <v>130466.91499999999</v>
      </c>
      <c r="AD40" s="46">
        <v>107616.03</v>
      </c>
      <c r="AE40" s="46">
        <v>113980.3</v>
      </c>
      <c r="AF40" s="46">
        <v>132704.36499999999</v>
      </c>
      <c r="AG40" s="46">
        <v>130964.88499999999</v>
      </c>
      <c r="AH40" s="46">
        <v>137660.94</v>
      </c>
      <c r="AI40" s="46">
        <v>134233.345</v>
      </c>
      <c r="AJ40" s="46">
        <v>131871.07999999999</v>
      </c>
      <c r="AK40" s="46">
        <v>100166.88499999999</v>
      </c>
      <c r="AL40" s="46">
        <v>117125.065</v>
      </c>
      <c r="AM40" s="46">
        <v>134984.79</v>
      </c>
      <c r="AN40" s="46">
        <v>138437.85500000001</v>
      </c>
      <c r="AO40" s="46">
        <v>129322.31</v>
      </c>
      <c r="AP40" s="46">
        <v>119044.425</v>
      </c>
      <c r="AQ40" s="46">
        <v>118809.08</v>
      </c>
      <c r="AR40" s="46">
        <v>5409799.7699999996</v>
      </c>
    </row>
    <row r="41" spans="1:44" x14ac:dyDescent="0.3">
      <c r="A41" s="45">
        <v>36</v>
      </c>
      <c r="B41" s="46">
        <v>115799.32</v>
      </c>
      <c r="C41" s="46">
        <v>116744.215</v>
      </c>
      <c r="D41" s="46">
        <v>137724.89499999999</v>
      </c>
      <c r="E41" s="46">
        <v>134116.76999999999</v>
      </c>
      <c r="F41" s="46">
        <v>132794.715</v>
      </c>
      <c r="G41" s="46">
        <v>132096.33499999999</v>
      </c>
      <c r="H41" s="46">
        <v>131384.88</v>
      </c>
      <c r="I41" s="46">
        <v>118621.96</v>
      </c>
      <c r="J41" s="46">
        <v>114832.425</v>
      </c>
      <c r="K41" s="46">
        <v>125055.69</v>
      </c>
      <c r="L41" s="46">
        <v>133748.44</v>
      </c>
      <c r="M41" s="46">
        <v>128834.065</v>
      </c>
      <c r="N41" s="46">
        <v>134246.16500000001</v>
      </c>
      <c r="O41" s="46">
        <v>135273.32500000001</v>
      </c>
      <c r="P41" s="46">
        <v>120454.01</v>
      </c>
      <c r="Q41" s="46">
        <v>103964.33</v>
      </c>
      <c r="R41" s="46">
        <v>128001.05499999999</v>
      </c>
      <c r="S41" s="46">
        <v>137696.67000000001</v>
      </c>
      <c r="T41" s="46">
        <v>134819.94500000001</v>
      </c>
      <c r="U41" s="46">
        <v>133405.72</v>
      </c>
      <c r="V41" s="46">
        <v>132543.1</v>
      </c>
      <c r="W41" s="46">
        <v>109948.61500000001</v>
      </c>
      <c r="X41" s="46">
        <v>118402.905</v>
      </c>
      <c r="Y41" s="46">
        <v>131448.995</v>
      </c>
      <c r="Z41" s="46">
        <v>128192.08500000001</v>
      </c>
      <c r="AA41" s="46">
        <v>118307.155</v>
      </c>
      <c r="AB41" s="46">
        <v>116467.37</v>
      </c>
      <c r="AC41" s="46">
        <v>123583.52</v>
      </c>
      <c r="AD41" s="46">
        <v>115200.19</v>
      </c>
      <c r="AE41" s="46">
        <v>106779.47500000001</v>
      </c>
      <c r="AF41" s="46">
        <v>121697.38</v>
      </c>
      <c r="AG41" s="46">
        <v>118871.215</v>
      </c>
      <c r="AH41" s="46">
        <v>122652.81</v>
      </c>
      <c r="AI41" s="46">
        <v>120223.175</v>
      </c>
      <c r="AJ41" s="46">
        <v>122222.69</v>
      </c>
      <c r="AK41" s="46">
        <v>105534.01</v>
      </c>
      <c r="AL41" s="46">
        <v>98917.175000000003</v>
      </c>
      <c r="AM41" s="46">
        <v>121605.395</v>
      </c>
      <c r="AN41" s="46">
        <v>119645.18</v>
      </c>
      <c r="AO41" s="46">
        <v>113547.67</v>
      </c>
      <c r="AP41" s="46">
        <v>109327.46</v>
      </c>
      <c r="AQ41" s="46">
        <v>114865.645</v>
      </c>
      <c r="AR41" s="46">
        <v>5139598.1449999986</v>
      </c>
    </row>
    <row r="42" spans="1:44" x14ac:dyDescent="0.3">
      <c r="A42" s="45">
        <v>37</v>
      </c>
      <c r="B42" s="46">
        <v>108790.005</v>
      </c>
      <c r="C42" s="46">
        <v>109641.375</v>
      </c>
      <c r="D42" s="46">
        <v>131619.36499999999</v>
      </c>
      <c r="E42" s="46">
        <v>136340.70000000001</v>
      </c>
      <c r="F42" s="46">
        <v>132977.45000000001</v>
      </c>
      <c r="G42" s="46">
        <v>133541.98000000001</v>
      </c>
      <c r="H42" s="46">
        <v>123968.9</v>
      </c>
      <c r="I42" s="46">
        <v>111412.995</v>
      </c>
      <c r="J42" s="46">
        <v>110986.005</v>
      </c>
      <c r="K42" s="46">
        <v>127275.815</v>
      </c>
      <c r="L42" s="46">
        <v>129542.36500000001</v>
      </c>
      <c r="M42" s="46">
        <v>123307.02</v>
      </c>
      <c r="N42" s="46">
        <v>117722.95</v>
      </c>
      <c r="O42" s="46">
        <v>125432.605</v>
      </c>
      <c r="P42" s="46">
        <v>111301.56</v>
      </c>
      <c r="Q42" s="46">
        <v>114584.065</v>
      </c>
      <c r="R42" s="46">
        <v>127169.03</v>
      </c>
      <c r="S42" s="46">
        <v>130906.89</v>
      </c>
      <c r="T42" s="46">
        <v>127192.315</v>
      </c>
      <c r="U42" s="46">
        <v>131986.80499999999</v>
      </c>
      <c r="V42" s="46">
        <v>128761.605</v>
      </c>
      <c r="W42" s="46">
        <v>108632.355</v>
      </c>
      <c r="X42" s="46">
        <v>107838.95</v>
      </c>
      <c r="Y42" s="46">
        <v>123132.625</v>
      </c>
      <c r="Z42" s="46">
        <v>111096.53</v>
      </c>
      <c r="AA42" s="46">
        <v>112935.03999999999</v>
      </c>
      <c r="AB42" s="46">
        <v>117880.565</v>
      </c>
      <c r="AC42" s="46">
        <v>111213.15</v>
      </c>
      <c r="AD42" s="46">
        <v>103500.955</v>
      </c>
      <c r="AE42" s="46">
        <v>116999.07</v>
      </c>
      <c r="AF42" s="46">
        <v>130448.11500000001</v>
      </c>
      <c r="AG42" s="46">
        <v>131665.01500000001</v>
      </c>
      <c r="AH42" s="46">
        <v>121100.045</v>
      </c>
      <c r="AI42" s="46">
        <v>118723.07</v>
      </c>
      <c r="AJ42" s="46">
        <v>120349.015</v>
      </c>
      <c r="AK42" s="46">
        <v>111644.6</v>
      </c>
      <c r="AL42" s="46">
        <v>95865.14</v>
      </c>
      <c r="AM42" s="46">
        <v>99778.2</v>
      </c>
      <c r="AN42" s="46">
        <v>112421.09</v>
      </c>
      <c r="AO42" s="46">
        <v>112140.47</v>
      </c>
      <c r="AP42" s="46">
        <v>109328.33500000001</v>
      </c>
      <c r="AQ42" s="46">
        <v>106643.05</v>
      </c>
      <c r="AR42" s="46">
        <v>4977797.1849999987</v>
      </c>
    </row>
    <row r="43" spans="1:44" x14ac:dyDescent="0.3">
      <c r="A43" s="45">
        <v>38</v>
      </c>
      <c r="B43" s="46">
        <v>112377.185</v>
      </c>
      <c r="C43" s="46">
        <v>99161.764999999999</v>
      </c>
      <c r="D43" s="46">
        <v>116574.17</v>
      </c>
      <c r="E43" s="46">
        <v>123750.5</v>
      </c>
      <c r="F43" s="46">
        <v>131795.48499999999</v>
      </c>
      <c r="G43" s="46">
        <v>131050.675</v>
      </c>
      <c r="H43" s="46">
        <v>130764.58500000001</v>
      </c>
      <c r="I43" s="46">
        <v>106709.54</v>
      </c>
      <c r="J43" s="46">
        <v>109125.215</v>
      </c>
      <c r="K43" s="46">
        <v>130967.28</v>
      </c>
      <c r="L43" s="46">
        <v>134720.155</v>
      </c>
      <c r="M43" s="46">
        <v>130650.88</v>
      </c>
      <c r="N43" s="46">
        <v>134234.45000000001</v>
      </c>
      <c r="O43" s="46">
        <v>131734.10500000001</v>
      </c>
      <c r="P43" s="46">
        <v>101012.29</v>
      </c>
      <c r="Q43" s="46">
        <v>104766</v>
      </c>
      <c r="R43" s="46">
        <v>115123.54</v>
      </c>
      <c r="S43" s="46">
        <v>124033.955</v>
      </c>
      <c r="T43" s="46">
        <v>123461.38</v>
      </c>
      <c r="U43" s="46">
        <v>119309.93</v>
      </c>
      <c r="V43" s="46">
        <v>116611.25</v>
      </c>
      <c r="W43" s="46">
        <v>107731.72</v>
      </c>
      <c r="X43" s="46">
        <v>113030.005</v>
      </c>
      <c r="Y43" s="46">
        <v>118208.24</v>
      </c>
      <c r="Z43" s="46">
        <v>119622.285</v>
      </c>
      <c r="AA43" s="46">
        <v>123787.77</v>
      </c>
      <c r="AB43" s="46">
        <v>125335.57</v>
      </c>
      <c r="AC43" s="46">
        <v>120372.48</v>
      </c>
      <c r="AD43" s="46">
        <v>101348.35</v>
      </c>
      <c r="AE43" s="46">
        <v>105149.02</v>
      </c>
      <c r="AF43" s="46">
        <v>119362.235</v>
      </c>
      <c r="AG43" s="46">
        <v>124129.44</v>
      </c>
      <c r="AH43" s="46">
        <v>119715.705</v>
      </c>
      <c r="AI43" s="46">
        <v>108102.56</v>
      </c>
      <c r="AJ43" s="46">
        <v>107222.345</v>
      </c>
      <c r="AK43" s="46">
        <v>93384</v>
      </c>
      <c r="AL43" s="46">
        <v>96225.91</v>
      </c>
      <c r="AM43" s="46">
        <v>107196.61</v>
      </c>
      <c r="AN43" s="46">
        <v>113008.77</v>
      </c>
      <c r="AO43" s="46">
        <v>110807.72</v>
      </c>
      <c r="AP43" s="46">
        <v>115643.44</v>
      </c>
      <c r="AQ43" s="46">
        <v>112335.7</v>
      </c>
      <c r="AR43" s="46">
        <v>4889654.2100000009</v>
      </c>
    </row>
    <row r="44" spans="1:44" x14ac:dyDescent="0.3">
      <c r="A44" s="45">
        <v>39</v>
      </c>
      <c r="B44" s="46">
        <v>111064.49</v>
      </c>
      <c r="C44" s="46">
        <v>103708.925</v>
      </c>
      <c r="D44" s="46">
        <v>120096.71</v>
      </c>
      <c r="E44" s="46">
        <v>127755.095</v>
      </c>
      <c r="F44" s="46">
        <v>131866.73000000001</v>
      </c>
      <c r="G44" s="46">
        <v>130937.625</v>
      </c>
      <c r="H44" s="46">
        <v>124278.93</v>
      </c>
      <c r="I44" s="46">
        <v>106776.27499999999</v>
      </c>
      <c r="J44" s="46">
        <v>110314.625</v>
      </c>
      <c r="K44" s="46">
        <v>127391.09</v>
      </c>
      <c r="L44" s="46">
        <v>122664.30499999999</v>
      </c>
      <c r="M44" s="46">
        <v>127208.57</v>
      </c>
      <c r="N44" s="46">
        <v>131357.34</v>
      </c>
      <c r="O44" s="46">
        <v>127420.43</v>
      </c>
      <c r="P44" s="46">
        <v>100701.82</v>
      </c>
      <c r="Q44" s="46">
        <v>92608.24</v>
      </c>
      <c r="R44" s="46">
        <v>119126.485</v>
      </c>
      <c r="S44" s="46">
        <v>124452.94</v>
      </c>
      <c r="T44" s="46">
        <v>119028.07</v>
      </c>
      <c r="U44" s="46">
        <v>116655.855</v>
      </c>
      <c r="V44" s="46">
        <v>102847.255</v>
      </c>
      <c r="W44" s="46">
        <v>109315.065</v>
      </c>
      <c r="X44" s="46">
        <v>107332.1</v>
      </c>
      <c r="Y44" s="46">
        <v>119535.715</v>
      </c>
      <c r="Z44" s="46">
        <v>124797.08500000001</v>
      </c>
      <c r="AA44" s="46">
        <v>119238.345</v>
      </c>
      <c r="AB44" s="46">
        <v>110878.67</v>
      </c>
      <c r="AC44" s="46">
        <v>108622.42</v>
      </c>
      <c r="AD44" s="46">
        <v>108762.31</v>
      </c>
      <c r="AE44" s="46">
        <v>102386.52499999999</v>
      </c>
      <c r="AF44" s="46">
        <v>121862.88499999999</v>
      </c>
      <c r="AG44" s="46">
        <v>125787.33</v>
      </c>
      <c r="AH44" s="46">
        <v>124302.93</v>
      </c>
      <c r="AI44" s="46">
        <v>117320.175</v>
      </c>
      <c r="AJ44" s="46">
        <v>106043.02</v>
      </c>
      <c r="AK44" s="46">
        <v>106694.965</v>
      </c>
      <c r="AL44" s="46">
        <v>86891.23</v>
      </c>
      <c r="AM44" s="46">
        <v>100977.95</v>
      </c>
      <c r="AN44" s="46">
        <v>103200.64</v>
      </c>
      <c r="AO44" s="46">
        <v>112412.44500000001</v>
      </c>
      <c r="AP44" s="46">
        <v>117535.715</v>
      </c>
      <c r="AQ44" s="46">
        <v>126354.68</v>
      </c>
      <c r="AR44" s="46">
        <v>4838514.004999999</v>
      </c>
    </row>
    <row r="45" spans="1:44" x14ac:dyDescent="0.3">
      <c r="A45" s="45">
        <v>40</v>
      </c>
      <c r="B45" s="46">
        <v>100598.55</v>
      </c>
      <c r="C45" s="46">
        <v>106431.815</v>
      </c>
      <c r="D45" s="46">
        <v>121796.715</v>
      </c>
      <c r="E45" s="46">
        <v>126691.8</v>
      </c>
      <c r="F45" s="46">
        <v>129641.245</v>
      </c>
      <c r="G45" s="46">
        <v>124356.41499999999</v>
      </c>
      <c r="H45" s="46">
        <v>107544.145</v>
      </c>
      <c r="I45" s="46">
        <v>109181.26</v>
      </c>
      <c r="J45" s="46">
        <v>105931.55499999999</v>
      </c>
      <c r="K45" s="46">
        <v>124343.19</v>
      </c>
      <c r="L45" s="46">
        <v>126888.77</v>
      </c>
      <c r="M45" s="46">
        <v>121143.25</v>
      </c>
      <c r="N45" s="46">
        <v>122858.49</v>
      </c>
      <c r="O45" s="46">
        <v>113439.77499999999</v>
      </c>
      <c r="P45" s="46">
        <v>101974.595</v>
      </c>
      <c r="Q45" s="46">
        <v>103556.74</v>
      </c>
      <c r="R45" s="46">
        <v>119226.42</v>
      </c>
      <c r="S45" s="46">
        <v>118856.41499999999</v>
      </c>
      <c r="T45" s="46">
        <v>114604.62</v>
      </c>
      <c r="U45" s="46">
        <v>113134.58</v>
      </c>
      <c r="V45" s="46">
        <v>118359.28</v>
      </c>
      <c r="W45" s="46">
        <v>102988.145</v>
      </c>
      <c r="X45" s="46">
        <v>106236.23</v>
      </c>
      <c r="Y45" s="46">
        <v>114466.64</v>
      </c>
      <c r="Z45" s="46">
        <v>114458.205</v>
      </c>
      <c r="AA45" s="46">
        <v>115490.83500000001</v>
      </c>
      <c r="AB45" s="46">
        <v>115294.12</v>
      </c>
      <c r="AC45" s="46">
        <v>112576.545</v>
      </c>
      <c r="AD45" s="46">
        <v>101386.01</v>
      </c>
      <c r="AE45" s="46">
        <v>104804.09</v>
      </c>
      <c r="AF45" s="46">
        <v>121770.82</v>
      </c>
      <c r="AG45" s="46">
        <v>117265.27499999999</v>
      </c>
      <c r="AH45" s="46">
        <v>110760.825</v>
      </c>
      <c r="AI45" s="46">
        <v>109312.85</v>
      </c>
      <c r="AJ45" s="46">
        <v>117512.56</v>
      </c>
      <c r="AK45" s="46">
        <v>92277.024999999994</v>
      </c>
      <c r="AL45" s="46">
        <v>101703.49</v>
      </c>
      <c r="AM45" s="46">
        <v>114651.14</v>
      </c>
      <c r="AN45" s="46">
        <v>112076.46</v>
      </c>
      <c r="AO45" s="46">
        <v>113620.21</v>
      </c>
      <c r="AP45" s="46">
        <v>106641.79</v>
      </c>
      <c r="AQ45" s="46">
        <v>99585.835000000006</v>
      </c>
      <c r="AR45" s="46">
        <v>4735438.7249999996</v>
      </c>
    </row>
    <row r="46" spans="1:44" x14ac:dyDescent="0.3">
      <c r="A46" s="45">
        <v>41</v>
      </c>
      <c r="B46" s="46">
        <v>112604.825</v>
      </c>
      <c r="C46" s="46">
        <v>103828.88</v>
      </c>
      <c r="D46" s="46">
        <v>125194.87</v>
      </c>
      <c r="E46" s="46">
        <v>127225.245</v>
      </c>
      <c r="F46" s="46">
        <v>117282.765</v>
      </c>
      <c r="G46" s="46">
        <v>122121.325</v>
      </c>
      <c r="H46" s="46">
        <v>126989.905</v>
      </c>
      <c r="I46" s="46">
        <v>101300.77499999999</v>
      </c>
      <c r="J46" s="46">
        <v>97992.93</v>
      </c>
      <c r="K46" s="46">
        <v>115839.01</v>
      </c>
      <c r="L46" s="46">
        <v>124089.47</v>
      </c>
      <c r="M46" s="46">
        <v>128558.38499999999</v>
      </c>
      <c r="N46" s="46">
        <v>115898.54</v>
      </c>
      <c r="O46" s="46">
        <v>116197.73</v>
      </c>
      <c r="P46" s="46">
        <v>102037.16499999999</v>
      </c>
      <c r="Q46" s="46">
        <v>97053.544999999998</v>
      </c>
      <c r="R46" s="46">
        <v>111432.36500000001</v>
      </c>
      <c r="S46" s="46">
        <v>116556.425</v>
      </c>
      <c r="T46" s="46">
        <v>114133.54</v>
      </c>
      <c r="U46" s="46">
        <v>113957.735</v>
      </c>
      <c r="V46" s="46">
        <v>117048.72500000001</v>
      </c>
      <c r="W46" s="46">
        <v>96584.744999999995</v>
      </c>
      <c r="X46" s="46">
        <v>100476.705</v>
      </c>
      <c r="Y46" s="46">
        <v>113945.5</v>
      </c>
      <c r="Z46" s="46">
        <v>116449.31</v>
      </c>
      <c r="AA46" s="46">
        <v>109551.08</v>
      </c>
      <c r="AB46" s="46">
        <v>110432.33</v>
      </c>
      <c r="AC46" s="46">
        <v>110457.33500000001</v>
      </c>
      <c r="AD46" s="46">
        <v>101053.36500000001</v>
      </c>
      <c r="AE46" s="46">
        <v>93011.345000000001</v>
      </c>
      <c r="AF46" s="46">
        <v>113296.31</v>
      </c>
      <c r="AG46" s="46">
        <v>117504.77499999999</v>
      </c>
      <c r="AH46" s="46">
        <v>122771.82</v>
      </c>
      <c r="AI46" s="46">
        <v>123692.08</v>
      </c>
      <c r="AJ46" s="46">
        <v>115250.505</v>
      </c>
      <c r="AK46" s="46"/>
      <c r="AL46" s="46">
        <v>94081.565000000002</v>
      </c>
      <c r="AM46" s="46">
        <v>113610.03</v>
      </c>
      <c r="AN46" s="46"/>
      <c r="AO46" s="46"/>
      <c r="AP46" s="46"/>
      <c r="AQ46" s="46">
        <v>122607.56</v>
      </c>
      <c r="AR46" s="46">
        <v>4282120.5149999997</v>
      </c>
    </row>
    <row r="47" spans="1:44" x14ac:dyDescent="0.3">
      <c r="A47" s="45">
        <v>42</v>
      </c>
      <c r="B47" s="46">
        <v>104916.345</v>
      </c>
      <c r="C47" s="46">
        <v>105376.33500000001</v>
      </c>
      <c r="D47" s="46">
        <v>120916.215</v>
      </c>
      <c r="E47" s="46">
        <v>122830.38</v>
      </c>
      <c r="F47" s="46">
        <v>126919.19500000001</v>
      </c>
      <c r="G47" s="46">
        <v>130260.37</v>
      </c>
      <c r="H47" s="46">
        <v>123985.97</v>
      </c>
      <c r="I47" s="46">
        <v>97887.485000000001</v>
      </c>
      <c r="J47" s="46">
        <v>94954.16</v>
      </c>
      <c r="K47" s="46">
        <v>116831.43</v>
      </c>
      <c r="L47" s="46">
        <v>124665.82</v>
      </c>
      <c r="M47" s="46">
        <v>128612.3</v>
      </c>
      <c r="N47" s="46">
        <v>128242.765</v>
      </c>
      <c r="O47" s="46">
        <v>121731.485</v>
      </c>
      <c r="P47" s="46">
        <v>102195.97500000001</v>
      </c>
      <c r="Q47" s="46">
        <v>98108.815000000002</v>
      </c>
      <c r="R47" s="46">
        <v>115907.395</v>
      </c>
      <c r="S47" s="46">
        <v>117470.22</v>
      </c>
      <c r="T47" s="46">
        <v>121087.1</v>
      </c>
      <c r="U47" s="46">
        <v>118201.175</v>
      </c>
      <c r="V47" s="46">
        <v>108412.66499999999</v>
      </c>
      <c r="W47" s="46">
        <v>99368.854999999996</v>
      </c>
      <c r="X47" s="46">
        <v>90918.615000000005</v>
      </c>
      <c r="Y47" s="46">
        <v>108070.27499999999</v>
      </c>
      <c r="Z47" s="46">
        <v>113889.41</v>
      </c>
      <c r="AA47" s="46">
        <v>112592.26</v>
      </c>
      <c r="AB47" s="46">
        <v>112806.58500000001</v>
      </c>
      <c r="AC47" s="46">
        <v>107940.16</v>
      </c>
      <c r="AD47" s="46">
        <v>102032.495</v>
      </c>
      <c r="AE47" s="46">
        <v>94744.7</v>
      </c>
      <c r="AF47" s="46">
        <v>110290.12</v>
      </c>
      <c r="AG47" s="46">
        <v>112052.12</v>
      </c>
      <c r="AH47" s="46">
        <v>117533.72</v>
      </c>
      <c r="AI47" s="46">
        <v>116690.04</v>
      </c>
      <c r="AJ47" s="46">
        <v>109857.485</v>
      </c>
      <c r="AK47" s="46"/>
      <c r="AL47" s="46"/>
      <c r="AM47" s="46"/>
      <c r="AN47" s="46"/>
      <c r="AO47" s="46"/>
      <c r="AP47" s="46"/>
      <c r="AQ47" s="46"/>
      <c r="AR47" s="46">
        <v>3938300.4400000009</v>
      </c>
    </row>
    <row r="48" spans="1:44" x14ac:dyDescent="0.3">
      <c r="A48" s="45">
        <v>43</v>
      </c>
      <c r="B48" s="46">
        <v>106813.03</v>
      </c>
      <c r="C48" s="46">
        <v>100812.04</v>
      </c>
      <c r="D48" s="46">
        <v>120795</v>
      </c>
      <c r="E48" s="46">
        <v>126655.49</v>
      </c>
      <c r="F48" s="46">
        <v>122368.88499999999</v>
      </c>
      <c r="G48" s="46">
        <v>121471.64</v>
      </c>
      <c r="H48" s="46">
        <v>120420.7</v>
      </c>
      <c r="I48" s="46">
        <v>114184.19500000001</v>
      </c>
      <c r="J48" s="46">
        <v>101793.035</v>
      </c>
      <c r="K48" s="46">
        <v>116042.845</v>
      </c>
      <c r="L48" s="46">
        <v>123265.44</v>
      </c>
      <c r="M48" s="46">
        <v>126362.045</v>
      </c>
      <c r="N48" s="46">
        <v>114867.16</v>
      </c>
      <c r="O48" s="46">
        <v>122975.285</v>
      </c>
      <c r="P48" s="46">
        <v>100746.42</v>
      </c>
      <c r="Q48" s="46">
        <v>100571.04</v>
      </c>
      <c r="R48" s="46">
        <v>115549.435</v>
      </c>
      <c r="S48" s="46">
        <v>118010.31</v>
      </c>
      <c r="T48" s="46">
        <v>115813.03</v>
      </c>
      <c r="U48" s="46">
        <v>117333.44500000001</v>
      </c>
      <c r="V48" s="46">
        <v>112633.265</v>
      </c>
      <c r="W48" s="46">
        <v>97973.985000000001</v>
      </c>
      <c r="X48" s="46">
        <v>98427.53</v>
      </c>
      <c r="Y48" s="46">
        <v>105893.61500000001</v>
      </c>
      <c r="Z48" s="46">
        <v>109241.565</v>
      </c>
      <c r="AA48" s="46">
        <v>111423.36500000001</v>
      </c>
      <c r="AB48" s="46">
        <v>112414.39</v>
      </c>
      <c r="AC48" s="46">
        <v>111145.12</v>
      </c>
      <c r="AD48" s="46">
        <v>96698.285000000003</v>
      </c>
      <c r="AE48" s="46">
        <v>102684.515</v>
      </c>
      <c r="AF48" s="46">
        <v>114502.07</v>
      </c>
      <c r="AG48" s="46">
        <v>114108.545</v>
      </c>
      <c r="AH48" s="46">
        <v>114281.61500000001</v>
      </c>
      <c r="AI48" s="46">
        <v>115442.655</v>
      </c>
      <c r="AJ48" s="46">
        <v>109130.77</v>
      </c>
      <c r="AK48" s="46"/>
      <c r="AL48" s="46"/>
      <c r="AM48" s="46"/>
      <c r="AN48" s="46"/>
      <c r="AO48" s="46"/>
      <c r="AP48" s="46"/>
      <c r="AQ48" s="46"/>
      <c r="AR48" s="46">
        <v>3932851.7600000002</v>
      </c>
    </row>
    <row r="49" spans="1:44" x14ac:dyDescent="0.3">
      <c r="A49" s="45">
        <v>44</v>
      </c>
      <c r="B49" s="46">
        <v>106353.44</v>
      </c>
      <c r="C49" s="46">
        <v>102279.745</v>
      </c>
      <c r="D49" s="46">
        <v>115297.34</v>
      </c>
      <c r="E49" s="46">
        <v>116619.57</v>
      </c>
      <c r="F49" s="46">
        <v>122887.41</v>
      </c>
      <c r="G49" s="46">
        <v>124222.935</v>
      </c>
      <c r="H49" s="46">
        <v>121256.97</v>
      </c>
      <c r="I49" s="46">
        <v>104191.105</v>
      </c>
      <c r="J49" s="46">
        <v>111289</v>
      </c>
      <c r="K49" s="46">
        <v>125270.16499999999</v>
      </c>
      <c r="L49" s="46">
        <v>117138.355</v>
      </c>
      <c r="M49" s="46">
        <v>121605.395</v>
      </c>
      <c r="N49" s="46">
        <v>120142.43</v>
      </c>
      <c r="O49" s="46">
        <v>119820.71</v>
      </c>
      <c r="P49" s="46">
        <v>101610.815</v>
      </c>
      <c r="Q49" s="46">
        <v>92182.955000000002</v>
      </c>
      <c r="R49" s="46">
        <v>112227.65</v>
      </c>
      <c r="S49" s="46">
        <v>116179.47</v>
      </c>
      <c r="T49" s="46">
        <v>116632.09</v>
      </c>
      <c r="U49" s="46">
        <v>120470.785</v>
      </c>
      <c r="V49" s="46">
        <v>113451.995</v>
      </c>
      <c r="W49" s="46">
        <v>93859.285000000003</v>
      </c>
      <c r="X49" s="46">
        <v>95624.014999999999</v>
      </c>
      <c r="Y49" s="46">
        <v>110196.61500000001</v>
      </c>
      <c r="Z49" s="46">
        <v>113459.02499999999</v>
      </c>
      <c r="AA49" s="46">
        <v>114402.745</v>
      </c>
      <c r="AB49" s="46">
        <v>119350.66499999999</v>
      </c>
      <c r="AC49" s="46">
        <v>116793.855</v>
      </c>
      <c r="AD49" s="46">
        <v>105806.825</v>
      </c>
      <c r="AE49" s="46">
        <v>102830.55499999999</v>
      </c>
      <c r="AF49" s="46">
        <v>112634.63499999999</v>
      </c>
      <c r="AG49" s="46">
        <v>111887.405</v>
      </c>
      <c r="AH49" s="46">
        <v>117375.73</v>
      </c>
      <c r="AI49" s="46">
        <v>121752.875</v>
      </c>
      <c r="AJ49" s="46">
        <v>130510.905</v>
      </c>
      <c r="AK49" s="46"/>
      <c r="AL49" s="46"/>
      <c r="AM49" s="46"/>
      <c r="AN49" s="46"/>
      <c r="AO49" s="46"/>
      <c r="AP49" s="46"/>
      <c r="AQ49" s="46"/>
      <c r="AR49" s="46">
        <v>3967615.4650000003</v>
      </c>
    </row>
    <row r="50" spans="1:44" x14ac:dyDescent="0.3">
      <c r="A50" s="45">
        <v>45</v>
      </c>
      <c r="B50" s="46">
        <v>104269.79</v>
      </c>
      <c r="C50" s="46">
        <v>103629.645</v>
      </c>
      <c r="D50" s="46">
        <v>113791.75</v>
      </c>
      <c r="E50" s="46">
        <v>101793.035</v>
      </c>
      <c r="F50" s="46">
        <v>120177.94500000001</v>
      </c>
      <c r="G50" s="46">
        <v>125985.465</v>
      </c>
      <c r="H50" s="46">
        <v>120505.58500000001</v>
      </c>
      <c r="I50" s="46">
        <v>101810.75</v>
      </c>
      <c r="J50" s="46">
        <v>94325.72</v>
      </c>
      <c r="K50" s="46">
        <v>110661.43</v>
      </c>
      <c r="L50" s="46">
        <v>104976.21</v>
      </c>
      <c r="M50" s="46">
        <v>119904.48</v>
      </c>
      <c r="N50" s="46">
        <v>118677.495</v>
      </c>
      <c r="O50" s="46">
        <v>113666.485</v>
      </c>
      <c r="P50" s="46">
        <v>104194.345</v>
      </c>
      <c r="Q50" s="46">
        <v>95368.164999999994</v>
      </c>
      <c r="R50" s="46">
        <v>104632.79</v>
      </c>
      <c r="S50" s="46">
        <v>100592.295</v>
      </c>
      <c r="T50" s="46">
        <v>111738.485</v>
      </c>
      <c r="U50" s="46">
        <v>113539.935</v>
      </c>
      <c r="V50" s="46">
        <v>115156.44500000001</v>
      </c>
      <c r="W50" s="46">
        <v>100203.55</v>
      </c>
      <c r="X50" s="46">
        <v>96432.625</v>
      </c>
      <c r="Y50" s="46">
        <v>107014.075</v>
      </c>
      <c r="Z50" s="46">
        <v>100696.565</v>
      </c>
      <c r="AA50" s="46">
        <v>106387.19500000001</v>
      </c>
      <c r="AB50" s="46">
        <v>109430.37</v>
      </c>
      <c r="AC50" s="46">
        <v>112506.95</v>
      </c>
      <c r="AD50" s="46">
        <v>108924.79</v>
      </c>
      <c r="AE50" s="46">
        <v>96867.014999999999</v>
      </c>
      <c r="AF50" s="46">
        <v>107279.84</v>
      </c>
      <c r="AG50" s="46">
        <v>96817</v>
      </c>
      <c r="AH50" s="46">
        <v>104381.38</v>
      </c>
      <c r="AI50" s="46">
        <v>115132.64</v>
      </c>
      <c r="AJ50" s="46">
        <v>113954.78</v>
      </c>
      <c r="AK50" s="46"/>
      <c r="AL50" s="46"/>
      <c r="AM50" s="46"/>
      <c r="AN50" s="46"/>
      <c r="AO50" s="46"/>
      <c r="AP50" s="46"/>
      <c r="AQ50" s="46"/>
      <c r="AR50" s="46">
        <v>3775427.0199999996</v>
      </c>
    </row>
    <row r="51" spans="1:44" x14ac:dyDescent="0.3">
      <c r="A51" s="45">
        <v>46</v>
      </c>
      <c r="B51" s="46">
        <v>103646.63499999999</v>
      </c>
      <c r="C51" s="46">
        <v>103793.08500000001</v>
      </c>
      <c r="D51" s="46">
        <v>127234.72</v>
      </c>
      <c r="E51" s="46">
        <v>121617.28</v>
      </c>
      <c r="F51" s="46">
        <v>121566.645</v>
      </c>
      <c r="G51" s="46">
        <v>123775.16</v>
      </c>
      <c r="H51" s="46">
        <v>117078.58500000001</v>
      </c>
      <c r="I51" s="46">
        <v>99907.32</v>
      </c>
      <c r="J51" s="46">
        <v>96934.925000000003</v>
      </c>
      <c r="K51" s="46">
        <v>116230.34</v>
      </c>
      <c r="L51" s="46">
        <v>117794.595</v>
      </c>
      <c r="M51" s="46">
        <v>122131.11500000001</v>
      </c>
      <c r="N51" s="46">
        <v>122634.53</v>
      </c>
      <c r="O51" s="46">
        <v>117953.88499999999</v>
      </c>
      <c r="P51" s="46">
        <v>106730.21</v>
      </c>
      <c r="Q51" s="46">
        <v>98774.235000000001</v>
      </c>
      <c r="R51" s="46">
        <v>125795.84</v>
      </c>
      <c r="S51" s="46">
        <v>135420.82</v>
      </c>
      <c r="T51" s="46">
        <v>130385.05</v>
      </c>
      <c r="U51" s="46">
        <v>116715.965</v>
      </c>
      <c r="V51" s="46">
        <v>117797.62</v>
      </c>
      <c r="W51" s="46">
        <v>90498.92</v>
      </c>
      <c r="X51" s="46">
        <v>94602.89</v>
      </c>
      <c r="Y51" s="46">
        <v>114159.595</v>
      </c>
      <c r="Z51" s="46">
        <v>120185.265</v>
      </c>
      <c r="AA51" s="46">
        <v>116487.58</v>
      </c>
      <c r="AB51" s="46">
        <v>108628.34</v>
      </c>
      <c r="AC51" s="46">
        <v>107405.925</v>
      </c>
      <c r="AD51" s="46">
        <v>97646.12</v>
      </c>
      <c r="AE51" s="46">
        <v>101550.045</v>
      </c>
      <c r="AF51" s="46">
        <v>106758.95</v>
      </c>
      <c r="AG51" s="46">
        <v>104303.46</v>
      </c>
      <c r="AH51" s="46">
        <v>112573.54</v>
      </c>
      <c r="AI51" s="46">
        <v>109828.93</v>
      </c>
      <c r="AJ51" s="46">
        <v>110954.755</v>
      </c>
      <c r="AK51" s="46"/>
      <c r="AL51" s="46"/>
      <c r="AM51" s="46"/>
      <c r="AN51" s="46"/>
      <c r="AO51" s="46"/>
      <c r="AP51" s="46"/>
      <c r="AQ51" s="46"/>
      <c r="AR51" s="46">
        <v>3939502.8750000005</v>
      </c>
    </row>
    <row r="52" spans="1:44" x14ac:dyDescent="0.3">
      <c r="A52" s="45">
        <v>47</v>
      </c>
      <c r="B52" s="46">
        <v>102647.905</v>
      </c>
      <c r="C52" s="46">
        <v>99761.81</v>
      </c>
      <c r="D52" s="46">
        <v>124557.22500000001</v>
      </c>
      <c r="E52" s="46">
        <v>131442.20000000001</v>
      </c>
      <c r="F52" s="46">
        <v>132353.755</v>
      </c>
      <c r="G52" s="46">
        <v>138118.70499999999</v>
      </c>
      <c r="H52" s="46">
        <v>123412.685</v>
      </c>
      <c r="I52" s="46">
        <v>106868.5</v>
      </c>
      <c r="J52" s="46">
        <v>96805.925000000003</v>
      </c>
      <c r="K52" s="46">
        <v>116817.15</v>
      </c>
      <c r="L52" s="46">
        <v>119905.59</v>
      </c>
      <c r="M52" s="46">
        <v>122146.66</v>
      </c>
      <c r="N52" s="46">
        <v>122464.645</v>
      </c>
      <c r="O52" s="46">
        <v>121441.05</v>
      </c>
      <c r="P52" s="46">
        <v>121219.595</v>
      </c>
      <c r="Q52" s="46">
        <v>101256.78</v>
      </c>
      <c r="R52" s="46">
        <v>128658.27</v>
      </c>
      <c r="S52" s="46">
        <v>137151.495</v>
      </c>
      <c r="T52" s="46">
        <v>138882.25</v>
      </c>
      <c r="U52" s="46">
        <v>135162.11499999999</v>
      </c>
      <c r="V52" s="46">
        <v>133951.29</v>
      </c>
      <c r="W52" s="46">
        <v>101352.12</v>
      </c>
      <c r="X52" s="46">
        <v>92043.13</v>
      </c>
      <c r="Y52" s="46">
        <v>113978.535</v>
      </c>
      <c r="Z52" s="46">
        <v>118330.625</v>
      </c>
      <c r="AA52" s="46">
        <v>106618.19500000001</v>
      </c>
      <c r="AB52" s="46">
        <v>107278.83</v>
      </c>
      <c r="AC52" s="46">
        <v>113582.6</v>
      </c>
      <c r="AD52" s="46">
        <v>97245.764999999999</v>
      </c>
      <c r="AE52" s="46">
        <v>96742.49</v>
      </c>
      <c r="AF52" s="46">
        <v>109148.25</v>
      </c>
      <c r="AG52" s="46">
        <v>112033.87</v>
      </c>
      <c r="AH52" s="46">
        <v>119736.125</v>
      </c>
      <c r="AI52" s="46">
        <v>131312</v>
      </c>
      <c r="AJ52" s="46">
        <v>109049.36500000001</v>
      </c>
      <c r="AK52" s="46"/>
      <c r="AL52" s="46"/>
      <c r="AM52" s="46"/>
      <c r="AN52" s="46"/>
      <c r="AO52" s="46"/>
      <c r="AP52" s="46"/>
      <c r="AQ52" s="46"/>
      <c r="AR52" s="46">
        <v>4083477.5000000005</v>
      </c>
    </row>
    <row r="53" spans="1:44" x14ac:dyDescent="0.3">
      <c r="A53" s="45">
        <v>48</v>
      </c>
      <c r="B53" s="46">
        <v>105011.19500000001</v>
      </c>
      <c r="C53" s="46">
        <v>98621.62</v>
      </c>
      <c r="D53" s="46">
        <v>114406.825</v>
      </c>
      <c r="E53" s="46">
        <v>118894.30499999999</v>
      </c>
      <c r="F53" s="46">
        <v>124728.875</v>
      </c>
      <c r="G53" s="46">
        <v>112907.145</v>
      </c>
      <c r="H53" s="46">
        <v>117492.82</v>
      </c>
      <c r="I53" s="46">
        <v>104700.05499999999</v>
      </c>
      <c r="J53" s="46">
        <v>112098.33500000001</v>
      </c>
      <c r="K53" s="46">
        <v>138681.815</v>
      </c>
      <c r="L53" s="46">
        <v>126617.72</v>
      </c>
      <c r="M53" s="46">
        <v>118119.01</v>
      </c>
      <c r="N53" s="46">
        <v>120308.545</v>
      </c>
      <c r="O53" s="46">
        <v>116011.565</v>
      </c>
      <c r="P53" s="46">
        <v>99234.22</v>
      </c>
      <c r="Q53" s="46">
        <v>108717.875</v>
      </c>
      <c r="R53" s="46">
        <v>115429.005</v>
      </c>
      <c r="S53" s="46">
        <v>129798.47</v>
      </c>
      <c r="T53" s="46">
        <v>151730.95000000001</v>
      </c>
      <c r="U53" s="46">
        <v>154632.33499999999</v>
      </c>
      <c r="V53" s="46">
        <v>125141.9</v>
      </c>
      <c r="W53" s="46">
        <v>100725.24</v>
      </c>
      <c r="X53" s="46">
        <v>96240.41</v>
      </c>
      <c r="Y53" s="46">
        <v>110547.605</v>
      </c>
      <c r="Z53" s="46">
        <v>109706.42</v>
      </c>
      <c r="AA53" s="46">
        <v>106684.825</v>
      </c>
      <c r="AB53" s="46">
        <v>112586.74</v>
      </c>
      <c r="AC53" s="46">
        <v>110031.82</v>
      </c>
      <c r="AD53" s="46">
        <v>98959.56</v>
      </c>
      <c r="AE53" s="46">
        <v>96778.25</v>
      </c>
      <c r="AF53" s="46">
        <v>113899.3</v>
      </c>
      <c r="AG53" s="46">
        <v>107629.16</v>
      </c>
      <c r="AH53" s="46">
        <v>108417.69500000001</v>
      </c>
      <c r="AI53" s="46">
        <v>112735.875</v>
      </c>
      <c r="AJ53" s="46">
        <v>114799.91</v>
      </c>
      <c r="AK53" s="46"/>
      <c r="AL53" s="46"/>
      <c r="AM53" s="46"/>
      <c r="AN53" s="46"/>
      <c r="AO53" s="46"/>
      <c r="AP53" s="46"/>
      <c r="AQ53" s="46"/>
      <c r="AR53" s="46">
        <v>4013027.395</v>
      </c>
    </row>
    <row r="54" spans="1:44" x14ac:dyDescent="0.3">
      <c r="A54" s="45">
        <v>49</v>
      </c>
      <c r="B54" s="46">
        <v>115606.005</v>
      </c>
      <c r="C54" s="46">
        <v>102162.53</v>
      </c>
      <c r="D54" s="46">
        <v>122452.41499999999</v>
      </c>
      <c r="E54" s="46">
        <v>117115.62</v>
      </c>
      <c r="F54" s="46">
        <v>115230.125</v>
      </c>
      <c r="G54" s="46">
        <v>121699.425</v>
      </c>
      <c r="H54" s="46">
        <v>129148.52</v>
      </c>
      <c r="I54" s="46">
        <v>98899.494999999995</v>
      </c>
      <c r="J54" s="46">
        <v>102718.9</v>
      </c>
      <c r="K54" s="46">
        <v>118666.37</v>
      </c>
      <c r="L54" s="46">
        <v>119169.17</v>
      </c>
      <c r="M54" s="46">
        <v>121067.59</v>
      </c>
      <c r="N54" s="46">
        <v>113024.02</v>
      </c>
      <c r="O54" s="46">
        <v>109318.355</v>
      </c>
      <c r="P54" s="46">
        <v>99334.8</v>
      </c>
      <c r="Q54" s="46">
        <v>92487.705000000002</v>
      </c>
      <c r="R54" s="46">
        <v>111625.98</v>
      </c>
      <c r="S54" s="46">
        <v>113063.675</v>
      </c>
      <c r="T54" s="46">
        <v>115383.13</v>
      </c>
      <c r="U54" s="46">
        <v>115736.97</v>
      </c>
      <c r="V54" s="46">
        <v>109568.47</v>
      </c>
      <c r="W54" s="46">
        <v>121237.47</v>
      </c>
      <c r="X54" s="46">
        <v>88903.065000000002</v>
      </c>
      <c r="Y54" s="46">
        <v>107666.30499999999</v>
      </c>
      <c r="Z54" s="46">
        <v>111718.075</v>
      </c>
      <c r="AA54" s="46">
        <v>114225.12</v>
      </c>
      <c r="AB54" s="46">
        <v>135452.26</v>
      </c>
      <c r="AC54" s="46">
        <v>156648.405</v>
      </c>
      <c r="AD54" s="46">
        <v>95436.3</v>
      </c>
      <c r="AE54" s="46">
        <v>100233.98</v>
      </c>
      <c r="AF54" s="46">
        <v>110609.4</v>
      </c>
      <c r="AG54" s="46">
        <v>109094.04</v>
      </c>
      <c r="AH54" s="46">
        <v>107400.705</v>
      </c>
      <c r="AI54" s="46">
        <v>107891.69</v>
      </c>
      <c r="AJ54" s="46">
        <v>105028.985</v>
      </c>
      <c r="AK54" s="46"/>
      <c r="AL54" s="46"/>
      <c r="AM54" s="46"/>
      <c r="AN54" s="46"/>
      <c r="AO54" s="46"/>
      <c r="AP54" s="46"/>
      <c r="AQ54" s="46"/>
      <c r="AR54" s="46">
        <v>3935025.0700000008</v>
      </c>
    </row>
    <row r="55" spans="1:44" x14ac:dyDescent="0.3">
      <c r="A55" s="45">
        <v>50</v>
      </c>
      <c r="B55" s="46">
        <v>106139.41</v>
      </c>
      <c r="C55" s="46">
        <v>112025.29</v>
      </c>
      <c r="D55" s="46">
        <v>129059.645</v>
      </c>
      <c r="E55" s="46">
        <v>136800.91</v>
      </c>
      <c r="F55" s="46">
        <v>125965.02</v>
      </c>
      <c r="G55" s="46">
        <v>125807.495</v>
      </c>
      <c r="H55" s="46">
        <v>116597.81</v>
      </c>
      <c r="I55" s="46">
        <v>98622.865000000005</v>
      </c>
      <c r="J55" s="46">
        <v>97300.36</v>
      </c>
      <c r="K55" s="46">
        <v>109670</v>
      </c>
      <c r="L55" s="46">
        <v>111228.06</v>
      </c>
      <c r="M55" s="46">
        <v>112738.08</v>
      </c>
      <c r="N55" s="46">
        <v>105445.65</v>
      </c>
      <c r="O55" s="46">
        <v>105664.09</v>
      </c>
      <c r="P55" s="46">
        <v>110154.36</v>
      </c>
      <c r="Q55" s="46">
        <v>97715.01</v>
      </c>
      <c r="R55" s="46">
        <v>114680.185</v>
      </c>
      <c r="S55" s="46">
        <v>121945.175</v>
      </c>
      <c r="T55" s="46">
        <v>146933.095</v>
      </c>
      <c r="U55" s="46">
        <v>129280.81</v>
      </c>
      <c r="V55" s="46">
        <v>120821.05499999999</v>
      </c>
      <c r="W55" s="46">
        <v>102577.145</v>
      </c>
      <c r="X55" s="46">
        <v>102161.11500000001</v>
      </c>
      <c r="Y55" s="46">
        <v>110803.765</v>
      </c>
      <c r="Z55" s="46">
        <v>114413.785</v>
      </c>
      <c r="AA55" s="46">
        <v>129715.465</v>
      </c>
      <c r="AB55" s="46">
        <v>114986.33</v>
      </c>
      <c r="AC55" s="46">
        <v>110025.465</v>
      </c>
      <c r="AD55" s="46">
        <v>101239.235</v>
      </c>
      <c r="AE55" s="46">
        <v>97577.414999999994</v>
      </c>
      <c r="AF55" s="46">
        <v>127910.83500000001</v>
      </c>
      <c r="AG55" s="46">
        <v>109548.62</v>
      </c>
      <c r="AH55" s="46">
        <v>109060.375</v>
      </c>
      <c r="AI55" s="46">
        <v>108599.065</v>
      </c>
      <c r="AJ55" s="46">
        <v>107070.61</v>
      </c>
      <c r="AK55" s="46"/>
      <c r="AL55" s="46"/>
      <c r="AM55" s="46"/>
      <c r="AN55" s="46"/>
      <c r="AO55" s="46"/>
      <c r="AP55" s="46"/>
      <c r="AQ55" s="46"/>
      <c r="AR55" s="46">
        <v>3980283.600000001</v>
      </c>
    </row>
    <row r="56" spans="1:44" x14ac:dyDescent="0.3">
      <c r="A56" s="45">
        <v>51</v>
      </c>
      <c r="B56" s="46">
        <v>154924.89000000001</v>
      </c>
      <c r="C56" s="46">
        <v>105218.515</v>
      </c>
      <c r="D56" s="46">
        <v>125784.96000000001</v>
      </c>
      <c r="E56" s="46">
        <v>129077.41</v>
      </c>
      <c r="F56" s="46">
        <v>135930.07999999999</v>
      </c>
      <c r="G56" s="46">
        <v>152366.29999999999</v>
      </c>
      <c r="H56" s="46">
        <v>158052.89000000001</v>
      </c>
      <c r="I56" s="46">
        <v>90227.48</v>
      </c>
      <c r="J56" s="46">
        <v>93673.19</v>
      </c>
      <c r="K56" s="46">
        <v>120390.11</v>
      </c>
      <c r="L56" s="46">
        <v>128831.65</v>
      </c>
      <c r="M56" s="46">
        <v>111423.765</v>
      </c>
      <c r="N56" s="46">
        <v>107072.36</v>
      </c>
      <c r="O56" s="46">
        <v>113698.06</v>
      </c>
      <c r="P56" s="46">
        <v>109364.01</v>
      </c>
      <c r="Q56" s="46">
        <v>107212.84</v>
      </c>
      <c r="R56" s="46">
        <v>138949.67499999999</v>
      </c>
      <c r="S56" s="46">
        <v>142870.39499999999</v>
      </c>
      <c r="T56" s="46">
        <v>114916.99</v>
      </c>
      <c r="U56" s="46">
        <v>114462.53</v>
      </c>
      <c r="V56" s="46">
        <v>116428.79</v>
      </c>
      <c r="W56" s="46">
        <v>92725.74</v>
      </c>
      <c r="X56" s="46">
        <v>99110.774999999994</v>
      </c>
      <c r="Y56" s="46">
        <v>112804.4</v>
      </c>
      <c r="Z56" s="46">
        <v>113485.105</v>
      </c>
      <c r="AA56" s="46">
        <v>119907.245</v>
      </c>
      <c r="AB56" s="46">
        <v>111880.52499999999</v>
      </c>
      <c r="AC56" s="46">
        <v>102075.925</v>
      </c>
      <c r="AD56" s="46">
        <v>100632.47500000001</v>
      </c>
      <c r="AE56" s="46">
        <v>98723.45</v>
      </c>
      <c r="AF56" s="46">
        <v>114400.065</v>
      </c>
      <c r="AG56" s="46">
        <v>123999.07</v>
      </c>
      <c r="AH56" s="46">
        <v>146990.89000000001</v>
      </c>
      <c r="AI56" s="46">
        <v>125050.61</v>
      </c>
      <c r="AJ56" s="46">
        <v>150553.4</v>
      </c>
      <c r="AK56" s="46"/>
      <c r="AL56" s="46"/>
      <c r="AM56" s="46"/>
      <c r="AN56" s="46"/>
      <c r="AO56" s="46"/>
      <c r="AP56" s="46"/>
      <c r="AQ56" s="46"/>
      <c r="AR56" s="46">
        <v>4183216.5649999999</v>
      </c>
    </row>
    <row r="57" spans="1:44" x14ac:dyDescent="0.3">
      <c r="A57" s="45">
        <v>52</v>
      </c>
      <c r="B57" s="46">
        <v>95093.294999999998</v>
      </c>
      <c r="C57" s="46">
        <v>133421.03</v>
      </c>
      <c r="D57" s="46">
        <v>113802.21</v>
      </c>
      <c r="E57" s="46">
        <v>119477.515</v>
      </c>
      <c r="F57" s="46">
        <v>126553.11500000001</v>
      </c>
      <c r="G57" s="46">
        <v>134583.25</v>
      </c>
      <c r="H57" s="46">
        <v>119950.37</v>
      </c>
      <c r="I57" s="46">
        <v>114843.875</v>
      </c>
      <c r="J57" s="46">
        <v>90911.085000000006</v>
      </c>
      <c r="K57" s="46">
        <v>109260.30499999999</v>
      </c>
      <c r="L57" s="46">
        <v>106451.255</v>
      </c>
      <c r="M57" s="46">
        <v>104389.51</v>
      </c>
      <c r="N57" s="46">
        <v>105513.235</v>
      </c>
      <c r="O57" s="46">
        <v>112247.94500000001</v>
      </c>
      <c r="P57" s="46">
        <v>96358.975000000006</v>
      </c>
      <c r="Q57" s="46">
        <v>92856.23</v>
      </c>
      <c r="R57" s="46">
        <v>85094.375</v>
      </c>
      <c r="S57" s="46">
        <v>98638.854999999996</v>
      </c>
      <c r="T57" s="46">
        <v>128753.755</v>
      </c>
      <c r="U57" s="46">
        <v>130699.155</v>
      </c>
      <c r="V57" s="46">
        <v>115572.045</v>
      </c>
      <c r="W57" s="46">
        <v>108290.11</v>
      </c>
      <c r="X57" s="46">
        <v>94938.395000000004</v>
      </c>
      <c r="Y57" s="46">
        <v>112358.815</v>
      </c>
      <c r="Z57" s="46">
        <v>98191.654999999999</v>
      </c>
      <c r="AA57" s="46">
        <v>100017.19500000001</v>
      </c>
      <c r="AB57" s="46">
        <v>129749.14</v>
      </c>
      <c r="AC57" s="46">
        <v>133831.375</v>
      </c>
      <c r="AD57" s="46">
        <v>113521.685</v>
      </c>
      <c r="AE57" s="46">
        <v>90145.615000000005</v>
      </c>
      <c r="AF57" s="46">
        <v>101818.02499999999</v>
      </c>
      <c r="AG57" s="46">
        <v>102168.93</v>
      </c>
      <c r="AH57" s="46">
        <v>98312.744999999995</v>
      </c>
      <c r="AI57" s="46">
        <v>96120.524999999994</v>
      </c>
      <c r="AJ57" s="46">
        <v>107256.065</v>
      </c>
      <c r="AK57" s="46"/>
      <c r="AL57" s="46"/>
      <c r="AM57" s="46"/>
      <c r="AN57" s="46"/>
      <c r="AO57" s="46"/>
      <c r="AP57" s="46"/>
      <c r="AQ57" s="46"/>
      <c r="AR57" s="46">
        <v>3821191.66</v>
      </c>
    </row>
    <row r="58" spans="1:44" x14ac:dyDescent="0.3">
      <c r="A58" s="45">
        <v>53</v>
      </c>
      <c r="B58" s="46"/>
      <c r="C58" s="46">
        <v>96394.94</v>
      </c>
      <c r="D58" s="46">
        <v>100048.44</v>
      </c>
      <c r="E58" s="46">
        <v>111647.54</v>
      </c>
      <c r="F58" s="46">
        <v>128552.13499999999</v>
      </c>
      <c r="G58" s="46">
        <v>146473.83499999999</v>
      </c>
      <c r="H58" s="46"/>
      <c r="I58" s="46">
        <v>95728.15</v>
      </c>
      <c r="J58" s="46">
        <v>114468.17</v>
      </c>
      <c r="K58" s="46">
        <v>106284.83</v>
      </c>
      <c r="L58" s="46">
        <v>99701.43</v>
      </c>
      <c r="M58" s="46">
        <v>123693.52</v>
      </c>
      <c r="N58" s="46">
        <v>135571.79500000001</v>
      </c>
      <c r="O58" s="46">
        <v>112141.83</v>
      </c>
      <c r="P58" s="46"/>
      <c r="Q58" s="46">
        <v>95700.479999999996</v>
      </c>
      <c r="R58" s="46"/>
      <c r="S58" s="46"/>
      <c r="T58" s="46"/>
      <c r="U58" s="46"/>
      <c r="V58" s="46"/>
      <c r="W58" s="46"/>
      <c r="X58" s="46">
        <v>99613.865000000005</v>
      </c>
      <c r="Y58" s="46">
        <v>103381.91499999999</v>
      </c>
      <c r="Z58" s="46"/>
      <c r="AA58" s="46"/>
      <c r="AB58" s="46"/>
      <c r="AC58" s="46"/>
      <c r="AD58" s="46"/>
      <c r="AE58" s="46">
        <v>118293.52499999999</v>
      </c>
      <c r="AF58" s="46">
        <v>140410.125</v>
      </c>
      <c r="AG58" s="46">
        <v>95410.39</v>
      </c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>
        <v>2023516.9149999998</v>
      </c>
    </row>
    <row r="59" spans="1:44" x14ac:dyDescent="0.3">
      <c r="A59" s="45" t="s">
        <v>46</v>
      </c>
      <c r="B59" s="46">
        <v>5988500.6799999997</v>
      </c>
      <c r="C59" s="46">
        <v>5713908.3600000003</v>
      </c>
      <c r="D59" s="46">
        <v>6538790.1349999988</v>
      </c>
      <c r="E59" s="46">
        <v>6754906.705000001</v>
      </c>
      <c r="F59" s="46">
        <v>6830254.9799999995</v>
      </c>
      <c r="G59" s="46">
        <v>6963553.6349999979</v>
      </c>
      <c r="H59" s="46">
        <v>6711777.5099999979</v>
      </c>
      <c r="I59" s="46">
        <v>5885763.3000000035</v>
      </c>
      <c r="J59" s="46">
        <v>5603993.0949999988</v>
      </c>
      <c r="K59" s="46">
        <v>6447569.9000000032</v>
      </c>
      <c r="L59" s="46">
        <v>6664518.174999998</v>
      </c>
      <c r="M59" s="46">
        <v>6744552.6899999985</v>
      </c>
      <c r="N59" s="46">
        <v>6657881.3000000007</v>
      </c>
      <c r="O59" s="46">
        <v>6643892.7250000024</v>
      </c>
      <c r="P59" s="46">
        <v>5690585.1899999985</v>
      </c>
      <c r="Q59" s="46">
        <v>5553328.5000000028</v>
      </c>
      <c r="R59" s="46">
        <v>6275757.2649999987</v>
      </c>
      <c r="S59" s="46">
        <v>6463835.8449999988</v>
      </c>
      <c r="T59" s="46">
        <v>6547901.2249999996</v>
      </c>
      <c r="U59" s="46">
        <v>6540277.7799999993</v>
      </c>
      <c r="V59" s="46">
        <v>6346176.9649999999</v>
      </c>
      <c r="W59" s="46">
        <v>5820977.5</v>
      </c>
      <c r="X59" s="46">
        <v>5563774.790000001</v>
      </c>
      <c r="Y59" s="46">
        <v>6368020.4550000001</v>
      </c>
      <c r="Z59" s="46">
        <v>6328472.8500000015</v>
      </c>
      <c r="AA59" s="46">
        <v>6367181.0650000013</v>
      </c>
      <c r="AB59" s="46">
        <v>6499118.4299999997</v>
      </c>
      <c r="AC59" s="46">
        <v>6418311.2200000016</v>
      </c>
      <c r="AD59" s="46">
        <v>5671668.2349999985</v>
      </c>
      <c r="AE59" s="46">
        <v>5561745.7949999999</v>
      </c>
      <c r="AF59" s="46">
        <v>6292100.0450000009</v>
      </c>
      <c r="AG59" s="46">
        <v>6419470.0600000015</v>
      </c>
      <c r="AH59" s="46">
        <v>6372834.1799999997</v>
      </c>
      <c r="AI59" s="46">
        <v>6371210.1749999998</v>
      </c>
      <c r="AJ59" s="46">
        <v>6358930.4000000004</v>
      </c>
      <c r="AK59" s="46">
        <v>4360576.5450000009</v>
      </c>
      <c r="AL59" s="46">
        <v>4204397.0200000005</v>
      </c>
      <c r="AM59" s="46">
        <v>4747175.8750000009</v>
      </c>
      <c r="AN59" s="46">
        <v>4751283.3899999997</v>
      </c>
      <c r="AO59" s="46">
        <v>4846005.7249999987</v>
      </c>
      <c r="AP59" s="46">
        <v>4906528.93</v>
      </c>
      <c r="AQ59" s="46">
        <v>4997204.8699999992</v>
      </c>
      <c r="AR59" s="46">
        <v>252794713.51499999</v>
      </c>
    </row>
  </sheetData>
  <conditionalFormatting pivot="1" sqref="B6:AR59">
    <cfRule type="aboveAverage" dxfId="6" priority="8"/>
  </conditionalFormatting>
  <conditionalFormatting pivot="1" sqref="B6:AR59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B6">
    <cfRule type="cellIs" dxfId="5" priority="5" operator="lessThan">
      <formula>99999</formula>
    </cfRule>
  </conditionalFormatting>
  <conditionalFormatting pivot="1" sqref="B6:AR59">
    <cfRule type="cellIs" dxfId="4" priority="4" operator="greaterThan">
      <formula>100000</formula>
    </cfRule>
  </conditionalFormatting>
  <conditionalFormatting pivot="1" sqref="B6:AR59">
    <cfRule type="cellIs" dxfId="3" priority="3" operator="greaterThan">
      <formula>100000</formula>
    </cfRule>
  </conditionalFormatting>
  <conditionalFormatting pivot="1" sqref="B6:AR59">
    <cfRule type="cellIs" dxfId="2" priority="2" operator="lessThan">
      <formula>110000</formula>
    </cfRule>
  </conditionalFormatting>
  <conditionalFormatting pivot="1" sqref="B6:AR59">
    <cfRule type="cellIs" dxfId="1" priority="1" operator="greaterThan">
      <formula>110000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6" operator="between" id="{507B38BC-54A1-4225-8917-E93FA3BD0BBD}">
            <xm:f>Summary!$B$4</xm:f>
            <xm:f>Summary!$B$6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Energy Demand</vt:lpstr>
      <vt:lpstr>_Holidays</vt:lpstr>
      <vt:lpstr>EnergyDemand</vt:lpstr>
      <vt:lpstr>Introduction</vt:lpstr>
      <vt:lpstr>Energy Demands</vt:lpstr>
      <vt:lpstr>Summary</vt:lpstr>
      <vt:lpstr>Top and Bottom 20 Demand</vt:lpstr>
      <vt:lpstr>Demand Over Time</vt:lpstr>
      <vt:lpstr>Effect of Weather</vt:lpstr>
      <vt:lpstr>Energy_Holidays</vt:lpstr>
      <vt:lpstr>Effect of Temp and Hols</vt:lpstr>
      <vt:lpstr>YoY Deemand</vt:lpstr>
      <vt:lpstr>Demand by Day of Week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Razer Blade</dc:creator>
  <cp:lastModifiedBy>Frank Gomenti</cp:lastModifiedBy>
  <dcterms:created xsi:type="dcterms:W3CDTF">2022-12-14T04:14:03Z</dcterms:created>
  <dcterms:modified xsi:type="dcterms:W3CDTF">2023-02-12T16:29:30Z</dcterms:modified>
</cp:coreProperties>
</file>