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Documents\GitHub\youre-not-alone\documents\"/>
    </mc:Choice>
  </mc:AlternateContent>
  <xr:revisionPtr revIDLastSave="0" documentId="13_ncr:1_{84F5DE52-8CEE-4A65-8C5E-655943D19004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74" i="1" l="1"/>
  <c r="B473" i="1"/>
  <c r="B475" i="1"/>
  <c r="B435" i="1"/>
  <c r="B437" i="1"/>
  <c r="B436" i="1"/>
  <c r="B399" i="1"/>
  <c r="B397" i="1"/>
  <c r="B398" i="1"/>
  <c r="B352" i="1"/>
  <c r="B351" i="1"/>
  <c r="B324" i="1"/>
  <c r="B325" i="1"/>
  <c r="B323" i="1"/>
  <c r="B282" i="1"/>
  <c r="B283" i="1"/>
  <c r="B284" i="1"/>
  <c r="B247" i="1"/>
  <c r="B246" i="1"/>
  <c r="B248" i="1"/>
  <c r="B204" i="1"/>
  <c r="B476" i="1" l="1"/>
  <c r="B438" i="1"/>
  <c r="B400" i="1"/>
  <c r="B354" i="1"/>
  <c r="B326" i="1"/>
  <c r="B285" i="1"/>
  <c r="B249" i="1"/>
  <c r="B202" i="1"/>
  <c r="B203" i="1" l="1"/>
  <c r="B166" i="1"/>
  <c r="B168" i="1" s="1"/>
  <c r="B129" i="1"/>
  <c r="B128" i="1"/>
  <c r="B97" i="1"/>
  <c r="B98" i="1"/>
  <c r="B99" i="1"/>
  <c r="B61" i="1"/>
  <c r="C54" i="1"/>
  <c r="B60" i="1"/>
  <c r="C52" i="1"/>
  <c r="B37" i="1"/>
  <c r="B36" i="1"/>
  <c r="B35" i="1"/>
  <c r="B15" i="1"/>
  <c r="B14" i="1"/>
  <c r="B13" i="1"/>
  <c r="B205" i="1" l="1"/>
  <c r="B131" i="1"/>
  <c r="B100" i="1"/>
  <c r="B16" i="1"/>
  <c r="B62" i="1"/>
  <c r="B63" i="1" s="1"/>
  <c r="B38" i="1"/>
  <c r="B356" i="1" l="1"/>
</calcChain>
</file>

<file path=xl/sharedStrings.xml><?xml version="1.0" encoding="utf-8"?>
<sst xmlns="http://schemas.openxmlformats.org/spreadsheetml/2006/main" count="621" uniqueCount="155">
  <si>
    <t>Date</t>
  </si>
  <si>
    <t>Name</t>
  </si>
  <si>
    <t>Basicmovement, Cameracontrol</t>
  </si>
  <si>
    <t>Sarvan Amel</t>
  </si>
  <si>
    <t>Initialcontroles, Keybindings</t>
  </si>
  <si>
    <t>Kern Philip</t>
  </si>
  <si>
    <t>Pickup items</t>
  </si>
  <si>
    <t>Lasinger Christoph</t>
  </si>
  <si>
    <t>Tested picking up items</t>
  </si>
  <si>
    <t>Tried to improve picking up items</t>
  </si>
  <si>
    <t>Created and edited first Hugo landing page</t>
  </si>
  <si>
    <t>Created and edited Hugo landing page</t>
  </si>
  <si>
    <t>Tried to create Hugo landing page on oracle vm</t>
  </si>
  <si>
    <t>Tried to make landing page accessible</t>
  </si>
  <si>
    <t>Tried to create landing page on vm</t>
  </si>
  <si>
    <t>Made landing page accessible</t>
  </si>
  <si>
    <t>Created Hugo landing page on oracle vm</t>
  </si>
  <si>
    <t>Tried to edit content on landing page</t>
  </si>
  <si>
    <t>Workhours</t>
  </si>
  <si>
    <t>Total workhours</t>
  </si>
  <si>
    <t>Created a better time record</t>
  </si>
  <si>
    <t>Wrote ReadMe file</t>
  </si>
  <si>
    <t>Editing ERD</t>
  </si>
  <si>
    <t>Adding new Tables to ERD</t>
  </si>
  <si>
    <t>Creating first version of ERD</t>
  </si>
  <si>
    <t>Implementing first simple puzzle</t>
  </si>
  <si>
    <t>Coming up with / designing first simple puzzle</t>
  </si>
  <si>
    <t>Searching for ways to save data</t>
  </si>
  <si>
    <t>Trying to implement save system</t>
  </si>
  <si>
    <t xml:space="preserve">Description </t>
  </si>
  <si>
    <t>Trying to create better ERD</t>
  </si>
  <si>
    <t>Trying to implement highscoresystem in unity</t>
  </si>
  <si>
    <t>Find out how to let database run on vm</t>
  </si>
  <si>
    <t>Setting up test database and inserting test values</t>
  </si>
  <si>
    <t>Creating final ERD</t>
  </si>
  <si>
    <t>Making a new page for highscores</t>
  </si>
  <si>
    <t>Connecting to vm via VS Code</t>
  </si>
  <si>
    <t>Trying to connect website and database</t>
  </si>
  <si>
    <t>Trying to implement custom controls</t>
  </si>
  <si>
    <t>ERD for website</t>
  </si>
  <si>
    <t>Teamtalk about next targets</t>
  </si>
  <si>
    <t>Adding a new puzzle and editing enviroment</t>
  </si>
  <si>
    <t>Looking into multiplayer networking</t>
  </si>
  <si>
    <t>Creating pause menu</t>
  </si>
  <si>
    <t>Trying to fetch data from database via fetch API</t>
  </si>
  <si>
    <t>Tried to fix bug with save system</t>
  </si>
  <si>
    <t>Tried to implement custom controls</t>
  </si>
  <si>
    <t>Adding new puzzle</t>
  </si>
  <si>
    <t>Fixing buggs of new puzzle</t>
  </si>
  <si>
    <t>Editing puzzles, enviroment and erd</t>
  </si>
  <si>
    <t>Watching tutorials on new Unity Input System</t>
  </si>
  <si>
    <t>Researching Quarkus</t>
  </si>
  <si>
    <t>Quarkus-tutorial</t>
  </si>
  <si>
    <t>Discussion about game</t>
  </si>
  <si>
    <t>Researching Blender</t>
  </si>
  <si>
    <t>Creating presentation</t>
  </si>
  <si>
    <t>Working on Quarkus application and presentation</t>
  </si>
  <si>
    <t>Working on Quarkus application</t>
  </si>
  <si>
    <t>Finishing first model and implementing it into unity</t>
  </si>
  <si>
    <t>Creating more models for the enviroment</t>
  </si>
  <si>
    <t>Discussing game concept</t>
  </si>
  <si>
    <t>Editing Powerpoint / creating uml diagrams</t>
  </si>
  <si>
    <t>Blender and Discussing game concept</t>
  </si>
  <si>
    <t>editing Powerpoint</t>
  </si>
  <si>
    <t>Researching about multiplayer</t>
  </si>
  <si>
    <t>Watching tutorials</t>
  </si>
  <si>
    <t>Implemented multiplayer in test project</t>
  </si>
  <si>
    <t>Working on multiplayer</t>
  </si>
  <si>
    <t>Watching Blender tutorials and creating models</t>
  </si>
  <si>
    <t xml:space="preserve">Creating first puzzle model </t>
  </si>
  <si>
    <t>Fixing model for first puzzle</t>
  </si>
  <si>
    <t>Editing scaling of player and eviroment</t>
  </si>
  <si>
    <t>Adding second part of first puzlle</t>
  </si>
  <si>
    <t>Trying to optimize game performence</t>
  </si>
  <si>
    <t>Creating development plan</t>
  </si>
  <si>
    <t>Editing maze puzzle</t>
  </si>
  <si>
    <t>Fixing maze model</t>
  </si>
  <si>
    <t>Amel Sarvan</t>
  </si>
  <si>
    <t>Working on multiplayer / Trying to fix problems</t>
  </si>
  <si>
    <t>Trying (and failing) to make interact feature work in multiplayer</t>
  </si>
  <si>
    <t>Working on Start Menu</t>
  </si>
  <si>
    <t>Finishing Start Menu</t>
  </si>
  <si>
    <t>Creating map of maze</t>
  </si>
  <si>
    <t>Implementing map of maze</t>
  </si>
  <si>
    <t>Trying to fix git problems</t>
  </si>
  <si>
    <t>Cleaning up reposetory</t>
  </si>
  <si>
    <t>Fixing game errors</t>
  </si>
  <si>
    <t>Getting familiar with Plant UML</t>
  </si>
  <si>
    <t>Issue</t>
  </si>
  <si>
    <t>Trying to fix bug in game</t>
  </si>
  <si>
    <t>Creating ReadMes for sub directories</t>
  </si>
  <si>
    <t>Remaking development Plan with Plant UML</t>
  </si>
  <si>
    <t>Fixing git problems</t>
  </si>
  <si>
    <t>Trying to implement animations</t>
  </si>
  <si>
    <t>Trying to fix mulitplayer issue</t>
  </si>
  <si>
    <t>Issue Nr.</t>
  </si>
  <si>
    <t>Trying to find useful tutorials</t>
  </si>
  <si>
    <t>Watching Tutorials</t>
  </si>
  <si>
    <t>Installing MLAPI</t>
  </si>
  <si>
    <t>Fixing VisualStudio Issues</t>
  </si>
  <si>
    <t>Trying to Implement Item Pickup System</t>
  </si>
  <si>
    <t>Implementing Item Pickup System</t>
  </si>
  <si>
    <t>Trying to fix multiplayer issue</t>
  </si>
  <si>
    <t>Importing Assets and Scripts into new Project</t>
  </si>
  <si>
    <t>Working on inventory system</t>
  </si>
  <si>
    <t>Creating a demo for inventory system</t>
  </si>
  <si>
    <t>Finishing inventory system</t>
  </si>
  <si>
    <t>Powerpoint erstellen</t>
  </si>
  <si>
    <t>Powerpoint bearbeiten</t>
  </si>
  <si>
    <t>Make puzzle work in multiplayer</t>
  </si>
  <si>
    <t>Researching about github actions</t>
  </si>
  <si>
    <t>watching tutorials</t>
  </si>
  <si>
    <t>Tried to make puzzle work in multiplayer</t>
  </si>
  <si>
    <t>Created actions</t>
  </si>
  <si>
    <t>Tried to fix Errors</t>
  </si>
  <si>
    <t>Trying to fix building errors</t>
  </si>
  <si>
    <t>Git secrets</t>
  </si>
  <si>
    <t>Sprint 1-11</t>
  </si>
  <si>
    <t>Fixing Website DNS</t>
  </si>
  <si>
    <t>Creating blender player model</t>
  </si>
  <si>
    <t>Wiedereinführung in Projekt</t>
  </si>
  <si>
    <t>Creating blender player model and adding it to game</t>
  </si>
  <si>
    <t>Using tmate to debug github build action</t>
  </si>
  <si>
    <t>Trying to make github build action work</t>
  </si>
  <si>
    <t>Brainstorming new puzzle</t>
  </si>
  <si>
    <t>Conceptualizing puzzle</t>
  </si>
  <si>
    <t>Creating puzzle UML diagram</t>
  </si>
  <si>
    <t>Researching networking with Unity</t>
  </si>
  <si>
    <t>Watching blender tutorials</t>
  </si>
  <si>
    <t>Making MLAPI work over different computers</t>
  </si>
  <si>
    <t xml:space="preserve">Adding lobby menu and ability to set ip address and port </t>
  </si>
  <si>
    <t>Modelling objects and add texture</t>
  </si>
  <si>
    <t>Adding player animation</t>
  </si>
  <si>
    <t>Creating and showing labyrinth map in game</t>
  </si>
  <si>
    <t>Working on spawning 2 players at different points</t>
  </si>
  <si>
    <t>Working on camera bug</t>
  </si>
  <si>
    <t>Replacing default character with custom one</t>
  </si>
  <si>
    <t>Fixing different wall heights</t>
  </si>
  <si>
    <t>Adding and editing textures</t>
  </si>
  <si>
    <t>Resolving Github merge issues</t>
  </si>
  <si>
    <t>Generally working on game</t>
  </si>
  <si>
    <t>Fixing movement bug</t>
  </si>
  <si>
    <t>Adding hit boxes to walls</t>
  </si>
  <si>
    <t>Changing the character model (again)</t>
  </si>
  <si>
    <t>Filming scenes for the teaser-video</t>
  </si>
  <si>
    <t>Refining the concept for the second puzzle</t>
  </si>
  <si>
    <t>Researching subpuzzles for the second puzzle</t>
  </si>
  <si>
    <t>Editing teaser-video</t>
  </si>
  <si>
    <t>Creating a test Jump and Run room</t>
  </si>
  <si>
    <t>Finally fixing camera bug with new model</t>
  </si>
  <si>
    <t>Fixing infinite cube spawn bug</t>
  </si>
  <si>
    <t>Finalize collecting subpuzzles</t>
  </si>
  <si>
    <t>Importing / trying to implement animations</t>
  </si>
  <si>
    <t>Planning filming of teaser-video</t>
  </si>
  <si>
    <t>Change ground texture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</si>
</sst>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2" borderId="0" xfId="0" applyFill="1"/>
    <xf numFmtId="0" fontId="0" fillId="0" borderId="1" xfId="0" applyBorder="1"/>
    <xf numFmtId="0" fontId="0" fillId="0" borderId="3" xfId="0" applyBorder="1"/>
    <xf numFmtId="0" fontId="0" fillId="0" borderId="5" xfId="0" applyBorder="1"/>
    <xf numFmtId="0" fontId="0" fillId="3" borderId="2" xfId="0" applyFill="1" applyBorder="1"/>
    <xf numFmtId="0" fontId="0" fillId="3" borderId="4" xfId="0" applyFill="1" applyBorder="1"/>
    <xf numFmtId="0" fontId="0" fillId="3" borderId="0" xfId="0" applyFill="1"/>
    <xf numFmtId="0" fontId="0" fillId="0" borderId="1" xfId="0" applyFill="1" applyBorder="1"/>
    <xf numFmtId="0" fontId="0" fillId="0" borderId="6" xfId="0" applyBorder="1"/>
    <xf numFmtId="2" fontId="0" fillId="0" borderId="0" xfId="0" applyNumberFormat="1"/>
    <xf numFmtId="2" fontId="0" fillId="0" borderId="6" xfId="0" applyNumberFormat="1" applyBorder="1"/>
    <xf numFmtId="2" fontId="0" fillId="0" borderId="1" xfId="0" applyNumberFormat="1" applyBorder="1"/>
    <xf numFmtId="0" fontId="0" fillId="0" borderId="3" xfId="0" applyFill="1" applyBorder="1"/>
    <xf numFmtId="2" fontId="0" fillId="2" borderId="0" xfId="0" applyNumberFormat="1" applyFill="1"/>
    <xf numFmtId="2" fontId="0" fillId="3" borderId="2" xfId="0" applyNumberFormat="1" applyFill="1" applyBorder="1"/>
    <xf numFmtId="0" fontId="0" fillId="0" borderId="0" xfId="0" applyFill="1" applyBorder="1"/>
    <xf numFmtId="0" fontId="0" fillId="0" borderId="0" xfId="0"/>
    <xf numFmtId="0" fontId="0" fillId="0" borderId="3" xfId="0" applyBorder="1"/>
    <xf numFmtId="2" fontId="0" fillId="0" borderId="0" xfId="0" applyNumberFormat="1"/>
    <xf numFmtId="0" fontId="0" fillId="0" borderId="0" xfId="0" applyAlignment="1">
      <alignment horizontal="left"/>
    </xf>
    <xf numFmtId="0" fontId="2" fillId="0" borderId="0" xfId="0" applyFont="1"/>
    <xf numFmtId="2" fontId="2" fillId="0" borderId="0" xfId="0" applyNumberFormat="1" applyFont="1"/>
    <xf numFmtId="0" fontId="0" fillId="0" borderId="0" xfId="0" applyBorder="1"/>
    <xf numFmtId="2" fontId="0" fillId="4" borderId="1" xfId="0" applyNumberFormat="1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30480</xdr:colOff>
      <xdr:row>1</xdr:row>
      <xdr:rowOff>0</xdr:rowOff>
    </xdr:from>
    <xdr:ext cx="3223260" cy="512769"/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C54A4E94-9D84-4A94-98CC-A1F794DB0C3F}"/>
            </a:ext>
          </a:extLst>
        </xdr:cNvPr>
        <xdr:cNvSpPr txBox="1"/>
      </xdr:nvSpPr>
      <xdr:spPr>
        <a:xfrm>
          <a:off x="30480" y="21336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</a:t>
          </a:r>
        </a:p>
      </xdr:txBody>
    </xdr:sp>
    <xdr:clientData/>
  </xdr:oneCellAnchor>
  <xdr:oneCellAnchor>
    <xdr:from>
      <xdr:col>0</xdr:col>
      <xdr:colOff>30480</xdr:colOff>
      <xdr:row>1</xdr:row>
      <xdr:rowOff>0</xdr:rowOff>
    </xdr:from>
    <xdr:ext cx="3223260" cy="512769"/>
    <xdr:sp macro="" textlink="">
      <xdr:nvSpPr>
        <xdr:cNvPr id="5" name="Textfeld 4">
          <a:extLst>
            <a:ext uri="{FF2B5EF4-FFF2-40B4-BE49-F238E27FC236}">
              <a16:creationId xmlns:a16="http://schemas.microsoft.com/office/drawing/2014/main" id="{CAB8D7BA-D8FD-4887-BC15-EA1F41834836}"/>
            </a:ext>
          </a:extLst>
        </xdr:cNvPr>
        <xdr:cNvSpPr txBox="1"/>
      </xdr:nvSpPr>
      <xdr:spPr>
        <a:xfrm>
          <a:off x="30480" y="18288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</a:t>
          </a:r>
        </a:p>
      </xdr:txBody>
    </xdr:sp>
    <xdr:clientData/>
  </xdr:oneCellAnchor>
  <xdr:oneCellAnchor>
    <xdr:from>
      <xdr:col>0</xdr:col>
      <xdr:colOff>30480</xdr:colOff>
      <xdr:row>1</xdr:row>
      <xdr:rowOff>0</xdr:rowOff>
    </xdr:from>
    <xdr:ext cx="3223260" cy="512769"/>
    <xdr:sp macro="" textlink="">
      <xdr:nvSpPr>
        <xdr:cNvPr id="8" name="Textfeld 7">
          <a:extLst>
            <a:ext uri="{FF2B5EF4-FFF2-40B4-BE49-F238E27FC236}">
              <a16:creationId xmlns:a16="http://schemas.microsoft.com/office/drawing/2014/main" id="{534520E3-D11F-48B9-98A8-A5C975DFAB23}"/>
            </a:ext>
          </a:extLst>
        </xdr:cNvPr>
        <xdr:cNvSpPr txBox="1"/>
      </xdr:nvSpPr>
      <xdr:spPr>
        <a:xfrm>
          <a:off x="30480" y="18288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</a:t>
          </a:r>
        </a:p>
      </xdr:txBody>
    </xdr:sp>
    <xdr:clientData/>
  </xdr:oneCellAnchor>
  <xdr:oneCellAnchor>
    <xdr:from>
      <xdr:col>0</xdr:col>
      <xdr:colOff>30480</xdr:colOff>
      <xdr:row>1</xdr:row>
      <xdr:rowOff>0</xdr:rowOff>
    </xdr:from>
    <xdr:ext cx="3223260" cy="512769"/>
    <xdr:sp macro="" textlink="">
      <xdr:nvSpPr>
        <xdr:cNvPr id="14" name="Textfeld 13">
          <a:extLst>
            <a:ext uri="{FF2B5EF4-FFF2-40B4-BE49-F238E27FC236}">
              <a16:creationId xmlns:a16="http://schemas.microsoft.com/office/drawing/2014/main" id="{60AFEB2C-8D7D-473A-8916-117F5F16326F}"/>
            </a:ext>
          </a:extLst>
        </xdr:cNvPr>
        <xdr:cNvSpPr txBox="1"/>
      </xdr:nvSpPr>
      <xdr:spPr>
        <a:xfrm>
          <a:off x="30480" y="18288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</a:t>
          </a:r>
        </a:p>
      </xdr:txBody>
    </xdr:sp>
    <xdr:clientData/>
  </xdr:oneCellAnchor>
  <xdr:oneCellAnchor>
    <xdr:from>
      <xdr:col>0</xdr:col>
      <xdr:colOff>0</xdr:colOff>
      <xdr:row>18</xdr:row>
      <xdr:rowOff>0</xdr:rowOff>
    </xdr:from>
    <xdr:ext cx="3223260" cy="512769"/>
    <xdr:sp macro="" textlink="">
      <xdr:nvSpPr>
        <xdr:cNvPr id="15" name="Textfeld 14">
          <a:extLst>
            <a:ext uri="{FF2B5EF4-FFF2-40B4-BE49-F238E27FC236}">
              <a16:creationId xmlns:a16="http://schemas.microsoft.com/office/drawing/2014/main" id="{ED99AA7D-AA04-4767-A522-45F309332CA6}"/>
            </a:ext>
          </a:extLst>
        </xdr:cNvPr>
        <xdr:cNvSpPr txBox="1"/>
      </xdr:nvSpPr>
      <xdr:spPr>
        <a:xfrm>
          <a:off x="0" y="333756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2</a:t>
          </a:r>
        </a:p>
      </xdr:txBody>
    </xdr:sp>
    <xdr:clientData/>
  </xdr:oneCellAnchor>
  <xdr:oneCellAnchor>
    <xdr:from>
      <xdr:col>0</xdr:col>
      <xdr:colOff>0</xdr:colOff>
      <xdr:row>40</xdr:row>
      <xdr:rowOff>0</xdr:rowOff>
    </xdr:from>
    <xdr:ext cx="3223260" cy="512769"/>
    <xdr:sp macro="" textlink="">
      <xdr:nvSpPr>
        <xdr:cNvPr id="16" name="Textfeld 15">
          <a:extLst>
            <a:ext uri="{FF2B5EF4-FFF2-40B4-BE49-F238E27FC236}">
              <a16:creationId xmlns:a16="http://schemas.microsoft.com/office/drawing/2014/main" id="{C80E2051-187B-4A2C-9850-BEF4965F90DD}"/>
            </a:ext>
          </a:extLst>
        </xdr:cNvPr>
        <xdr:cNvSpPr txBox="1"/>
      </xdr:nvSpPr>
      <xdr:spPr>
        <a:xfrm>
          <a:off x="0" y="742950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3</a:t>
          </a:r>
        </a:p>
      </xdr:txBody>
    </xdr:sp>
    <xdr:clientData/>
  </xdr:oneCellAnchor>
  <xdr:oneCellAnchor>
    <xdr:from>
      <xdr:col>0</xdr:col>
      <xdr:colOff>0</xdr:colOff>
      <xdr:row>69</xdr:row>
      <xdr:rowOff>0</xdr:rowOff>
    </xdr:from>
    <xdr:ext cx="3223260" cy="512769"/>
    <xdr:sp macro="" textlink="">
      <xdr:nvSpPr>
        <xdr:cNvPr id="9" name="Textfeld 8">
          <a:extLst>
            <a:ext uri="{FF2B5EF4-FFF2-40B4-BE49-F238E27FC236}">
              <a16:creationId xmlns:a16="http://schemas.microsoft.com/office/drawing/2014/main" id="{F116BBF9-CC07-4641-9E9F-D05E19A5C3D8}"/>
            </a:ext>
          </a:extLst>
        </xdr:cNvPr>
        <xdr:cNvSpPr txBox="1"/>
      </xdr:nvSpPr>
      <xdr:spPr>
        <a:xfrm>
          <a:off x="0" y="744474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4</a:t>
          </a:r>
        </a:p>
      </xdr:txBody>
    </xdr:sp>
    <xdr:clientData/>
  </xdr:oneCellAnchor>
  <xdr:oneCellAnchor>
    <xdr:from>
      <xdr:col>0</xdr:col>
      <xdr:colOff>0</xdr:colOff>
      <xdr:row>102</xdr:row>
      <xdr:rowOff>0</xdr:rowOff>
    </xdr:from>
    <xdr:ext cx="3223260" cy="512769"/>
    <xdr:sp macro="" textlink="">
      <xdr:nvSpPr>
        <xdr:cNvPr id="10" name="Textfeld 9">
          <a:extLst>
            <a:ext uri="{FF2B5EF4-FFF2-40B4-BE49-F238E27FC236}">
              <a16:creationId xmlns:a16="http://schemas.microsoft.com/office/drawing/2014/main" id="{BF729FA1-1C24-4BBB-8C66-A60C5E5A8297}"/>
            </a:ext>
          </a:extLst>
        </xdr:cNvPr>
        <xdr:cNvSpPr txBox="1"/>
      </xdr:nvSpPr>
      <xdr:spPr>
        <a:xfrm>
          <a:off x="0" y="1277874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5</a:t>
          </a:r>
        </a:p>
      </xdr:txBody>
    </xdr:sp>
    <xdr:clientData/>
  </xdr:oneCellAnchor>
  <xdr:oneCellAnchor>
    <xdr:from>
      <xdr:col>0</xdr:col>
      <xdr:colOff>0</xdr:colOff>
      <xdr:row>137</xdr:row>
      <xdr:rowOff>0</xdr:rowOff>
    </xdr:from>
    <xdr:ext cx="3223260" cy="512769"/>
    <xdr:sp macro="" textlink="">
      <xdr:nvSpPr>
        <xdr:cNvPr id="11" name="Textfeld 10">
          <a:extLst>
            <a:ext uri="{FF2B5EF4-FFF2-40B4-BE49-F238E27FC236}">
              <a16:creationId xmlns:a16="http://schemas.microsoft.com/office/drawing/2014/main" id="{BA9BEE55-A646-4685-966B-877B7DE2CD2A}"/>
            </a:ext>
          </a:extLst>
        </xdr:cNvPr>
        <xdr:cNvSpPr txBox="1"/>
      </xdr:nvSpPr>
      <xdr:spPr>
        <a:xfrm>
          <a:off x="0" y="12986657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6</a:t>
          </a:r>
        </a:p>
      </xdr:txBody>
    </xdr:sp>
    <xdr:clientData/>
  </xdr:oneCellAnchor>
  <xdr:oneCellAnchor>
    <xdr:from>
      <xdr:col>0</xdr:col>
      <xdr:colOff>0</xdr:colOff>
      <xdr:row>174</xdr:row>
      <xdr:rowOff>0</xdr:rowOff>
    </xdr:from>
    <xdr:ext cx="3223260" cy="512769"/>
    <xdr:sp macro="" textlink="">
      <xdr:nvSpPr>
        <xdr:cNvPr id="12" name="Textfeld 11">
          <a:extLst>
            <a:ext uri="{FF2B5EF4-FFF2-40B4-BE49-F238E27FC236}">
              <a16:creationId xmlns:a16="http://schemas.microsoft.com/office/drawing/2014/main" id="{0FC8619C-1FFF-4BFB-9CA6-8E3ED873F215}"/>
            </a:ext>
          </a:extLst>
        </xdr:cNvPr>
        <xdr:cNvSpPr txBox="1"/>
      </xdr:nvSpPr>
      <xdr:spPr>
        <a:xfrm>
          <a:off x="0" y="2611755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7</a:t>
          </a:r>
        </a:p>
      </xdr:txBody>
    </xdr:sp>
    <xdr:clientData/>
  </xdr:oneCellAnchor>
  <xdr:oneCellAnchor>
    <xdr:from>
      <xdr:col>0</xdr:col>
      <xdr:colOff>0</xdr:colOff>
      <xdr:row>210</xdr:row>
      <xdr:rowOff>0</xdr:rowOff>
    </xdr:from>
    <xdr:ext cx="3223260" cy="512769"/>
    <xdr:sp macro="" textlink="">
      <xdr:nvSpPr>
        <xdr:cNvPr id="13" name="Textfeld 12">
          <a:extLst>
            <a:ext uri="{FF2B5EF4-FFF2-40B4-BE49-F238E27FC236}">
              <a16:creationId xmlns:a16="http://schemas.microsoft.com/office/drawing/2014/main" id="{96280C57-3032-4B41-9C2A-F8F712FF01FE}"/>
            </a:ext>
          </a:extLst>
        </xdr:cNvPr>
        <xdr:cNvSpPr txBox="1"/>
      </xdr:nvSpPr>
      <xdr:spPr>
        <a:xfrm>
          <a:off x="0" y="33225441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8</a:t>
          </a:r>
        </a:p>
      </xdr:txBody>
    </xdr:sp>
    <xdr:clientData/>
  </xdr:oneCellAnchor>
  <xdr:oneCellAnchor>
    <xdr:from>
      <xdr:col>0</xdr:col>
      <xdr:colOff>0</xdr:colOff>
      <xdr:row>254</xdr:row>
      <xdr:rowOff>0</xdr:rowOff>
    </xdr:from>
    <xdr:ext cx="3223260" cy="512769"/>
    <xdr:sp macro="" textlink="">
      <xdr:nvSpPr>
        <xdr:cNvPr id="17" name="Textfeld 16">
          <a:extLst>
            <a:ext uri="{FF2B5EF4-FFF2-40B4-BE49-F238E27FC236}">
              <a16:creationId xmlns:a16="http://schemas.microsoft.com/office/drawing/2014/main" id="{B07D28A2-199C-485D-993C-93A393E06BF9}"/>
            </a:ext>
          </a:extLst>
        </xdr:cNvPr>
        <xdr:cNvSpPr txBox="1"/>
      </xdr:nvSpPr>
      <xdr:spPr>
        <a:xfrm>
          <a:off x="0" y="32450314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9</a:t>
          </a:r>
        </a:p>
      </xdr:txBody>
    </xdr:sp>
    <xdr:clientData/>
  </xdr:oneCellAnchor>
  <xdr:oneCellAnchor>
    <xdr:from>
      <xdr:col>0</xdr:col>
      <xdr:colOff>0</xdr:colOff>
      <xdr:row>289</xdr:row>
      <xdr:rowOff>0</xdr:rowOff>
    </xdr:from>
    <xdr:ext cx="3223260" cy="512769"/>
    <xdr:sp macro="" textlink="">
      <xdr:nvSpPr>
        <xdr:cNvPr id="18" name="Textfeld 17">
          <a:extLst>
            <a:ext uri="{FF2B5EF4-FFF2-40B4-BE49-F238E27FC236}">
              <a16:creationId xmlns:a16="http://schemas.microsoft.com/office/drawing/2014/main" id="{969F8C57-E9D8-4318-AA2A-D4D17EC27C5D}"/>
            </a:ext>
          </a:extLst>
        </xdr:cNvPr>
        <xdr:cNvSpPr txBox="1"/>
      </xdr:nvSpPr>
      <xdr:spPr>
        <a:xfrm>
          <a:off x="0" y="47276657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10</a:t>
          </a:r>
        </a:p>
      </xdr:txBody>
    </xdr:sp>
    <xdr:clientData/>
  </xdr:oneCellAnchor>
  <xdr:oneCellAnchor>
    <xdr:from>
      <xdr:col>0</xdr:col>
      <xdr:colOff>0</xdr:colOff>
      <xdr:row>330</xdr:row>
      <xdr:rowOff>0</xdr:rowOff>
    </xdr:from>
    <xdr:ext cx="3223260" cy="512769"/>
    <xdr:sp macro="" textlink="">
      <xdr:nvSpPr>
        <xdr:cNvPr id="19" name="Textfeld 18">
          <a:extLst>
            <a:ext uri="{FF2B5EF4-FFF2-40B4-BE49-F238E27FC236}">
              <a16:creationId xmlns:a16="http://schemas.microsoft.com/office/drawing/2014/main" id="{AAACDC70-2D88-4735-8C8F-D05EA5D97AC6}"/>
            </a:ext>
          </a:extLst>
        </xdr:cNvPr>
        <xdr:cNvSpPr txBox="1"/>
      </xdr:nvSpPr>
      <xdr:spPr>
        <a:xfrm>
          <a:off x="0" y="52058047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11</a:t>
          </a:r>
        </a:p>
      </xdr:txBody>
    </xdr:sp>
    <xdr:clientData/>
  </xdr:oneCellAnchor>
  <xdr:oneCellAnchor>
    <xdr:from>
      <xdr:col>0</xdr:col>
      <xdr:colOff>0</xdr:colOff>
      <xdr:row>365</xdr:row>
      <xdr:rowOff>0</xdr:rowOff>
    </xdr:from>
    <xdr:ext cx="3223260" cy="512769"/>
    <xdr:sp macro="" textlink="">
      <xdr:nvSpPr>
        <xdr:cNvPr id="3" name="Textfeld 2">
          <a:extLst>
            <a:ext uri="{FF2B5EF4-FFF2-40B4-BE49-F238E27FC236}">
              <a16:creationId xmlns:a16="http://schemas.microsoft.com/office/drawing/2014/main" id="{F1BF3F7A-09EE-4A7D-8720-7A5E0E9DD47F}"/>
            </a:ext>
          </a:extLst>
        </xdr:cNvPr>
        <xdr:cNvSpPr txBox="1"/>
      </xdr:nvSpPr>
      <xdr:spPr>
        <a:xfrm>
          <a:off x="0" y="59418071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</a:t>
          </a:r>
        </a:p>
      </xdr:txBody>
    </xdr:sp>
    <xdr:clientData/>
  </xdr:oneCellAnchor>
  <xdr:oneCellAnchor>
    <xdr:from>
      <xdr:col>0</xdr:col>
      <xdr:colOff>0</xdr:colOff>
      <xdr:row>405</xdr:row>
      <xdr:rowOff>0</xdr:rowOff>
    </xdr:from>
    <xdr:ext cx="3223260" cy="512769"/>
    <xdr:sp macro="" textlink="">
      <xdr:nvSpPr>
        <xdr:cNvPr id="6" name="Textfeld 5">
          <a:extLst>
            <a:ext uri="{FF2B5EF4-FFF2-40B4-BE49-F238E27FC236}">
              <a16:creationId xmlns:a16="http://schemas.microsoft.com/office/drawing/2014/main" id="{CE87E0F9-4336-4045-AB52-83226989AA2D}"/>
            </a:ext>
          </a:extLst>
        </xdr:cNvPr>
        <xdr:cNvSpPr txBox="1"/>
      </xdr:nvSpPr>
      <xdr:spPr>
        <a:xfrm>
          <a:off x="0" y="6633210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2</a:t>
          </a:r>
        </a:p>
      </xdr:txBody>
    </xdr:sp>
    <xdr:clientData/>
  </xdr:oneCellAnchor>
  <xdr:oneCellAnchor>
    <xdr:from>
      <xdr:col>0</xdr:col>
      <xdr:colOff>0</xdr:colOff>
      <xdr:row>443</xdr:row>
      <xdr:rowOff>0</xdr:rowOff>
    </xdr:from>
    <xdr:ext cx="3223260" cy="512769"/>
    <xdr:sp macro="" textlink="">
      <xdr:nvSpPr>
        <xdr:cNvPr id="4" name="Textfeld 3">
          <a:extLst>
            <a:ext uri="{FF2B5EF4-FFF2-40B4-BE49-F238E27FC236}">
              <a16:creationId xmlns:a16="http://schemas.microsoft.com/office/drawing/2014/main" id="{C55CFBD8-6A68-440D-A87F-7E2EF2F0BD10}"/>
            </a:ext>
          </a:extLst>
        </xdr:cNvPr>
        <xdr:cNvSpPr txBox="1"/>
      </xdr:nvSpPr>
      <xdr:spPr>
        <a:xfrm>
          <a:off x="0" y="73580625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3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76"/>
  <sheetViews>
    <sheetView tabSelected="1" topLeftCell="A440" zoomScale="80" zoomScaleNormal="85" workbookViewId="0">
      <selection activeCell="E465" sqref="E465"/>
    </sheetView>
  </sheetViews>
  <sheetFormatPr baseColWidth="10" defaultColWidth="11.5546875" defaultRowHeight="14.4" x14ac:dyDescent="0.3"/>
  <cols>
    <col min="1" max="1" width="20.33203125" customWidth="1"/>
    <col min="2" max="2" width="58.44140625" bestFit="1" customWidth="1"/>
    <col min="3" max="3" width="12.44140625" style="12" bestFit="1" customWidth="1"/>
    <col min="4" max="5" width="17.44140625" bestFit="1" customWidth="1"/>
  </cols>
  <sheetData>
    <row r="1" spans="1:4" x14ac:dyDescent="0.3">
      <c r="A1" s="3"/>
      <c r="B1" s="3"/>
      <c r="C1" s="16"/>
      <c r="D1" s="3"/>
    </row>
    <row r="2" spans="1:4" x14ac:dyDescent="0.3">
      <c r="A2" s="3"/>
      <c r="B2" s="3"/>
      <c r="C2" s="16"/>
      <c r="D2" s="3"/>
    </row>
    <row r="3" spans="1:4" x14ac:dyDescent="0.3">
      <c r="A3" s="3"/>
      <c r="B3" s="3"/>
      <c r="C3" s="16"/>
      <c r="D3" s="3"/>
    </row>
    <row r="4" spans="1:4" x14ac:dyDescent="0.3">
      <c r="A4" s="3"/>
      <c r="B4" s="3"/>
      <c r="C4" s="16"/>
      <c r="D4" s="3"/>
    </row>
    <row r="5" spans="1:4" x14ac:dyDescent="0.3">
      <c r="A5" s="7" t="s">
        <v>0</v>
      </c>
      <c r="B5" s="7" t="s">
        <v>29</v>
      </c>
      <c r="C5" s="17" t="s">
        <v>18</v>
      </c>
      <c r="D5" s="8" t="s">
        <v>1</v>
      </c>
    </row>
    <row r="6" spans="1:4" ht="15" x14ac:dyDescent="0.35">
      <c r="A6" s="1">
        <v>44534</v>
      </c>
      <c r="B6" s="2" t="s">
        <v>2</v>
      </c>
      <c r="C6" s="12">
        <v>3</v>
      </c>
      <c r="D6" s="5" t="s">
        <v>3</v>
      </c>
    </row>
    <row r="7" spans="1:4" ht="15" x14ac:dyDescent="0.35">
      <c r="A7" s="1">
        <v>44535</v>
      </c>
      <c r="B7" s="2" t="s">
        <v>4</v>
      </c>
      <c r="C7" s="12">
        <v>3</v>
      </c>
      <c r="D7" s="5" t="s">
        <v>5</v>
      </c>
    </row>
    <row r="8" spans="1:4" ht="15" x14ac:dyDescent="0.35">
      <c r="A8" s="1"/>
      <c r="B8" s="2" t="s">
        <v>6</v>
      </c>
      <c r="C8" s="12">
        <v>3</v>
      </c>
      <c r="D8" s="5" t="s">
        <v>7</v>
      </c>
    </row>
    <row r="9" spans="1:4" ht="15" x14ac:dyDescent="0.35">
      <c r="A9" s="1">
        <v>44536</v>
      </c>
      <c r="B9" s="2" t="s">
        <v>8</v>
      </c>
      <c r="C9" s="12">
        <v>2</v>
      </c>
      <c r="D9" s="5" t="s">
        <v>7</v>
      </c>
    </row>
    <row r="10" spans="1:4" ht="15" x14ac:dyDescent="0.35">
      <c r="A10" s="1"/>
      <c r="B10" s="2" t="s">
        <v>9</v>
      </c>
      <c r="C10" s="12">
        <v>2</v>
      </c>
      <c r="D10" s="5" t="s">
        <v>3</v>
      </c>
    </row>
    <row r="11" spans="1:4" ht="15" x14ac:dyDescent="0.35">
      <c r="A11" s="1"/>
      <c r="B11" s="2"/>
      <c r="D11" s="5"/>
    </row>
    <row r="12" spans="1:4" x14ac:dyDescent="0.3">
      <c r="A12" s="9" t="s">
        <v>1</v>
      </c>
      <c r="B12" s="9" t="s">
        <v>19</v>
      </c>
      <c r="D12" s="5"/>
    </row>
    <row r="13" spans="1:4" x14ac:dyDescent="0.3">
      <c r="A13" t="s">
        <v>5</v>
      </c>
      <c r="B13">
        <f>C7</f>
        <v>3</v>
      </c>
      <c r="D13" s="5"/>
    </row>
    <row r="14" spans="1:4" x14ac:dyDescent="0.3">
      <c r="A14" t="s">
        <v>7</v>
      </c>
      <c r="B14">
        <f>C8+C9</f>
        <v>5</v>
      </c>
      <c r="D14" s="5"/>
    </row>
    <row r="15" spans="1:4" ht="15" thickBot="1" x14ac:dyDescent="0.35">
      <c r="A15" t="s">
        <v>3</v>
      </c>
      <c r="B15" s="11">
        <f>C6+C10</f>
        <v>5</v>
      </c>
      <c r="D15" s="5"/>
    </row>
    <row r="16" spans="1:4" x14ac:dyDescent="0.3">
      <c r="A16" s="4"/>
      <c r="B16" s="10">
        <f>B13+B14+B15</f>
        <v>13</v>
      </c>
      <c r="C16" s="14"/>
      <c r="D16" s="6"/>
    </row>
    <row r="17" spans="1:4" x14ac:dyDescent="0.3">
      <c r="A17" s="3"/>
      <c r="B17" s="3"/>
      <c r="C17" s="16"/>
      <c r="D17" s="3"/>
    </row>
    <row r="18" spans="1:4" x14ac:dyDescent="0.3">
      <c r="A18" s="3"/>
      <c r="B18" s="3"/>
      <c r="C18" s="16"/>
      <c r="D18" s="3"/>
    </row>
    <row r="19" spans="1:4" x14ac:dyDescent="0.3">
      <c r="A19" s="3"/>
      <c r="B19" s="3"/>
      <c r="C19" s="16"/>
      <c r="D19" s="3"/>
    </row>
    <row r="20" spans="1:4" x14ac:dyDescent="0.3">
      <c r="A20" s="3"/>
      <c r="B20" s="3"/>
      <c r="C20" s="16"/>
      <c r="D20" s="3"/>
    </row>
    <row r="21" spans="1:4" x14ac:dyDescent="0.3">
      <c r="A21" s="3"/>
      <c r="B21" s="3"/>
      <c r="C21" s="16"/>
      <c r="D21" s="3"/>
    </row>
    <row r="22" spans="1:4" x14ac:dyDescent="0.3">
      <c r="A22" s="3"/>
      <c r="B22" s="3"/>
      <c r="C22" s="16"/>
      <c r="D22" s="3"/>
    </row>
    <row r="23" spans="1:4" x14ac:dyDescent="0.3">
      <c r="A23" s="7" t="s">
        <v>0</v>
      </c>
      <c r="B23" s="7" t="s">
        <v>29</v>
      </c>
      <c r="C23" s="17" t="s">
        <v>18</v>
      </c>
      <c r="D23" s="8" t="s">
        <v>1</v>
      </c>
    </row>
    <row r="24" spans="1:4" ht="15" x14ac:dyDescent="0.35">
      <c r="A24" s="1">
        <v>44543</v>
      </c>
      <c r="B24" s="2" t="s">
        <v>21</v>
      </c>
      <c r="C24" s="12">
        <v>2</v>
      </c>
      <c r="D24" s="5" t="s">
        <v>7</v>
      </c>
    </row>
    <row r="25" spans="1:4" ht="15" x14ac:dyDescent="0.35">
      <c r="A25" s="1"/>
      <c r="B25" s="2" t="s">
        <v>10</v>
      </c>
      <c r="C25" s="12">
        <v>2</v>
      </c>
      <c r="D25" s="5" t="s">
        <v>3</v>
      </c>
    </row>
    <row r="26" spans="1:4" ht="15" x14ac:dyDescent="0.35">
      <c r="A26" s="1"/>
      <c r="B26" s="2" t="s">
        <v>11</v>
      </c>
      <c r="C26" s="12">
        <v>1.5</v>
      </c>
      <c r="D26" s="5" t="s">
        <v>5</v>
      </c>
    </row>
    <row r="27" spans="1:4" ht="15" x14ac:dyDescent="0.35">
      <c r="A27" s="1">
        <v>44545</v>
      </c>
      <c r="B27" s="2" t="s">
        <v>12</v>
      </c>
      <c r="C27" s="12">
        <v>1</v>
      </c>
      <c r="D27" s="5" t="s">
        <v>7</v>
      </c>
    </row>
    <row r="28" spans="1:4" ht="15" x14ac:dyDescent="0.35">
      <c r="A28" s="1"/>
      <c r="B28" s="2" t="s">
        <v>13</v>
      </c>
      <c r="C28" s="12">
        <v>1</v>
      </c>
      <c r="D28" s="5" t="s">
        <v>5</v>
      </c>
    </row>
    <row r="29" spans="1:4" ht="15" x14ac:dyDescent="0.35">
      <c r="A29" s="1"/>
      <c r="B29" s="2" t="s">
        <v>14</v>
      </c>
      <c r="C29" s="12">
        <v>1</v>
      </c>
      <c r="D29" s="5" t="s">
        <v>3</v>
      </c>
    </row>
    <row r="30" spans="1:4" ht="15" x14ac:dyDescent="0.35">
      <c r="A30" s="1">
        <v>44549</v>
      </c>
      <c r="B30" s="2" t="s">
        <v>15</v>
      </c>
      <c r="C30" s="12">
        <v>2</v>
      </c>
      <c r="D30" s="5" t="s">
        <v>5</v>
      </c>
    </row>
    <row r="31" spans="1:4" ht="15" x14ac:dyDescent="0.35">
      <c r="A31" s="1"/>
      <c r="B31" s="2" t="s">
        <v>16</v>
      </c>
      <c r="C31" s="12">
        <v>2</v>
      </c>
      <c r="D31" s="5" t="s">
        <v>7</v>
      </c>
    </row>
    <row r="32" spans="1:4" ht="15" x14ac:dyDescent="0.35">
      <c r="A32" s="1"/>
      <c r="B32" s="2" t="s">
        <v>17</v>
      </c>
      <c r="C32" s="12">
        <v>2</v>
      </c>
      <c r="D32" s="5" t="s">
        <v>3</v>
      </c>
    </row>
    <row r="33" spans="1:4" x14ac:dyDescent="0.3">
      <c r="D33" s="5"/>
    </row>
    <row r="34" spans="1:4" x14ac:dyDescent="0.3">
      <c r="A34" s="9" t="s">
        <v>1</v>
      </c>
      <c r="B34" s="9" t="s">
        <v>19</v>
      </c>
      <c r="D34" s="5"/>
    </row>
    <row r="35" spans="1:4" x14ac:dyDescent="0.3">
      <c r="A35" t="s">
        <v>5</v>
      </c>
      <c r="B35">
        <f>C26+C28+C30</f>
        <v>4.5</v>
      </c>
      <c r="D35" s="5"/>
    </row>
    <row r="36" spans="1:4" x14ac:dyDescent="0.3">
      <c r="A36" t="s">
        <v>7</v>
      </c>
      <c r="B36">
        <f>C31+C24+C27</f>
        <v>5</v>
      </c>
      <c r="D36" s="5"/>
    </row>
    <row r="37" spans="1:4" ht="15" thickBot="1" x14ac:dyDescent="0.35">
      <c r="A37" t="s">
        <v>3</v>
      </c>
      <c r="B37" s="11">
        <f>C31+C28+C24</f>
        <v>5</v>
      </c>
      <c r="D37" s="5"/>
    </row>
    <row r="38" spans="1:4" x14ac:dyDescent="0.3">
      <c r="A38" s="4"/>
      <c r="B38" s="4">
        <f>B35+B36+B37</f>
        <v>14.5</v>
      </c>
      <c r="C38" s="14"/>
      <c r="D38" s="6"/>
    </row>
    <row r="39" spans="1:4" x14ac:dyDescent="0.3">
      <c r="A39" s="3"/>
      <c r="B39" s="3"/>
      <c r="C39" s="16"/>
      <c r="D39" s="3"/>
    </row>
    <row r="40" spans="1:4" x14ac:dyDescent="0.3">
      <c r="A40" s="3"/>
      <c r="B40" s="3"/>
      <c r="C40" s="16"/>
      <c r="D40" s="3"/>
    </row>
    <row r="41" spans="1:4" x14ac:dyDescent="0.3">
      <c r="A41" s="3"/>
      <c r="B41" s="3"/>
      <c r="C41" s="16"/>
      <c r="D41" s="3"/>
    </row>
    <row r="42" spans="1:4" x14ac:dyDescent="0.3">
      <c r="A42" s="3"/>
      <c r="B42" s="3"/>
      <c r="C42" s="16"/>
      <c r="D42" s="3"/>
    </row>
    <row r="43" spans="1:4" x14ac:dyDescent="0.3">
      <c r="A43" s="3"/>
      <c r="B43" s="3"/>
      <c r="C43" s="16"/>
      <c r="D43" s="3"/>
    </row>
    <row r="44" spans="1:4" x14ac:dyDescent="0.3">
      <c r="A44" s="3"/>
      <c r="B44" s="3"/>
      <c r="C44" s="16"/>
      <c r="D44" s="3"/>
    </row>
    <row r="45" spans="1:4" x14ac:dyDescent="0.3">
      <c r="A45" s="7" t="s">
        <v>0</v>
      </c>
      <c r="B45" s="7" t="s">
        <v>29</v>
      </c>
      <c r="C45" s="17" t="s">
        <v>18</v>
      </c>
      <c r="D45" s="8" t="s">
        <v>1</v>
      </c>
    </row>
    <row r="46" spans="1:4" x14ac:dyDescent="0.3">
      <c r="A46" s="1">
        <v>44550</v>
      </c>
      <c r="B46" t="s">
        <v>20</v>
      </c>
      <c r="C46" s="12">
        <v>0.7</v>
      </c>
      <c r="D46" s="5" t="s">
        <v>3</v>
      </c>
    </row>
    <row r="47" spans="1:4" x14ac:dyDescent="0.3">
      <c r="A47" s="1"/>
      <c r="B47" t="s">
        <v>24</v>
      </c>
      <c r="C47" s="12">
        <v>1.5</v>
      </c>
      <c r="D47" s="5" t="s">
        <v>3</v>
      </c>
    </row>
    <row r="48" spans="1:4" x14ac:dyDescent="0.3">
      <c r="A48" s="1"/>
      <c r="B48" t="s">
        <v>26</v>
      </c>
      <c r="C48" s="12">
        <v>2</v>
      </c>
      <c r="D48" s="5" t="s">
        <v>7</v>
      </c>
    </row>
    <row r="49" spans="1:4" x14ac:dyDescent="0.3">
      <c r="A49" s="1">
        <v>44206</v>
      </c>
      <c r="B49" t="s">
        <v>25</v>
      </c>
      <c r="C49" s="12">
        <v>2.5</v>
      </c>
      <c r="D49" s="5" t="s">
        <v>7</v>
      </c>
    </row>
    <row r="50" spans="1:4" x14ac:dyDescent="0.3">
      <c r="A50" s="1"/>
      <c r="B50" t="s">
        <v>22</v>
      </c>
      <c r="C50" s="12">
        <v>1.33</v>
      </c>
      <c r="D50" s="5" t="s">
        <v>3</v>
      </c>
    </row>
    <row r="51" spans="1:4" x14ac:dyDescent="0.3">
      <c r="A51" s="1"/>
      <c r="B51" t="s">
        <v>27</v>
      </c>
      <c r="C51" s="12">
        <v>2</v>
      </c>
      <c r="D51" s="15" t="s">
        <v>5</v>
      </c>
    </row>
    <row r="52" spans="1:4" x14ac:dyDescent="0.3">
      <c r="A52" s="1">
        <v>44573</v>
      </c>
      <c r="B52" t="s">
        <v>22</v>
      </c>
      <c r="C52" s="12">
        <f>40/60</f>
        <v>0.66666666666666663</v>
      </c>
      <c r="D52" s="5" t="s">
        <v>3</v>
      </c>
    </row>
    <row r="53" spans="1:4" x14ac:dyDescent="0.3">
      <c r="A53" s="1"/>
      <c r="B53" t="s">
        <v>27</v>
      </c>
      <c r="C53" s="12">
        <v>0.5</v>
      </c>
      <c r="D53" s="5" t="s">
        <v>5</v>
      </c>
    </row>
    <row r="54" spans="1:4" x14ac:dyDescent="0.3">
      <c r="A54" s="1">
        <v>44577</v>
      </c>
      <c r="B54" t="s">
        <v>23</v>
      </c>
      <c r="C54" s="12">
        <f>86/60</f>
        <v>1.4333333333333333</v>
      </c>
      <c r="D54" s="5" t="s">
        <v>3</v>
      </c>
    </row>
    <row r="55" spans="1:4" x14ac:dyDescent="0.3">
      <c r="A55" s="1"/>
      <c r="B55" t="s">
        <v>28</v>
      </c>
      <c r="C55" s="12">
        <v>7</v>
      </c>
      <c r="D55" s="5" t="s">
        <v>5</v>
      </c>
    </row>
    <row r="56" spans="1:4" x14ac:dyDescent="0.3">
      <c r="A56" s="1"/>
      <c r="B56" t="s">
        <v>25</v>
      </c>
      <c r="C56" s="12">
        <v>1</v>
      </c>
      <c r="D56" s="5" t="s">
        <v>7</v>
      </c>
    </row>
    <row r="57" spans="1:4" x14ac:dyDescent="0.3">
      <c r="A57" s="1"/>
      <c r="D57" s="5"/>
    </row>
    <row r="58" spans="1:4" x14ac:dyDescent="0.3">
      <c r="D58" s="5"/>
    </row>
    <row r="59" spans="1:4" x14ac:dyDescent="0.3">
      <c r="A59" s="9" t="s">
        <v>1</v>
      </c>
      <c r="B59" s="9" t="s">
        <v>19</v>
      </c>
      <c r="D59" s="5"/>
    </row>
    <row r="60" spans="1:4" x14ac:dyDescent="0.3">
      <c r="A60" t="s">
        <v>5</v>
      </c>
      <c r="B60" s="12">
        <f>C55+C51+C53</f>
        <v>9.5</v>
      </c>
      <c r="D60" s="5"/>
    </row>
    <row r="61" spans="1:4" x14ac:dyDescent="0.3">
      <c r="A61" t="s">
        <v>7</v>
      </c>
      <c r="B61" s="12">
        <f>C56+C49+C48</f>
        <v>5.5</v>
      </c>
      <c r="D61" s="5"/>
    </row>
    <row r="62" spans="1:4" ht="15" thickBot="1" x14ac:dyDescent="0.35">
      <c r="A62" t="s">
        <v>3</v>
      </c>
      <c r="B62" s="13">
        <f>C50+C52+C54+C46+C47</f>
        <v>5.63</v>
      </c>
      <c r="D62" s="5"/>
    </row>
    <row r="63" spans="1:4" ht="16.2" customHeight="1" x14ac:dyDescent="0.3">
      <c r="A63" s="4"/>
      <c r="B63" s="14">
        <f>B60+B61+B62</f>
        <v>20.63</v>
      </c>
      <c r="C63" s="14"/>
      <c r="D63" s="6"/>
    </row>
    <row r="70" spans="1:4" x14ac:dyDescent="0.3">
      <c r="A70" s="3"/>
      <c r="B70" s="3"/>
      <c r="C70" s="16"/>
      <c r="D70" s="3"/>
    </row>
    <row r="71" spans="1:4" x14ac:dyDescent="0.3">
      <c r="A71" s="3"/>
      <c r="B71" s="3"/>
      <c r="C71" s="16"/>
      <c r="D71" s="3"/>
    </row>
    <row r="72" spans="1:4" x14ac:dyDescent="0.3">
      <c r="A72" s="3"/>
      <c r="B72" s="3"/>
      <c r="C72" s="16"/>
      <c r="D72" s="3"/>
    </row>
    <row r="73" spans="1:4" x14ac:dyDescent="0.3">
      <c r="A73" s="3"/>
      <c r="B73" s="3"/>
      <c r="C73" s="16"/>
      <c r="D73" s="3"/>
    </row>
    <row r="74" spans="1:4" x14ac:dyDescent="0.3">
      <c r="A74" s="7" t="s">
        <v>0</v>
      </c>
      <c r="B74" s="7" t="s">
        <v>29</v>
      </c>
      <c r="C74" s="17" t="s">
        <v>18</v>
      </c>
      <c r="D74" s="8" t="s">
        <v>1</v>
      </c>
    </row>
    <row r="75" spans="1:4" x14ac:dyDescent="0.3">
      <c r="A75" s="1">
        <v>44583</v>
      </c>
      <c r="B75" t="s">
        <v>35</v>
      </c>
      <c r="C75" s="12">
        <v>2</v>
      </c>
      <c r="D75" s="5" t="s">
        <v>7</v>
      </c>
    </row>
    <row r="76" spans="1:4" x14ac:dyDescent="0.3">
      <c r="A76" s="1">
        <v>44584</v>
      </c>
      <c r="B76" t="s">
        <v>38</v>
      </c>
      <c r="C76" s="12">
        <v>2</v>
      </c>
      <c r="D76" s="5" t="s">
        <v>5</v>
      </c>
    </row>
    <row r="77" spans="1:4" x14ac:dyDescent="0.3">
      <c r="A77" s="1">
        <v>44585</v>
      </c>
      <c r="B77" t="s">
        <v>30</v>
      </c>
      <c r="C77" s="12">
        <v>3.5</v>
      </c>
      <c r="D77" s="5" t="s">
        <v>3</v>
      </c>
    </row>
    <row r="78" spans="1:4" x14ac:dyDescent="0.3">
      <c r="B78" t="s">
        <v>30</v>
      </c>
      <c r="C78" s="12">
        <v>3.5</v>
      </c>
      <c r="D78" s="5" t="s">
        <v>7</v>
      </c>
    </row>
    <row r="79" spans="1:4" x14ac:dyDescent="0.3">
      <c r="B79" t="s">
        <v>30</v>
      </c>
      <c r="C79" s="12">
        <v>3.5</v>
      </c>
      <c r="D79" s="5" t="s">
        <v>5</v>
      </c>
    </row>
    <row r="80" spans="1:4" x14ac:dyDescent="0.3">
      <c r="A80" s="1">
        <v>44587</v>
      </c>
      <c r="B80" t="s">
        <v>32</v>
      </c>
      <c r="C80" s="12">
        <v>0.67</v>
      </c>
      <c r="D80" s="5" t="s">
        <v>3</v>
      </c>
    </row>
    <row r="81" spans="1:4" x14ac:dyDescent="0.3">
      <c r="A81" s="1">
        <v>44589</v>
      </c>
      <c r="B81" t="s">
        <v>38</v>
      </c>
      <c r="C81" s="12">
        <v>2</v>
      </c>
      <c r="D81" s="5" t="s">
        <v>5</v>
      </c>
    </row>
    <row r="82" spans="1:4" x14ac:dyDescent="0.3">
      <c r="A82" s="1">
        <v>44590</v>
      </c>
      <c r="B82" t="s">
        <v>31</v>
      </c>
      <c r="C82" s="12">
        <v>3</v>
      </c>
      <c r="D82" s="5" t="s">
        <v>3</v>
      </c>
    </row>
    <row r="83" spans="1:4" x14ac:dyDescent="0.3">
      <c r="A83" s="1"/>
      <c r="B83" t="s">
        <v>22</v>
      </c>
      <c r="C83" s="12">
        <v>0.5</v>
      </c>
      <c r="D83" s="5" t="s">
        <v>3</v>
      </c>
    </row>
    <row r="84" spans="1:4" x14ac:dyDescent="0.3">
      <c r="A84" s="1"/>
      <c r="B84" t="s">
        <v>33</v>
      </c>
      <c r="C84" s="12">
        <v>2</v>
      </c>
      <c r="D84" s="5" t="s">
        <v>3</v>
      </c>
    </row>
    <row r="85" spans="1:4" x14ac:dyDescent="0.3">
      <c r="A85" s="1"/>
      <c r="B85" t="s">
        <v>36</v>
      </c>
      <c r="C85" s="12">
        <v>1</v>
      </c>
      <c r="D85" s="5" t="s">
        <v>7</v>
      </c>
    </row>
    <row r="86" spans="1:4" x14ac:dyDescent="0.3">
      <c r="A86" s="1"/>
      <c r="B86" t="s">
        <v>37</v>
      </c>
      <c r="C86" s="12">
        <v>2.5</v>
      </c>
      <c r="D86" s="5" t="s">
        <v>7</v>
      </c>
    </row>
    <row r="87" spans="1:4" x14ac:dyDescent="0.3">
      <c r="A87" s="1"/>
      <c r="B87" t="s">
        <v>37</v>
      </c>
      <c r="C87" s="12">
        <v>1.5</v>
      </c>
      <c r="D87" s="5" t="s">
        <v>5</v>
      </c>
    </row>
    <row r="88" spans="1:4" x14ac:dyDescent="0.3">
      <c r="A88" s="1">
        <v>44591</v>
      </c>
      <c r="B88" t="s">
        <v>34</v>
      </c>
      <c r="C88" s="12">
        <v>1</v>
      </c>
      <c r="D88" s="5" t="s">
        <v>3</v>
      </c>
    </row>
    <row r="89" spans="1:4" x14ac:dyDescent="0.3">
      <c r="A89" s="1"/>
      <c r="B89" t="s">
        <v>22</v>
      </c>
      <c r="C89" s="12">
        <v>1</v>
      </c>
      <c r="D89" s="5" t="s">
        <v>5</v>
      </c>
    </row>
    <row r="90" spans="1:4" x14ac:dyDescent="0.3">
      <c r="A90" s="1"/>
      <c r="B90" t="s">
        <v>37</v>
      </c>
      <c r="C90" s="12">
        <v>2</v>
      </c>
      <c r="D90" s="5" t="s">
        <v>5</v>
      </c>
    </row>
    <row r="91" spans="1:4" x14ac:dyDescent="0.3">
      <c r="B91" t="s">
        <v>37</v>
      </c>
      <c r="C91" s="12">
        <v>4</v>
      </c>
      <c r="D91" s="5" t="s">
        <v>7</v>
      </c>
    </row>
    <row r="92" spans="1:4" x14ac:dyDescent="0.3">
      <c r="B92" t="s">
        <v>37</v>
      </c>
      <c r="C92" s="12">
        <v>2</v>
      </c>
      <c r="D92" s="5" t="s">
        <v>3</v>
      </c>
    </row>
    <row r="93" spans="1:4" x14ac:dyDescent="0.3">
      <c r="A93" s="1">
        <v>44592</v>
      </c>
      <c r="B93" t="s">
        <v>37</v>
      </c>
      <c r="C93" s="12">
        <v>2</v>
      </c>
      <c r="D93" s="5" t="s">
        <v>7</v>
      </c>
    </row>
    <row r="94" spans="1:4" x14ac:dyDescent="0.3">
      <c r="A94" s="1">
        <v>44593</v>
      </c>
      <c r="B94" t="s">
        <v>37</v>
      </c>
      <c r="C94" s="12">
        <v>7</v>
      </c>
      <c r="D94" s="5" t="s">
        <v>7</v>
      </c>
    </row>
    <row r="95" spans="1:4" x14ac:dyDescent="0.3">
      <c r="D95" s="5"/>
    </row>
    <row r="96" spans="1:4" x14ac:dyDescent="0.3">
      <c r="A96" s="9" t="s">
        <v>1</v>
      </c>
      <c r="B96" s="9" t="s">
        <v>19</v>
      </c>
      <c r="D96" s="5"/>
    </row>
    <row r="97" spans="1:4" x14ac:dyDescent="0.3">
      <c r="A97" t="s">
        <v>5</v>
      </c>
      <c r="B97" s="12">
        <f>C79+C87+C89+C90+C81+C76</f>
        <v>12</v>
      </c>
      <c r="D97" s="5"/>
    </row>
    <row r="98" spans="1:4" x14ac:dyDescent="0.3">
      <c r="A98" t="s">
        <v>7</v>
      </c>
      <c r="B98" s="12">
        <f>C91+C86+C85+C75+C78+C93+C94</f>
        <v>22</v>
      </c>
      <c r="D98" s="5"/>
    </row>
    <row r="99" spans="1:4" ht="15" thickBot="1" x14ac:dyDescent="0.35">
      <c r="A99" t="s">
        <v>3</v>
      </c>
      <c r="B99" s="13">
        <f>C92+C88+C84+C83+C82+C80+C77</f>
        <v>12.67</v>
      </c>
      <c r="D99" s="5"/>
    </row>
    <row r="100" spans="1:4" x14ac:dyDescent="0.3">
      <c r="A100" s="4"/>
      <c r="B100" s="14">
        <f>B99+B98+B97</f>
        <v>46.67</v>
      </c>
      <c r="C100" s="14"/>
      <c r="D100" s="6"/>
    </row>
    <row r="103" spans="1:4" x14ac:dyDescent="0.3">
      <c r="A103" s="3"/>
      <c r="B103" s="3"/>
      <c r="C103" s="16"/>
      <c r="D103" s="3"/>
    </row>
    <row r="104" spans="1:4" x14ac:dyDescent="0.3">
      <c r="A104" s="3"/>
      <c r="B104" s="3"/>
      <c r="C104" s="16"/>
      <c r="D104" s="3"/>
    </row>
    <row r="105" spans="1:4" x14ac:dyDescent="0.3">
      <c r="A105" s="3"/>
      <c r="B105" s="3"/>
      <c r="C105" s="16"/>
      <c r="D105" s="3"/>
    </row>
    <row r="106" spans="1:4" x14ac:dyDescent="0.3">
      <c r="A106" s="3"/>
      <c r="B106" s="3"/>
      <c r="C106" s="16"/>
      <c r="D106" s="3"/>
    </row>
    <row r="108" spans="1:4" x14ac:dyDescent="0.3">
      <c r="A108" s="7" t="s">
        <v>0</v>
      </c>
      <c r="B108" s="7" t="s">
        <v>29</v>
      </c>
      <c r="C108" s="17" t="s">
        <v>18</v>
      </c>
      <c r="D108" s="8" t="s">
        <v>1</v>
      </c>
    </row>
    <row r="109" spans="1:4" x14ac:dyDescent="0.3">
      <c r="A109" s="1">
        <v>44599</v>
      </c>
      <c r="B109" t="s">
        <v>39</v>
      </c>
      <c r="C109" s="12">
        <v>8.3000000000000004E-2</v>
      </c>
      <c r="D109" s="5" t="s">
        <v>3</v>
      </c>
    </row>
    <row r="110" spans="1:4" x14ac:dyDescent="0.3">
      <c r="A110" s="1"/>
      <c r="B110" t="s">
        <v>42</v>
      </c>
      <c r="C110" s="12">
        <v>2</v>
      </c>
      <c r="D110" s="5" t="s">
        <v>3</v>
      </c>
    </row>
    <row r="111" spans="1:4" x14ac:dyDescent="0.3">
      <c r="A111" s="1"/>
      <c r="B111" t="s">
        <v>40</v>
      </c>
      <c r="C111" s="12">
        <v>2.5</v>
      </c>
      <c r="D111" s="5" t="s">
        <v>7</v>
      </c>
    </row>
    <row r="112" spans="1:4" x14ac:dyDescent="0.3">
      <c r="A112" s="1"/>
      <c r="B112" t="s">
        <v>40</v>
      </c>
      <c r="C112" s="12">
        <v>2.5</v>
      </c>
      <c r="D112" s="5" t="s">
        <v>3</v>
      </c>
    </row>
    <row r="113" spans="1:4" x14ac:dyDescent="0.3">
      <c r="A113" s="1"/>
      <c r="B113" t="s">
        <v>40</v>
      </c>
      <c r="C113" s="12">
        <v>2.5</v>
      </c>
      <c r="D113" s="5" t="s">
        <v>5</v>
      </c>
    </row>
    <row r="114" spans="1:4" x14ac:dyDescent="0.3">
      <c r="B114" t="s">
        <v>44</v>
      </c>
      <c r="C114" s="12">
        <v>1</v>
      </c>
      <c r="D114" s="15" t="s">
        <v>7</v>
      </c>
    </row>
    <row r="115" spans="1:4" x14ac:dyDescent="0.3">
      <c r="A115" s="1">
        <v>44601</v>
      </c>
      <c r="B115" t="s">
        <v>43</v>
      </c>
      <c r="C115" s="12">
        <v>0.5</v>
      </c>
      <c r="D115" s="15" t="s">
        <v>7</v>
      </c>
    </row>
    <row r="116" spans="1:4" x14ac:dyDescent="0.3">
      <c r="A116" s="1"/>
      <c r="B116" t="s">
        <v>46</v>
      </c>
      <c r="C116" s="12">
        <v>1</v>
      </c>
      <c r="D116" s="15" t="s">
        <v>5</v>
      </c>
    </row>
    <row r="117" spans="1:4" x14ac:dyDescent="0.3">
      <c r="A117" s="1">
        <v>44603</v>
      </c>
      <c r="B117" t="s">
        <v>45</v>
      </c>
      <c r="C117" s="12">
        <v>2</v>
      </c>
      <c r="D117" s="15" t="s">
        <v>5</v>
      </c>
    </row>
    <row r="118" spans="1:4" x14ac:dyDescent="0.3">
      <c r="A118" s="1">
        <v>44604</v>
      </c>
      <c r="B118" t="s">
        <v>46</v>
      </c>
      <c r="C118" s="12">
        <v>1</v>
      </c>
      <c r="D118" s="15" t="s">
        <v>5</v>
      </c>
    </row>
    <row r="119" spans="1:4" x14ac:dyDescent="0.3">
      <c r="A119" s="1">
        <v>44605</v>
      </c>
      <c r="B119" t="s">
        <v>41</v>
      </c>
      <c r="C119" s="12">
        <v>3</v>
      </c>
      <c r="D119" s="15" t="s">
        <v>3</v>
      </c>
    </row>
    <row r="120" spans="1:4" x14ac:dyDescent="0.3">
      <c r="A120" s="1"/>
      <c r="B120" t="s">
        <v>43</v>
      </c>
      <c r="C120" s="12">
        <v>2.5</v>
      </c>
      <c r="D120" s="5" t="s">
        <v>7</v>
      </c>
    </row>
    <row r="121" spans="1:4" x14ac:dyDescent="0.3">
      <c r="A121" s="1"/>
      <c r="B121" t="s">
        <v>44</v>
      </c>
      <c r="C121" s="12">
        <v>1.5</v>
      </c>
      <c r="D121" s="5" t="s">
        <v>7</v>
      </c>
    </row>
    <row r="122" spans="1:4" x14ac:dyDescent="0.3">
      <c r="A122" s="1">
        <v>44613</v>
      </c>
      <c r="B122" t="s">
        <v>50</v>
      </c>
      <c r="C122" s="12">
        <v>2</v>
      </c>
      <c r="D122" s="5" t="s">
        <v>5</v>
      </c>
    </row>
    <row r="123" spans="1:4" x14ac:dyDescent="0.3">
      <c r="A123" s="1">
        <v>44617</v>
      </c>
      <c r="B123" t="s">
        <v>47</v>
      </c>
      <c r="C123" s="12">
        <v>4</v>
      </c>
      <c r="D123" s="5" t="s">
        <v>3</v>
      </c>
    </row>
    <row r="124" spans="1:4" x14ac:dyDescent="0.3">
      <c r="A124" s="1">
        <v>44618</v>
      </c>
      <c r="B124" t="s">
        <v>48</v>
      </c>
      <c r="C124" s="12">
        <v>2</v>
      </c>
      <c r="D124" s="5" t="s">
        <v>3</v>
      </c>
    </row>
    <row r="125" spans="1:4" x14ac:dyDescent="0.3">
      <c r="A125" s="1">
        <v>44619</v>
      </c>
      <c r="B125" t="s">
        <v>49</v>
      </c>
      <c r="C125" s="12">
        <v>1.42</v>
      </c>
      <c r="D125" s="5" t="s">
        <v>3</v>
      </c>
    </row>
    <row r="126" spans="1:4" x14ac:dyDescent="0.3">
      <c r="D126" s="5"/>
    </row>
    <row r="127" spans="1:4" x14ac:dyDescent="0.3">
      <c r="A127" s="9" t="s">
        <v>1</v>
      </c>
      <c r="B127" s="9" t="s">
        <v>19</v>
      </c>
      <c r="D127" s="5"/>
    </row>
    <row r="128" spans="1:4" x14ac:dyDescent="0.3">
      <c r="A128" t="s">
        <v>5</v>
      </c>
      <c r="B128" s="12">
        <f>C113+C116+C117+C118+C122</f>
        <v>8.5</v>
      </c>
      <c r="D128" s="5"/>
    </row>
    <row r="129" spans="1:4" x14ac:dyDescent="0.3">
      <c r="A129" t="s">
        <v>7</v>
      </c>
      <c r="B129" s="12">
        <f>C121+C120+C115+C114+C111</f>
        <v>8</v>
      </c>
      <c r="D129" s="5"/>
    </row>
    <row r="130" spans="1:4" ht="15" thickBot="1" x14ac:dyDescent="0.35">
      <c r="A130" t="s">
        <v>3</v>
      </c>
      <c r="B130" s="13">
        <v>15</v>
      </c>
      <c r="D130" s="5"/>
    </row>
    <row r="131" spans="1:4" x14ac:dyDescent="0.3">
      <c r="A131" s="4"/>
      <c r="B131" s="14">
        <f>B130+B129+B128</f>
        <v>31.5</v>
      </c>
      <c r="C131" s="14"/>
      <c r="D131" s="6"/>
    </row>
    <row r="138" spans="1:4" x14ac:dyDescent="0.3">
      <c r="A138" s="3"/>
      <c r="B138" s="3"/>
      <c r="C138" s="16"/>
      <c r="D138" s="3"/>
    </row>
    <row r="139" spans="1:4" x14ac:dyDescent="0.3">
      <c r="A139" s="3"/>
      <c r="B139" s="3"/>
      <c r="C139" s="16"/>
      <c r="D139" s="3"/>
    </row>
    <row r="140" spans="1:4" x14ac:dyDescent="0.3">
      <c r="A140" s="3"/>
      <c r="B140" s="3"/>
      <c r="C140" s="16"/>
      <c r="D140" s="3"/>
    </row>
    <row r="141" spans="1:4" x14ac:dyDescent="0.3">
      <c r="A141" s="3"/>
      <c r="B141" s="3"/>
      <c r="C141" s="16"/>
      <c r="D141" s="3"/>
    </row>
    <row r="142" spans="1:4" x14ac:dyDescent="0.3">
      <c r="A142" s="7" t="s">
        <v>0</v>
      </c>
      <c r="B142" s="7" t="s">
        <v>29</v>
      </c>
      <c r="C142" s="17" t="s">
        <v>18</v>
      </c>
      <c r="D142" s="8" t="s">
        <v>1</v>
      </c>
    </row>
    <row r="143" spans="1:4" x14ac:dyDescent="0.3">
      <c r="A143" s="1">
        <v>44620</v>
      </c>
      <c r="B143" t="s">
        <v>51</v>
      </c>
      <c r="C143" s="12">
        <v>2</v>
      </c>
      <c r="D143" s="5" t="s">
        <v>3</v>
      </c>
    </row>
    <row r="144" spans="1:4" x14ac:dyDescent="0.3">
      <c r="A144" s="1"/>
      <c r="B144" t="s">
        <v>51</v>
      </c>
      <c r="C144" s="12">
        <v>2</v>
      </c>
      <c r="D144" s="5" t="s">
        <v>5</v>
      </c>
    </row>
    <row r="145" spans="1:4" x14ac:dyDescent="0.3">
      <c r="A145" s="1"/>
      <c r="B145" t="s">
        <v>51</v>
      </c>
      <c r="C145" s="12">
        <v>2</v>
      </c>
      <c r="D145" s="5" t="s">
        <v>7</v>
      </c>
    </row>
    <row r="146" spans="1:4" x14ac:dyDescent="0.3">
      <c r="A146" s="1">
        <v>44622</v>
      </c>
      <c r="B146" t="s">
        <v>52</v>
      </c>
      <c r="C146" s="12">
        <v>1</v>
      </c>
      <c r="D146" s="5" t="s">
        <v>3</v>
      </c>
    </row>
    <row r="147" spans="1:4" x14ac:dyDescent="0.3">
      <c r="A147" s="1"/>
      <c r="B147" t="s">
        <v>52</v>
      </c>
      <c r="C147" s="12">
        <v>1</v>
      </c>
      <c r="D147" s="5" t="s">
        <v>7</v>
      </c>
    </row>
    <row r="148" spans="1:4" x14ac:dyDescent="0.3">
      <c r="A148" s="1"/>
      <c r="B148" t="s">
        <v>52</v>
      </c>
      <c r="C148" s="12">
        <v>1</v>
      </c>
      <c r="D148" s="5" t="s">
        <v>5</v>
      </c>
    </row>
    <row r="149" spans="1:4" x14ac:dyDescent="0.3">
      <c r="A149" s="1">
        <v>44626</v>
      </c>
      <c r="B149" t="s">
        <v>57</v>
      </c>
      <c r="C149" s="12">
        <v>2</v>
      </c>
      <c r="D149" s="15" t="s">
        <v>7</v>
      </c>
    </row>
    <row r="150" spans="1:4" x14ac:dyDescent="0.3">
      <c r="A150" s="1">
        <v>44627</v>
      </c>
      <c r="B150" t="s">
        <v>54</v>
      </c>
      <c r="C150" s="12">
        <v>3</v>
      </c>
      <c r="D150" s="15" t="s">
        <v>3</v>
      </c>
    </row>
    <row r="151" spans="1:4" x14ac:dyDescent="0.3">
      <c r="A151" s="1"/>
      <c r="B151" t="s">
        <v>53</v>
      </c>
      <c r="C151" s="12">
        <v>1.5</v>
      </c>
      <c r="D151" s="15" t="s">
        <v>3</v>
      </c>
    </row>
    <row r="152" spans="1:4" x14ac:dyDescent="0.3">
      <c r="A152" s="1"/>
      <c r="B152" t="s">
        <v>53</v>
      </c>
      <c r="C152" s="12">
        <v>1.5</v>
      </c>
      <c r="D152" s="5" t="s">
        <v>7</v>
      </c>
    </row>
    <row r="153" spans="1:4" x14ac:dyDescent="0.3">
      <c r="A153" s="1"/>
      <c r="B153" t="s">
        <v>53</v>
      </c>
      <c r="C153" s="12">
        <v>1.5</v>
      </c>
      <c r="D153" s="5" t="s">
        <v>5</v>
      </c>
    </row>
    <row r="154" spans="1:4" x14ac:dyDescent="0.3">
      <c r="A154" s="1">
        <v>44629</v>
      </c>
      <c r="B154" t="s">
        <v>52</v>
      </c>
      <c r="C154" s="12">
        <v>1</v>
      </c>
      <c r="D154" s="5" t="s">
        <v>3</v>
      </c>
    </row>
    <row r="155" spans="1:4" x14ac:dyDescent="0.3">
      <c r="A155" s="1"/>
      <c r="B155" t="s">
        <v>52</v>
      </c>
      <c r="C155" s="12">
        <v>1</v>
      </c>
      <c r="D155" s="5" t="s">
        <v>7</v>
      </c>
    </row>
    <row r="156" spans="1:4" x14ac:dyDescent="0.3">
      <c r="A156" s="1"/>
      <c r="B156" t="s">
        <v>52</v>
      </c>
      <c r="C156" s="12">
        <v>1</v>
      </c>
      <c r="D156" s="5" t="s">
        <v>5</v>
      </c>
    </row>
    <row r="157" spans="1:4" x14ac:dyDescent="0.3">
      <c r="A157" s="1">
        <v>44604</v>
      </c>
      <c r="B157" t="s">
        <v>55</v>
      </c>
      <c r="C157" s="12">
        <v>2</v>
      </c>
      <c r="D157" s="5" t="s">
        <v>3</v>
      </c>
    </row>
    <row r="158" spans="1:4" x14ac:dyDescent="0.3">
      <c r="A158" s="1"/>
      <c r="B158" t="s">
        <v>55</v>
      </c>
      <c r="C158" s="12">
        <v>2</v>
      </c>
      <c r="D158" s="5" t="s">
        <v>7</v>
      </c>
    </row>
    <row r="159" spans="1:4" x14ac:dyDescent="0.3">
      <c r="A159" s="1"/>
      <c r="B159" t="s">
        <v>55</v>
      </c>
      <c r="C159" s="12">
        <v>2</v>
      </c>
      <c r="D159" s="5" t="s">
        <v>5</v>
      </c>
    </row>
    <row r="160" spans="1:4" x14ac:dyDescent="0.3">
      <c r="A160" s="1">
        <v>44633</v>
      </c>
      <c r="B160" t="s">
        <v>56</v>
      </c>
      <c r="C160" s="12">
        <v>5</v>
      </c>
      <c r="D160" s="5" t="s">
        <v>3</v>
      </c>
    </row>
    <row r="161" spans="1:4" x14ac:dyDescent="0.3">
      <c r="A161" s="1"/>
      <c r="B161" t="s">
        <v>56</v>
      </c>
      <c r="C161" s="12">
        <v>5</v>
      </c>
      <c r="D161" s="5" t="s">
        <v>5</v>
      </c>
    </row>
    <row r="162" spans="1:4" x14ac:dyDescent="0.3">
      <c r="A162" s="1"/>
      <c r="B162" t="s">
        <v>56</v>
      </c>
      <c r="C162" s="12">
        <v>5</v>
      </c>
      <c r="D162" s="5" t="s">
        <v>7</v>
      </c>
    </row>
    <row r="163" spans="1:4" x14ac:dyDescent="0.3">
      <c r="A163" s="1"/>
      <c r="D163" s="5"/>
    </row>
    <row r="164" spans="1:4" x14ac:dyDescent="0.3">
      <c r="A164" s="9" t="s">
        <v>1</v>
      </c>
      <c r="B164" s="9" t="s">
        <v>19</v>
      </c>
      <c r="D164" s="5"/>
    </row>
    <row r="165" spans="1:4" x14ac:dyDescent="0.3">
      <c r="A165" t="s">
        <v>5</v>
      </c>
      <c r="B165" s="12">
        <v>12.5</v>
      </c>
      <c r="D165" s="5"/>
    </row>
    <row r="166" spans="1:4" x14ac:dyDescent="0.3">
      <c r="A166" t="s">
        <v>7</v>
      </c>
      <c r="B166" s="12">
        <f>C162+C158+C155+C152+C149+C147+C145</f>
        <v>14.5</v>
      </c>
      <c r="D166" s="5"/>
    </row>
    <row r="167" spans="1:4" ht="15" thickBot="1" x14ac:dyDescent="0.35">
      <c r="A167" t="s">
        <v>3</v>
      </c>
      <c r="B167" s="13">
        <v>15.5</v>
      </c>
      <c r="D167" s="5"/>
    </row>
    <row r="168" spans="1:4" x14ac:dyDescent="0.3">
      <c r="A168" s="4"/>
      <c r="B168" s="14">
        <f>SUM(B165:B167)</f>
        <v>42.5</v>
      </c>
      <c r="C168" s="14"/>
      <c r="D168" s="6"/>
    </row>
    <row r="175" spans="1:4" x14ac:dyDescent="0.3">
      <c r="A175" s="3"/>
      <c r="B175" s="3"/>
      <c r="C175" s="16"/>
      <c r="D175" s="3"/>
    </row>
    <row r="176" spans="1:4" x14ac:dyDescent="0.3">
      <c r="A176" s="3"/>
      <c r="B176" s="3"/>
      <c r="C176" s="16"/>
      <c r="D176" s="3"/>
    </row>
    <row r="177" spans="1:4" x14ac:dyDescent="0.3">
      <c r="A177" s="3"/>
      <c r="B177" s="3"/>
      <c r="C177" s="16"/>
      <c r="D177" s="3"/>
    </row>
    <row r="178" spans="1:4" x14ac:dyDescent="0.3">
      <c r="A178" s="3"/>
      <c r="B178" s="3"/>
      <c r="C178" s="16"/>
      <c r="D178" s="3"/>
    </row>
    <row r="179" spans="1:4" x14ac:dyDescent="0.3">
      <c r="A179" s="7" t="s">
        <v>0</v>
      </c>
      <c r="B179" s="7" t="s">
        <v>29</v>
      </c>
      <c r="C179" s="17" t="s">
        <v>18</v>
      </c>
      <c r="D179" s="8" t="s">
        <v>1</v>
      </c>
    </row>
    <row r="180" spans="1:4" x14ac:dyDescent="0.3">
      <c r="A180" s="1">
        <v>44634</v>
      </c>
      <c r="B180" t="s">
        <v>60</v>
      </c>
      <c r="C180" s="12">
        <v>2.5</v>
      </c>
      <c r="D180" s="5" t="s">
        <v>3</v>
      </c>
    </row>
    <row r="181" spans="1:4" x14ac:dyDescent="0.3">
      <c r="A181" s="1"/>
      <c r="B181" t="s">
        <v>60</v>
      </c>
      <c r="C181" s="12">
        <v>2.5</v>
      </c>
      <c r="D181" s="5" t="s">
        <v>7</v>
      </c>
    </row>
    <row r="182" spans="1:4" x14ac:dyDescent="0.3">
      <c r="B182" t="s">
        <v>60</v>
      </c>
      <c r="C182" s="12">
        <v>2.5</v>
      </c>
      <c r="D182" t="s">
        <v>5</v>
      </c>
    </row>
    <row r="183" spans="1:4" x14ac:dyDescent="0.3">
      <c r="A183" s="1">
        <v>44636</v>
      </c>
      <c r="B183" t="s">
        <v>57</v>
      </c>
      <c r="C183" s="12">
        <v>1</v>
      </c>
      <c r="D183" s="5" t="s">
        <v>7</v>
      </c>
    </row>
    <row r="184" spans="1:4" x14ac:dyDescent="0.3">
      <c r="B184" t="s">
        <v>63</v>
      </c>
      <c r="C184" s="12">
        <v>1.5</v>
      </c>
      <c r="D184" s="18" t="s">
        <v>5</v>
      </c>
    </row>
    <row r="185" spans="1:4" x14ac:dyDescent="0.3">
      <c r="A185" s="1">
        <v>44641</v>
      </c>
      <c r="B185" t="s">
        <v>62</v>
      </c>
      <c r="C185" s="12">
        <v>5</v>
      </c>
      <c r="D185" s="5" t="s">
        <v>3</v>
      </c>
    </row>
    <row r="186" spans="1:4" x14ac:dyDescent="0.3">
      <c r="A186" s="1"/>
      <c r="B186" t="s">
        <v>60</v>
      </c>
      <c r="C186" s="12">
        <v>3</v>
      </c>
      <c r="D186" s="5" t="s">
        <v>7</v>
      </c>
    </row>
    <row r="187" spans="1:4" x14ac:dyDescent="0.3">
      <c r="A187" s="1"/>
      <c r="B187" t="s">
        <v>60</v>
      </c>
      <c r="C187" s="12">
        <v>3</v>
      </c>
      <c r="D187" s="5" t="s">
        <v>5</v>
      </c>
    </row>
    <row r="188" spans="1:4" x14ac:dyDescent="0.3">
      <c r="A188" s="1">
        <v>44647</v>
      </c>
      <c r="B188" t="s">
        <v>58</v>
      </c>
      <c r="C188" s="12">
        <v>3</v>
      </c>
      <c r="D188" s="5" t="s">
        <v>3</v>
      </c>
    </row>
    <row r="189" spans="1:4" x14ac:dyDescent="0.3">
      <c r="A189" s="1"/>
      <c r="B189" t="s">
        <v>59</v>
      </c>
      <c r="C189" s="12">
        <v>2</v>
      </c>
      <c r="D189" s="5" t="s">
        <v>3</v>
      </c>
    </row>
    <row r="190" spans="1:4" x14ac:dyDescent="0.3">
      <c r="A190" s="1"/>
      <c r="B190" t="s">
        <v>61</v>
      </c>
      <c r="C190" s="12">
        <v>3</v>
      </c>
      <c r="D190" s="5" t="s">
        <v>3</v>
      </c>
    </row>
    <row r="191" spans="1:4" x14ac:dyDescent="0.3">
      <c r="A191" s="1"/>
      <c r="B191" t="s">
        <v>61</v>
      </c>
      <c r="C191" s="12">
        <v>3</v>
      </c>
      <c r="D191" s="5" t="s">
        <v>5</v>
      </c>
    </row>
    <row r="192" spans="1:4" x14ac:dyDescent="0.3">
      <c r="A192" s="1"/>
      <c r="B192" t="s">
        <v>61</v>
      </c>
      <c r="C192" s="12">
        <v>3</v>
      </c>
      <c r="D192" s="5" t="s">
        <v>7</v>
      </c>
    </row>
    <row r="194" spans="1:4" x14ac:dyDescent="0.3">
      <c r="A194" s="1"/>
      <c r="D194" s="5"/>
    </row>
    <row r="195" spans="1:4" x14ac:dyDescent="0.3">
      <c r="A195" s="1"/>
      <c r="D195" s="5"/>
    </row>
    <row r="196" spans="1:4" x14ac:dyDescent="0.3">
      <c r="A196" s="1"/>
      <c r="D196" s="5"/>
    </row>
    <row r="197" spans="1:4" x14ac:dyDescent="0.3">
      <c r="A197" s="1"/>
      <c r="D197" s="5"/>
    </row>
    <row r="198" spans="1:4" x14ac:dyDescent="0.3">
      <c r="A198" s="1"/>
      <c r="D198" s="5"/>
    </row>
    <row r="199" spans="1:4" x14ac:dyDescent="0.3">
      <c r="A199" s="1"/>
      <c r="D199" s="5"/>
    </row>
    <row r="200" spans="1:4" x14ac:dyDescent="0.3">
      <c r="A200" s="1"/>
      <c r="D200" s="5"/>
    </row>
    <row r="201" spans="1:4" x14ac:dyDescent="0.3">
      <c r="A201" s="9" t="s">
        <v>1</v>
      </c>
      <c r="B201" s="9" t="s">
        <v>19</v>
      </c>
      <c r="D201" s="5"/>
    </row>
    <row r="202" spans="1:4" x14ac:dyDescent="0.3">
      <c r="A202" t="s">
        <v>5</v>
      </c>
      <c r="B202" s="12">
        <f>C182+C187+C191+C184</f>
        <v>10</v>
      </c>
      <c r="D202" s="5"/>
    </row>
    <row r="203" spans="1:4" x14ac:dyDescent="0.3">
      <c r="A203" t="s">
        <v>7</v>
      </c>
      <c r="B203" s="12">
        <f>C192+C186+C183+C181</f>
        <v>9.5</v>
      </c>
      <c r="D203" s="5"/>
    </row>
    <row r="204" spans="1:4" ht="15" thickBot="1" x14ac:dyDescent="0.35">
      <c r="A204" t="s">
        <v>3</v>
      </c>
      <c r="B204" s="13">
        <f>C180+C185+C188+C189+C190</f>
        <v>15.5</v>
      </c>
      <c r="D204" s="5"/>
    </row>
    <row r="205" spans="1:4" x14ac:dyDescent="0.3">
      <c r="A205" s="4"/>
      <c r="B205" s="14">
        <f>SUM(B202:B204)</f>
        <v>35</v>
      </c>
      <c r="C205" s="14"/>
      <c r="D205" s="6"/>
    </row>
    <row r="211" spans="1:4" x14ac:dyDescent="0.3">
      <c r="A211" s="3"/>
      <c r="B211" s="3"/>
      <c r="C211" s="16"/>
      <c r="D211" s="3"/>
    </row>
    <row r="212" spans="1:4" x14ac:dyDescent="0.3">
      <c r="A212" s="3"/>
      <c r="B212" s="3"/>
      <c r="C212" s="16"/>
      <c r="D212" s="3"/>
    </row>
    <row r="213" spans="1:4" x14ac:dyDescent="0.3">
      <c r="A213" s="3"/>
      <c r="B213" s="3"/>
      <c r="C213" s="16"/>
      <c r="D213" s="3"/>
    </row>
    <row r="214" spans="1:4" x14ac:dyDescent="0.3">
      <c r="A214" s="3"/>
      <c r="B214" s="3"/>
      <c r="C214" s="16"/>
      <c r="D214" s="3"/>
    </row>
    <row r="215" spans="1:4" x14ac:dyDescent="0.3">
      <c r="A215" s="7" t="s">
        <v>0</v>
      </c>
      <c r="B215" s="7" t="s">
        <v>29</v>
      </c>
      <c r="C215" s="17" t="s">
        <v>18</v>
      </c>
      <c r="D215" s="8" t="s">
        <v>1</v>
      </c>
    </row>
    <row r="216" spans="1:4" x14ac:dyDescent="0.3">
      <c r="A216" s="1">
        <v>44648</v>
      </c>
      <c r="B216" t="s">
        <v>64</v>
      </c>
      <c r="C216" s="12">
        <v>2</v>
      </c>
      <c r="D216" s="5" t="s">
        <v>5</v>
      </c>
    </row>
    <row r="217" spans="1:4" x14ac:dyDescent="0.3">
      <c r="A217" s="1"/>
      <c r="B217" t="s">
        <v>68</v>
      </c>
      <c r="C217" s="12">
        <v>2.5</v>
      </c>
      <c r="D217" s="5" t="s">
        <v>3</v>
      </c>
    </row>
    <row r="218" spans="1:4" x14ac:dyDescent="0.3">
      <c r="B218" t="s">
        <v>64</v>
      </c>
      <c r="C218" s="12">
        <v>2</v>
      </c>
      <c r="D218" s="5" t="s">
        <v>7</v>
      </c>
    </row>
    <row r="219" spans="1:4" x14ac:dyDescent="0.3">
      <c r="A219" s="1">
        <v>44655</v>
      </c>
      <c r="B219" t="s">
        <v>65</v>
      </c>
      <c r="C219" s="12">
        <v>2.5</v>
      </c>
      <c r="D219" s="5" t="s">
        <v>5</v>
      </c>
    </row>
    <row r="220" spans="1:4" x14ac:dyDescent="0.3">
      <c r="B220" t="s">
        <v>69</v>
      </c>
      <c r="C220" s="12">
        <v>3</v>
      </c>
      <c r="D220" s="5" t="s">
        <v>3</v>
      </c>
    </row>
    <row r="221" spans="1:4" x14ac:dyDescent="0.3">
      <c r="A221" s="1"/>
      <c r="B221" t="s">
        <v>80</v>
      </c>
      <c r="C221" s="12">
        <v>3</v>
      </c>
      <c r="D221" s="5" t="s">
        <v>7</v>
      </c>
    </row>
    <row r="222" spans="1:4" x14ac:dyDescent="0.3">
      <c r="A222" s="1">
        <v>44663</v>
      </c>
      <c r="B222" t="s">
        <v>65</v>
      </c>
      <c r="C222" s="12">
        <v>1</v>
      </c>
      <c r="D222" s="5" t="s">
        <v>5</v>
      </c>
    </row>
    <row r="223" spans="1:4" x14ac:dyDescent="0.3">
      <c r="A223" s="1">
        <v>44667</v>
      </c>
      <c r="B223" t="s">
        <v>70</v>
      </c>
      <c r="C223" s="12">
        <v>4</v>
      </c>
      <c r="D223" s="5" t="s">
        <v>3</v>
      </c>
    </row>
    <row r="224" spans="1:4" x14ac:dyDescent="0.3">
      <c r="A224" s="1">
        <v>44669</v>
      </c>
      <c r="B224" t="s">
        <v>66</v>
      </c>
      <c r="C224" s="12">
        <v>6</v>
      </c>
      <c r="D224" s="5" t="s">
        <v>5</v>
      </c>
    </row>
    <row r="225" spans="1:4" x14ac:dyDescent="0.3">
      <c r="B225" t="s">
        <v>66</v>
      </c>
      <c r="C225" s="12">
        <v>6</v>
      </c>
      <c r="D225" s="15" t="s">
        <v>7</v>
      </c>
    </row>
    <row r="226" spans="1:4" x14ac:dyDescent="0.3">
      <c r="A226" s="1">
        <v>44671</v>
      </c>
      <c r="B226" t="s">
        <v>67</v>
      </c>
      <c r="C226" s="12">
        <v>1</v>
      </c>
      <c r="D226" s="5" t="s">
        <v>5</v>
      </c>
    </row>
    <row r="227" spans="1:4" x14ac:dyDescent="0.3">
      <c r="A227" s="1"/>
      <c r="B227" t="s">
        <v>71</v>
      </c>
      <c r="C227" s="12">
        <v>1</v>
      </c>
      <c r="D227" s="5" t="s">
        <v>3</v>
      </c>
    </row>
    <row r="228" spans="1:4" x14ac:dyDescent="0.3">
      <c r="B228" t="s">
        <v>80</v>
      </c>
      <c r="C228" s="12">
        <v>1</v>
      </c>
      <c r="D228" s="15" t="s">
        <v>7</v>
      </c>
    </row>
    <row r="229" spans="1:4" x14ac:dyDescent="0.3">
      <c r="A229" s="1">
        <v>44674</v>
      </c>
      <c r="B229" t="s">
        <v>67</v>
      </c>
      <c r="C229" s="12">
        <v>3.5</v>
      </c>
      <c r="D229" s="5" t="s">
        <v>5</v>
      </c>
    </row>
    <row r="230" spans="1:4" x14ac:dyDescent="0.3">
      <c r="A230" s="1"/>
      <c r="B230" t="s">
        <v>76</v>
      </c>
      <c r="C230" s="12">
        <v>6</v>
      </c>
      <c r="D230" s="5" t="s">
        <v>3</v>
      </c>
    </row>
    <row r="231" spans="1:4" x14ac:dyDescent="0.3">
      <c r="B231" t="s">
        <v>81</v>
      </c>
      <c r="C231" s="12">
        <v>1</v>
      </c>
      <c r="D231" s="15" t="s">
        <v>7</v>
      </c>
    </row>
    <row r="232" spans="1:4" x14ac:dyDescent="0.3">
      <c r="A232" s="1">
        <v>44675</v>
      </c>
      <c r="B232" t="s">
        <v>72</v>
      </c>
      <c r="C232" s="12">
        <v>0.5</v>
      </c>
      <c r="D232" s="5" t="s">
        <v>3</v>
      </c>
    </row>
    <row r="233" spans="1:4" x14ac:dyDescent="0.3">
      <c r="A233" s="1"/>
      <c r="B233" t="s">
        <v>78</v>
      </c>
      <c r="C233" s="12">
        <v>5.5</v>
      </c>
      <c r="D233" s="5" t="s">
        <v>5</v>
      </c>
    </row>
    <row r="234" spans="1:4" x14ac:dyDescent="0.3">
      <c r="A234" s="1"/>
      <c r="B234" t="s">
        <v>73</v>
      </c>
      <c r="C234" s="12">
        <v>2</v>
      </c>
      <c r="D234" s="5" t="s">
        <v>3</v>
      </c>
    </row>
    <row r="235" spans="1:4" x14ac:dyDescent="0.3">
      <c r="A235" s="1"/>
      <c r="B235" t="s">
        <v>74</v>
      </c>
      <c r="C235" s="12">
        <v>1.5</v>
      </c>
      <c r="D235" s="5" t="s">
        <v>5</v>
      </c>
    </row>
    <row r="236" spans="1:4" x14ac:dyDescent="0.3">
      <c r="A236" s="1"/>
      <c r="B236" t="s">
        <v>74</v>
      </c>
      <c r="C236" s="12">
        <v>1.5</v>
      </c>
      <c r="D236" s="5" t="s">
        <v>3</v>
      </c>
    </row>
    <row r="237" spans="1:4" x14ac:dyDescent="0.3">
      <c r="A237" s="1"/>
      <c r="B237" t="s">
        <v>74</v>
      </c>
      <c r="C237" s="12">
        <v>1.5</v>
      </c>
      <c r="D237" s="5" t="s">
        <v>7</v>
      </c>
    </row>
    <row r="238" spans="1:4" x14ac:dyDescent="0.3">
      <c r="A238" s="1"/>
      <c r="B238" t="s">
        <v>75</v>
      </c>
      <c r="C238" s="12">
        <v>2</v>
      </c>
      <c r="D238" s="5" t="s">
        <v>77</v>
      </c>
    </row>
    <row r="239" spans="1:4" x14ac:dyDescent="0.3">
      <c r="A239" s="1"/>
      <c r="B239" t="s">
        <v>79</v>
      </c>
      <c r="C239" s="12">
        <v>3.5</v>
      </c>
      <c r="D239" s="5" t="s">
        <v>5</v>
      </c>
    </row>
    <row r="240" spans="1:4" x14ac:dyDescent="0.3">
      <c r="B240" s="19" t="s">
        <v>82</v>
      </c>
      <c r="C240" s="21">
        <v>2</v>
      </c>
      <c r="D240" s="20" t="s">
        <v>7</v>
      </c>
    </row>
    <row r="241" spans="1:5" x14ac:dyDescent="0.3">
      <c r="B241" s="19" t="s">
        <v>83</v>
      </c>
      <c r="C241" s="21">
        <v>2</v>
      </c>
      <c r="D241" s="20" t="s">
        <v>7</v>
      </c>
    </row>
    <row r="242" spans="1:5" x14ac:dyDescent="0.3">
      <c r="B242" s="19" t="s">
        <v>84</v>
      </c>
      <c r="C242" s="21">
        <v>1</v>
      </c>
      <c r="D242" s="20" t="s">
        <v>7</v>
      </c>
    </row>
    <row r="243" spans="1:5" x14ac:dyDescent="0.3">
      <c r="D243" s="5"/>
    </row>
    <row r="244" spans="1:5" x14ac:dyDescent="0.3">
      <c r="D244" s="5"/>
    </row>
    <row r="245" spans="1:5" x14ac:dyDescent="0.3">
      <c r="A245" s="9" t="s">
        <v>1</v>
      </c>
      <c r="B245" s="9" t="s">
        <v>19</v>
      </c>
      <c r="D245" s="5"/>
    </row>
    <row r="246" spans="1:5" x14ac:dyDescent="0.3">
      <c r="A246" t="s">
        <v>5</v>
      </c>
      <c r="B246" s="12">
        <f>C216+C219+C222+C224+C226+C229+C235+C233+C239</f>
        <v>26.5</v>
      </c>
      <c r="D246" s="5"/>
    </row>
    <row r="247" spans="1:5" x14ac:dyDescent="0.3">
      <c r="A247" t="s">
        <v>7</v>
      </c>
      <c r="B247" s="12">
        <f>C218+C221+C225+C228+C231+C237+C240+C241+C242</f>
        <v>19.5</v>
      </c>
      <c r="D247" s="5"/>
    </row>
    <row r="248" spans="1:5" ht="15" thickBot="1" x14ac:dyDescent="0.35">
      <c r="A248" t="s">
        <v>3</v>
      </c>
      <c r="B248" s="13">
        <f>C217+C220+C223+C227+C230+C232+C234+C236+C238</f>
        <v>22.5</v>
      </c>
      <c r="D248" s="5"/>
    </row>
    <row r="249" spans="1:5" x14ac:dyDescent="0.3">
      <c r="A249" s="4"/>
      <c r="B249" s="14">
        <f>SUM(B246:B248)</f>
        <v>68.5</v>
      </c>
      <c r="C249" s="14"/>
      <c r="D249" s="6"/>
    </row>
    <row r="253" spans="1:5" x14ac:dyDescent="0.3">
      <c r="A253" s="19"/>
    </row>
    <row r="254" spans="1:5" s="19" customFormat="1" x14ac:dyDescent="0.3">
      <c r="C254" s="21"/>
    </row>
    <row r="255" spans="1:5" s="19" customFormat="1" x14ac:dyDescent="0.3">
      <c r="A255" s="3"/>
      <c r="B255" s="3"/>
      <c r="C255" s="16"/>
      <c r="D255" s="3"/>
      <c r="E255" s="3"/>
    </row>
    <row r="256" spans="1:5" s="19" customFormat="1" x14ac:dyDescent="0.3">
      <c r="A256" s="3"/>
      <c r="B256" s="3"/>
      <c r="C256" s="16"/>
      <c r="D256" s="3"/>
      <c r="E256" s="3"/>
    </row>
    <row r="257" spans="1:5" s="19" customFormat="1" x14ac:dyDescent="0.3">
      <c r="A257" s="3"/>
      <c r="B257" s="3"/>
      <c r="C257" s="16"/>
      <c r="D257" s="3"/>
      <c r="E257" s="3"/>
    </row>
    <row r="258" spans="1:5" s="19" customFormat="1" x14ac:dyDescent="0.3">
      <c r="A258" s="3"/>
      <c r="B258" s="3"/>
      <c r="C258" s="16"/>
      <c r="D258" s="3"/>
      <c r="E258" s="3"/>
    </row>
    <row r="259" spans="1:5" s="19" customFormat="1" x14ac:dyDescent="0.3">
      <c r="A259" s="7" t="s">
        <v>0</v>
      </c>
      <c r="B259" s="7" t="s">
        <v>29</v>
      </c>
      <c r="C259" s="17" t="s">
        <v>18</v>
      </c>
      <c r="D259" s="17" t="s">
        <v>1</v>
      </c>
      <c r="E259" s="8" t="s">
        <v>88</v>
      </c>
    </row>
    <row r="260" spans="1:5" s="19" customFormat="1" x14ac:dyDescent="0.3">
      <c r="A260" s="1">
        <v>44676</v>
      </c>
      <c r="B260" s="19" t="s">
        <v>87</v>
      </c>
      <c r="C260" s="21">
        <v>2</v>
      </c>
      <c r="D260" s="22" t="s">
        <v>5</v>
      </c>
      <c r="E260" s="20">
        <v>7</v>
      </c>
    </row>
    <row r="261" spans="1:5" s="19" customFormat="1" x14ac:dyDescent="0.3">
      <c r="A261" s="1"/>
      <c r="B261" s="19" t="s">
        <v>87</v>
      </c>
      <c r="C261" s="21">
        <v>2</v>
      </c>
      <c r="D261" s="22" t="s">
        <v>3</v>
      </c>
      <c r="E261" s="20">
        <v>7</v>
      </c>
    </row>
    <row r="262" spans="1:5" s="19" customFormat="1" x14ac:dyDescent="0.3">
      <c r="A262" s="1"/>
      <c r="B262" s="19" t="s">
        <v>87</v>
      </c>
      <c r="C262" s="21">
        <v>2</v>
      </c>
      <c r="D262" s="22" t="s">
        <v>7</v>
      </c>
      <c r="E262" s="20">
        <v>7</v>
      </c>
    </row>
    <row r="263" spans="1:5" s="19" customFormat="1" x14ac:dyDescent="0.3">
      <c r="B263" s="19" t="s">
        <v>91</v>
      </c>
      <c r="C263" s="21">
        <v>1</v>
      </c>
      <c r="D263" s="22" t="s">
        <v>5</v>
      </c>
      <c r="E263" s="20">
        <v>7</v>
      </c>
    </row>
    <row r="264" spans="1:5" s="19" customFormat="1" x14ac:dyDescent="0.3">
      <c r="B264" s="19" t="s">
        <v>91</v>
      </c>
      <c r="C264" s="21">
        <v>1</v>
      </c>
      <c r="D264" s="22" t="s">
        <v>3</v>
      </c>
      <c r="E264" s="20">
        <v>7</v>
      </c>
    </row>
    <row r="265" spans="1:5" s="19" customFormat="1" x14ac:dyDescent="0.3">
      <c r="B265" s="19" t="s">
        <v>91</v>
      </c>
      <c r="C265" s="21">
        <v>1</v>
      </c>
      <c r="D265" s="22" t="s">
        <v>7</v>
      </c>
      <c r="E265" s="20">
        <v>7</v>
      </c>
    </row>
    <row r="266" spans="1:5" s="19" customFormat="1" x14ac:dyDescent="0.3">
      <c r="A266" s="1">
        <v>44678</v>
      </c>
      <c r="B266" s="19" t="s">
        <v>85</v>
      </c>
      <c r="C266" s="21">
        <v>1</v>
      </c>
      <c r="D266" s="22" t="s">
        <v>3</v>
      </c>
      <c r="E266" s="20">
        <v>6</v>
      </c>
    </row>
    <row r="267" spans="1:5" s="19" customFormat="1" x14ac:dyDescent="0.3">
      <c r="A267" s="1"/>
      <c r="B267" s="19" t="s">
        <v>92</v>
      </c>
      <c r="C267" s="21">
        <v>2</v>
      </c>
      <c r="D267" s="22" t="s">
        <v>7</v>
      </c>
      <c r="E267" s="20"/>
    </row>
    <row r="268" spans="1:5" s="19" customFormat="1" x14ac:dyDescent="0.3">
      <c r="A268" s="1"/>
      <c r="B268" s="19" t="s">
        <v>91</v>
      </c>
      <c r="C268" s="21">
        <v>1</v>
      </c>
      <c r="D268" s="22" t="s">
        <v>5</v>
      </c>
      <c r="E268" s="20">
        <v>7</v>
      </c>
    </row>
    <row r="269" spans="1:5" s="19" customFormat="1" x14ac:dyDescent="0.3">
      <c r="A269" s="1">
        <v>44681</v>
      </c>
      <c r="B269" s="19" t="s">
        <v>93</v>
      </c>
      <c r="C269" s="21">
        <v>2</v>
      </c>
      <c r="D269" s="22" t="s">
        <v>5</v>
      </c>
      <c r="E269" s="20"/>
    </row>
    <row r="270" spans="1:5" s="19" customFormat="1" x14ac:dyDescent="0.3">
      <c r="A270" s="1">
        <v>44683</v>
      </c>
      <c r="B270" s="19" t="s">
        <v>85</v>
      </c>
      <c r="C270" s="21">
        <v>2</v>
      </c>
      <c r="D270" s="22" t="s">
        <v>3</v>
      </c>
      <c r="E270" s="20">
        <v>6</v>
      </c>
    </row>
    <row r="271" spans="1:5" s="19" customFormat="1" x14ac:dyDescent="0.3">
      <c r="B271" s="19" t="s">
        <v>89</v>
      </c>
      <c r="C271" s="21">
        <v>2</v>
      </c>
      <c r="D271" s="22" t="s">
        <v>5</v>
      </c>
      <c r="E271" s="20">
        <v>9</v>
      </c>
    </row>
    <row r="272" spans="1:5" s="19" customFormat="1" x14ac:dyDescent="0.3">
      <c r="B272" s="19" t="s">
        <v>89</v>
      </c>
      <c r="C272" s="21">
        <v>1</v>
      </c>
      <c r="D272" s="22" t="s">
        <v>3</v>
      </c>
      <c r="E272" s="20">
        <v>9</v>
      </c>
    </row>
    <row r="273" spans="1:5" s="19" customFormat="1" x14ac:dyDescent="0.3">
      <c r="B273" s="19" t="s">
        <v>89</v>
      </c>
      <c r="C273" s="21">
        <v>2</v>
      </c>
      <c r="D273" s="22" t="s">
        <v>7</v>
      </c>
      <c r="E273" s="20">
        <v>9</v>
      </c>
    </row>
    <row r="274" spans="1:5" s="19" customFormat="1" x14ac:dyDescent="0.3">
      <c r="A274" s="1">
        <v>44688</v>
      </c>
      <c r="B274" s="19" t="s">
        <v>85</v>
      </c>
      <c r="C274" s="21">
        <v>1.5</v>
      </c>
      <c r="D274" s="22" t="s">
        <v>3</v>
      </c>
      <c r="E274" s="15">
        <v>6</v>
      </c>
    </row>
    <row r="275" spans="1:5" s="19" customFormat="1" x14ac:dyDescent="0.3">
      <c r="A275" s="1"/>
      <c r="B275" s="19" t="s">
        <v>86</v>
      </c>
      <c r="C275" s="21">
        <v>3</v>
      </c>
      <c r="D275" s="22" t="s">
        <v>3</v>
      </c>
      <c r="E275" s="20">
        <v>10</v>
      </c>
    </row>
    <row r="276" spans="1:5" s="19" customFormat="1" x14ac:dyDescent="0.3">
      <c r="A276" s="1"/>
      <c r="B276" s="19" t="s">
        <v>86</v>
      </c>
      <c r="C276" s="21">
        <v>3</v>
      </c>
      <c r="D276" s="22" t="s">
        <v>7</v>
      </c>
      <c r="E276" s="20">
        <v>10</v>
      </c>
    </row>
    <row r="277" spans="1:5" s="19" customFormat="1" x14ac:dyDescent="0.3">
      <c r="A277" s="1"/>
      <c r="B277" s="19" t="s">
        <v>86</v>
      </c>
      <c r="C277" s="21">
        <v>3</v>
      </c>
      <c r="D277" s="22" t="s">
        <v>5</v>
      </c>
      <c r="E277" s="20">
        <v>10</v>
      </c>
    </row>
    <row r="278" spans="1:5" s="19" customFormat="1" x14ac:dyDescent="0.3">
      <c r="A278" s="1">
        <v>44689</v>
      </c>
      <c r="B278" s="19" t="s">
        <v>90</v>
      </c>
      <c r="C278" s="21">
        <v>0.5</v>
      </c>
      <c r="D278" s="22" t="s">
        <v>3</v>
      </c>
      <c r="E278" s="20">
        <v>8</v>
      </c>
    </row>
    <row r="279" spans="1:5" s="19" customFormat="1" x14ac:dyDescent="0.3">
      <c r="B279" s="19" t="s">
        <v>90</v>
      </c>
      <c r="C279" s="21">
        <v>2.5</v>
      </c>
      <c r="D279" s="22" t="s">
        <v>7</v>
      </c>
      <c r="E279" s="15">
        <v>8</v>
      </c>
    </row>
    <row r="280" spans="1:5" s="19" customFormat="1" x14ac:dyDescent="0.3">
      <c r="A280" s="1"/>
      <c r="C280" s="21"/>
      <c r="E280" s="20"/>
    </row>
    <row r="281" spans="1:5" s="19" customFormat="1" x14ac:dyDescent="0.3">
      <c r="A281" s="9" t="s">
        <v>1</v>
      </c>
      <c r="B281" s="9" t="s">
        <v>19</v>
      </c>
      <c r="C281" s="21"/>
      <c r="E281" s="20"/>
    </row>
    <row r="282" spans="1:5" s="19" customFormat="1" x14ac:dyDescent="0.3">
      <c r="A282" s="19" t="s">
        <v>5</v>
      </c>
      <c r="B282" s="21">
        <f>C260+C263+C268+C277+C271+C269</f>
        <v>11</v>
      </c>
      <c r="C282" s="21"/>
      <c r="E282" s="20"/>
    </row>
    <row r="283" spans="1:5" s="19" customFormat="1" x14ac:dyDescent="0.3">
      <c r="A283" s="19" t="s">
        <v>7</v>
      </c>
      <c r="B283" s="21">
        <f>C276+C262+C273+C265+C267+C279</f>
        <v>12.5</v>
      </c>
      <c r="C283" s="21"/>
      <c r="E283" s="20"/>
    </row>
    <row r="284" spans="1:5" s="19" customFormat="1" ht="15" thickBot="1" x14ac:dyDescent="0.35">
      <c r="A284" s="19" t="s">
        <v>3</v>
      </c>
      <c r="B284" s="13">
        <f>C261+C266+C270+C274+C275+C272+C264+C278</f>
        <v>12</v>
      </c>
      <c r="C284" s="21"/>
      <c r="E284" s="20"/>
    </row>
    <row r="285" spans="1:5" s="19" customFormat="1" x14ac:dyDescent="0.3">
      <c r="A285" s="4"/>
      <c r="B285" s="14">
        <f>SUM(B282:B284)</f>
        <v>35.5</v>
      </c>
      <c r="C285" s="14"/>
      <c r="D285" s="14"/>
      <c r="E285" s="6"/>
    </row>
    <row r="286" spans="1:5" s="19" customFormat="1" x14ac:dyDescent="0.3"/>
    <row r="290" spans="1:5" x14ac:dyDescent="0.3">
      <c r="A290" s="3"/>
      <c r="B290" s="3"/>
      <c r="C290" s="16"/>
      <c r="D290" s="3"/>
      <c r="E290" s="3"/>
    </row>
    <row r="291" spans="1:5" x14ac:dyDescent="0.3">
      <c r="A291" s="3"/>
      <c r="B291" s="3"/>
      <c r="C291" s="16"/>
      <c r="D291" s="3"/>
      <c r="E291" s="3"/>
    </row>
    <row r="292" spans="1:5" x14ac:dyDescent="0.3">
      <c r="A292" s="3"/>
      <c r="B292" s="3"/>
      <c r="C292" s="16"/>
      <c r="D292" s="3"/>
      <c r="E292" s="3"/>
    </row>
    <row r="293" spans="1:5" x14ac:dyDescent="0.3">
      <c r="A293" s="3"/>
      <c r="B293" s="3"/>
      <c r="C293" s="16"/>
      <c r="D293" s="3"/>
      <c r="E293" s="3"/>
    </row>
    <row r="294" spans="1:5" x14ac:dyDescent="0.3">
      <c r="A294" s="7" t="s">
        <v>0</v>
      </c>
      <c r="B294" s="7" t="s">
        <v>29</v>
      </c>
      <c r="C294" s="17" t="s">
        <v>18</v>
      </c>
      <c r="D294" s="17" t="s">
        <v>1</v>
      </c>
      <c r="E294" s="8" t="s">
        <v>95</v>
      </c>
    </row>
    <row r="295" spans="1:5" x14ac:dyDescent="0.3">
      <c r="A295" s="1">
        <v>44695</v>
      </c>
      <c r="B295" s="19" t="s">
        <v>96</v>
      </c>
      <c r="C295" s="21">
        <v>2.5</v>
      </c>
      <c r="D295" s="22" t="s">
        <v>5</v>
      </c>
      <c r="E295" s="20"/>
    </row>
    <row r="296" spans="1:5" x14ac:dyDescent="0.3">
      <c r="A296" s="1">
        <v>44696</v>
      </c>
      <c r="B296" s="19" t="s">
        <v>96</v>
      </c>
      <c r="C296" s="21">
        <v>1</v>
      </c>
      <c r="D296" s="22" t="s">
        <v>5</v>
      </c>
      <c r="E296" s="20"/>
    </row>
    <row r="297" spans="1:5" x14ac:dyDescent="0.3">
      <c r="A297" s="1">
        <v>44697</v>
      </c>
      <c r="B297" s="19" t="s">
        <v>97</v>
      </c>
      <c r="C297" s="21">
        <v>2</v>
      </c>
      <c r="D297" s="22" t="s">
        <v>5</v>
      </c>
      <c r="E297" s="20"/>
    </row>
    <row r="298" spans="1:5" x14ac:dyDescent="0.3">
      <c r="A298" s="1"/>
      <c r="B298" s="19" t="s">
        <v>97</v>
      </c>
      <c r="C298" s="21">
        <v>2</v>
      </c>
      <c r="D298" s="22" t="s">
        <v>3</v>
      </c>
      <c r="E298" s="20"/>
    </row>
    <row r="299" spans="1:5" x14ac:dyDescent="0.3">
      <c r="A299" s="1"/>
      <c r="B299" s="19" t="s">
        <v>97</v>
      </c>
      <c r="C299" s="12">
        <v>2</v>
      </c>
      <c r="D299" s="22" t="s">
        <v>7</v>
      </c>
      <c r="E299" s="20"/>
    </row>
    <row r="300" spans="1:5" x14ac:dyDescent="0.3">
      <c r="A300" s="1">
        <v>44700</v>
      </c>
      <c r="B300" t="s">
        <v>98</v>
      </c>
      <c r="C300" s="12">
        <v>1.5</v>
      </c>
      <c r="D300" s="22" t="s">
        <v>5</v>
      </c>
      <c r="E300" s="20"/>
    </row>
    <row r="301" spans="1:5" s="19" customFormat="1" x14ac:dyDescent="0.3">
      <c r="A301" s="1"/>
      <c r="B301" s="19" t="s">
        <v>105</v>
      </c>
      <c r="C301" s="21">
        <v>3.52</v>
      </c>
      <c r="D301" s="22" t="s">
        <v>3</v>
      </c>
      <c r="E301" s="20">
        <v>12</v>
      </c>
    </row>
    <row r="302" spans="1:5" s="19" customFormat="1" x14ac:dyDescent="0.3">
      <c r="A302" s="1"/>
      <c r="B302" s="19" t="s">
        <v>105</v>
      </c>
      <c r="C302" s="21">
        <v>3.5</v>
      </c>
      <c r="D302" s="22" t="s">
        <v>7</v>
      </c>
      <c r="E302" s="20">
        <v>12</v>
      </c>
    </row>
    <row r="303" spans="1:5" x14ac:dyDescent="0.3">
      <c r="A303" s="1"/>
      <c r="B303" s="19" t="s">
        <v>99</v>
      </c>
      <c r="C303" s="21">
        <v>1</v>
      </c>
      <c r="D303" s="22" t="s">
        <v>5</v>
      </c>
      <c r="E303" s="20"/>
    </row>
    <row r="304" spans="1:5" x14ac:dyDescent="0.3">
      <c r="A304" s="1">
        <v>44701</v>
      </c>
      <c r="B304" s="19" t="s">
        <v>100</v>
      </c>
      <c r="C304" s="21">
        <v>4</v>
      </c>
      <c r="D304" s="22" t="s">
        <v>5</v>
      </c>
      <c r="E304" s="20"/>
    </row>
    <row r="305" spans="1:5" x14ac:dyDescent="0.3">
      <c r="A305" s="1">
        <v>44702</v>
      </c>
      <c r="B305" s="19" t="s">
        <v>101</v>
      </c>
      <c r="C305" s="21">
        <v>3</v>
      </c>
      <c r="D305" s="22" t="s">
        <v>5</v>
      </c>
      <c r="E305" s="20"/>
    </row>
    <row r="306" spans="1:5" x14ac:dyDescent="0.3">
      <c r="A306" s="1"/>
      <c r="B306" t="s">
        <v>103</v>
      </c>
      <c r="C306" s="12">
        <v>2.5</v>
      </c>
      <c r="D306" s="22" t="s">
        <v>5</v>
      </c>
      <c r="E306" s="20"/>
    </row>
    <row r="307" spans="1:5" s="19" customFormat="1" x14ac:dyDescent="0.3">
      <c r="A307" s="1"/>
      <c r="B307" s="19" t="s">
        <v>102</v>
      </c>
      <c r="C307" s="21">
        <v>1.23</v>
      </c>
      <c r="D307" s="22" t="s">
        <v>3</v>
      </c>
      <c r="E307" s="20">
        <v>11</v>
      </c>
    </row>
    <row r="308" spans="1:5" s="19" customFormat="1" x14ac:dyDescent="0.3">
      <c r="A308" s="1"/>
      <c r="B308" s="19" t="s">
        <v>102</v>
      </c>
      <c r="C308" s="21">
        <v>1</v>
      </c>
      <c r="D308" s="22" t="s">
        <v>5</v>
      </c>
      <c r="E308" s="20">
        <v>11</v>
      </c>
    </row>
    <row r="309" spans="1:5" x14ac:dyDescent="0.3">
      <c r="A309" s="1"/>
      <c r="B309" s="19" t="s">
        <v>102</v>
      </c>
      <c r="C309" s="21">
        <v>1</v>
      </c>
      <c r="D309" s="22" t="s">
        <v>7</v>
      </c>
      <c r="E309" s="20">
        <v>11</v>
      </c>
    </row>
    <row r="310" spans="1:5" s="19" customFormat="1" x14ac:dyDescent="0.3">
      <c r="A310" s="1"/>
      <c r="B310" s="19" t="s">
        <v>104</v>
      </c>
      <c r="C310" s="21">
        <v>2</v>
      </c>
      <c r="D310" s="22" t="s">
        <v>7</v>
      </c>
      <c r="E310" s="20">
        <v>12</v>
      </c>
    </row>
    <row r="311" spans="1:5" s="19" customFormat="1" x14ac:dyDescent="0.3">
      <c r="A311" s="1"/>
      <c r="B311" s="19" t="s">
        <v>104</v>
      </c>
      <c r="C311" s="21">
        <v>2</v>
      </c>
      <c r="D311" s="22" t="s">
        <v>3</v>
      </c>
      <c r="E311" s="20">
        <v>12</v>
      </c>
    </row>
    <row r="312" spans="1:5" x14ac:dyDescent="0.3">
      <c r="A312" s="1">
        <v>44703</v>
      </c>
      <c r="B312" s="19" t="s">
        <v>102</v>
      </c>
      <c r="C312" s="21">
        <v>3.5</v>
      </c>
      <c r="D312" s="22" t="s">
        <v>5</v>
      </c>
      <c r="E312" s="20">
        <v>11</v>
      </c>
    </row>
    <row r="313" spans="1:5" x14ac:dyDescent="0.3">
      <c r="A313" s="1"/>
      <c r="B313" s="19" t="s">
        <v>94</v>
      </c>
      <c r="C313" s="21">
        <v>3.5</v>
      </c>
      <c r="D313" s="22" t="s">
        <v>3</v>
      </c>
      <c r="E313" s="20">
        <v>11</v>
      </c>
    </row>
    <row r="314" spans="1:5" x14ac:dyDescent="0.3">
      <c r="A314" s="1"/>
      <c r="B314" s="19" t="s">
        <v>104</v>
      </c>
      <c r="C314" s="21">
        <v>2.5</v>
      </c>
      <c r="D314" s="22" t="s">
        <v>3</v>
      </c>
      <c r="E314" s="20">
        <v>12</v>
      </c>
    </row>
    <row r="315" spans="1:5" x14ac:dyDescent="0.3">
      <c r="A315" s="1"/>
      <c r="B315" s="19" t="s">
        <v>104</v>
      </c>
      <c r="C315" s="21">
        <v>2.5</v>
      </c>
      <c r="D315" s="22" t="s">
        <v>7</v>
      </c>
      <c r="E315" s="15">
        <v>12</v>
      </c>
    </row>
    <row r="316" spans="1:5" x14ac:dyDescent="0.3">
      <c r="A316" s="1">
        <v>44705</v>
      </c>
      <c r="B316" s="19" t="s">
        <v>106</v>
      </c>
      <c r="C316" s="21">
        <v>3</v>
      </c>
      <c r="D316" s="22" t="s">
        <v>7</v>
      </c>
      <c r="E316" s="20">
        <v>12</v>
      </c>
    </row>
    <row r="317" spans="1:5" x14ac:dyDescent="0.3">
      <c r="A317" s="1"/>
      <c r="B317" s="19"/>
      <c r="C317" s="21"/>
      <c r="D317" s="22"/>
      <c r="E317" s="20"/>
    </row>
    <row r="318" spans="1:5" x14ac:dyDescent="0.3">
      <c r="A318" s="1"/>
      <c r="B318" s="19"/>
      <c r="C318" s="21"/>
      <c r="D318" s="22"/>
      <c r="E318" s="20"/>
    </row>
    <row r="319" spans="1:5" x14ac:dyDescent="0.3">
      <c r="A319" s="1"/>
      <c r="B319" s="19"/>
      <c r="C319" s="21"/>
      <c r="D319" s="22"/>
      <c r="E319" s="20"/>
    </row>
    <row r="320" spans="1:5" x14ac:dyDescent="0.3">
      <c r="A320" s="1"/>
      <c r="B320" s="19"/>
      <c r="C320" s="21"/>
      <c r="D320" s="22"/>
      <c r="E320" s="15"/>
    </row>
    <row r="321" spans="1:5" x14ac:dyDescent="0.3">
      <c r="A321" s="1"/>
      <c r="B321" s="19"/>
      <c r="C321" s="21"/>
      <c r="D321" s="19"/>
      <c r="E321" s="20"/>
    </row>
    <row r="322" spans="1:5" x14ac:dyDescent="0.3">
      <c r="A322" s="9" t="s">
        <v>1</v>
      </c>
      <c r="B322" s="9" t="s">
        <v>19</v>
      </c>
      <c r="C322" s="21"/>
      <c r="D322" s="19"/>
      <c r="E322" s="20"/>
    </row>
    <row r="323" spans="1:5" x14ac:dyDescent="0.3">
      <c r="A323" s="19" t="s">
        <v>5</v>
      </c>
      <c r="B323" s="21">
        <f>C295+C296+C297+C300+C303+C304+C305+C309+C312+C306</f>
        <v>22</v>
      </c>
      <c r="C323" s="21"/>
      <c r="D323" s="19"/>
      <c r="E323" s="20"/>
    </row>
    <row r="324" spans="1:5" x14ac:dyDescent="0.3">
      <c r="A324" s="19" t="s">
        <v>7</v>
      </c>
      <c r="B324" s="21">
        <f>C302+C315+C310+C299+C309+C316</f>
        <v>14</v>
      </c>
      <c r="C324" s="21"/>
      <c r="D324" s="19"/>
      <c r="E324" s="20"/>
    </row>
    <row r="325" spans="1:5" ht="15" thickBot="1" x14ac:dyDescent="0.35">
      <c r="A325" s="19" t="s">
        <v>3</v>
      </c>
      <c r="B325" s="13">
        <f>C298+C301+C311+C313+C314+C307</f>
        <v>14.75</v>
      </c>
      <c r="C325" s="21"/>
      <c r="D325" s="19"/>
      <c r="E325" s="20"/>
    </row>
    <row r="326" spans="1:5" x14ac:dyDescent="0.3">
      <c r="A326" s="4"/>
      <c r="B326" s="14">
        <f>SUM(B323:B325)</f>
        <v>50.75</v>
      </c>
      <c r="C326" s="14"/>
      <c r="D326" s="14"/>
      <c r="E326" s="6"/>
    </row>
    <row r="327" spans="1:5" x14ac:dyDescent="0.3">
      <c r="A327" s="19"/>
      <c r="B327" s="19"/>
      <c r="C327" s="19"/>
      <c r="D327" s="19"/>
      <c r="E327" s="19"/>
    </row>
    <row r="331" spans="1:5" s="19" customFormat="1" x14ac:dyDescent="0.3">
      <c r="A331" s="3"/>
      <c r="B331" s="3"/>
      <c r="C331" s="16"/>
      <c r="D331" s="3"/>
      <c r="E331" s="3"/>
    </row>
    <row r="332" spans="1:5" s="19" customFormat="1" x14ac:dyDescent="0.3">
      <c r="A332" s="3"/>
      <c r="B332" s="3"/>
      <c r="C332" s="16"/>
      <c r="D332" s="3"/>
      <c r="E332" s="3"/>
    </row>
    <row r="333" spans="1:5" s="19" customFormat="1" x14ac:dyDescent="0.3">
      <c r="A333" s="3"/>
      <c r="B333" s="3"/>
      <c r="C333" s="16"/>
      <c r="D333" s="3"/>
      <c r="E333" s="3"/>
    </row>
    <row r="334" spans="1:5" s="19" customFormat="1" x14ac:dyDescent="0.3">
      <c r="A334" s="3"/>
      <c r="B334" s="3"/>
      <c r="C334" s="16"/>
      <c r="D334" s="3"/>
      <c r="E334" s="3"/>
    </row>
    <row r="335" spans="1:5" s="19" customFormat="1" x14ac:dyDescent="0.3">
      <c r="A335" s="7" t="s">
        <v>0</v>
      </c>
      <c r="B335" s="7" t="s">
        <v>29</v>
      </c>
      <c r="C335" s="17" t="s">
        <v>18</v>
      </c>
      <c r="D335" s="17" t="s">
        <v>1</v>
      </c>
      <c r="E335" s="8" t="s">
        <v>95</v>
      </c>
    </row>
    <row r="336" spans="1:5" x14ac:dyDescent="0.3">
      <c r="A336" s="1">
        <v>44711</v>
      </c>
      <c r="B336" t="s">
        <v>110</v>
      </c>
      <c r="C336" s="12">
        <v>2</v>
      </c>
      <c r="D336" t="s">
        <v>5</v>
      </c>
      <c r="E336" s="20"/>
    </row>
    <row r="337" spans="1:5" x14ac:dyDescent="0.3">
      <c r="B337" t="s">
        <v>111</v>
      </c>
      <c r="C337" s="12">
        <v>1.5</v>
      </c>
      <c r="D337" t="s">
        <v>5</v>
      </c>
      <c r="E337" s="20"/>
    </row>
    <row r="338" spans="1:5" s="19" customFormat="1" x14ac:dyDescent="0.3">
      <c r="A338" s="1">
        <v>44716</v>
      </c>
      <c r="B338" s="19" t="s">
        <v>112</v>
      </c>
      <c r="C338" s="21">
        <v>2</v>
      </c>
      <c r="D338" s="19" t="s">
        <v>5</v>
      </c>
      <c r="E338" s="20">
        <v>15</v>
      </c>
    </row>
    <row r="339" spans="1:5" s="19" customFormat="1" x14ac:dyDescent="0.3">
      <c r="A339" s="1">
        <v>44718</v>
      </c>
      <c r="B339" s="19" t="s">
        <v>107</v>
      </c>
      <c r="C339" s="12">
        <v>2</v>
      </c>
      <c r="D339" s="22" t="s">
        <v>3</v>
      </c>
      <c r="E339" s="20">
        <v>14</v>
      </c>
    </row>
    <row r="340" spans="1:5" s="19" customFormat="1" x14ac:dyDescent="0.3">
      <c r="A340" s="1"/>
      <c r="B340" s="19" t="s">
        <v>107</v>
      </c>
      <c r="C340" s="21">
        <v>2</v>
      </c>
      <c r="D340" s="22" t="s">
        <v>7</v>
      </c>
      <c r="E340" s="20">
        <v>14</v>
      </c>
    </row>
    <row r="341" spans="1:5" s="19" customFormat="1" x14ac:dyDescent="0.3">
      <c r="A341" s="1">
        <v>44723</v>
      </c>
      <c r="B341" s="19" t="s">
        <v>109</v>
      </c>
      <c r="C341" s="21">
        <v>3</v>
      </c>
      <c r="D341" s="22" t="s">
        <v>3</v>
      </c>
      <c r="E341" s="20">
        <v>15</v>
      </c>
    </row>
    <row r="342" spans="1:5" s="19" customFormat="1" x14ac:dyDescent="0.3">
      <c r="A342" s="1"/>
      <c r="B342" s="19" t="s">
        <v>116</v>
      </c>
      <c r="C342" s="21">
        <v>3</v>
      </c>
      <c r="D342" s="22" t="s">
        <v>7</v>
      </c>
      <c r="E342" s="20"/>
    </row>
    <row r="343" spans="1:5" s="19" customFormat="1" x14ac:dyDescent="0.3">
      <c r="A343" s="1">
        <v>44724</v>
      </c>
      <c r="B343" s="19" t="s">
        <v>108</v>
      </c>
      <c r="C343" s="21">
        <v>3</v>
      </c>
      <c r="D343" s="22" t="s">
        <v>3</v>
      </c>
      <c r="E343" s="20">
        <v>14</v>
      </c>
    </row>
    <row r="344" spans="1:5" s="19" customFormat="1" x14ac:dyDescent="0.3">
      <c r="A344" s="1"/>
      <c r="B344" s="19" t="s">
        <v>109</v>
      </c>
      <c r="C344" s="21">
        <v>5</v>
      </c>
      <c r="D344" s="22" t="s">
        <v>3</v>
      </c>
      <c r="E344" s="20">
        <v>15</v>
      </c>
    </row>
    <row r="345" spans="1:5" s="19" customFormat="1" x14ac:dyDescent="0.3">
      <c r="A345" s="1"/>
      <c r="B345" s="19" t="s">
        <v>113</v>
      </c>
      <c r="C345" s="21">
        <v>1.5</v>
      </c>
      <c r="D345" s="22" t="s">
        <v>5</v>
      </c>
      <c r="E345" s="20"/>
    </row>
    <row r="346" spans="1:5" s="19" customFormat="1" x14ac:dyDescent="0.3">
      <c r="A346" s="1"/>
      <c r="B346" s="19" t="s">
        <v>114</v>
      </c>
      <c r="C346" s="21">
        <v>4</v>
      </c>
      <c r="D346" s="22" t="s">
        <v>5</v>
      </c>
      <c r="E346" s="20">
        <v>16</v>
      </c>
    </row>
    <row r="347" spans="1:5" s="19" customFormat="1" x14ac:dyDescent="0.3">
      <c r="B347" s="19" t="s">
        <v>108</v>
      </c>
      <c r="C347" s="21">
        <v>3</v>
      </c>
      <c r="D347" s="22" t="s">
        <v>7</v>
      </c>
      <c r="E347" s="20">
        <v>14</v>
      </c>
    </row>
    <row r="348" spans="1:5" s="19" customFormat="1" x14ac:dyDescent="0.3">
      <c r="B348" s="19" t="s">
        <v>115</v>
      </c>
      <c r="C348" s="21">
        <v>5</v>
      </c>
      <c r="D348" s="22" t="s">
        <v>7</v>
      </c>
      <c r="E348" s="20">
        <v>16</v>
      </c>
    </row>
    <row r="349" spans="1:5" s="19" customFormat="1" x14ac:dyDescent="0.3">
      <c r="E349" s="20"/>
    </row>
    <row r="350" spans="1:5" s="19" customFormat="1" x14ac:dyDescent="0.3">
      <c r="A350" s="9" t="s">
        <v>1</v>
      </c>
      <c r="B350" s="9" t="s">
        <v>19</v>
      </c>
      <c r="C350" s="21"/>
      <c r="E350" s="20"/>
    </row>
    <row r="351" spans="1:5" s="19" customFormat="1" x14ac:dyDescent="0.3">
      <c r="A351" s="19" t="s">
        <v>5</v>
      </c>
      <c r="B351" s="21">
        <f>C336+C337+C338+C345+C346</f>
        <v>11</v>
      </c>
      <c r="C351" s="21"/>
      <c r="E351" s="20"/>
    </row>
    <row r="352" spans="1:5" x14ac:dyDescent="0.3">
      <c r="A352" s="19" t="s">
        <v>7</v>
      </c>
      <c r="B352" s="21">
        <f>C348+C347+C342+C340</f>
        <v>13</v>
      </c>
      <c r="C352" s="21"/>
      <c r="D352" s="19"/>
      <c r="E352" s="20"/>
    </row>
    <row r="353" spans="1:5" ht="15" thickBot="1" x14ac:dyDescent="0.35">
      <c r="A353" s="19" t="s">
        <v>3</v>
      </c>
      <c r="B353" s="13">
        <v>13</v>
      </c>
      <c r="C353" s="21"/>
      <c r="D353" s="19"/>
      <c r="E353" s="20"/>
    </row>
    <row r="354" spans="1:5" s="19" customFormat="1" x14ac:dyDescent="0.3">
      <c r="A354" s="4"/>
      <c r="B354" s="14">
        <f>SUM(B351:B353)</f>
        <v>37</v>
      </c>
      <c r="C354" s="14"/>
      <c r="D354" s="14"/>
      <c r="E354" s="6"/>
    </row>
    <row r="355" spans="1:5" s="19" customFormat="1" x14ac:dyDescent="0.3"/>
    <row r="356" spans="1:5" s="19" customFormat="1" x14ac:dyDescent="0.3">
      <c r="A356" s="23" t="s">
        <v>117</v>
      </c>
      <c r="B356" s="24">
        <f>B354+B326+B285+B249+B205+B168+B131+B100+B63+B38+B16</f>
        <v>395.55</v>
      </c>
    </row>
    <row r="357" spans="1:5" s="19" customFormat="1" x14ac:dyDescent="0.3"/>
    <row r="358" spans="1:5" s="19" customFormat="1" x14ac:dyDescent="0.3"/>
    <row r="359" spans="1:5" s="19" customFormat="1" x14ac:dyDescent="0.3"/>
    <row r="365" spans="1:5" x14ac:dyDescent="0.3">
      <c r="A365" s="19"/>
      <c r="B365" s="19"/>
      <c r="C365" s="21"/>
      <c r="D365" s="19"/>
      <c r="E365" s="19"/>
    </row>
    <row r="366" spans="1:5" x14ac:dyDescent="0.3">
      <c r="A366" s="3"/>
      <c r="B366" s="3"/>
      <c r="C366" s="16"/>
      <c r="D366" s="3"/>
      <c r="E366" s="3"/>
    </row>
    <row r="367" spans="1:5" x14ac:dyDescent="0.3">
      <c r="A367" s="3"/>
      <c r="B367" s="3"/>
      <c r="C367" s="16"/>
      <c r="D367" s="3"/>
      <c r="E367" s="3"/>
    </row>
    <row r="368" spans="1:5" x14ac:dyDescent="0.3">
      <c r="A368" s="3"/>
      <c r="B368" s="3"/>
      <c r="C368" s="16"/>
      <c r="D368" s="3"/>
      <c r="E368" s="3"/>
    </row>
    <row r="369" spans="1:5" x14ac:dyDescent="0.3">
      <c r="A369" s="3"/>
      <c r="B369" s="3"/>
      <c r="C369" s="16"/>
      <c r="D369" s="3"/>
      <c r="E369" s="3"/>
    </row>
    <row r="370" spans="1:5" x14ac:dyDescent="0.3">
      <c r="A370" s="7" t="s">
        <v>0</v>
      </c>
      <c r="B370" s="7" t="s">
        <v>29</v>
      </c>
      <c r="C370" s="17" t="s">
        <v>18</v>
      </c>
      <c r="D370" s="17" t="s">
        <v>1</v>
      </c>
      <c r="E370" s="8" t="s">
        <v>95</v>
      </c>
    </row>
    <row r="371" spans="1:5" x14ac:dyDescent="0.3">
      <c r="A371" s="1">
        <v>44832</v>
      </c>
      <c r="B371" s="19" t="s">
        <v>120</v>
      </c>
      <c r="C371" s="21">
        <v>3</v>
      </c>
      <c r="D371" s="19" t="s">
        <v>3</v>
      </c>
      <c r="E371" s="20"/>
    </row>
    <row r="372" spans="1:5" x14ac:dyDescent="0.3">
      <c r="A372" s="19"/>
      <c r="B372" s="19" t="s">
        <v>120</v>
      </c>
      <c r="C372" s="21">
        <v>3</v>
      </c>
      <c r="D372" s="19" t="s">
        <v>5</v>
      </c>
      <c r="E372" s="20"/>
    </row>
    <row r="373" spans="1:5" x14ac:dyDescent="0.3">
      <c r="A373" s="1"/>
      <c r="B373" s="19" t="s">
        <v>120</v>
      </c>
      <c r="C373" s="21">
        <v>3</v>
      </c>
      <c r="D373" s="19" t="s">
        <v>7</v>
      </c>
      <c r="E373" s="20"/>
    </row>
    <row r="374" spans="1:5" x14ac:dyDescent="0.3">
      <c r="A374" s="1">
        <v>44838</v>
      </c>
      <c r="B374" s="19" t="s">
        <v>65</v>
      </c>
      <c r="C374" s="21">
        <v>3</v>
      </c>
      <c r="D374" s="19" t="s">
        <v>3</v>
      </c>
      <c r="E374" s="20"/>
    </row>
    <row r="375" spans="1:5" x14ac:dyDescent="0.3">
      <c r="B375" s="19" t="s">
        <v>122</v>
      </c>
      <c r="C375" s="21">
        <v>3</v>
      </c>
      <c r="D375" s="22" t="s">
        <v>5</v>
      </c>
      <c r="E375" s="20">
        <v>16</v>
      </c>
    </row>
    <row r="376" spans="1:5" x14ac:dyDescent="0.3">
      <c r="B376" s="19" t="s">
        <v>122</v>
      </c>
      <c r="C376" s="12">
        <v>3</v>
      </c>
      <c r="D376" t="s">
        <v>7</v>
      </c>
      <c r="E376" s="20">
        <v>16</v>
      </c>
    </row>
    <row r="377" spans="1:5" x14ac:dyDescent="0.3">
      <c r="A377" s="1">
        <v>44839</v>
      </c>
      <c r="B377" s="19" t="s">
        <v>119</v>
      </c>
      <c r="C377" s="21">
        <v>2</v>
      </c>
      <c r="D377" s="22" t="s">
        <v>3</v>
      </c>
      <c r="E377" s="20"/>
    </row>
    <row r="378" spans="1:5" x14ac:dyDescent="0.3">
      <c r="A378" s="1"/>
      <c r="B378" s="19" t="s">
        <v>123</v>
      </c>
      <c r="C378" s="21">
        <v>2</v>
      </c>
      <c r="D378" s="22" t="s">
        <v>5</v>
      </c>
      <c r="E378" s="20">
        <v>16</v>
      </c>
    </row>
    <row r="379" spans="1:5" x14ac:dyDescent="0.3">
      <c r="A379" s="1"/>
      <c r="B379" s="19" t="s">
        <v>123</v>
      </c>
      <c r="C379" s="21">
        <v>2</v>
      </c>
      <c r="D379" s="19" t="s">
        <v>7</v>
      </c>
      <c r="E379" s="20">
        <v>16</v>
      </c>
    </row>
    <row r="380" spans="1:5" s="19" customFormat="1" x14ac:dyDescent="0.3">
      <c r="A380" s="1">
        <v>44843</v>
      </c>
      <c r="B380" s="19" t="s">
        <v>119</v>
      </c>
      <c r="C380" s="21">
        <v>2</v>
      </c>
      <c r="D380" s="22" t="s">
        <v>3</v>
      </c>
      <c r="E380" s="20"/>
    </row>
    <row r="381" spans="1:5" x14ac:dyDescent="0.3">
      <c r="B381" s="19" t="s">
        <v>118</v>
      </c>
      <c r="C381" s="21">
        <v>3</v>
      </c>
      <c r="D381" s="19" t="s">
        <v>7</v>
      </c>
      <c r="E381" s="20"/>
    </row>
    <row r="382" spans="1:5" x14ac:dyDescent="0.3">
      <c r="A382" s="1">
        <v>44844</v>
      </c>
      <c r="B382" s="19" t="s">
        <v>121</v>
      </c>
      <c r="C382" s="21">
        <v>3</v>
      </c>
      <c r="D382" s="22" t="s">
        <v>3</v>
      </c>
      <c r="E382" s="20"/>
    </row>
    <row r="383" spans="1:5" x14ac:dyDescent="0.3">
      <c r="A383" s="19"/>
      <c r="B383" s="19" t="s">
        <v>123</v>
      </c>
      <c r="C383" s="21">
        <v>3</v>
      </c>
      <c r="D383" s="22" t="s">
        <v>5</v>
      </c>
      <c r="E383" s="20">
        <v>16</v>
      </c>
    </row>
    <row r="384" spans="1:5" x14ac:dyDescent="0.3">
      <c r="A384" s="19"/>
      <c r="B384" s="19" t="s">
        <v>123</v>
      </c>
      <c r="C384" s="21">
        <v>3</v>
      </c>
      <c r="D384" s="19" t="s">
        <v>7</v>
      </c>
      <c r="E384" s="20">
        <v>16</v>
      </c>
    </row>
    <row r="385" spans="1:6" s="19" customFormat="1" x14ac:dyDescent="0.3">
      <c r="A385" s="1">
        <v>44845</v>
      </c>
      <c r="B385" s="19" t="s">
        <v>124</v>
      </c>
      <c r="C385" s="21">
        <v>3</v>
      </c>
      <c r="D385" s="22" t="s">
        <v>3</v>
      </c>
      <c r="E385" s="20"/>
    </row>
    <row r="386" spans="1:6" s="19" customFormat="1" x14ac:dyDescent="0.3">
      <c r="B386" s="19" t="s">
        <v>124</v>
      </c>
      <c r="C386" s="21">
        <v>3</v>
      </c>
      <c r="D386" s="22" t="s">
        <v>5</v>
      </c>
      <c r="E386" s="20"/>
    </row>
    <row r="387" spans="1:6" s="19" customFormat="1" x14ac:dyDescent="0.3">
      <c r="B387" s="19" t="s">
        <v>124</v>
      </c>
      <c r="C387" s="21">
        <v>3</v>
      </c>
      <c r="D387" s="22" t="s">
        <v>7</v>
      </c>
      <c r="E387" s="20"/>
    </row>
    <row r="388" spans="1:6" s="19" customFormat="1" x14ac:dyDescent="0.3">
      <c r="A388" s="1">
        <v>44850</v>
      </c>
      <c r="B388" s="19" t="s">
        <v>125</v>
      </c>
      <c r="C388" s="21">
        <v>2</v>
      </c>
      <c r="D388" s="22" t="s">
        <v>3</v>
      </c>
      <c r="E388" s="20"/>
      <c r="F388" s="25"/>
    </row>
    <row r="389" spans="1:6" s="19" customFormat="1" x14ac:dyDescent="0.3">
      <c r="B389" s="19" t="s">
        <v>125</v>
      </c>
      <c r="C389" s="21">
        <v>2</v>
      </c>
      <c r="D389" s="22" t="s">
        <v>5</v>
      </c>
      <c r="E389" s="20"/>
    </row>
    <row r="390" spans="1:6" s="19" customFormat="1" x14ac:dyDescent="0.3">
      <c r="B390" s="19" t="s">
        <v>125</v>
      </c>
      <c r="C390" s="21">
        <v>2</v>
      </c>
      <c r="D390" s="22" t="s">
        <v>7</v>
      </c>
      <c r="E390" s="20"/>
    </row>
    <row r="391" spans="1:6" s="19" customFormat="1" x14ac:dyDescent="0.3">
      <c r="A391" s="1">
        <v>44851</v>
      </c>
      <c r="B391" s="19" t="s">
        <v>126</v>
      </c>
      <c r="C391" s="21">
        <v>2</v>
      </c>
      <c r="D391" s="22" t="s">
        <v>3</v>
      </c>
      <c r="E391" s="20"/>
    </row>
    <row r="392" spans="1:6" s="19" customFormat="1" x14ac:dyDescent="0.3">
      <c r="B392" s="19" t="s">
        <v>126</v>
      </c>
      <c r="C392" s="21">
        <v>2</v>
      </c>
      <c r="D392" s="22" t="s">
        <v>5</v>
      </c>
      <c r="E392" s="20"/>
    </row>
    <row r="393" spans="1:6" s="19" customFormat="1" x14ac:dyDescent="0.3">
      <c r="B393" s="19" t="s">
        <v>126</v>
      </c>
      <c r="C393" s="21">
        <v>2</v>
      </c>
      <c r="D393" s="22" t="s">
        <v>7</v>
      </c>
      <c r="E393" s="20"/>
    </row>
    <row r="394" spans="1:6" s="19" customFormat="1" x14ac:dyDescent="0.3">
      <c r="C394" s="21"/>
      <c r="E394" s="20"/>
    </row>
    <row r="395" spans="1:6" x14ac:dyDescent="0.3">
      <c r="A395" s="19"/>
      <c r="B395" s="19"/>
      <c r="C395" s="19"/>
      <c r="D395" s="19"/>
      <c r="E395" s="20"/>
    </row>
    <row r="396" spans="1:6" x14ac:dyDescent="0.3">
      <c r="A396" s="9" t="s">
        <v>1</v>
      </c>
      <c r="B396" s="9" t="s">
        <v>19</v>
      </c>
      <c r="C396" s="21"/>
      <c r="D396" s="19"/>
      <c r="E396" s="20"/>
    </row>
    <row r="397" spans="1:6" x14ac:dyDescent="0.3">
      <c r="A397" s="19" t="s">
        <v>5</v>
      </c>
      <c r="B397" s="21">
        <f>C372+C375+C378+C383+C386+C389+C392</f>
        <v>18</v>
      </c>
      <c r="C397" s="21"/>
      <c r="D397" s="19"/>
      <c r="E397" s="20"/>
    </row>
    <row r="398" spans="1:6" x14ac:dyDescent="0.3">
      <c r="A398" s="19" t="s">
        <v>7</v>
      </c>
      <c r="B398" s="21">
        <f>C373+C376+C379+C384+C381+C387+C390+C393</f>
        <v>21</v>
      </c>
      <c r="C398" s="21"/>
      <c r="D398" s="19"/>
      <c r="E398" s="20"/>
    </row>
    <row r="399" spans="1:6" ht="15" thickBot="1" x14ac:dyDescent="0.35">
      <c r="A399" s="19" t="s">
        <v>3</v>
      </c>
      <c r="B399" s="13">
        <f>C371+C374+C377+C380+C382+C385+C388+C391</f>
        <v>20</v>
      </c>
      <c r="C399" s="21"/>
      <c r="D399" s="19"/>
      <c r="E399" s="20"/>
    </row>
    <row r="400" spans="1:6" x14ac:dyDescent="0.3">
      <c r="A400" s="4"/>
      <c r="B400" s="26">
        <f>SUM(B397:B399)</f>
        <v>59</v>
      </c>
      <c r="C400" s="14"/>
      <c r="D400" s="14"/>
      <c r="E400" s="6"/>
    </row>
    <row r="406" spans="1:5" x14ac:dyDescent="0.3">
      <c r="A406" s="3"/>
      <c r="B406" s="3"/>
      <c r="C406" s="16"/>
      <c r="D406" s="3"/>
      <c r="E406" s="3"/>
    </row>
    <row r="407" spans="1:5" x14ac:dyDescent="0.3">
      <c r="A407" s="3"/>
      <c r="B407" s="3"/>
      <c r="C407" s="16"/>
      <c r="D407" s="3"/>
      <c r="E407" s="3"/>
    </row>
    <row r="408" spans="1:5" x14ac:dyDescent="0.3">
      <c r="A408" s="3"/>
      <c r="B408" s="3"/>
      <c r="C408" s="16"/>
      <c r="D408" s="3"/>
      <c r="E408" s="3"/>
    </row>
    <row r="409" spans="1:5" x14ac:dyDescent="0.3">
      <c r="A409" s="3"/>
      <c r="B409" s="3"/>
      <c r="C409" s="16"/>
      <c r="D409" s="3"/>
      <c r="E409" s="3"/>
    </row>
    <row r="410" spans="1:5" x14ac:dyDescent="0.3">
      <c r="A410" s="7" t="s">
        <v>0</v>
      </c>
      <c r="B410" s="7" t="s">
        <v>29</v>
      </c>
      <c r="C410" s="17" t="s">
        <v>18</v>
      </c>
      <c r="D410" s="17" t="s">
        <v>1</v>
      </c>
      <c r="E410" s="8" t="s">
        <v>95</v>
      </c>
    </row>
    <row r="411" spans="1:5" x14ac:dyDescent="0.3">
      <c r="A411" s="1">
        <v>44852</v>
      </c>
      <c r="B411" s="19" t="s">
        <v>127</v>
      </c>
      <c r="C411" s="21">
        <v>1.5</v>
      </c>
      <c r="D411" s="19" t="s">
        <v>5</v>
      </c>
      <c r="E411" s="20">
        <v>17</v>
      </c>
    </row>
    <row r="412" spans="1:5" x14ac:dyDescent="0.3">
      <c r="A412" s="19"/>
      <c r="B412" s="19" t="s">
        <v>127</v>
      </c>
      <c r="C412" s="21">
        <v>1.5</v>
      </c>
      <c r="D412" s="19" t="s">
        <v>7</v>
      </c>
      <c r="E412" s="20">
        <v>17</v>
      </c>
    </row>
    <row r="413" spans="1:5" x14ac:dyDescent="0.3">
      <c r="A413" s="1"/>
      <c r="B413" s="19" t="s">
        <v>65</v>
      </c>
      <c r="C413" s="21">
        <v>1.5</v>
      </c>
      <c r="D413" s="19" t="s">
        <v>3</v>
      </c>
      <c r="E413" s="20">
        <v>21</v>
      </c>
    </row>
    <row r="414" spans="1:5" x14ac:dyDescent="0.3">
      <c r="A414" s="1">
        <v>44853</v>
      </c>
      <c r="B414" s="19" t="s">
        <v>127</v>
      </c>
      <c r="C414" s="21">
        <v>2.5</v>
      </c>
      <c r="D414" s="19" t="s">
        <v>5</v>
      </c>
      <c r="E414" s="20">
        <v>17</v>
      </c>
    </row>
    <row r="415" spans="1:5" x14ac:dyDescent="0.3">
      <c r="A415" s="19"/>
      <c r="B415" s="19" t="s">
        <v>127</v>
      </c>
      <c r="C415" s="21">
        <v>2.5</v>
      </c>
      <c r="D415" s="22" t="s">
        <v>7</v>
      </c>
      <c r="E415" s="20">
        <v>17</v>
      </c>
    </row>
    <row r="416" spans="1:5" x14ac:dyDescent="0.3">
      <c r="A416" s="19"/>
      <c r="B416" s="19" t="s">
        <v>128</v>
      </c>
      <c r="C416" s="21">
        <v>2.5</v>
      </c>
      <c r="D416" s="19" t="s">
        <v>3</v>
      </c>
      <c r="E416" s="20">
        <v>21</v>
      </c>
    </row>
    <row r="417" spans="1:5" x14ac:dyDescent="0.3">
      <c r="A417" s="1">
        <v>44878</v>
      </c>
      <c r="B417" s="19" t="s">
        <v>132</v>
      </c>
      <c r="C417" s="21">
        <v>3</v>
      </c>
      <c r="D417" s="22" t="s">
        <v>3</v>
      </c>
      <c r="E417" s="20">
        <v>21</v>
      </c>
    </row>
    <row r="418" spans="1:5" x14ac:dyDescent="0.3">
      <c r="A418" s="1"/>
      <c r="B418" s="19" t="s">
        <v>129</v>
      </c>
      <c r="C418" s="21">
        <v>3</v>
      </c>
      <c r="D418" s="22" t="s">
        <v>5</v>
      </c>
      <c r="E418" s="20">
        <v>17</v>
      </c>
    </row>
    <row r="419" spans="1:5" x14ac:dyDescent="0.3">
      <c r="A419" s="1"/>
      <c r="B419" s="19" t="s">
        <v>129</v>
      </c>
      <c r="C419" s="21">
        <v>3</v>
      </c>
      <c r="D419" s="22" t="s">
        <v>7</v>
      </c>
      <c r="E419" s="20">
        <v>17</v>
      </c>
    </row>
    <row r="420" spans="1:5" x14ac:dyDescent="0.3">
      <c r="B420" t="s">
        <v>140</v>
      </c>
      <c r="C420" s="12">
        <v>1.5</v>
      </c>
      <c r="D420" s="22" t="s">
        <v>7</v>
      </c>
      <c r="E420" s="20"/>
    </row>
    <row r="421" spans="1:5" x14ac:dyDescent="0.3">
      <c r="A421" s="1">
        <v>44879</v>
      </c>
      <c r="B421" s="19" t="s">
        <v>131</v>
      </c>
      <c r="C421" s="21">
        <v>3.5</v>
      </c>
      <c r="D421" s="22" t="s">
        <v>3</v>
      </c>
      <c r="E421" s="20">
        <v>22</v>
      </c>
    </row>
    <row r="422" spans="1:5" x14ac:dyDescent="0.3">
      <c r="A422" s="19"/>
      <c r="B422" s="19" t="s">
        <v>133</v>
      </c>
      <c r="C422" s="21">
        <v>3</v>
      </c>
      <c r="D422" s="22" t="s">
        <v>7</v>
      </c>
      <c r="E422" s="20">
        <v>18</v>
      </c>
    </row>
    <row r="423" spans="1:5" x14ac:dyDescent="0.3">
      <c r="A423" s="1"/>
      <c r="B423" s="19" t="s">
        <v>130</v>
      </c>
      <c r="C423" s="21">
        <v>3</v>
      </c>
      <c r="D423" s="22" t="s">
        <v>5</v>
      </c>
      <c r="E423" s="20">
        <v>20</v>
      </c>
    </row>
    <row r="424" spans="1:5" x14ac:dyDescent="0.3">
      <c r="A424" s="1">
        <v>44880</v>
      </c>
      <c r="B424" t="s">
        <v>136</v>
      </c>
      <c r="C424" s="21">
        <v>3</v>
      </c>
      <c r="D424" s="22" t="s">
        <v>7</v>
      </c>
      <c r="E424" s="20">
        <v>26</v>
      </c>
    </row>
    <row r="425" spans="1:5" x14ac:dyDescent="0.3">
      <c r="A425" s="19"/>
      <c r="B425" s="19" t="s">
        <v>136</v>
      </c>
      <c r="C425" s="21">
        <v>3</v>
      </c>
      <c r="D425" s="22" t="s">
        <v>5</v>
      </c>
      <c r="E425" s="20">
        <v>26</v>
      </c>
    </row>
    <row r="426" spans="1:5" x14ac:dyDescent="0.3">
      <c r="B426" t="s">
        <v>138</v>
      </c>
      <c r="C426" s="12">
        <v>3</v>
      </c>
      <c r="D426" s="22" t="s">
        <v>3</v>
      </c>
      <c r="E426" s="20">
        <v>24</v>
      </c>
    </row>
    <row r="427" spans="1:5" s="19" customFormat="1" x14ac:dyDescent="0.3">
      <c r="A427" s="1">
        <v>44885</v>
      </c>
      <c r="B427" t="s">
        <v>134</v>
      </c>
      <c r="C427" s="12">
        <v>1.5</v>
      </c>
      <c r="D427" s="22" t="s">
        <v>7</v>
      </c>
      <c r="E427" s="20">
        <v>25</v>
      </c>
    </row>
    <row r="428" spans="1:5" x14ac:dyDescent="0.3">
      <c r="B428" t="s">
        <v>142</v>
      </c>
      <c r="C428" s="12">
        <v>2</v>
      </c>
      <c r="D428" s="22" t="s">
        <v>3</v>
      </c>
      <c r="E428" s="20">
        <v>23</v>
      </c>
    </row>
    <row r="429" spans="1:5" x14ac:dyDescent="0.3">
      <c r="B429" t="s">
        <v>141</v>
      </c>
      <c r="C429" s="12">
        <v>2</v>
      </c>
      <c r="D429" s="22" t="s">
        <v>5</v>
      </c>
      <c r="E429" s="20">
        <v>28</v>
      </c>
    </row>
    <row r="430" spans="1:5" x14ac:dyDescent="0.3">
      <c r="A430" s="1">
        <v>44886</v>
      </c>
      <c r="B430" t="s">
        <v>135</v>
      </c>
      <c r="C430" s="12">
        <v>3</v>
      </c>
      <c r="D430" s="22" t="s">
        <v>7</v>
      </c>
      <c r="E430" s="20">
        <v>9</v>
      </c>
    </row>
    <row r="431" spans="1:5" x14ac:dyDescent="0.3">
      <c r="B431" t="s">
        <v>137</v>
      </c>
      <c r="C431" s="12">
        <v>2</v>
      </c>
      <c r="D431" s="22" t="s">
        <v>5</v>
      </c>
      <c r="E431" s="20">
        <v>27</v>
      </c>
    </row>
    <row r="432" spans="1:5" x14ac:dyDescent="0.3">
      <c r="B432" t="s">
        <v>139</v>
      </c>
      <c r="C432" s="12">
        <v>2</v>
      </c>
      <c r="D432" s="22" t="s">
        <v>3</v>
      </c>
      <c r="E432" s="20"/>
    </row>
    <row r="433" spans="1:5" x14ac:dyDescent="0.3">
      <c r="E433" s="20"/>
    </row>
    <row r="434" spans="1:5" x14ac:dyDescent="0.3">
      <c r="A434" s="9" t="s">
        <v>1</v>
      </c>
      <c r="B434" s="9" t="s">
        <v>19</v>
      </c>
      <c r="C434" s="21"/>
      <c r="D434" s="19"/>
      <c r="E434" s="20"/>
    </row>
    <row r="435" spans="1:5" x14ac:dyDescent="0.3">
      <c r="A435" s="19" t="s">
        <v>5</v>
      </c>
      <c r="B435" s="21">
        <f>C411+C414+C418+C423+C425+C431+C429</f>
        <v>17</v>
      </c>
      <c r="C435" s="21"/>
      <c r="D435" s="19"/>
      <c r="E435" s="20"/>
    </row>
    <row r="436" spans="1:5" x14ac:dyDescent="0.3">
      <c r="A436" s="19" t="s">
        <v>7</v>
      </c>
      <c r="B436" s="21">
        <f>C412+C415+C419+C422+C420+C424+C430+C427</f>
        <v>19</v>
      </c>
      <c r="C436" s="21"/>
      <c r="D436" s="19"/>
      <c r="E436" s="20"/>
    </row>
    <row r="437" spans="1:5" ht="15" thickBot="1" x14ac:dyDescent="0.35">
      <c r="A437" s="19" t="s">
        <v>3</v>
      </c>
      <c r="B437" s="13">
        <f>C413+C416+C417+C421+C426+C428+C432</f>
        <v>17.5</v>
      </c>
      <c r="C437" s="21"/>
      <c r="D437" s="19"/>
      <c r="E437" s="20"/>
    </row>
    <row r="438" spans="1:5" x14ac:dyDescent="0.3">
      <c r="A438" s="4"/>
      <c r="B438" s="26">
        <f>SUM(B435:B437)</f>
        <v>53.5</v>
      </c>
      <c r="C438" s="14"/>
      <c r="D438" s="14"/>
      <c r="E438" s="6"/>
    </row>
    <row r="443" spans="1:5" x14ac:dyDescent="0.3">
      <c r="A443" s="19"/>
      <c r="B443" s="19"/>
      <c r="C443" s="21"/>
      <c r="D443" s="19"/>
      <c r="E443" s="19"/>
    </row>
    <row r="444" spans="1:5" x14ac:dyDescent="0.3">
      <c r="A444" s="3"/>
      <c r="B444" s="3"/>
      <c r="C444" s="16"/>
      <c r="D444" s="3"/>
      <c r="E444" s="3"/>
    </row>
    <row r="445" spans="1:5" x14ac:dyDescent="0.3">
      <c r="A445" s="3"/>
      <c r="B445" s="3"/>
      <c r="C445" s="16"/>
      <c r="D445" s="3"/>
      <c r="E445" s="3"/>
    </row>
    <row r="446" spans="1:5" x14ac:dyDescent="0.3">
      <c r="A446" s="3"/>
      <c r="B446" s="3"/>
      <c r="C446" s="16"/>
      <c r="D446" s="3"/>
      <c r="E446" s="3"/>
    </row>
    <row r="447" spans="1:5" x14ac:dyDescent="0.3">
      <c r="A447" s="3"/>
      <c r="B447" s="3"/>
      <c r="C447" s="16"/>
      <c r="D447" s="3"/>
      <c r="E447" s="3"/>
    </row>
    <row r="448" spans="1:5" x14ac:dyDescent="0.3">
      <c r="A448" s="7" t="s">
        <v>0</v>
      </c>
      <c r="B448" s="7" t="s">
        <v>29</v>
      </c>
      <c r="C448" s="17" t="s">
        <v>18</v>
      </c>
      <c r="D448" s="17" t="s">
        <v>1</v>
      </c>
      <c r="E448" s="8" t="s">
        <v>95</v>
      </c>
    </row>
    <row r="449" spans="1:5" x14ac:dyDescent="0.3">
      <c r="A449" s="1">
        <v>44888</v>
      </c>
      <c r="B449" t="s">
        <v>154</v>
      </c>
      <c r="C449" s="12">
        <v>2</v>
      </c>
      <c r="D449" t="s">
        <v>7</v>
      </c>
      <c r="E449" s="20">
        <v>30</v>
      </c>
    </row>
    <row r="450" spans="1:5" x14ac:dyDescent="0.3">
      <c r="B450" s="19" t="s">
        <v>154</v>
      </c>
      <c r="C450" s="12">
        <v>2</v>
      </c>
      <c r="D450" t="s">
        <v>5</v>
      </c>
      <c r="E450" s="20">
        <v>30</v>
      </c>
    </row>
    <row r="451" spans="1:5" x14ac:dyDescent="0.3">
      <c r="A451" s="1">
        <v>44894</v>
      </c>
      <c r="B451" s="19" t="s">
        <v>143</v>
      </c>
      <c r="C451" s="21">
        <v>2</v>
      </c>
      <c r="D451" s="19" t="s">
        <v>5</v>
      </c>
      <c r="E451" s="20">
        <v>33</v>
      </c>
    </row>
    <row r="452" spans="1:5" x14ac:dyDescent="0.3">
      <c r="A452" s="19"/>
      <c r="B452" s="19" t="s">
        <v>143</v>
      </c>
      <c r="C452" s="21">
        <v>2</v>
      </c>
      <c r="D452" s="19" t="s">
        <v>7</v>
      </c>
      <c r="E452" s="20">
        <v>33</v>
      </c>
    </row>
    <row r="453" spans="1:5" x14ac:dyDescent="0.3">
      <c r="A453" s="1"/>
      <c r="B453" s="19" t="s">
        <v>143</v>
      </c>
      <c r="C453" s="21">
        <v>2</v>
      </c>
      <c r="D453" s="19" t="s">
        <v>3</v>
      </c>
      <c r="E453" s="20">
        <v>33</v>
      </c>
    </row>
    <row r="454" spans="1:5" x14ac:dyDescent="0.3">
      <c r="B454" t="s">
        <v>152</v>
      </c>
      <c r="C454" s="12">
        <v>2</v>
      </c>
      <c r="D454" s="19" t="s">
        <v>3</v>
      </c>
      <c r="E454" s="20">
        <v>29</v>
      </c>
    </row>
    <row r="455" spans="1:5" x14ac:dyDescent="0.3">
      <c r="A455" s="1">
        <v>44895</v>
      </c>
      <c r="B455" s="19" t="s">
        <v>153</v>
      </c>
      <c r="C455" s="12">
        <v>2</v>
      </c>
      <c r="D455" s="19" t="s">
        <v>3</v>
      </c>
      <c r="E455" s="20">
        <v>35</v>
      </c>
    </row>
    <row r="456" spans="1:5" x14ac:dyDescent="0.3">
      <c r="B456" t="s">
        <v>153</v>
      </c>
      <c r="C456" s="21">
        <v>2</v>
      </c>
      <c r="D456" t="s">
        <v>5</v>
      </c>
      <c r="E456" s="20">
        <v>35</v>
      </c>
    </row>
    <row r="457" spans="1:5" x14ac:dyDescent="0.3">
      <c r="B457" s="19" t="s">
        <v>153</v>
      </c>
      <c r="C457" s="21">
        <v>2</v>
      </c>
      <c r="D457" t="s">
        <v>7</v>
      </c>
      <c r="E457" s="20">
        <v>35</v>
      </c>
    </row>
    <row r="458" spans="1:5" x14ac:dyDescent="0.3">
      <c r="B458" s="19" t="s">
        <v>144</v>
      </c>
      <c r="C458" s="21">
        <v>3</v>
      </c>
      <c r="D458" s="19" t="s">
        <v>5</v>
      </c>
      <c r="E458" s="20">
        <v>35</v>
      </c>
    </row>
    <row r="459" spans="1:5" x14ac:dyDescent="0.3">
      <c r="A459" s="19"/>
      <c r="B459" s="19" t="s">
        <v>144</v>
      </c>
      <c r="C459" s="21">
        <v>3</v>
      </c>
      <c r="D459" s="19" t="s">
        <v>7</v>
      </c>
      <c r="E459" s="20">
        <v>35</v>
      </c>
    </row>
    <row r="460" spans="1:5" x14ac:dyDescent="0.3">
      <c r="A460" s="19"/>
      <c r="B460" s="19" t="s">
        <v>144</v>
      </c>
      <c r="C460" s="21">
        <v>3</v>
      </c>
      <c r="D460" s="19" t="s">
        <v>3</v>
      </c>
      <c r="E460" s="20">
        <v>35</v>
      </c>
    </row>
    <row r="461" spans="1:5" x14ac:dyDescent="0.3">
      <c r="A461" s="1">
        <v>44898</v>
      </c>
      <c r="B461" t="s">
        <v>149</v>
      </c>
      <c r="C461" s="12">
        <v>1.5</v>
      </c>
      <c r="D461" t="s">
        <v>7</v>
      </c>
      <c r="E461" s="20">
        <v>9</v>
      </c>
    </row>
    <row r="462" spans="1:5" x14ac:dyDescent="0.3">
      <c r="B462" t="s">
        <v>150</v>
      </c>
      <c r="C462" s="12">
        <v>2</v>
      </c>
      <c r="D462" t="s">
        <v>5</v>
      </c>
      <c r="E462" s="20">
        <v>34</v>
      </c>
    </row>
    <row r="463" spans="1:5" x14ac:dyDescent="0.3">
      <c r="A463" s="1">
        <v>44899</v>
      </c>
      <c r="B463" s="19" t="s">
        <v>145</v>
      </c>
      <c r="C463" s="21">
        <v>1</v>
      </c>
      <c r="D463" s="22" t="s">
        <v>7</v>
      </c>
      <c r="E463" s="20">
        <v>31</v>
      </c>
    </row>
    <row r="464" spans="1:5" x14ac:dyDescent="0.3">
      <c r="A464" s="1"/>
      <c r="B464" s="19" t="s">
        <v>145</v>
      </c>
      <c r="C464" s="21">
        <v>1</v>
      </c>
      <c r="D464" s="22" t="s">
        <v>5</v>
      </c>
      <c r="E464" s="20">
        <v>31</v>
      </c>
    </row>
    <row r="465" spans="1:5" x14ac:dyDescent="0.3">
      <c r="A465" s="1"/>
      <c r="B465" s="19" t="s">
        <v>146</v>
      </c>
      <c r="C465" s="21">
        <v>2</v>
      </c>
      <c r="D465" s="22" t="s">
        <v>7</v>
      </c>
      <c r="E465" s="20">
        <v>31</v>
      </c>
    </row>
    <row r="466" spans="1:5" x14ac:dyDescent="0.3">
      <c r="A466" s="19"/>
      <c r="B466" s="19" t="s">
        <v>146</v>
      </c>
      <c r="C466" s="21">
        <v>2</v>
      </c>
      <c r="D466" s="22" t="s">
        <v>5</v>
      </c>
      <c r="E466" s="20">
        <v>31</v>
      </c>
    </row>
    <row r="467" spans="1:5" x14ac:dyDescent="0.3">
      <c r="A467" s="1"/>
      <c r="B467" s="19" t="s">
        <v>147</v>
      </c>
      <c r="C467" s="21">
        <v>3.5</v>
      </c>
      <c r="D467" s="22" t="s">
        <v>3</v>
      </c>
      <c r="E467" s="20">
        <v>35</v>
      </c>
    </row>
    <row r="468" spans="1:5" x14ac:dyDescent="0.3">
      <c r="A468" s="1">
        <v>44900</v>
      </c>
      <c r="B468" s="19" t="s">
        <v>147</v>
      </c>
      <c r="C468" s="21">
        <v>3</v>
      </c>
      <c r="D468" s="22" t="s">
        <v>3</v>
      </c>
      <c r="E468" s="20">
        <v>35</v>
      </c>
    </row>
    <row r="469" spans="1:5" x14ac:dyDescent="0.3">
      <c r="A469" s="1"/>
      <c r="B469" s="19" t="s">
        <v>148</v>
      </c>
      <c r="C469" s="21">
        <v>3.5</v>
      </c>
      <c r="D469" s="22" t="s">
        <v>7</v>
      </c>
      <c r="E469" s="20">
        <v>32</v>
      </c>
    </row>
    <row r="470" spans="1:5" x14ac:dyDescent="0.3">
      <c r="A470" s="19"/>
      <c r="B470" s="19" t="s">
        <v>151</v>
      </c>
      <c r="C470" s="21">
        <v>2</v>
      </c>
      <c r="D470" s="22" t="s">
        <v>5</v>
      </c>
      <c r="E470" s="20">
        <v>31</v>
      </c>
    </row>
    <row r="471" spans="1:5" x14ac:dyDescent="0.3">
      <c r="A471" s="19"/>
      <c r="B471" s="19"/>
      <c r="C471" s="21"/>
      <c r="D471" s="19"/>
      <c r="E471" s="20"/>
    </row>
    <row r="472" spans="1:5" x14ac:dyDescent="0.3">
      <c r="A472" s="9" t="s">
        <v>1</v>
      </c>
      <c r="B472" s="9" t="s">
        <v>19</v>
      </c>
      <c r="C472" s="21"/>
      <c r="D472" s="19"/>
      <c r="E472" s="20"/>
    </row>
    <row r="473" spans="1:5" x14ac:dyDescent="0.3">
      <c r="A473" s="19" t="s">
        <v>5</v>
      </c>
      <c r="B473" s="21">
        <f>C451+C458+C464+C466+C462+C470+C456+C450</f>
        <v>16</v>
      </c>
      <c r="C473" s="21"/>
      <c r="D473" s="19"/>
      <c r="E473" s="20"/>
    </row>
    <row r="474" spans="1:5" x14ac:dyDescent="0.3">
      <c r="A474" s="19" t="s">
        <v>7</v>
      </c>
      <c r="B474" s="21">
        <f>C452+C459+C465+C469+C461+C463+C457+C449</f>
        <v>17</v>
      </c>
      <c r="C474" s="21"/>
      <c r="D474" s="19"/>
      <c r="E474" s="20"/>
    </row>
    <row r="475" spans="1:5" ht="15" thickBot="1" x14ac:dyDescent="0.35">
      <c r="A475" s="19" t="s">
        <v>3</v>
      </c>
      <c r="B475" s="13">
        <f>C453+C460+C467+C468+C454+C455</f>
        <v>15.5</v>
      </c>
      <c r="C475" s="21"/>
      <c r="D475" s="19"/>
      <c r="E475" s="20"/>
    </row>
    <row r="476" spans="1:5" x14ac:dyDescent="0.3">
      <c r="A476" s="4"/>
      <c r="B476" s="26">
        <f>SUM(B473:B475)</f>
        <v>48.5</v>
      </c>
      <c r="C476" s="14"/>
      <c r="D476" s="14"/>
      <c r="E476" s="6"/>
    </row>
  </sheetData>
  <pageMargins left="0.7" right="0.7" top="0.78740157499999996" bottom="0.78740157499999996" header="0.3" footer="0.3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Amel Sarvan</dc:creator>
  <cp:lastModifiedBy>Christoph Lasinger</cp:lastModifiedBy>
  <dcterms:created xsi:type="dcterms:W3CDTF">2021-12-20T13:43:54Z</dcterms:created>
  <dcterms:modified xsi:type="dcterms:W3CDTF">2022-12-06T12:04:29Z</dcterms:modified>
</cp:coreProperties>
</file>