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8" i="1"/>
  <c r="S108"/>
  <c r="R108"/>
  <c r="M108"/>
  <c r="J108"/>
  <c r="H108"/>
  <c r="I108" s="1"/>
  <c r="D108"/>
  <c r="V107"/>
  <c r="S107"/>
  <c r="R107"/>
  <c r="M107"/>
  <c r="J107"/>
  <c r="I107"/>
  <c r="H107"/>
  <c r="D107"/>
  <c r="V106"/>
  <c r="S106"/>
  <c r="R106"/>
  <c r="M106"/>
  <c r="J106"/>
  <c r="I106"/>
  <c r="H106"/>
  <c r="D106"/>
  <c r="V105"/>
  <c r="S105"/>
  <c r="R105"/>
  <c r="M105"/>
  <c r="J105"/>
  <c r="H105"/>
  <c r="I105" s="1"/>
  <c r="D105"/>
  <c r="V104"/>
  <c r="S104"/>
  <c r="R104"/>
  <c r="M104"/>
  <c r="J104"/>
  <c r="H104"/>
  <c r="I104" s="1"/>
  <c r="D104"/>
  <c r="V103"/>
  <c r="S103"/>
  <c r="R103"/>
  <c r="M103"/>
  <c r="J103"/>
  <c r="I103"/>
  <c r="H103"/>
  <c r="D103"/>
  <c r="V102"/>
  <c r="S102"/>
  <c r="R102"/>
  <c r="M102"/>
  <c r="J102"/>
  <c r="I102"/>
  <c r="H102"/>
  <c r="D102"/>
  <c r="V101"/>
  <c r="S101"/>
  <c r="R101"/>
  <c r="M101"/>
  <c r="J101"/>
  <c r="I101"/>
  <c r="H101"/>
  <c r="D101"/>
  <c r="V100"/>
  <c r="S100"/>
  <c r="R100"/>
  <c r="M100"/>
  <c r="J100"/>
  <c r="I100"/>
  <c r="H100"/>
  <c r="D100"/>
  <c r="V99"/>
  <c r="S99"/>
  <c r="R99"/>
  <c r="M99"/>
  <c r="J99"/>
  <c r="I99"/>
  <c r="H99"/>
  <c r="D99"/>
  <c r="V98"/>
  <c r="S98"/>
  <c r="R98"/>
  <c r="M98"/>
  <c r="J98"/>
  <c r="I98"/>
  <c r="H98"/>
  <c r="D98"/>
  <c r="V97"/>
  <c r="S97"/>
  <c r="R97"/>
  <c r="M97"/>
  <c r="J97"/>
  <c r="I97"/>
  <c r="H97"/>
  <c r="D97"/>
  <c r="V96"/>
  <c r="S96"/>
  <c r="R96"/>
  <c r="M96"/>
  <c r="J96"/>
  <c r="I96"/>
  <c r="H96"/>
  <c r="D96"/>
  <c r="V95"/>
  <c r="S95"/>
  <c r="R95"/>
  <c r="M95"/>
  <c r="J95"/>
  <c r="I95"/>
  <c r="H95"/>
  <c r="D95"/>
  <c r="V94"/>
  <c r="S94"/>
  <c r="R94"/>
  <c r="M94"/>
  <c r="J94"/>
  <c r="I94"/>
  <c r="H94"/>
  <c r="D94"/>
  <c r="V93"/>
  <c r="S93"/>
  <c r="R93"/>
  <c r="M93"/>
  <c r="J93"/>
  <c r="I93"/>
  <c r="H93"/>
  <c r="D93"/>
  <c r="V92"/>
  <c r="S92"/>
  <c r="R92"/>
  <c r="M92"/>
  <c r="J92"/>
  <c r="I92"/>
  <c r="H92"/>
  <c r="D92"/>
  <c r="V91"/>
  <c r="S91"/>
  <c r="R91"/>
  <c r="M91"/>
  <c r="J91"/>
  <c r="I91"/>
  <c r="H91"/>
  <c r="D91"/>
  <c r="V90"/>
  <c r="S90"/>
  <c r="R90"/>
  <c r="M90"/>
  <c r="J90"/>
  <c r="I90"/>
  <c r="H90"/>
  <c r="D90"/>
  <c r="V89"/>
  <c r="S89"/>
  <c r="R89"/>
  <c r="M89"/>
  <c r="J89"/>
  <c r="I89"/>
  <c r="H89"/>
  <c r="D89"/>
  <c r="V88"/>
  <c r="S88"/>
  <c r="R88"/>
  <c r="M88"/>
  <c r="J88"/>
  <c r="I88"/>
  <c r="H88"/>
  <c r="D88"/>
  <c r="V87"/>
  <c r="S87"/>
  <c r="R87"/>
  <c r="M87"/>
  <c r="J87"/>
  <c r="I87"/>
  <c r="H87"/>
  <c r="D87"/>
  <c r="V86"/>
  <c r="S86"/>
  <c r="R86"/>
  <c r="M86"/>
  <c r="J86"/>
  <c r="I86"/>
  <c r="H86"/>
  <c r="D86"/>
  <c r="V85"/>
  <c r="S85"/>
  <c r="R85"/>
  <c r="M85"/>
  <c r="J85"/>
  <c r="I85"/>
  <c r="H85"/>
  <c r="D85"/>
  <c r="V84"/>
  <c r="S84"/>
  <c r="R84"/>
  <c r="M84"/>
  <c r="J84"/>
  <c r="I84"/>
  <c r="H84"/>
  <c r="D84"/>
  <c r="V83"/>
  <c r="S83"/>
  <c r="R83"/>
  <c r="M83"/>
  <c r="J83"/>
  <c r="I83"/>
  <c r="H83"/>
  <c r="D83"/>
  <c r="V82"/>
  <c r="S82"/>
  <c r="R82"/>
  <c r="M82"/>
  <c r="J82"/>
  <c r="I82"/>
  <c r="H82"/>
  <c r="D82"/>
  <c r="V81"/>
  <c r="S81"/>
  <c r="R81"/>
  <c r="M81"/>
  <c r="J81"/>
  <c r="I81"/>
  <c r="H81"/>
  <c r="D81"/>
  <c r="V80"/>
  <c r="S80"/>
  <c r="R80"/>
  <c r="M80"/>
  <c r="J80"/>
  <c r="I80"/>
  <c r="H80"/>
  <c r="D80"/>
  <c r="V79"/>
  <c r="S79"/>
  <c r="R79"/>
  <c r="M79"/>
  <c r="J79"/>
  <c r="I79"/>
  <c r="H79"/>
  <c r="D79"/>
  <c r="V78"/>
  <c r="S78"/>
  <c r="R78"/>
  <c r="M78"/>
  <c r="J78"/>
  <c r="I78"/>
  <c r="H78"/>
  <c r="D78"/>
  <c r="V77"/>
  <c r="S77"/>
  <c r="R77"/>
  <c r="M77"/>
  <c r="J77"/>
  <c r="I77"/>
  <c r="H77"/>
  <c r="D77"/>
  <c r="V76"/>
  <c r="S76"/>
  <c r="R76"/>
  <c r="M76"/>
  <c r="J76"/>
  <c r="I76"/>
  <c r="H76"/>
  <c r="D76"/>
  <c r="V75"/>
  <c r="S75"/>
  <c r="R75"/>
  <c r="M75"/>
  <c r="J75"/>
  <c r="I75"/>
  <c r="H75"/>
  <c r="D75"/>
  <c r="V74"/>
  <c r="S74"/>
  <c r="R74"/>
  <c r="M74"/>
  <c r="J74"/>
  <c r="I74"/>
  <c r="H74"/>
  <c r="D74"/>
  <c r="V73"/>
  <c r="S73"/>
  <c r="R73"/>
  <c r="M73"/>
  <c r="J73"/>
  <c r="I73"/>
  <c r="H73"/>
  <c r="D73"/>
  <c r="V72"/>
  <c r="S72"/>
  <c r="R72"/>
  <c r="M72"/>
  <c r="J72"/>
  <c r="I72"/>
  <c r="H72"/>
  <c r="D72"/>
  <c r="V71"/>
  <c r="S71"/>
  <c r="R71"/>
  <c r="M71"/>
  <c r="J71"/>
  <c r="I71"/>
  <c r="H71"/>
  <c r="D71"/>
  <c r="V70"/>
  <c r="S70"/>
  <c r="R70"/>
  <c r="M70"/>
  <c r="J70"/>
  <c r="I70"/>
  <c r="H70"/>
  <c r="D70"/>
  <c r="V69"/>
  <c r="S69"/>
  <c r="R69"/>
  <c r="M69"/>
  <c r="J69"/>
  <c r="I69"/>
  <c r="H69"/>
  <c r="D69"/>
  <c r="V68"/>
  <c r="S68"/>
  <c r="R68"/>
  <c r="M68"/>
  <c r="J68"/>
  <c r="I68"/>
  <c r="H68"/>
  <c r="D68"/>
  <c r="V67"/>
  <c r="S67"/>
  <c r="R67"/>
  <c r="M67"/>
  <c r="J67"/>
  <c r="I67"/>
  <c r="H67"/>
  <c r="D67"/>
  <c r="V66"/>
  <c r="S66"/>
  <c r="R66"/>
  <c r="M66"/>
  <c r="J66"/>
  <c r="I66"/>
  <c r="H66"/>
  <c r="D66"/>
  <c r="V65"/>
  <c r="S65"/>
  <c r="R65"/>
  <c r="M65"/>
  <c r="J65"/>
  <c r="I65"/>
  <c r="H65"/>
  <c r="D65"/>
  <c r="V64"/>
  <c r="S64"/>
  <c r="R64"/>
  <c r="M64"/>
  <c r="J64"/>
  <c r="I64"/>
  <c r="H64"/>
  <c r="D64"/>
  <c r="V63"/>
  <c r="S63"/>
  <c r="R63"/>
  <c r="M63"/>
  <c r="J63"/>
  <c r="I63"/>
  <c r="H63"/>
  <c r="D63"/>
  <c r="V62"/>
  <c r="S62"/>
  <c r="R62"/>
  <c r="M62"/>
  <c r="J62"/>
  <c r="I62"/>
  <c r="H62"/>
  <c r="D62"/>
  <c r="V61"/>
  <c r="S61"/>
  <c r="R61"/>
  <c r="M61"/>
  <c r="J61"/>
  <c r="H61"/>
  <c r="I61" s="1"/>
  <c r="D61"/>
  <c r="V60"/>
  <c r="S60"/>
  <c r="R60"/>
  <c r="M60"/>
  <c r="J60"/>
  <c r="H60"/>
  <c r="I60" s="1"/>
  <c r="D60"/>
  <c r="V59"/>
  <c r="S59"/>
  <c r="R59"/>
  <c r="M59"/>
  <c r="J59"/>
  <c r="H59"/>
  <c r="I59" s="1"/>
  <c r="D59"/>
  <c r="V58"/>
  <c r="S58"/>
  <c r="R58"/>
  <c r="M58"/>
  <c r="J58"/>
  <c r="H58"/>
  <c r="I58" s="1"/>
  <c r="D58"/>
  <c r="V57"/>
  <c r="S57"/>
  <c r="R57"/>
  <c r="M57"/>
  <c r="J57"/>
  <c r="H57"/>
  <c r="I57" s="1"/>
  <c r="D57"/>
  <c r="V56"/>
  <c r="S56"/>
  <c r="R56"/>
  <c r="M56"/>
  <c r="J56"/>
  <c r="H56"/>
  <c r="I56" s="1"/>
  <c r="D56"/>
  <c r="V55"/>
  <c r="S55"/>
  <c r="R55"/>
  <c r="M55"/>
  <c r="J55"/>
  <c r="H55"/>
  <c r="I55" s="1"/>
  <c r="D55"/>
  <c r="V54"/>
  <c r="S54"/>
  <c r="R54"/>
  <c r="M54"/>
  <c r="J54"/>
  <c r="H54"/>
  <c r="I54" s="1"/>
  <c r="D54"/>
  <c r="V53"/>
  <c r="S53"/>
  <c r="R53"/>
  <c r="M53"/>
  <c r="J53"/>
  <c r="H53"/>
  <c r="I53" s="1"/>
  <c r="D53"/>
  <c r="V52"/>
  <c r="S52"/>
  <c r="R52"/>
  <c r="M52"/>
  <c r="J52"/>
  <c r="H52"/>
  <c r="I52" s="1"/>
  <c r="D52"/>
  <c r="V51"/>
  <c r="S51"/>
  <c r="R51"/>
  <c r="M51"/>
  <c r="J51"/>
  <c r="H51"/>
  <c r="I51" s="1"/>
  <c r="D51"/>
  <c r="V50"/>
  <c r="S50"/>
  <c r="R50"/>
  <c r="M50"/>
  <c r="J50"/>
  <c r="H50"/>
  <c r="I50" s="1"/>
  <c r="D50"/>
  <c r="V49"/>
  <c r="S49"/>
  <c r="R49"/>
  <c r="M49"/>
  <c r="J49"/>
  <c r="H49"/>
  <c r="I49" s="1"/>
  <c r="D49"/>
  <c r="V48"/>
  <c r="S48"/>
  <c r="R48"/>
  <c r="M48"/>
  <c r="J48"/>
  <c r="H48"/>
  <c r="I48" s="1"/>
  <c r="D48"/>
  <c r="V47"/>
  <c r="S47"/>
  <c r="R47"/>
  <c r="M47"/>
  <c r="J47"/>
  <c r="H47"/>
  <c r="I47" s="1"/>
  <c r="D47"/>
  <c r="V46"/>
  <c r="S46"/>
  <c r="R46"/>
  <c r="M46"/>
  <c r="J46"/>
  <c r="H46"/>
  <c r="I46" s="1"/>
  <c r="D46"/>
  <c r="V45"/>
  <c r="S45"/>
  <c r="R45"/>
  <c r="M45"/>
  <c r="J45"/>
  <c r="H45"/>
  <c r="I45" s="1"/>
  <c r="D45"/>
  <c r="V44"/>
  <c r="S44"/>
  <c r="R44"/>
  <c r="M44"/>
  <c r="J44"/>
  <c r="H44"/>
  <c r="I44" s="1"/>
  <c r="D44"/>
  <c r="V43"/>
  <c r="S43"/>
  <c r="R43"/>
  <c r="M43"/>
  <c r="J43"/>
  <c r="H43"/>
  <c r="I43" s="1"/>
  <c r="D43"/>
  <c r="V42"/>
  <c r="S42"/>
  <c r="R42"/>
  <c r="M42"/>
  <c r="J42"/>
  <c r="H42"/>
  <c r="I42" s="1"/>
  <c r="D42"/>
  <c r="V41"/>
  <c r="S41"/>
  <c r="R41"/>
  <c r="M41"/>
  <c r="J41"/>
  <c r="H41"/>
  <c r="I41" s="1"/>
  <c r="D41"/>
  <c r="V40"/>
  <c r="S40"/>
  <c r="R40"/>
  <c r="M40"/>
  <c r="J40"/>
  <c r="H40"/>
  <c r="I40" s="1"/>
  <c r="D40"/>
  <c r="V39"/>
  <c r="S39"/>
  <c r="R39"/>
  <c r="M39"/>
  <c r="J39"/>
  <c r="H39"/>
  <c r="I39" s="1"/>
  <c r="D39"/>
  <c r="V38"/>
  <c r="S38"/>
  <c r="R38"/>
  <c r="M38"/>
  <c r="J38"/>
  <c r="H38"/>
  <c r="I38" s="1"/>
  <c r="D38"/>
  <c r="V37"/>
  <c r="S37"/>
  <c r="R37"/>
  <c r="M37"/>
  <c r="J37"/>
  <c r="I37"/>
  <c r="H37"/>
  <c r="D37"/>
  <c r="V36"/>
  <c r="S36"/>
  <c r="R36"/>
  <c r="M36"/>
  <c r="J36"/>
  <c r="I36"/>
  <c r="H36"/>
  <c r="D36"/>
  <c r="V35"/>
  <c r="S35"/>
  <c r="R35"/>
  <c r="M35"/>
  <c r="J35"/>
  <c r="I35"/>
  <c r="H35"/>
  <c r="D35"/>
  <c r="V34"/>
  <c r="S34"/>
  <c r="R34"/>
  <c r="M34"/>
  <c r="J34"/>
  <c r="I34"/>
  <c r="H34"/>
  <c r="D34"/>
  <c r="V33"/>
  <c r="S33"/>
  <c r="R33"/>
  <c r="M33"/>
  <c r="J33"/>
  <c r="I33"/>
  <c r="H33"/>
  <c r="D33"/>
  <c r="V32"/>
  <c r="S32"/>
  <c r="R32"/>
  <c r="M32"/>
  <c r="J32"/>
  <c r="I32"/>
  <c r="H32"/>
  <c r="D32"/>
  <c r="V31" l="1"/>
  <c r="S31"/>
  <c r="R31"/>
  <c r="M31"/>
  <c r="J31"/>
  <c r="I31"/>
  <c r="H31"/>
  <c r="D31"/>
  <c r="V30"/>
  <c r="S30"/>
  <c r="R30"/>
  <c r="M30"/>
  <c r="J30"/>
  <c r="I30"/>
  <c r="H30"/>
  <c r="D30"/>
  <c r="V29"/>
  <c r="S29"/>
  <c r="R29"/>
  <c r="M29"/>
  <c r="J29"/>
  <c r="I29"/>
  <c r="H29"/>
  <c r="D29"/>
  <c r="V28"/>
  <c r="S28"/>
  <c r="R28"/>
  <c r="M28"/>
  <c r="J28"/>
  <c r="I28"/>
  <c r="H28"/>
  <c r="D28"/>
  <c r="V27"/>
  <c r="S27"/>
  <c r="R27"/>
  <c r="M27"/>
  <c r="J27"/>
  <c r="I27"/>
  <c r="H27"/>
  <c r="D27"/>
  <c r="V26"/>
  <c r="S26"/>
  <c r="R26"/>
  <c r="M26"/>
  <c r="J26"/>
  <c r="I26"/>
  <c r="H26"/>
  <c r="D26"/>
  <c r="V25" l="1"/>
  <c r="S25"/>
  <c r="R25"/>
  <c r="M25"/>
  <c r="J25"/>
  <c r="I25"/>
  <c r="H25"/>
  <c r="D25"/>
  <c r="V24"/>
  <c r="S24"/>
  <c r="R24"/>
  <c r="M24"/>
  <c r="J24"/>
  <c r="I24"/>
  <c r="H24"/>
  <c r="D24"/>
  <c r="V23"/>
  <c r="S23"/>
  <c r="R23"/>
  <c r="M23"/>
  <c r="J23"/>
  <c r="I23"/>
  <c r="H23"/>
  <c r="D23"/>
  <c r="V22"/>
  <c r="S22"/>
  <c r="R22"/>
  <c r="M22"/>
  <c r="J22"/>
  <c r="I22"/>
  <c r="H22"/>
  <c r="D22"/>
  <c r="V21"/>
  <c r="S21"/>
  <c r="R21"/>
  <c r="M21"/>
  <c r="J21"/>
  <c r="I21"/>
  <c r="H21"/>
  <c r="D21"/>
  <c r="V20"/>
  <c r="S20"/>
  <c r="R20"/>
  <c r="M20"/>
  <c r="J20"/>
  <c r="I20"/>
  <c r="H20"/>
  <c r="D20"/>
  <c r="V19"/>
  <c r="S19"/>
  <c r="R19"/>
  <c r="M19"/>
  <c r="J19"/>
  <c r="I19"/>
  <c r="H19"/>
  <c r="D19"/>
  <c r="V18"/>
  <c r="S18"/>
  <c r="R18"/>
  <c r="M18"/>
  <c r="J18"/>
  <c r="I18"/>
  <c r="H18"/>
  <c r="D18"/>
  <c r="V17"/>
  <c r="S17"/>
  <c r="R17"/>
  <c r="M17"/>
  <c r="J17"/>
  <c r="I17"/>
  <c r="H17"/>
  <c r="D17"/>
  <c r="V16"/>
  <c r="S16"/>
  <c r="R16"/>
  <c r="M16"/>
  <c r="J16"/>
  <c r="I16"/>
  <c r="H16"/>
  <c r="D16"/>
  <c r="V15"/>
  <c r="S15"/>
  <c r="R15"/>
  <c r="M15"/>
  <c r="J15"/>
  <c r="I15"/>
  <c r="H15"/>
  <c r="D15"/>
  <c r="V14"/>
  <c r="S14"/>
  <c r="R14"/>
  <c r="M14"/>
  <c r="J14"/>
  <c r="I14"/>
  <c r="H14"/>
  <c r="D14"/>
  <c r="V13"/>
  <c r="S13"/>
  <c r="R13"/>
  <c r="M13"/>
  <c r="J13"/>
  <c r="I13"/>
  <c r="H13"/>
  <c r="D13"/>
  <c r="V12"/>
  <c r="S12"/>
  <c r="R12"/>
  <c r="M12"/>
  <c r="J12"/>
  <c r="I12"/>
  <c r="H12"/>
  <c r="D12"/>
  <c r="V11"/>
  <c r="S11"/>
  <c r="R11"/>
  <c r="M11"/>
  <c r="J11"/>
  <c r="I11"/>
  <c r="H11"/>
  <c r="D11"/>
  <c r="V10"/>
  <c r="S10"/>
  <c r="R10"/>
  <c r="M10"/>
  <c r="J10"/>
  <c r="I10"/>
  <c r="H10"/>
  <c r="D10"/>
  <c r="V9"/>
  <c r="S9"/>
  <c r="R9"/>
  <c r="M9"/>
  <c r="J9"/>
  <c r="I9"/>
  <c r="H9"/>
  <c r="D9"/>
  <c r="V8"/>
  <c r="S8"/>
  <c r="R8"/>
  <c r="M8"/>
  <c r="J8"/>
  <c r="I8"/>
  <c r="H8"/>
  <c r="D8"/>
  <c r="V7"/>
  <c r="S7"/>
  <c r="R7"/>
  <c r="M7"/>
  <c r="J7"/>
  <c r="I7"/>
  <c r="H7"/>
  <c r="D7"/>
  <c r="V6"/>
  <c r="S6"/>
  <c r="R6"/>
  <c r="M6"/>
  <c r="J6"/>
  <c r="I6"/>
  <c r="H6"/>
  <c r="D6"/>
  <c r="V5"/>
  <c r="S5"/>
  <c r="R5"/>
  <c r="M5"/>
  <c r="J5"/>
  <c r="I5"/>
  <c r="H5"/>
  <c r="D5"/>
  <c r="V4"/>
  <c r="S4"/>
  <c r="R4"/>
  <c r="M4"/>
  <c r="J4"/>
  <c r="H4"/>
  <c r="D4"/>
  <c r="I4" s="1"/>
  <c r="V3"/>
  <c r="S3"/>
  <c r="R3"/>
  <c r="M3"/>
  <c r="J3"/>
  <c r="H3"/>
  <c r="D3"/>
  <c r="I3" s="1"/>
  <c r="V2"/>
  <c r="S2"/>
  <c r="R2"/>
  <c r="M2"/>
  <c r="J2"/>
  <c r="H2"/>
  <c r="D2"/>
  <c r="I2" s="1"/>
</calcChain>
</file>

<file path=xl/sharedStrings.xml><?xml version="1.0" encoding="utf-8"?>
<sst xmlns="http://schemas.openxmlformats.org/spreadsheetml/2006/main" count="38" uniqueCount="33">
  <si>
    <t>date</t>
    <phoneticPr fontId="1" type="noConversion"/>
  </si>
  <si>
    <t>lastnight.h</t>
    <phoneticPr fontId="1" type="noConversion"/>
  </si>
  <si>
    <t>lastnight.m</t>
    <phoneticPr fontId="1" type="noConversion"/>
  </si>
  <si>
    <t>ln</t>
    <phoneticPr fontId="1" type="noConversion"/>
  </si>
  <si>
    <t>today.h</t>
    <phoneticPr fontId="1" type="noConversion"/>
  </si>
  <si>
    <t>today.m</t>
    <phoneticPr fontId="1" type="noConversion"/>
  </si>
  <si>
    <t>cut</t>
    <phoneticPr fontId="1" type="noConversion"/>
  </si>
  <si>
    <t>today</t>
    <phoneticPr fontId="1" type="noConversion"/>
  </si>
  <si>
    <t>lastsleep</t>
    <phoneticPr fontId="1" type="noConversion"/>
  </si>
  <si>
    <t>deepsleep</t>
    <phoneticPr fontId="1" type="noConversion"/>
  </si>
  <si>
    <t>dp.h</t>
    <phoneticPr fontId="1" type="noConversion"/>
  </si>
  <si>
    <t>dp.m</t>
    <phoneticPr fontId="1" type="noConversion"/>
  </si>
  <si>
    <t>starttime</t>
    <phoneticPr fontId="1" type="noConversion"/>
  </si>
  <si>
    <t>s.h</t>
    <phoneticPr fontId="1" type="noConversion"/>
  </si>
  <si>
    <t>s.m</t>
    <phoneticPr fontId="1" type="noConversion"/>
  </si>
  <si>
    <t>purestudy</t>
    <phoneticPr fontId="1" type="noConversion"/>
  </si>
  <si>
    <t>rest</t>
    <phoneticPr fontId="1" type="noConversion"/>
  </si>
  <si>
    <t>rate</t>
    <phoneticPr fontId="1" type="noConversion"/>
  </si>
  <si>
    <t>holephone</t>
    <phoneticPr fontId="1" type="noConversion"/>
  </si>
  <si>
    <t>goodphone</t>
    <phoneticPr fontId="1" type="noConversion"/>
  </si>
  <si>
    <t>badtime</t>
    <phoneticPr fontId="1" type="noConversion"/>
  </si>
  <si>
    <t>holestudy</t>
    <phoneticPr fontId="1" type="noConversion"/>
  </si>
  <si>
    <t>开始</t>
  </si>
  <si>
    <t>结束</t>
  </si>
  <si>
    <t>Active</t>
  </si>
  <si>
    <t>Away</t>
  </si>
  <si>
    <t>视频</t>
  </si>
  <si>
    <t>游戏</t>
  </si>
  <si>
    <t>正能量</t>
  </si>
  <si>
    <t>合计</t>
  </si>
  <si>
    <t>平均值</t>
  </si>
  <si>
    <t>最小值</t>
  </si>
  <si>
    <t>最大值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</si>
</sst>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m/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8"/>
  <sheetViews>
    <sheetView tabSelected="1" workbookViewId="0">
      <pane xSplit="1" topLeftCell="K1" activePane="topRight" state="frozen"/>
      <selection pane="topRight" activeCell="W85" sqref="W85:AA108"/>
    </sheetView>
  </sheetViews>
  <sheetFormatPr defaultRowHeight="13.5"/>
  <cols>
    <col min="1" max="1" width="10" style="2" customWidth="1"/>
  </cols>
  <sheetData>
    <row r="1" spans="1:2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s="2">
        <v>43040</v>
      </c>
      <c r="B2">
        <v>11</v>
      </c>
      <c r="C2">
        <v>1</v>
      </c>
      <c r="D2">
        <f t="shared" ref="D2:D4" si="0">B2+C2/60</f>
        <v>11.016666666666667</v>
      </c>
      <c r="E2">
        <v>6</v>
      </c>
      <c r="F2">
        <v>41</v>
      </c>
      <c r="H2">
        <f t="shared" ref="H2:H4" si="1">E2+F2/60</f>
        <v>6.6833333333333336</v>
      </c>
      <c r="I2">
        <f t="shared" ref="I2:I4" si="2">H2+12-D2-G2/60</f>
        <v>7.6666666666666661</v>
      </c>
      <c r="J2" s="1">
        <f t="shared" ref="J2:J4" si="3">K2+L2/60</f>
        <v>2.5499999999999998</v>
      </c>
      <c r="K2">
        <v>2</v>
      </c>
      <c r="L2">
        <v>33</v>
      </c>
      <c r="M2">
        <f t="shared" ref="M2:M4" si="4">N2+O2/60</f>
        <v>7.4666666666666668</v>
      </c>
      <c r="N2">
        <v>7</v>
      </c>
      <c r="O2">
        <v>28</v>
      </c>
      <c r="P2">
        <v>12.6</v>
      </c>
      <c r="Q2">
        <v>10.108000000000001</v>
      </c>
      <c r="R2">
        <f t="shared" ref="R2:R4" si="5">P2-Q2</f>
        <v>2.4919999999999991</v>
      </c>
      <c r="S2">
        <f t="shared" ref="S2:S4" si="6">P2/Q2</f>
        <v>1.2465373961218835</v>
      </c>
      <c r="T2">
        <v>225</v>
      </c>
      <c r="U2">
        <v>76</v>
      </c>
      <c r="V2" s="1">
        <f t="shared" ref="V2:V4" si="7">(T2-U2)/60</f>
        <v>2.4833333333333334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>
        <v>43041</v>
      </c>
      <c r="B3">
        <v>11</v>
      </c>
      <c r="C3">
        <v>45</v>
      </c>
      <c r="D3">
        <f t="shared" si="0"/>
        <v>11.75</v>
      </c>
      <c r="E3">
        <v>6</v>
      </c>
      <c r="F3">
        <v>48</v>
      </c>
      <c r="H3">
        <f t="shared" si="1"/>
        <v>6.8</v>
      </c>
      <c r="I3">
        <f t="shared" si="2"/>
        <v>7.0500000000000007</v>
      </c>
      <c r="J3" s="1">
        <f t="shared" si="3"/>
        <v>2.2666666666666666</v>
      </c>
      <c r="K3">
        <v>2</v>
      </c>
      <c r="L3">
        <v>16</v>
      </c>
      <c r="M3">
        <f t="shared" si="4"/>
        <v>7.95</v>
      </c>
      <c r="N3">
        <v>7</v>
      </c>
      <c r="O3">
        <v>57</v>
      </c>
      <c r="P3">
        <v>11.75</v>
      </c>
      <c r="Q3">
        <v>10.483000000000001</v>
      </c>
      <c r="R3">
        <f t="shared" si="5"/>
        <v>1.2669999999999995</v>
      </c>
      <c r="S3">
        <f t="shared" si="6"/>
        <v>1.1208623485643423</v>
      </c>
      <c r="T3">
        <v>217</v>
      </c>
      <c r="U3">
        <v>96</v>
      </c>
      <c r="V3" s="1">
        <f t="shared" si="7"/>
        <v>2.0166666666666666</v>
      </c>
      <c r="W3">
        <v>1.07</v>
      </c>
      <c r="X3">
        <v>0.34</v>
      </c>
      <c r="Y3">
        <v>0</v>
      </c>
      <c r="Z3">
        <v>0</v>
      </c>
      <c r="AA3">
        <v>0.65</v>
      </c>
    </row>
    <row r="4" spans="1:27">
      <c r="A4" s="2">
        <v>43042</v>
      </c>
      <c r="B4">
        <v>11</v>
      </c>
      <c r="C4">
        <v>35</v>
      </c>
      <c r="D4">
        <f t="shared" si="0"/>
        <v>11.583333333333334</v>
      </c>
      <c r="E4">
        <v>6</v>
      </c>
      <c r="F4">
        <v>54</v>
      </c>
      <c r="H4">
        <f t="shared" si="1"/>
        <v>6.9</v>
      </c>
      <c r="I4">
        <f t="shared" si="2"/>
        <v>7.3166666666666647</v>
      </c>
      <c r="J4" s="1">
        <f t="shared" si="3"/>
        <v>2.85</v>
      </c>
      <c r="K4">
        <v>2</v>
      </c>
      <c r="L4">
        <v>51</v>
      </c>
      <c r="M4">
        <f t="shared" si="4"/>
        <v>7.583333333333333</v>
      </c>
      <c r="N4">
        <v>7</v>
      </c>
      <c r="O4">
        <v>35</v>
      </c>
      <c r="P4">
        <v>6.4329999999999998</v>
      </c>
      <c r="Q4">
        <v>4.883</v>
      </c>
      <c r="R4">
        <f t="shared" si="5"/>
        <v>1.5499999999999998</v>
      </c>
      <c r="S4">
        <f t="shared" si="6"/>
        <v>1.3174278107720663</v>
      </c>
      <c r="T4">
        <v>591</v>
      </c>
      <c r="U4">
        <v>116</v>
      </c>
      <c r="V4" s="1">
        <f t="shared" si="7"/>
        <v>7.916666666666667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>
        <v>43043</v>
      </c>
      <c r="B5">
        <v>13</v>
      </c>
      <c r="C5">
        <v>37</v>
      </c>
      <c r="D5">
        <f>B5+C5/60</f>
        <v>13.616666666666667</v>
      </c>
      <c r="E5">
        <v>7</v>
      </c>
      <c r="F5">
        <v>33</v>
      </c>
      <c r="H5">
        <f>E5+F5/60</f>
        <v>7.55</v>
      </c>
      <c r="I5">
        <f>H5+12-D5-G5/60</f>
        <v>5.9333333333333336</v>
      </c>
      <c r="J5" s="1">
        <f>K5+L5/60</f>
        <v>1.7666666666666666</v>
      </c>
      <c r="K5">
        <v>1</v>
      </c>
      <c r="L5">
        <v>46</v>
      </c>
      <c r="M5">
        <f>N5+O5/60</f>
        <v>13.05</v>
      </c>
      <c r="N5">
        <v>13</v>
      </c>
      <c r="O5">
        <v>3</v>
      </c>
      <c r="P5">
        <v>8.0329999999999995</v>
      </c>
      <c r="Q5">
        <v>6.7249999999999996</v>
      </c>
      <c r="R5">
        <f>P5-Q5</f>
        <v>1.3079999999999998</v>
      </c>
      <c r="S5">
        <f>P5/Q5</f>
        <v>1.1944981412639406</v>
      </c>
      <c r="T5">
        <v>589</v>
      </c>
      <c r="U5">
        <v>81</v>
      </c>
      <c r="V5" s="1">
        <f>(T5-U5)/60</f>
        <v>8.4666666666666668</v>
      </c>
      <c r="W5">
        <v>0.6</v>
      </c>
      <c r="X5">
        <v>0.5</v>
      </c>
      <c r="Y5">
        <v>0</v>
      </c>
      <c r="Z5">
        <v>0</v>
      </c>
      <c r="AA5">
        <v>0.16</v>
      </c>
    </row>
    <row r="6" spans="1:27">
      <c r="A6" s="2">
        <v>43044</v>
      </c>
      <c r="B6">
        <v>12</v>
      </c>
      <c r="C6">
        <v>46</v>
      </c>
      <c r="D6">
        <f>B6+C6/60</f>
        <v>12.766666666666667</v>
      </c>
      <c r="E6">
        <v>7</v>
      </c>
      <c r="F6">
        <v>19</v>
      </c>
      <c r="H6">
        <f>E6+F6/60</f>
        <v>7.3166666666666664</v>
      </c>
      <c r="I6">
        <f>H6+12-D6-G6/60</f>
        <v>6.5499999999999989</v>
      </c>
      <c r="J6" s="1">
        <f>K6+L6/60</f>
        <v>1.2833333333333332</v>
      </c>
      <c r="K6">
        <v>1</v>
      </c>
      <c r="L6">
        <v>17</v>
      </c>
      <c r="M6">
        <f>N6+O6/60</f>
        <v>8.1666666666666661</v>
      </c>
      <c r="N6">
        <v>8</v>
      </c>
      <c r="O6">
        <v>10</v>
      </c>
      <c r="P6">
        <v>10.467000000000001</v>
      </c>
      <c r="Q6">
        <v>7.6420000000000003</v>
      </c>
      <c r="R6">
        <f>P6-Q6</f>
        <v>2.8250000000000002</v>
      </c>
      <c r="S6">
        <f>P6/Q6</f>
        <v>1.369667626275844</v>
      </c>
      <c r="T6">
        <v>450</v>
      </c>
      <c r="U6">
        <v>97</v>
      </c>
      <c r="V6" s="1">
        <f>(T6-U6)/60</f>
        <v>5.8833333333333337</v>
      </c>
      <c r="W6">
        <v>0.82</v>
      </c>
      <c r="X6">
        <v>0.96</v>
      </c>
      <c r="Y6">
        <v>0</v>
      </c>
      <c r="Z6">
        <v>0</v>
      </c>
      <c r="AA6">
        <v>0.53</v>
      </c>
    </row>
    <row r="7" spans="1:27">
      <c r="A7" s="2">
        <v>43045</v>
      </c>
      <c r="B7">
        <v>10</v>
      </c>
      <c r="C7">
        <v>57</v>
      </c>
      <c r="D7">
        <f>B7+C7/60</f>
        <v>10.95</v>
      </c>
      <c r="E7">
        <v>6</v>
      </c>
      <c r="F7">
        <v>57</v>
      </c>
      <c r="H7">
        <f>E7+F7/60</f>
        <v>6.95</v>
      </c>
      <c r="I7">
        <f>H7+12-D7-G7/60</f>
        <v>8</v>
      </c>
      <c r="J7" s="1">
        <f>K7+L7/60</f>
        <v>2.8</v>
      </c>
      <c r="K7">
        <v>2</v>
      </c>
      <c r="L7">
        <v>48</v>
      </c>
      <c r="M7">
        <f>N7+O7/60</f>
        <v>7.8166666666666664</v>
      </c>
      <c r="N7">
        <v>7</v>
      </c>
      <c r="O7">
        <v>49</v>
      </c>
      <c r="P7">
        <v>11.167</v>
      </c>
      <c r="Q7">
        <v>10.583</v>
      </c>
      <c r="R7">
        <f>P7-Q7</f>
        <v>0.58399999999999963</v>
      </c>
      <c r="S7">
        <f>P7/Q7</f>
        <v>1.0551828404044221</v>
      </c>
      <c r="T7">
        <v>148</v>
      </c>
      <c r="U7">
        <v>48</v>
      </c>
      <c r="V7" s="1">
        <f>(T7-U7)/60</f>
        <v>1.6666666666666667</v>
      </c>
      <c r="W7">
        <v>1.32</v>
      </c>
      <c r="X7">
        <v>0</v>
      </c>
      <c r="Y7">
        <v>0</v>
      </c>
      <c r="Z7">
        <v>0</v>
      </c>
      <c r="AA7">
        <v>0.02</v>
      </c>
    </row>
    <row r="8" spans="1:27">
      <c r="A8" s="2">
        <v>43046</v>
      </c>
      <c r="B8">
        <v>11</v>
      </c>
      <c r="C8">
        <v>54</v>
      </c>
      <c r="D8">
        <f>B8+C8/60</f>
        <v>11.9</v>
      </c>
      <c r="E8">
        <v>6</v>
      </c>
      <c r="F8">
        <v>49</v>
      </c>
      <c r="H8">
        <f>E8+F8/60</f>
        <v>6.8166666666666664</v>
      </c>
      <c r="I8">
        <f>H8+12-D8-G8/60</f>
        <v>6.9166666666666661</v>
      </c>
      <c r="J8" s="1">
        <f>K8+L8/60</f>
        <v>1.0333333333333334</v>
      </c>
      <c r="K8">
        <v>1</v>
      </c>
      <c r="L8">
        <v>2</v>
      </c>
      <c r="M8">
        <f>N8+O8/60</f>
        <v>7.6166666666666671</v>
      </c>
      <c r="N8">
        <v>7</v>
      </c>
      <c r="O8">
        <v>37</v>
      </c>
      <c r="P8">
        <v>13.167</v>
      </c>
      <c r="Q8">
        <v>11.167</v>
      </c>
      <c r="R8">
        <f>P8-Q8</f>
        <v>2</v>
      </c>
      <c r="S8">
        <f>P8/Q8</f>
        <v>1.179099131369213</v>
      </c>
      <c r="T8">
        <v>181</v>
      </c>
      <c r="U8">
        <v>66</v>
      </c>
      <c r="V8" s="1">
        <f>(T8-U8)/60</f>
        <v>1.9166666666666667</v>
      </c>
      <c r="W8">
        <v>0.44</v>
      </c>
      <c r="X8">
        <v>0</v>
      </c>
      <c r="Y8">
        <v>0</v>
      </c>
      <c r="Z8">
        <v>0</v>
      </c>
      <c r="AA8">
        <v>0</v>
      </c>
    </row>
    <row r="9" spans="1:27">
      <c r="A9" s="2">
        <v>43047</v>
      </c>
      <c r="B9">
        <v>12</v>
      </c>
      <c r="C9">
        <v>15</v>
      </c>
      <c r="D9">
        <f t="shared" ref="D9:D11" si="8">B9+C9/60</f>
        <v>12.25</v>
      </c>
      <c r="E9">
        <v>7</v>
      </c>
      <c r="F9">
        <v>30</v>
      </c>
      <c r="H9">
        <f t="shared" ref="H9:H11" si="9">E9+F9/60</f>
        <v>7.5</v>
      </c>
      <c r="I9">
        <f t="shared" ref="I9:I11" si="10">H9+12-D9-G9/60</f>
        <v>7.25</v>
      </c>
      <c r="J9" s="1">
        <f t="shared" ref="J9:J11" si="11">K9+L9/60</f>
        <v>2.0666666666666669</v>
      </c>
      <c r="K9">
        <v>2</v>
      </c>
      <c r="L9">
        <v>4</v>
      </c>
      <c r="M9">
        <f t="shared" ref="M9:M11" si="12">N9+O9/60</f>
        <v>8.6666666666666661</v>
      </c>
      <c r="N9">
        <v>8</v>
      </c>
      <c r="O9">
        <v>40</v>
      </c>
      <c r="P9">
        <v>11.217000000000001</v>
      </c>
      <c r="Q9">
        <v>9.2750000000000004</v>
      </c>
      <c r="R9">
        <f t="shared" ref="R9:R11" si="13">P9-Q9</f>
        <v>1.9420000000000002</v>
      </c>
      <c r="S9">
        <f t="shared" ref="S9:S11" si="14">P9/Q9</f>
        <v>1.2093800539083559</v>
      </c>
      <c r="T9">
        <v>354</v>
      </c>
      <c r="U9">
        <v>57</v>
      </c>
      <c r="V9" s="1">
        <f t="shared" ref="V9:V11" si="15">(T9-U9)/60</f>
        <v>4.95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2">
        <v>43048</v>
      </c>
      <c r="B10">
        <v>11</v>
      </c>
      <c r="C10">
        <v>47</v>
      </c>
      <c r="D10">
        <f t="shared" si="8"/>
        <v>11.783333333333333</v>
      </c>
      <c r="E10">
        <v>7</v>
      </c>
      <c r="F10">
        <v>10</v>
      </c>
      <c r="H10">
        <f t="shared" si="9"/>
        <v>7.166666666666667</v>
      </c>
      <c r="I10">
        <f t="shared" si="10"/>
        <v>7.3833333333333346</v>
      </c>
      <c r="J10" s="1">
        <f t="shared" si="11"/>
        <v>2.1833333333333331</v>
      </c>
      <c r="K10">
        <v>2</v>
      </c>
      <c r="L10">
        <v>11</v>
      </c>
      <c r="M10">
        <f t="shared" si="12"/>
        <v>8.5500000000000007</v>
      </c>
      <c r="N10">
        <v>8</v>
      </c>
      <c r="O10">
        <v>33</v>
      </c>
      <c r="P10">
        <v>10.567</v>
      </c>
      <c r="Q10">
        <v>8.0579999999999998</v>
      </c>
      <c r="R10">
        <f t="shared" si="13"/>
        <v>2.5090000000000003</v>
      </c>
      <c r="S10">
        <f t="shared" si="14"/>
        <v>1.311367585008687</v>
      </c>
      <c r="T10">
        <v>485</v>
      </c>
      <c r="U10">
        <v>61</v>
      </c>
      <c r="V10" s="1">
        <f t="shared" si="15"/>
        <v>7.0666666666666664</v>
      </c>
      <c r="W10">
        <v>1.01</v>
      </c>
      <c r="X10">
        <v>0.28999999999999998</v>
      </c>
      <c r="Y10">
        <v>0</v>
      </c>
      <c r="Z10">
        <v>0</v>
      </c>
      <c r="AA10">
        <v>0.2</v>
      </c>
    </row>
    <row r="11" spans="1:27">
      <c r="A11" s="2">
        <v>43049</v>
      </c>
      <c r="B11">
        <v>12</v>
      </c>
      <c r="C11">
        <v>29</v>
      </c>
      <c r="D11">
        <f t="shared" si="8"/>
        <v>12.483333333333333</v>
      </c>
      <c r="E11">
        <v>7</v>
      </c>
      <c r="F11">
        <v>8</v>
      </c>
      <c r="H11">
        <f t="shared" si="9"/>
        <v>7.1333333333333337</v>
      </c>
      <c r="I11">
        <f t="shared" si="10"/>
        <v>6.65</v>
      </c>
      <c r="J11" s="1">
        <f t="shared" si="11"/>
        <v>2.0666666666666669</v>
      </c>
      <c r="K11">
        <v>2</v>
      </c>
      <c r="L11">
        <v>4</v>
      </c>
      <c r="M11">
        <f t="shared" si="12"/>
        <v>8.0166666666666675</v>
      </c>
      <c r="N11">
        <v>8</v>
      </c>
      <c r="O11">
        <v>1</v>
      </c>
      <c r="P11">
        <v>9.6999999999999993</v>
      </c>
      <c r="Q11">
        <v>8.7579999999999991</v>
      </c>
      <c r="R11">
        <f t="shared" si="13"/>
        <v>0.94200000000000017</v>
      </c>
      <c r="S11">
        <f t="shared" si="14"/>
        <v>1.1075588033797672</v>
      </c>
      <c r="T11">
        <v>376</v>
      </c>
      <c r="U11">
        <v>67</v>
      </c>
      <c r="V11" s="1">
        <f t="shared" si="15"/>
        <v>5.15</v>
      </c>
      <c r="W11">
        <v>3.41</v>
      </c>
      <c r="X11">
        <v>0.4</v>
      </c>
      <c r="Y11">
        <v>0</v>
      </c>
      <c r="Z11">
        <v>0.88</v>
      </c>
      <c r="AA11">
        <v>0.68</v>
      </c>
    </row>
    <row r="12" spans="1:27">
      <c r="A12" s="2">
        <v>43050</v>
      </c>
      <c r="B12">
        <v>11</v>
      </c>
      <c r="C12">
        <v>32</v>
      </c>
      <c r="D12">
        <f>B12+C12/60</f>
        <v>11.533333333333333</v>
      </c>
      <c r="E12">
        <v>6</v>
      </c>
      <c r="F12">
        <v>52</v>
      </c>
      <c r="H12">
        <f>E12+F12/60</f>
        <v>6.8666666666666671</v>
      </c>
      <c r="I12">
        <f>H12+12-D12-G12/60</f>
        <v>7.3333333333333339</v>
      </c>
      <c r="J12" s="1">
        <f>K12+L12/60</f>
        <v>2.3833333333333333</v>
      </c>
      <c r="K12">
        <v>2</v>
      </c>
      <c r="L12">
        <v>23</v>
      </c>
      <c r="M12">
        <f>N12+O12/60</f>
        <v>7.8</v>
      </c>
      <c r="N12">
        <v>7</v>
      </c>
      <c r="O12">
        <v>48</v>
      </c>
      <c r="P12">
        <v>10.5</v>
      </c>
      <c r="Q12">
        <v>9.125</v>
      </c>
      <c r="R12">
        <f>P12-Q12</f>
        <v>1.375</v>
      </c>
      <c r="S12">
        <f>P12/Q12</f>
        <v>1.1506849315068493</v>
      </c>
      <c r="T12">
        <v>311</v>
      </c>
      <c r="U12">
        <v>54</v>
      </c>
      <c r="V12" s="1">
        <f>(T12-U12)/60</f>
        <v>4.2833333333333332</v>
      </c>
      <c r="W12">
        <v>0.78</v>
      </c>
      <c r="X12">
        <v>0.38</v>
      </c>
      <c r="Y12">
        <v>0</v>
      </c>
      <c r="Z12">
        <v>0</v>
      </c>
      <c r="AA12">
        <v>0.01</v>
      </c>
    </row>
    <row r="13" spans="1:27">
      <c r="A13" s="2">
        <v>43051</v>
      </c>
      <c r="B13">
        <v>11</v>
      </c>
      <c r="C13">
        <v>49</v>
      </c>
      <c r="D13">
        <f>B13+C13/60</f>
        <v>11.816666666666666</v>
      </c>
      <c r="E13">
        <v>7</v>
      </c>
      <c r="F13">
        <v>57</v>
      </c>
      <c r="H13">
        <f>E13+F13/60</f>
        <v>7.95</v>
      </c>
      <c r="I13">
        <f>H13+12-D13-G13/60</f>
        <v>8.1333333333333329</v>
      </c>
      <c r="J13" s="1">
        <f>K13+L13/60</f>
        <v>1.8333333333333335</v>
      </c>
      <c r="K13">
        <v>1</v>
      </c>
      <c r="L13">
        <v>50</v>
      </c>
      <c r="M13">
        <f>N13+O13/60</f>
        <v>8.6166666666666671</v>
      </c>
      <c r="N13">
        <v>8</v>
      </c>
      <c r="O13">
        <v>37</v>
      </c>
      <c r="P13">
        <v>8.6</v>
      </c>
      <c r="Q13">
        <v>6.75</v>
      </c>
      <c r="R13">
        <f>P13-Q13</f>
        <v>1.8499999999999996</v>
      </c>
      <c r="S13">
        <f>P13/Q13</f>
        <v>1.2740740740740739</v>
      </c>
      <c r="T13">
        <v>397</v>
      </c>
      <c r="U13">
        <v>15</v>
      </c>
      <c r="V13" s="1">
        <f>(T13-U13)/60</f>
        <v>6.3666666666666663</v>
      </c>
      <c r="W13">
        <v>3.05</v>
      </c>
      <c r="X13">
        <v>0.24</v>
      </c>
      <c r="Y13">
        <v>0</v>
      </c>
      <c r="Z13">
        <v>1.01</v>
      </c>
      <c r="AA13">
        <v>1.07</v>
      </c>
    </row>
    <row r="14" spans="1:27">
      <c r="A14" s="2">
        <v>43052</v>
      </c>
      <c r="B14">
        <v>11</v>
      </c>
      <c r="C14">
        <v>47</v>
      </c>
      <c r="D14">
        <f>B14+C14/60</f>
        <v>11.783333333333333</v>
      </c>
      <c r="E14">
        <v>6</v>
      </c>
      <c r="F14">
        <v>35</v>
      </c>
      <c r="H14">
        <f>E14+F14/60</f>
        <v>6.583333333333333</v>
      </c>
      <c r="I14">
        <f>H14+12-D14-G14/60</f>
        <v>6.7999999999999989</v>
      </c>
      <c r="J14" s="1">
        <f>K14+L14/60</f>
        <v>1.6</v>
      </c>
      <c r="K14">
        <v>1</v>
      </c>
      <c r="L14">
        <v>36</v>
      </c>
      <c r="M14">
        <f>N14+O14/60</f>
        <v>7.4333333333333336</v>
      </c>
      <c r="N14">
        <v>7</v>
      </c>
      <c r="O14">
        <v>26</v>
      </c>
      <c r="P14">
        <v>13.833</v>
      </c>
      <c r="Q14">
        <v>10.55</v>
      </c>
      <c r="R14">
        <f>P14-Q14</f>
        <v>3.2829999999999995</v>
      </c>
      <c r="S14">
        <f>P14/Q14</f>
        <v>1.3111848341232226</v>
      </c>
      <c r="T14">
        <v>264</v>
      </c>
      <c r="U14">
        <v>76</v>
      </c>
      <c r="V14" s="1">
        <f>(T14-U14)/60</f>
        <v>3.1333333333333333</v>
      </c>
      <c r="W14">
        <v>0.45</v>
      </c>
      <c r="X14">
        <v>0.2</v>
      </c>
      <c r="Y14">
        <v>0</v>
      </c>
      <c r="Z14">
        <v>0.01</v>
      </c>
      <c r="AA14">
        <v>0.21</v>
      </c>
    </row>
    <row r="15" spans="1:27">
      <c r="A15" s="2">
        <v>43053</v>
      </c>
      <c r="B15">
        <v>12</v>
      </c>
      <c r="C15">
        <v>9</v>
      </c>
      <c r="D15">
        <f>B15+C15/60</f>
        <v>12.15</v>
      </c>
      <c r="E15">
        <v>6</v>
      </c>
      <c r="F15">
        <v>31</v>
      </c>
      <c r="H15">
        <f>E15+F15/60</f>
        <v>6.5166666666666666</v>
      </c>
      <c r="I15">
        <f>H15+12-D15-G15/60</f>
        <v>6.3666666666666654</v>
      </c>
      <c r="J15" s="1">
        <f>K15+L15/60</f>
        <v>1.5666666666666667</v>
      </c>
      <c r="K15">
        <v>1</v>
      </c>
      <c r="L15">
        <v>34</v>
      </c>
      <c r="M15">
        <f>N15+O15/60</f>
        <v>7.2833333333333332</v>
      </c>
      <c r="N15">
        <v>7</v>
      </c>
      <c r="O15">
        <v>17</v>
      </c>
      <c r="P15">
        <v>12.45</v>
      </c>
      <c r="Q15">
        <v>9.2330000000000005</v>
      </c>
      <c r="R15">
        <f>P15-Q15</f>
        <v>3.2169999999999987</v>
      </c>
      <c r="S15">
        <f>P15/Q15</f>
        <v>1.348424130835048</v>
      </c>
      <c r="T15">
        <v>220</v>
      </c>
      <c r="U15">
        <v>32</v>
      </c>
      <c r="V15" s="1">
        <f>(T15-U15)/60</f>
        <v>3.1333333333333333</v>
      </c>
      <c r="W15">
        <v>0.93</v>
      </c>
      <c r="X15">
        <v>0.26</v>
      </c>
      <c r="Y15">
        <v>0</v>
      </c>
      <c r="Z15">
        <v>0</v>
      </c>
      <c r="AA15">
        <v>0.03</v>
      </c>
    </row>
    <row r="16" spans="1:27">
      <c r="A16" s="2">
        <v>43054</v>
      </c>
      <c r="B16">
        <v>11</v>
      </c>
      <c r="C16">
        <v>37</v>
      </c>
      <c r="D16">
        <f t="shared" ref="D16:D18" si="16">B16+C16/60</f>
        <v>11.616666666666667</v>
      </c>
      <c r="E16">
        <v>6</v>
      </c>
      <c r="F16">
        <v>40</v>
      </c>
      <c r="H16">
        <f t="shared" ref="H16:H18" si="17">E16+F16/60</f>
        <v>6.666666666666667</v>
      </c>
      <c r="I16">
        <f t="shared" ref="I16:I18" si="18">H16+12-D16-G16/60</f>
        <v>7.0500000000000007</v>
      </c>
      <c r="J16" s="1">
        <f t="shared" ref="J16:J18" si="19">K16+L16/60</f>
        <v>2.35</v>
      </c>
      <c r="K16">
        <v>2</v>
      </c>
      <c r="L16">
        <v>21</v>
      </c>
      <c r="M16">
        <f t="shared" ref="M16:M18" si="20">N16+O16/60</f>
        <v>7.2333333333333334</v>
      </c>
      <c r="N16">
        <v>7</v>
      </c>
      <c r="O16">
        <v>14</v>
      </c>
      <c r="P16">
        <v>13.1</v>
      </c>
      <c r="Q16">
        <v>10.967000000000001</v>
      </c>
      <c r="R16">
        <f t="shared" ref="R16:R18" si="21">P16-Q16</f>
        <v>2.1329999999999991</v>
      </c>
      <c r="S16">
        <f t="shared" ref="S16:S18" si="22">P16/Q16</f>
        <v>1.1944925686149357</v>
      </c>
      <c r="T16">
        <v>109</v>
      </c>
      <c r="U16">
        <v>64</v>
      </c>
      <c r="V16" s="1">
        <f t="shared" ref="V16:V18" si="23">(T16-U16)/60</f>
        <v>0.75</v>
      </c>
      <c r="W16">
        <v>0.68</v>
      </c>
      <c r="X16">
        <v>0</v>
      </c>
      <c r="Y16">
        <v>0</v>
      </c>
      <c r="Z16">
        <v>0</v>
      </c>
      <c r="AA16">
        <v>0</v>
      </c>
    </row>
    <row r="17" spans="1:27">
      <c r="A17" s="2">
        <v>43055</v>
      </c>
      <c r="B17">
        <v>12</v>
      </c>
      <c r="C17">
        <v>10</v>
      </c>
      <c r="D17">
        <f t="shared" si="16"/>
        <v>12.166666666666666</v>
      </c>
      <c r="E17">
        <v>7</v>
      </c>
      <c r="F17">
        <v>26</v>
      </c>
      <c r="H17">
        <f t="shared" si="17"/>
        <v>7.4333333333333336</v>
      </c>
      <c r="I17">
        <f t="shared" si="18"/>
        <v>7.2666666666666675</v>
      </c>
      <c r="J17" s="1">
        <f t="shared" si="19"/>
        <v>2</v>
      </c>
      <c r="K17">
        <v>2</v>
      </c>
      <c r="L17">
        <v>0</v>
      </c>
      <c r="M17">
        <f t="shared" si="20"/>
        <v>8.4499999999999993</v>
      </c>
      <c r="N17">
        <v>8</v>
      </c>
      <c r="O17">
        <v>27</v>
      </c>
      <c r="P17">
        <v>6</v>
      </c>
      <c r="Q17">
        <v>3.2170000000000001</v>
      </c>
      <c r="R17">
        <f t="shared" si="21"/>
        <v>2.7829999999999999</v>
      </c>
      <c r="S17">
        <f t="shared" si="22"/>
        <v>1.8650917003419334</v>
      </c>
      <c r="T17">
        <v>342</v>
      </c>
      <c r="U17">
        <v>12</v>
      </c>
      <c r="V17" s="1">
        <f t="shared" si="23"/>
        <v>5.5</v>
      </c>
      <c r="W17">
        <v>2.54</v>
      </c>
      <c r="X17">
        <v>1</v>
      </c>
      <c r="Y17">
        <v>0</v>
      </c>
      <c r="Z17">
        <v>1.81</v>
      </c>
      <c r="AA17">
        <v>0.02</v>
      </c>
    </row>
    <row r="18" spans="1:27">
      <c r="A18" s="2">
        <v>43056</v>
      </c>
      <c r="B18">
        <v>11</v>
      </c>
      <c r="C18">
        <v>1</v>
      </c>
      <c r="D18">
        <f t="shared" si="16"/>
        <v>11.016666666666667</v>
      </c>
      <c r="E18">
        <v>6</v>
      </c>
      <c r="F18">
        <v>52</v>
      </c>
      <c r="H18">
        <f t="shared" si="17"/>
        <v>6.8666666666666671</v>
      </c>
      <c r="I18">
        <f t="shared" si="18"/>
        <v>7.85</v>
      </c>
      <c r="J18" s="1">
        <f t="shared" si="19"/>
        <v>2.5</v>
      </c>
      <c r="K18">
        <v>2</v>
      </c>
      <c r="L18">
        <v>30</v>
      </c>
      <c r="M18">
        <f t="shared" si="20"/>
        <v>7.4666666666666668</v>
      </c>
      <c r="N18">
        <v>7</v>
      </c>
      <c r="O18">
        <v>28</v>
      </c>
      <c r="P18">
        <v>12.083</v>
      </c>
      <c r="Q18">
        <v>9.5830000000000002</v>
      </c>
      <c r="R18">
        <f t="shared" si="21"/>
        <v>2.5</v>
      </c>
      <c r="S18">
        <f t="shared" si="22"/>
        <v>1.2608786392570177</v>
      </c>
      <c r="T18">
        <v>196</v>
      </c>
      <c r="U18">
        <v>55</v>
      </c>
      <c r="V18" s="1">
        <f t="shared" si="23"/>
        <v>2.35</v>
      </c>
      <c r="W18">
        <v>0.94</v>
      </c>
      <c r="X18">
        <v>3.06</v>
      </c>
      <c r="Y18">
        <v>0</v>
      </c>
      <c r="Z18">
        <v>0.4</v>
      </c>
      <c r="AA18">
        <v>0.16</v>
      </c>
    </row>
    <row r="19" spans="1:27">
      <c r="A19" s="2">
        <v>43057</v>
      </c>
      <c r="B19">
        <v>11</v>
      </c>
      <c r="C19">
        <v>13</v>
      </c>
      <c r="D19">
        <f>B19+C19/60</f>
        <v>11.216666666666667</v>
      </c>
      <c r="E19">
        <v>6</v>
      </c>
      <c r="F19">
        <v>46</v>
      </c>
      <c r="H19">
        <f>E19+F19/60</f>
        <v>6.7666666666666666</v>
      </c>
      <c r="I19">
        <f>H19+12-D19-G19/60</f>
        <v>7.5499999999999989</v>
      </c>
      <c r="J19" s="1">
        <f>K19+L19/60</f>
        <v>2.25</v>
      </c>
      <c r="K19">
        <v>2</v>
      </c>
      <c r="L19">
        <v>15</v>
      </c>
      <c r="M19">
        <f>N19+O19/60</f>
        <v>7.25</v>
      </c>
      <c r="N19">
        <v>7</v>
      </c>
      <c r="O19">
        <v>15</v>
      </c>
      <c r="P19">
        <v>8.7330000000000005</v>
      </c>
      <c r="Q19">
        <v>7.4329999999999998</v>
      </c>
      <c r="R19">
        <f>P19-Q19</f>
        <v>1.3000000000000007</v>
      </c>
      <c r="S19">
        <f>P19/Q19</f>
        <v>1.174895735234764</v>
      </c>
      <c r="T19">
        <v>173</v>
      </c>
      <c r="U19">
        <v>80</v>
      </c>
      <c r="V19" s="1">
        <f>(T19-U19)/60</f>
        <v>1.55</v>
      </c>
      <c r="W19">
        <v>0.85</v>
      </c>
      <c r="X19">
        <v>0</v>
      </c>
      <c r="Y19">
        <v>0</v>
      </c>
      <c r="Z19">
        <v>0.68</v>
      </c>
      <c r="AA19">
        <v>0.05</v>
      </c>
    </row>
    <row r="20" spans="1:27">
      <c r="A20" s="2">
        <v>43058</v>
      </c>
      <c r="B20">
        <v>11</v>
      </c>
      <c r="C20">
        <v>25</v>
      </c>
      <c r="D20">
        <f>B20+C20/60</f>
        <v>11.416666666666666</v>
      </c>
      <c r="E20">
        <v>8</v>
      </c>
      <c r="F20">
        <v>33</v>
      </c>
      <c r="H20">
        <f>E20+F20/60</f>
        <v>8.5500000000000007</v>
      </c>
      <c r="I20">
        <f>H20+12-D20-G20/60</f>
        <v>9.1333333333333346</v>
      </c>
      <c r="J20" s="1">
        <f>K20+L20/60</f>
        <v>2.3333333333333335</v>
      </c>
      <c r="K20">
        <v>2</v>
      </c>
      <c r="L20">
        <v>20</v>
      </c>
      <c r="M20">
        <f>N20+O20/60</f>
        <v>14.783333333333333</v>
      </c>
      <c r="N20">
        <v>14</v>
      </c>
      <c r="O20">
        <v>47</v>
      </c>
      <c r="P20">
        <v>7.45</v>
      </c>
      <c r="Q20">
        <v>6.375</v>
      </c>
      <c r="R20">
        <f>P20-Q20</f>
        <v>1.0750000000000002</v>
      </c>
      <c r="S20">
        <f>P20/Q20</f>
        <v>1.1686274509803922</v>
      </c>
      <c r="T20">
        <v>144</v>
      </c>
      <c r="U20">
        <v>54</v>
      </c>
      <c r="V20" s="1">
        <f>(T20-U20)/60</f>
        <v>1.5</v>
      </c>
      <c r="W20">
        <v>4.76</v>
      </c>
      <c r="X20">
        <v>1.92</v>
      </c>
      <c r="Y20">
        <v>0.79</v>
      </c>
      <c r="Z20">
        <v>1.63</v>
      </c>
      <c r="AA20">
        <v>0.56999999999999995</v>
      </c>
    </row>
    <row r="21" spans="1:27">
      <c r="A21" s="2">
        <v>43059</v>
      </c>
      <c r="B21">
        <v>11</v>
      </c>
      <c r="C21">
        <v>39</v>
      </c>
      <c r="D21">
        <f>B21+C21/60</f>
        <v>11.65</v>
      </c>
      <c r="E21">
        <v>6</v>
      </c>
      <c r="F21">
        <v>46</v>
      </c>
      <c r="H21">
        <f>E21+F21/60</f>
        <v>6.7666666666666666</v>
      </c>
      <c r="I21">
        <f>H21+12-D21-G21/60</f>
        <v>7.1166666666666654</v>
      </c>
      <c r="J21" s="1">
        <f>K21+L21/60</f>
        <v>1.4</v>
      </c>
      <c r="K21">
        <v>1</v>
      </c>
      <c r="L21">
        <v>24</v>
      </c>
      <c r="M21">
        <f>N21+O21/60</f>
        <v>7.2833333333333332</v>
      </c>
      <c r="N21">
        <v>7</v>
      </c>
      <c r="O21">
        <v>17</v>
      </c>
      <c r="P21">
        <v>10.85</v>
      </c>
      <c r="Q21">
        <v>8.4329999999999998</v>
      </c>
      <c r="R21">
        <f>P21-Q21</f>
        <v>2.4169999999999998</v>
      </c>
      <c r="S21">
        <f>P21/Q21</f>
        <v>1.2866121190560891</v>
      </c>
      <c r="T21">
        <v>154</v>
      </c>
      <c r="U21">
        <v>36</v>
      </c>
      <c r="V21" s="1">
        <f>(T21-U21)/60</f>
        <v>1.9666666666666666</v>
      </c>
      <c r="W21">
        <v>1.32</v>
      </c>
      <c r="X21">
        <v>0</v>
      </c>
      <c r="Y21">
        <v>0</v>
      </c>
      <c r="Z21">
        <v>1.25</v>
      </c>
      <c r="AA21">
        <v>0.03</v>
      </c>
    </row>
    <row r="22" spans="1:27">
      <c r="A22" s="2">
        <v>43060</v>
      </c>
      <c r="B22">
        <v>11</v>
      </c>
      <c r="C22">
        <v>17</v>
      </c>
      <c r="D22">
        <f>B22+C22/60</f>
        <v>11.283333333333333</v>
      </c>
      <c r="E22">
        <v>6</v>
      </c>
      <c r="F22">
        <v>39</v>
      </c>
      <c r="H22">
        <f>E22+F22/60</f>
        <v>6.65</v>
      </c>
      <c r="I22">
        <f>H22+12-D22-G22/60</f>
        <v>7.3666666666666654</v>
      </c>
      <c r="J22" s="1">
        <f>K22+L22/60</f>
        <v>1.6833333333333333</v>
      </c>
      <c r="K22">
        <v>1</v>
      </c>
      <c r="L22">
        <v>41</v>
      </c>
      <c r="M22">
        <f>N22+O22/60</f>
        <v>7.2</v>
      </c>
      <c r="N22">
        <v>7</v>
      </c>
      <c r="O22">
        <v>12</v>
      </c>
      <c r="P22">
        <v>12.1</v>
      </c>
      <c r="Q22">
        <v>9.2750000000000004</v>
      </c>
      <c r="R22">
        <f>P22-Q22</f>
        <v>2.8249999999999993</v>
      </c>
      <c r="S22">
        <f>P22/Q22</f>
        <v>1.3045822102425875</v>
      </c>
      <c r="T22">
        <v>178</v>
      </c>
      <c r="U22">
        <v>41</v>
      </c>
      <c r="V22" s="1">
        <f>(T22-U22)/60</f>
        <v>2.2833333333333332</v>
      </c>
      <c r="W22">
        <v>1.51</v>
      </c>
      <c r="X22">
        <v>0.24</v>
      </c>
      <c r="Y22">
        <v>0</v>
      </c>
      <c r="Z22">
        <v>0.35</v>
      </c>
      <c r="AA22">
        <v>7.0000000000000007E-2</v>
      </c>
    </row>
    <row r="23" spans="1:27">
      <c r="A23" s="2">
        <v>43061</v>
      </c>
      <c r="B23">
        <v>12</v>
      </c>
      <c r="C23">
        <v>18</v>
      </c>
      <c r="D23">
        <f t="shared" ref="D23:D25" si="24">B23+C23/60</f>
        <v>12.3</v>
      </c>
      <c r="E23">
        <v>7</v>
      </c>
      <c r="F23">
        <v>7</v>
      </c>
      <c r="H23">
        <f t="shared" ref="H23:H25" si="25">E23+F23/60</f>
        <v>7.1166666666666663</v>
      </c>
      <c r="I23">
        <f t="shared" ref="I23:I25" si="26">H23+12-D23-G23/60</f>
        <v>6.8166666666666664</v>
      </c>
      <c r="J23" s="1">
        <f t="shared" ref="J23:J25" si="27">K23+L23/60</f>
        <v>2.3333333333333335</v>
      </c>
      <c r="K23">
        <v>2</v>
      </c>
      <c r="L23">
        <v>20</v>
      </c>
      <c r="M23">
        <f t="shared" ref="M23:M25" si="28">N23+O23/60</f>
        <v>8.4166666666666661</v>
      </c>
      <c r="N23">
        <v>8</v>
      </c>
      <c r="O23">
        <v>25</v>
      </c>
      <c r="P23">
        <v>8</v>
      </c>
      <c r="Q23">
        <v>7.4669999999999996</v>
      </c>
      <c r="R23">
        <f t="shared" ref="R23:R25" si="29">P23-Q23</f>
        <v>0.53300000000000036</v>
      </c>
      <c r="S23">
        <f t="shared" ref="S23:S25" si="30">P23/Q23</f>
        <v>1.0713807419311638</v>
      </c>
      <c r="T23">
        <v>105</v>
      </c>
      <c r="U23">
        <v>8</v>
      </c>
      <c r="V23" s="1">
        <f t="shared" ref="V23:V25" si="31">(T23-U23)/60</f>
        <v>1.6166666666666667</v>
      </c>
      <c r="W23">
        <v>4.2699999999999996</v>
      </c>
      <c r="X23">
        <v>0.47</v>
      </c>
      <c r="Y23">
        <v>0</v>
      </c>
      <c r="Z23">
        <v>2.0499999999999998</v>
      </c>
      <c r="AA23">
        <v>0.24</v>
      </c>
    </row>
    <row r="24" spans="1:27">
      <c r="A24" s="2">
        <v>43062</v>
      </c>
      <c r="B24">
        <v>11</v>
      </c>
      <c r="C24">
        <v>30</v>
      </c>
      <c r="D24">
        <f t="shared" si="24"/>
        <v>11.5</v>
      </c>
      <c r="E24">
        <v>7</v>
      </c>
      <c r="F24">
        <v>1</v>
      </c>
      <c r="H24">
        <f t="shared" si="25"/>
        <v>7.0166666666666666</v>
      </c>
      <c r="I24">
        <f t="shared" si="26"/>
        <v>7.5166666666666657</v>
      </c>
      <c r="J24" s="1">
        <f t="shared" si="27"/>
        <v>1.6833333333333333</v>
      </c>
      <c r="K24">
        <v>1</v>
      </c>
      <c r="L24">
        <v>41</v>
      </c>
      <c r="M24">
        <f t="shared" si="28"/>
        <v>8.4666666666666668</v>
      </c>
      <c r="N24">
        <v>8</v>
      </c>
      <c r="O24">
        <v>28</v>
      </c>
      <c r="P24">
        <v>6</v>
      </c>
      <c r="Q24">
        <v>5.5</v>
      </c>
      <c r="R24">
        <f t="shared" si="29"/>
        <v>0.5</v>
      </c>
      <c r="S24">
        <f t="shared" si="30"/>
        <v>1.0909090909090908</v>
      </c>
      <c r="T24">
        <v>82</v>
      </c>
      <c r="U24">
        <v>8</v>
      </c>
      <c r="V24" s="1">
        <f t="shared" si="31"/>
        <v>1.2333333333333334</v>
      </c>
      <c r="W24">
        <v>5.27</v>
      </c>
      <c r="X24">
        <v>0.17</v>
      </c>
      <c r="Y24">
        <v>0.73</v>
      </c>
      <c r="Z24">
        <v>1.1399999999999999</v>
      </c>
      <c r="AA24">
        <v>0.25</v>
      </c>
    </row>
    <row r="25" spans="1:27">
      <c r="A25" s="2">
        <v>43063</v>
      </c>
      <c r="B25">
        <v>11</v>
      </c>
      <c r="C25">
        <v>14</v>
      </c>
      <c r="D25">
        <f t="shared" si="24"/>
        <v>11.233333333333333</v>
      </c>
      <c r="E25">
        <v>5</v>
      </c>
      <c r="F25">
        <v>11</v>
      </c>
      <c r="H25">
        <f t="shared" si="25"/>
        <v>5.1833333333333336</v>
      </c>
      <c r="I25">
        <f t="shared" si="26"/>
        <v>5.9500000000000011</v>
      </c>
      <c r="J25" s="1">
        <f t="shared" si="27"/>
        <v>2.1833333333333331</v>
      </c>
      <c r="K25">
        <v>2</v>
      </c>
      <c r="L25">
        <v>11</v>
      </c>
      <c r="M25">
        <f t="shared" si="28"/>
        <v>7.3666666666666663</v>
      </c>
      <c r="N25">
        <v>7</v>
      </c>
      <c r="O25">
        <v>22</v>
      </c>
      <c r="P25">
        <v>13.8</v>
      </c>
      <c r="Q25">
        <v>10.75</v>
      </c>
      <c r="R25">
        <f t="shared" si="29"/>
        <v>3.0500000000000007</v>
      </c>
      <c r="S25">
        <f t="shared" si="30"/>
        <v>1.2837209302325583</v>
      </c>
      <c r="T25">
        <v>274</v>
      </c>
      <c r="U25">
        <v>78</v>
      </c>
      <c r="V25" s="1">
        <f t="shared" si="31"/>
        <v>3.2666666666666666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43064</v>
      </c>
      <c r="B26">
        <v>11</v>
      </c>
      <c r="C26">
        <v>29</v>
      </c>
      <c r="D26">
        <f>B26+C26/60</f>
        <v>11.483333333333333</v>
      </c>
      <c r="E26">
        <v>6</v>
      </c>
      <c r="F26">
        <v>38</v>
      </c>
      <c r="H26">
        <f>E26+F26/60</f>
        <v>6.6333333333333329</v>
      </c>
      <c r="I26">
        <f>H26+12-D26-G26/60</f>
        <v>7.15</v>
      </c>
      <c r="J26" s="1">
        <f>K26+L26/60</f>
        <v>1.9333333333333333</v>
      </c>
      <c r="K26">
        <v>1</v>
      </c>
      <c r="L26">
        <v>56</v>
      </c>
      <c r="M26">
        <f>N26+O26/60</f>
        <v>7.2666666666666666</v>
      </c>
      <c r="N26">
        <v>7</v>
      </c>
      <c r="O26">
        <v>16</v>
      </c>
      <c r="P26">
        <v>13.75</v>
      </c>
      <c r="Q26">
        <v>10.425000000000001</v>
      </c>
      <c r="R26">
        <f>P26-Q26</f>
        <v>3.3249999999999993</v>
      </c>
      <c r="S26">
        <f>P26/Q26</f>
        <v>1.3189448441247003</v>
      </c>
      <c r="T26">
        <v>187</v>
      </c>
      <c r="U26">
        <v>65</v>
      </c>
      <c r="V26" s="1">
        <f>(T26-U26)/60</f>
        <v>2.0333333333333332</v>
      </c>
      <c r="W26">
        <v>0.92</v>
      </c>
      <c r="X26">
        <v>0</v>
      </c>
      <c r="Y26">
        <v>0</v>
      </c>
      <c r="Z26">
        <v>0</v>
      </c>
      <c r="AA26">
        <v>0.02</v>
      </c>
    </row>
    <row r="27" spans="1:27">
      <c r="A27" s="2">
        <v>43065</v>
      </c>
      <c r="B27">
        <v>12</v>
      </c>
      <c r="C27">
        <v>3</v>
      </c>
      <c r="D27">
        <f>B27+C27/60</f>
        <v>12.05</v>
      </c>
      <c r="E27">
        <v>6</v>
      </c>
      <c r="F27">
        <v>39</v>
      </c>
      <c r="H27">
        <f>E27+F27/60</f>
        <v>6.65</v>
      </c>
      <c r="I27">
        <f>H27+12-D27-G27/60</f>
        <v>6.5999999999999979</v>
      </c>
      <c r="J27" s="1">
        <f>K27+L27/60</f>
        <v>1.95</v>
      </c>
      <c r="K27">
        <v>1</v>
      </c>
      <c r="L27">
        <v>57</v>
      </c>
      <c r="M27">
        <f>N27+O27/60</f>
        <v>7.416666666666667</v>
      </c>
      <c r="N27">
        <v>7</v>
      </c>
      <c r="O27">
        <v>25</v>
      </c>
      <c r="P27">
        <v>4.3330000000000002</v>
      </c>
      <c r="Q27">
        <v>3.7</v>
      </c>
      <c r="R27">
        <f>P27-Q27</f>
        <v>0.63300000000000001</v>
      </c>
      <c r="S27">
        <f>P27/Q27</f>
        <v>1.171081081081081</v>
      </c>
      <c r="T27">
        <v>183</v>
      </c>
      <c r="U27">
        <v>59</v>
      </c>
      <c r="V27" s="1">
        <f>(T27-U27)/60</f>
        <v>2.0666666666666669</v>
      </c>
      <c r="W27">
        <v>2.71</v>
      </c>
      <c r="X27">
        <v>0.38</v>
      </c>
      <c r="Y27">
        <v>0</v>
      </c>
      <c r="Z27">
        <v>0.74</v>
      </c>
      <c r="AA27">
        <v>0.72</v>
      </c>
    </row>
    <row r="28" spans="1:27">
      <c r="A28" s="2">
        <v>43066</v>
      </c>
      <c r="B28">
        <v>10</v>
      </c>
      <c r="C28">
        <v>50</v>
      </c>
      <c r="D28">
        <f>B28+C28/60</f>
        <v>10.833333333333334</v>
      </c>
      <c r="E28">
        <v>6</v>
      </c>
      <c r="F28">
        <v>38</v>
      </c>
      <c r="H28">
        <f>E28+F28/60</f>
        <v>6.6333333333333329</v>
      </c>
      <c r="I28">
        <f>H28+12-D28-G28/60</f>
        <v>7.7999999999999989</v>
      </c>
      <c r="J28" s="1">
        <f>K28+L28/60</f>
        <v>2.85</v>
      </c>
      <c r="K28">
        <v>2</v>
      </c>
      <c r="L28">
        <v>51</v>
      </c>
      <c r="M28">
        <f>N28+O28/60</f>
        <v>7.2666666666666666</v>
      </c>
      <c r="N28">
        <v>7</v>
      </c>
      <c r="O28">
        <v>16</v>
      </c>
      <c r="P28">
        <v>11.167</v>
      </c>
      <c r="Q28">
        <v>10.092000000000001</v>
      </c>
      <c r="R28">
        <f>P28-Q28</f>
        <v>1.0749999999999993</v>
      </c>
      <c r="S28">
        <f>P28/Q28</f>
        <v>1.1065200158541417</v>
      </c>
      <c r="T28">
        <v>104</v>
      </c>
      <c r="U28">
        <v>21</v>
      </c>
      <c r="V28" s="1">
        <f>(T28-U28)/60</f>
        <v>1.3833333333333333</v>
      </c>
      <c r="W28">
        <v>0.39</v>
      </c>
      <c r="X28">
        <v>0</v>
      </c>
      <c r="Y28">
        <v>0</v>
      </c>
      <c r="Z28">
        <v>0</v>
      </c>
      <c r="AA28">
        <v>0.14000000000000001</v>
      </c>
    </row>
    <row r="29" spans="1:27">
      <c r="A29" s="2">
        <v>43067</v>
      </c>
      <c r="B29">
        <v>12</v>
      </c>
      <c r="C29">
        <v>31</v>
      </c>
      <c r="D29">
        <f>B29+C29/60</f>
        <v>12.516666666666667</v>
      </c>
      <c r="E29">
        <v>6</v>
      </c>
      <c r="F29">
        <v>41</v>
      </c>
      <c r="H29">
        <f>E29+F29/60</f>
        <v>6.6833333333333336</v>
      </c>
      <c r="I29">
        <f>H29+12-D29-G29/60</f>
        <v>6.1666666666666661</v>
      </c>
      <c r="J29" s="1">
        <f>K29+L29/60</f>
        <v>2.4166666666666665</v>
      </c>
      <c r="K29">
        <v>2</v>
      </c>
      <c r="L29">
        <v>25</v>
      </c>
      <c r="M29">
        <f>N29+O29/60</f>
        <v>7.2333333333333334</v>
      </c>
      <c r="N29">
        <v>7</v>
      </c>
      <c r="O29">
        <v>14</v>
      </c>
      <c r="P29">
        <v>13.067</v>
      </c>
      <c r="Q29">
        <v>10.183</v>
      </c>
      <c r="R29">
        <f>P29-Q29</f>
        <v>2.8840000000000003</v>
      </c>
      <c r="S29">
        <f>P29/Q29</f>
        <v>1.2832171265835215</v>
      </c>
      <c r="T29">
        <v>137</v>
      </c>
      <c r="U29">
        <v>40</v>
      </c>
      <c r="V29" s="1">
        <f>(T29-U29)/60</f>
        <v>1.6166666666666667</v>
      </c>
      <c r="W29">
        <v>0.9</v>
      </c>
      <c r="X29">
        <v>0</v>
      </c>
      <c r="Y29">
        <v>0</v>
      </c>
      <c r="Z29">
        <v>0</v>
      </c>
      <c r="AA29">
        <v>0.04</v>
      </c>
    </row>
    <row r="30" spans="1:27">
      <c r="A30" s="2">
        <v>43068</v>
      </c>
      <c r="B30">
        <v>11</v>
      </c>
      <c r="C30">
        <v>38</v>
      </c>
      <c r="D30">
        <f t="shared" ref="D30:D81" si="32">B30+C30/60</f>
        <v>11.633333333333333</v>
      </c>
      <c r="E30">
        <v>6</v>
      </c>
      <c r="F30">
        <v>41</v>
      </c>
      <c r="H30">
        <f t="shared" ref="H30:H93" si="33">E30+F30/60</f>
        <v>6.6833333333333336</v>
      </c>
      <c r="I30">
        <f t="shared" ref="I30:I93" si="34">H30+12-D30-G30/60</f>
        <v>7.0500000000000007</v>
      </c>
      <c r="J30" s="1">
        <f t="shared" ref="J30:J93" si="35">K30+L30/60</f>
        <v>0.8833333333333333</v>
      </c>
      <c r="K30">
        <v>0</v>
      </c>
      <c r="L30">
        <v>53</v>
      </c>
      <c r="M30">
        <f t="shared" ref="M30:M93" si="36">N30+O30/60</f>
        <v>7.3</v>
      </c>
      <c r="N30">
        <v>7</v>
      </c>
      <c r="O30">
        <v>18</v>
      </c>
      <c r="P30">
        <v>12.8</v>
      </c>
      <c r="Q30">
        <v>10.074999999999999</v>
      </c>
      <c r="R30">
        <f t="shared" ref="R30:R93" si="37">P30-Q30</f>
        <v>2.7250000000000014</v>
      </c>
      <c r="S30">
        <f t="shared" ref="S30:S93" si="38">P30/Q30</f>
        <v>1.2704714640198513</v>
      </c>
      <c r="T30">
        <v>123</v>
      </c>
      <c r="U30">
        <v>44</v>
      </c>
      <c r="V30" s="1">
        <f t="shared" ref="V30:V81" si="39">(T30-U30)/60</f>
        <v>1.3166666666666667</v>
      </c>
      <c r="W30">
        <v>0.92</v>
      </c>
      <c r="X30">
        <v>0.21</v>
      </c>
      <c r="Y30">
        <v>0</v>
      </c>
      <c r="Z30">
        <v>0</v>
      </c>
      <c r="AA30">
        <v>0.02</v>
      </c>
    </row>
    <row r="31" spans="1:27">
      <c r="A31" s="2">
        <v>43069</v>
      </c>
      <c r="B31">
        <v>11</v>
      </c>
      <c r="C31">
        <v>51</v>
      </c>
      <c r="D31">
        <f t="shared" si="32"/>
        <v>11.85</v>
      </c>
      <c r="E31">
        <v>6</v>
      </c>
      <c r="F31">
        <v>41</v>
      </c>
      <c r="H31">
        <f t="shared" si="33"/>
        <v>6.6833333333333336</v>
      </c>
      <c r="I31">
        <f t="shared" si="34"/>
        <v>6.8333333333333339</v>
      </c>
      <c r="J31" s="1">
        <f t="shared" si="35"/>
        <v>2</v>
      </c>
      <c r="K31">
        <v>2</v>
      </c>
      <c r="L31">
        <v>0</v>
      </c>
      <c r="M31">
        <f t="shared" si="36"/>
        <v>7.2833333333333332</v>
      </c>
      <c r="N31">
        <v>7</v>
      </c>
      <c r="O31">
        <v>17</v>
      </c>
      <c r="P31">
        <v>11.217000000000001</v>
      </c>
      <c r="Q31">
        <v>8.2170000000000005</v>
      </c>
      <c r="R31">
        <f t="shared" si="37"/>
        <v>3</v>
      </c>
      <c r="S31">
        <f t="shared" si="38"/>
        <v>1.3650967506389193</v>
      </c>
      <c r="T31">
        <v>276</v>
      </c>
      <c r="U31">
        <v>62</v>
      </c>
      <c r="V31" s="1">
        <f t="shared" si="39"/>
        <v>3.5666666666666669</v>
      </c>
      <c r="W31">
        <v>0.98</v>
      </c>
      <c r="X31">
        <v>0.42</v>
      </c>
      <c r="Y31">
        <v>0</v>
      </c>
      <c r="Z31">
        <v>0</v>
      </c>
      <c r="AA31">
        <v>0</v>
      </c>
    </row>
    <row r="32" spans="1:27">
      <c r="A32" s="2">
        <v>43070</v>
      </c>
      <c r="B32">
        <v>11</v>
      </c>
      <c r="C32">
        <v>6</v>
      </c>
      <c r="D32">
        <f t="shared" si="32"/>
        <v>11.1</v>
      </c>
      <c r="E32">
        <v>6</v>
      </c>
      <c r="F32">
        <v>46</v>
      </c>
      <c r="H32">
        <f t="shared" si="33"/>
        <v>6.7666666666666666</v>
      </c>
      <c r="I32">
        <f t="shared" si="34"/>
        <v>7.6666666666666661</v>
      </c>
      <c r="J32" s="1">
        <f t="shared" si="35"/>
        <v>1.65</v>
      </c>
      <c r="K32">
        <v>1</v>
      </c>
      <c r="L32">
        <v>39</v>
      </c>
      <c r="M32">
        <f t="shared" si="36"/>
        <v>7.6333333333333329</v>
      </c>
      <c r="N32">
        <v>7</v>
      </c>
      <c r="O32">
        <v>38</v>
      </c>
      <c r="P32">
        <v>6.0830000000000002</v>
      </c>
      <c r="Q32">
        <v>5.3579999999999997</v>
      </c>
      <c r="R32">
        <f t="shared" si="37"/>
        <v>0.72500000000000053</v>
      </c>
      <c r="S32">
        <f t="shared" si="38"/>
        <v>1.1353116834639791</v>
      </c>
      <c r="T32">
        <v>301</v>
      </c>
      <c r="U32">
        <v>33</v>
      </c>
      <c r="V32" s="1">
        <f t="shared" si="39"/>
        <v>4.4666666666666668</v>
      </c>
      <c r="W32">
        <v>2.4700000000000002</v>
      </c>
      <c r="X32">
        <v>0</v>
      </c>
      <c r="Y32">
        <v>0.66</v>
      </c>
      <c r="Z32">
        <v>1.41</v>
      </c>
      <c r="AA32">
        <v>0.06</v>
      </c>
    </row>
    <row r="33" spans="1:27">
      <c r="A33" s="2">
        <v>43071</v>
      </c>
      <c r="B33">
        <v>10</v>
      </c>
      <c r="C33">
        <v>9</v>
      </c>
      <c r="D33">
        <f t="shared" si="32"/>
        <v>10.15</v>
      </c>
      <c r="E33">
        <v>6</v>
      </c>
      <c r="F33">
        <v>15</v>
      </c>
      <c r="H33">
        <f t="shared" si="33"/>
        <v>6.25</v>
      </c>
      <c r="I33">
        <f t="shared" si="34"/>
        <v>8.1</v>
      </c>
      <c r="J33" s="1">
        <f t="shared" si="35"/>
        <v>2.3166666666666664</v>
      </c>
      <c r="K33">
        <v>2</v>
      </c>
      <c r="L33">
        <v>19</v>
      </c>
      <c r="M33">
        <f t="shared" si="36"/>
        <v>8.1833333333333336</v>
      </c>
      <c r="N33">
        <v>8</v>
      </c>
      <c r="O33">
        <v>11</v>
      </c>
      <c r="P33">
        <v>1.333</v>
      </c>
      <c r="Q33">
        <v>1.167</v>
      </c>
      <c r="R33">
        <f t="shared" si="37"/>
        <v>0.16599999999999993</v>
      </c>
      <c r="S33">
        <f t="shared" si="38"/>
        <v>1.1422450728363325</v>
      </c>
      <c r="T33">
        <v>584</v>
      </c>
      <c r="U33">
        <v>32</v>
      </c>
      <c r="V33" s="1">
        <f t="shared" si="39"/>
        <v>9.1999999999999993</v>
      </c>
      <c r="W33">
        <v>3.45</v>
      </c>
      <c r="X33">
        <v>1.85</v>
      </c>
      <c r="Y33">
        <v>0</v>
      </c>
      <c r="Z33">
        <v>0.9</v>
      </c>
      <c r="AA33">
        <v>0.74</v>
      </c>
    </row>
    <row r="34" spans="1:27">
      <c r="A34" s="2">
        <v>43072</v>
      </c>
      <c r="B34">
        <v>10</v>
      </c>
      <c r="C34">
        <v>39</v>
      </c>
      <c r="D34">
        <f t="shared" si="32"/>
        <v>10.65</v>
      </c>
      <c r="E34">
        <v>6</v>
      </c>
      <c r="F34">
        <v>30</v>
      </c>
      <c r="H34">
        <f t="shared" si="33"/>
        <v>6.5</v>
      </c>
      <c r="I34">
        <f t="shared" si="34"/>
        <v>7.85</v>
      </c>
      <c r="J34" s="1">
        <f t="shared" si="35"/>
        <v>2.9666666666666668</v>
      </c>
      <c r="K34">
        <v>2</v>
      </c>
      <c r="L34">
        <v>58</v>
      </c>
      <c r="M34">
        <f t="shared" si="36"/>
        <v>7.2</v>
      </c>
      <c r="N34">
        <v>7</v>
      </c>
      <c r="O34">
        <v>12</v>
      </c>
      <c r="P34">
        <v>12.667</v>
      </c>
      <c r="Q34">
        <v>9.8829999999999991</v>
      </c>
      <c r="R34">
        <f t="shared" si="37"/>
        <v>2.7840000000000007</v>
      </c>
      <c r="S34">
        <f t="shared" si="38"/>
        <v>1.2816958413437216</v>
      </c>
      <c r="T34">
        <v>209</v>
      </c>
      <c r="U34">
        <v>87</v>
      </c>
      <c r="V34" s="1">
        <f t="shared" si="39"/>
        <v>2.0333333333333332</v>
      </c>
      <c r="W34">
        <v>0.9</v>
      </c>
      <c r="X34">
        <v>0.35</v>
      </c>
      <c r="Y34">
        <v>0.69</v>
      </c>
      <c r="Z34">
        <v>0</v>
      </c>
      <c r="AA34">
        <v>0.05</v>
      </c>
    </row>
    <row r="35" spans="1:27">
      <c r="A35" s="2">
        <v>43073</v>
      </c>
      <c r="B35">
        <v>11</v>
      </c>
      <c r="C35">
        <v>40</v>
      </c>
      <c r="D35">
        <f t="shared" si="32"/>
        <v>11.666666666666666</v>
      </c>
      <c r="E35">
        <v>6</v>
      </c>
      <c r="F35">
        <v>41</v>
      </c>
      <c r="H35">
        <f t="shared" si="33"/>
        <v>6.6833333333333336</v>
      </c>
      <c r="I35">
        <f t="shared" si="34"/>
        <v>7.0166666666666675</v>
      </c>
      <c r="J35" s="1">
        <f t="shared" si="35"/>
        <v>0</v>
      </c>
      <c r="M35">
        <f t="shared" si="36"/>
        <v>7.3666666666666663</v>
      </c>
      <c r="N35">
        <v>7</v>
      </c>
      <c r="O35">
        <v>22</v>
      </c>
      <c r="P35">
        <v>11.367000000000001</v>
      </c>
      <c r="Q35">
        <v>8.9830000000000005</v>
      </c>
      <c r="R35">
        <f t="shared" si="37"/>
        <v>2.3840000000000003</v>
      </c>
      <c r="S35">
        <f t="shared" si="38"/>
        <v>1.2653901814538573</v>
      </c>
      <c r="T35">
        <v>185</v>
      </c>
      <c r="U35">
        <v>26</v>
      </c>
      <c r="V35" s="1">
        <f t="shared" si="39"/>
        <v>2.65</v>
      </c>
      <c r="W35">
        <v>0.8</v>
      </c>
      <c r="X35">
        <v>0.36</v>
      </c>
      <c r="Y35">
        <v>0.56000000000000005</v>
      </c>
      <c r="Z35">
        <v>0</v>
      </c>
      <c r="AA35">
        <v>0.01</v>
      </c>
    </row>
    <row r="36" spans="1:27">
      <c r="A36" s="2">
        <v>43074</v>
      </c>
      <c r="B36">
        <v>11</v>
      </c>
      <c r="C36">
        <v>2</v>
      </c>
      <c r="D36">
        <f t="shared" si="32"/>
        <v>11.033333333333333</v>
      </c>
      <c r="E36">
        <v>6</v>
      </c>
      <c r="F36">
        <v>58</v>
      </c>
      <c r="H36">
        <f t="shared" si="33"/>
        <v>6.9666666666666668</v>
      </c>
      <c r="I36">
        <f t="shared" si="34"/>
        <v>7.9333333333333353</v>
      </c>
      <c r="J36" s="1">
        <f t="shared" si="35"/>
        <v>2.4666666666666668</v>
      </c>
      <c r="K36">
        <v>2</v>
      </c>
      <c r="L36">
        <v>28</v>
      </c>
      <c r="M36">
        <f t="shared" si="36"/>
        <v>7.7</v>
      </c>
      <c r="N36">
        <v>7</v>
      </c>
      <c r="O36">
        <v>42</v>
      </c>
      <c r="P36">
        <v>12.9</v>
      </c>
      <c r="Q36">
        <v>10.7</v>
      </c>
      <c r="R36">
        <f t="shared" si="37"/>
        <v>2.2000000000000011</v>
      </c>
      <c r="S36">
        <f t="shared" si="38"/>
        <v>1.205607476635514</v>
      </c>
      <c r="T36">
        <v>231</v>
      </c>
      <c r="U36">
        <v>41</v>
      </c>
      <c r="V36" s="1">
        <f t="shared" si="39"/>
        <v>3.1666666666666665</v>
      </c>
      <c r="W36">
        <v>0.65</v>
      </c>
      <c r="X36">
        <v>0.3</v>
      </c>
      <c r="Y36">
        <v>0.64</v>
      </c>
      <c r="Z36">
        <v>0</v>
      </c>
      <c r="AA36">
        <v>0.01</v>
      </c>
    </row>
    <row r="37" spans="1:27">
      <c r="A37" s="2">
        <v>43075</v>
      </c>
      <c r="B37">
        <v>11</v>
      </c>
      <c r="C37">
        <v>32</v>
      </c>
      <c r="D37">
        <f t="shared" si="32"/>
        <v>11.533333333333333</v>
      </c>
      <c r="E37">
        <v>6</v>
      </c>
      <c r="F37">
        <v>53</v>
      </c>
      <c r="H37">
        <f t="shared" si="33"/>
        <v>6.8833333333333329</v>
      </c>
      <c r="I37">
        <f t="shared" si="34"/>
        <v>7.35</v>
      </c>
      <c r="J37" s="1">
        <f t="shared" si="35"/>
        <v>1.8666666666666667</v>
      </c>
      <c r="K37">
        <v>1</v>
      </c>
      <c r="L37">
        <v>52</v>
      </c>
      <c r="M37">
        <f t="shared" si="36"/>
        <v>7.8</v>
      </c>
      <c r="N37">
        <v>7</v>
      </c>
      <c r="O37">
        <v>48</v>
      </c>
      <c r="P37">
        <v>11.167</v>
      </c>
      <c r="Q37">
        <v>8.98</v>
      </c>
      <c r="R37">
        <f t="shared" si="37"/>
        <v>2.1869999999999994</v>
      </c>
      <c r="S37">
        <f t="shared" si="38"/>
        <v>1.2435412026726058</v>
      </c>
      <c r="T37">
        <v>87</v>
      </c>
      <c r="U37">
        <v>64</v>
      </c>
      <c r="V37" s="1">
        <f t="shared" si="39"/>
        <v>0.38333333333333336</v>
      </c>
      <c r="W37">
        <v>1.18</v>
      </c>
      <c r="X37">
        <v>0</v>
      </c>
      <c r="Y37">
        <v>0.71</v>
      </c>
      <c r="Z37">
        <v>0</v>
      </c>
      <c r="AA37">
        <v>0</v>
      </c>
    </row>
    <row r="38" spans="1:27">
      <c r="A38" s="2">
        <v>43076</v>
      </c>
      <c r="B38">
        <v>11</v>
      </c>
      <c r="C38">
        <v>7</v>
      </c>
      <c r="D38">
        <f t="shared" si="32"/>
        <v>11.116666666666667</v>
      </c>
      <c r="E38">
        <v>6</v>
      </c>
      <c r="F38">
        <v>37</v>
      </c>
      <c r="H38">
        <f t="shared" si="33"/>
        <v>6.6166666666666671</v>
      </c>
      <c r="I38">
        <f t="shared" si="34"/>
        <v>7.5</v>
      </c>
      <c r="J38" s="1">
        <f t="shared" si="35"/>
        <v>1.9666666666666668</v>
      </c>
      <c r="K38">
        <v>1</v>
      </c>
      <c r="L38">
        <v>58</v>
      </c>
      <c r="M38">
        <f t="shared" si="36"/>
        <v>7.2666666666666666</v>
      </c>
      <c r="N38">
        <v>7</v>
      </c>
      <c r="O38">
        <v>16</v>
      </c>
      <c r="P38">
        <v>13.217000000000001</v>
      </c>
      <c r="Q38">
        <v>10.067</v>
      </c>
      <c r="R38">
        <f t="shared" si="37"/>
        <v>3.1500000000000004</v>
      </c>
      <c r="S38">
        <f t="shared" si="38"/>
        <v>1.3129035462401908</v>
      </c>
      <c r="T38">
        <v>126</v>
      </c>
      <c r="U38">
        <v>45</v>
      </c>
      <c r="V38" s="1">
        <f t="shared" si="39"/>
        <v>1.35</v>
      </c>
      <c r="W38">
        <v>0.74</v>
      </c>
      <c r="X38">
        <v>0.35</v>
      </c>
      <c r="Y38">
        <v>0.72</v>
      </c>
      <c r="Z38">
        <v>0</v>
      </c>
      <c r="AA38">
        <v>0.02</v>
      </c>
    </row>
    <row r="39" spans="1:27">
      <c r="A39" s="2">
        <v>43077</v>
      </c>
      <c r="B39">
        <v>11</v>
      </c>
      <c r="C39">
        <v>26</v>
      </c>
      <c r="D39">
        <f t="shared" si="32"/>
        <v>11.433333333333334</v>
      </c>
      <c r="E39">
        <v>6</v>
      </c>
      <c r="F39">
        <v>26</v>
      </c>
      <c r="H39">
        <f t="shared" si="33"/>
        <v>6.4333333333333336</v>
      </c>
      <c r="I39">
        <f t="shared" si="34"/>
        <v>7</v>
      </c>
      <c r="J39" s="1">
        <f t="shared" si="35"/>
        <v>2.1</v>
      </c>
      <c r="K39">
        <v>2</v>
      </c>
      <c r="L39">
        <v>6</v>
      </c>
      <c r="M39">
        <f t="shared" si="36"/>
        <v>7.5333333333333332</v>
      </c>
      <c r="N39">
        <v>7</v>
      </c>
      <c r="O39">
        <v>32</v>
      </c>
      <c r="P39">
        <v>10.766999999999999</v>
      </c>
      <c r="Q39">
        <v>8.5</v>
      </c>
      <c r="R39">
        <f t="shared" si="37"/>
        <v>2.2669999999999995</v>
      </c>
      <c r="S39">
        <f t="shared" si="38"/>
        <v>1.2667058823529411</v>
      </c>
      <c r="T39">
        <v>351</v>
      </c>
      <c r="U39">
        <v>8</v>
      </c>
      <c r="V39" s="1">
        <f t="shared" si="39"/>
        <v>5.7166666666666668</v>
      </c>
      <c r="W39">
        <v>4.91</v>
      </c>
      <c r="X39">
        <v>1.7</v>
      </c>
      <c r="Y39">
        <v>2.2799999999999998</v>
      </c>
      <c r="Z39">
        <v>0</v>
      </c>
      <c r="AA39">
        <v>0.14000000000000001</v>
      </c>
    </row>
    <row r="40" spans="1:27">
      <c r="A40" s="2">
        <v>43078</v>
      </c>
      <c r="B40">
        <v>13</v>
      </c>
      <c r="C40">
        <v>9</v>
      </c>
      <c r="D40">
        <f t="shared" si="32"/>
        <v>13.15</v>
      </c>
      <c r="E40">
        <v>7</v>
      </c>
      <c r="F40">
        <v>18</v>
      </c>
      <c r="H40">
        <f t="shared" si="33"/>
        <v>7.3</v>
      </c>
      <c r="I40">
        <f t="shared" si="34"/>
        <v>6.15</v>
      </c>
      <c r="J40" s="1">
        <f t="shared" si="35"/>
        <v>1.7166666666666668</v>
      </c>
      <c r="K40">
        <v>1</v>
      </c>
      <c r="L40">
        <v>43</v>
      </c>
      <c r="M40">
        <f t="shared" si="36"/>
        <v>18.566666666666666</v>
      </c>
      <c r="N40">
        <v>18</v>
      </c>
      <c r="O40">
        <v>34</v>
      </c>
      <c r="P40">
        <v>2.7669999999999999</v>
      </c>
      <c r="Q40">
        <v>2.4169999999999998</v>
      </c>
      <c r="R40">
        <f t="shared" si="37"/>
        <v>0.35000000000000009</v>
      </c>
      <c r="S40">
        <f t="shared" si="38"/>
        <v>1.14480761274307</v>
      </c>
      <c r="T40">
        <v>687</v>
      </c>
      <c r="U40">
        <v>93</v>
      </c>
      <c r="V40" s="1">
        <f t="shared" si="39"/>
        <v>9.9</v>
      </c>
      <c r="W40">
        <v>7.5</v>
      </c>
      <c r="X40">
        <v>2.2000000000000002</v>
      </c>
      <c r="Y40">
        <v>3.98</v>
      </c>
      <c r="Z40">
        <v>1.02</v>
      </c>
      <c r="AA40">
        <v>0.39</v>
      </c>
    </row>
    <row r="41" spans="1:27">
      <c r="A41" s="2">
        <v>43079</v>
      </c>
      <c r="B41">
        <v>11</v>
      </c>
      <c r="C41">
        <v>14</v>
      </c>
      <c r="D41">
        <f t="shared" si="32"/>
        <v>11.233333333333333</v>
      </c>
      <c r="E41">
        <v>6</v>
      </c>
      <c r="F41">
        <v>38</v>
      </c>
      <c r="H41">
        <f t="shared" si="33"/>
        <v>6.6333333333333329</v>
      </c>
      <c r="I41">
        <f t="shared" si="34"/>
        <v>7.4</v>
      </c>
      <c r="J41" s="1">
        <f t="shared" si="35"/>
        <v>2.4666666666666668</v>
      </c>
      <c r="K41">
        <v>2</v>
      </c>
      <c r="L41">
        <v>28</v>
      </c>
      <c r="M41">
        <f t="shared" si="36"/>
        <v>7.1</v>
      </c>
      <c r="N41">
        <v>7</v>
      </c>
      <c r="O41">
        <v>6</v>
      </c>
      <c r="P41">
        <v>13.45</v>
      </c>
      <c r="Q41">
        <v>11.016999999999999</v>
      </c>
      <c r="R41">
        <f t="shared" si="37"/>
        <v>2.4329999999999998</v>
      </c>
      <c r="S41">
        <f t="shared" si="38"/>
        <v>1.2208405191976037</v>
      </c>
      <c r="T41">
        <v>169</v>
      </c>
      <c r="U41">
        <v>53</v>
      </c>
      <c r="V41" s="1">
        <f t="shared" si="39"/>
        <v>1.9333333333333333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2">
        <v>43080</v>
      </c>
      <c r="B42">
        <v>11</v>
      </c>
      <c r="C42">
        <v>31</v>
      </c>
      <c r="D42">
        <f t="shared" si="32"/>
        <v>11.516666666666667</v>
      </c>
      <c r="E42">
        <v>6</v>
      </c>
      <c r="F42">
        <v>34</v>
      </c>
      <c r="H42">
        <f t="shared" si="33"/>
        <v>6.5666666666666664</v>
      </c>
      <c r="I42">
        <f t="shared" si="34"/>
        <v>7.0499999999999989</v>
      </c>
      <c r="J42" s="1">
        <f t="shared" si="35"/>
        <v>1.8666666666666667</v>
      </c>
      <c r="K42">
        <v>1</v>
      </c>
      <c r="L42">
        <v>52</v>
      </c>
      <c r="M42">
        <f t="shared" si="36"/>
        <v>7.5</v>
      </c>
      <c r="N42">
        <v>7</v>
      </c>
      <c r="O42">
        <v>30</v>
      </c>
      <c r="P42">
        <v>12.483000000000001</v>
      </c>
      <c r="Q42">
        <v>10.199999999999999</v>
      </c>
      <c r="R42">
        <f t="shared" si="37"/>
        <v>2.2830000000000013</v>
      </c>
      <c r="S42">
        <f t="shared" si="38"/>
        <v>1.2238235294117648</v>
      </c>
      <c r="T42">
        <v>347</v>
      </c>
      <c r="U42">
        <v>76</v>
      </c>
      <c r="V42" s="1">
        <f t="shared" si="39"/>
        <v>4.5166666666666666</v>
      </c>
      <c r="W42">
        <v>0.44</v>
      </c>
      <c r="X42">
        <v>0.4</v>
      </c>
      <c r="Y42">
        <v>0</v>
      </c>
      <c r="Z42">
        <v>0</v>
      </c>
      <c r="AA42">
        <v>0.13</v>
      </c>
    </row>
    <row r="43" spans="1:27">
      <c r="A43" s="2">
        <v>43081</v>
      </c>
      <c r="B43">
        <v>11</v>
      </c>
      <c r="C43">
        <v>30</v>
      </c>
      <c r="D43">
        <f t="shared" si="32"/>
        <v>11.5</v>
      </c>
      <c r="E43">
        <v>6</v>
      </c>
      <c r="F43">
        <v>32</v>
      </c>
      <c r="H43">
        <f t="shared" si="33"/>
        <v>6.5333333333333332</v>
      </c>
      <c r="I43">
        <f t="shared" si="34"/>
        <v>7.0333333333333314</v>
      </c>
      <c r="J43" s="1">
        <f t="shared" si="35"/>
        <v>2.8666666666666667</v>
      </c>
      <c r="K43">
        <v>2</v>
      </c>
      <c r="L43">
        <v>52</v>
      </c>
      <c r="M43">
        <f t="shared" si="36"/>
        <v>7.416666666666667</v>
      </c>
      <c r="N43">
        <v>7</v>
      </c>
      <c r="O43">
        <v>25</v>
      </c>
      <c r="P43">
        <v>11.717000000000001</v>
      </c>
      <c r="Q43">
        <v>10.333</v>
      </c>
      <c r="R43">
        <f t="shared" si="37"/>
        <v>1.3840000000000003</v>
      </c>
      <c r="S43">
        <f t="shared" si="38"/>
        <v>1.133939804509823</v>
      </c>
      <c r="T43">
        <v>218</v>
      </c>
      <c r="U43">
        <v>50</v>
      </c>
      <c r="V43" s="1">
        <f t="shared" si="39"/>
        <v>2.8</v>
      </c>
      <c r="W43">
        <v>1.35</v>
      </c>
      <c r="X43">
        <v>0.88</v>
      </c>
      <c r="Y43">
        <v>1.1599999999999999</v>
      </c>
      <c r="Z43">
        <v>0</v>
      </c>
      <c r="AA43">
        <v>0</v>
      </c>
    </row>
    <row r="44" spans="1:27">
      <c r="A44" s="2">
        <v>43082</v>
      </c>
      <c r="B44">
        <v>11</v>
      </c>
      <c r="C44">
        <v>12</v>
      </c>
      <c r="D44">
        <f t="shared" si="32"/>
        <v>11.2</v>
      </c>
      <c r="E44">
        <v>6</v>
      </c>
      <c r="F44">
        <v>50</v>
      </c>
      <c r="H44">
        <f t="shared" si="33"/>
        <v>6.833333333333333</v>
      </c>
      <c r="I44">
        <f t="shared" si="34"/>
        <v>7.6333333333333329</v>
      </c>
      <c r="J44" s="1">
        <f t="shared" si="35"/>
        <v>1.9666666666666668</v>
      </c>
      <c r="K44">
        <v>1</v>
      </c>
      <c r="L44">
        <v>58</v>
      </c>
      <c r="M44">
        <f t="shared" si="36"/>
        <v>7.65</v>
      </c>
      <c r="N44">
        <v>7</v>
      </c>
      <c r="O44">
        <v>39</v>
      </c>
      <c r="P44">
        <v>11.95</v>
      </c>
      <c r="Q44">
        <v>10.132999999999999</v>
      </c>
      <c r="R44">
        <f t="shared" si="37"/>
        <v>1.8170000000000002</v>
      </c>
      <c r="S44">
        <f t="shared" si="38"/>
        <v>1.1793151090496399</v>
      </c>
      <c r="T44">
        <v>201</v>
      </c>
      <c r="U44">
        <v>39</v>
      </c>
      <c r="V44" s="1">
        <f t="shared" si="39"/>
        <v>2.7</v>
      </c>
      <c r="W44">
        <v>1.28</v>
      </c>
      <c r="X44">
        <v>9.64</v>
      </c>
      <c r="Y44">
        <v>0.21</v>
      </c>
      <c r="Z44">
        <v>0</v>
      </c>
      <c r="AA44">
        <v>0.06</v>
      </c>
    </row>
    <row r="45" spans="1:27">
      <c r="A45" s="2">
        <v>43083</v>
      </c>
      <c r="B45">
        <v>13</v>
      </c>
      <c r="C45">
        <v>4</v>
      </c>
      <c r="D45">
        <f t="shared" si="32"/>
        <v>13.066666666666666</v>
      </c>
      <c r="E45">
        <v>7</v>
      </c>
      <c r="F45">
        <v>14</v>
      </c>
      <c r="H45">
        <f t="shared" si="33"/>
        <v>7.2333333333333334</v>
      </c>
      <c r="I45">
        <f t="shared" si="34"/>
        <v>6.1666666666666679</v>
      </c>
      <c r="J45" s="1">
        <f t="shared" si="35"/>
        <v>1.95</v>
      </c>
      <c r="K45">
        <v>1</v>
      </c>
      <c r="L45">
        <v>57</v>
      </c>
      <c r="M45">
        <f t="shared" si="36"/>
        <v>8.4499999999999993</v>
      </c>
      <c r="N45">
        <v>8</v>
      </c>
      <c r="O45">
        <v>27</v>
      </c>
      <c r="P45">
        <v>7.3</v>
      </c>
      <c r="Q45">
        <v>4.6500000000000004</v>
      </c>
      <c r="R45">
        <f t="shared" si="37"/>
        <v>2.6499999999999995</v>
      </c>
      <c r="S45">
        <f t="shared" si="38"/>
        <v>1.5698924731182795</v>
      </c>
      <c r="T45">
        <v>565</v>
      </c>
      <c r="U45">
        <v>45</v>
      </c>
      <c r="V45" s="1">
        <f t="shared" si="39"/>
        <v>8.6666666666666661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2">
        <v>43084</v>
      </c>
      <c r="B46">
        <v>11</v>
      </c>
      <c r="C46">
        <v>48</v>
      </c>
      <c r="D46">
        <f t="shared" si="32"/>
        <v>11.8</v>
      </c>
      <c r="E46">
        <v>7</v>
      </c>
      <c r="F46">
        <v>20</v>
      </c>
      <c r="H46">
        <f t="shared" si="33"/>
        <v>7.333333333333333</v>
      </c>
      <c r="I46">
        <f t="shared" si="34"/>
        <v>7.5333333333333314</v>
      </c>
      <c r="J46" s="1">
        <f t="shared" si="35"/>
        <v>2.3166666666666664</v>
      </c>
      <c r="K46">
        <v>2</v>
      </c>
      <c r="L46">
        <v>19</v>
      </c>
      <c r="M46">
        <f t="shared" si="36"/>
        <v>13.783333333333333</v>
      </c>
      <c r="N46">
        <v>13</v>
      </c>
      <c r="O46">
        <v>47</v>
      </c>
      <c r="P46">
        <v>5.75</v>
      </c>
      <c r="Q46">
        <v>4.125</v>
      </c>
      <c r="R46">
        <f t="shared" si="37"/>
        <v>1.625</v>
      </c>
      <c r="S46">
        <f t="shared" si="38"/>
        <v>1.393939393939394</v>
      </c>
      <c r="T46">
        <v>568</v>
      </c>
      <c r="U46">
        <v>100</v>
      </c>
      <c r="V46" s="1">
        <f t="shared" si="39"/>
        <v>7.8</v>
      </c>
      <c r="W46">
        <v>4.6399999999999997</v>
      </c>
      <c r="X46">
        <v>0.91</v>
      </c>
      <c r="Y46">
        <v>2.61</v>
      </c>
      <c r="Z46">
        <v>0</v>
      </c>
      <c r="AA46">
        <v>0.04</v>
      </c>
    </row>
    <row r="47" spans="1:27">
      <c r="A47" s="2">
        <v>43085</v>
      </c>
      <c r="B47">
        <v>12</v>
      </c>
      <c r="C47">
        <v>59</v>
      </c>
      <c r="D47">
        <f t="shared" si="32"/>
        <v>12.983333333333333</v>
      </c>
      <c r="E47">
        <v>7</v>
      </c>
      <c r="F47">
        <v>0</v>
      </c>
      <c r="H47">
        <f t="shared" si="33"/>
        <v>7</v>
      </c>
      <c r="I47">
        <f t="shared" si="34"/>
        <v>6.0166666666666675</v>
      </c>
      <c r="J47" s="1">
        <f t="shared" si="35"/>
        <v>2.6666666666666665</v>
      </c>
      <c r="K47">
        <v>2</v>
      </c>
      <c r="L47">
        <v>40</v>
      </c>
      <c r="M47">
        <f t="shared" si="36"/>
        <v>7.833333333333333</v>
      </c>
      <c r="N47">
        <v>7</v>
      </c>
      <c r="O47">
        <v>50</v>
      </c>
      <c r="P47">
        <v>12.55</v>
      </c>
      <c r="Q47">
        <v>10.175000000000001</v>
      </c>
      <c r="R47">
        <f t="shared" si="37"/>
        <v>2.375</v>
      </c>
      <c r="S47">
        <f t="shared" si="38"/>
        <v>1.2334152334152333</v>
      </c>
      <c r="T47">
        <v>123</v>
      </c>
      <c r="U47">
        <v>43</v>
      </c>
      <c r="V47" s="1">
        <f t="shared" si="39"/>
        <v>1.3333333333333333</v>
      </c>
      <c r="W47">
        <v>1.67</v>
      </c>
      <c r="X47">
        <v>0.38</v>
      </c>
      <c r="Y47">
        <v>0.92</v>
      </c>
      <c r="Z47">
        <v>0</v>
      </c>
      <c r="AA47">
        <v>0.01</v>
      </c>
    </row>
    <row r="48" spans="1:27">
      <c r="A48" s="2">
        <v>43086</v>
      </c>
      <c r="B48">
        <v>10</v>
      </c>
      <c r="C48">
        <v>59</v>
      </c>
      <c r="D48">
        <f t="shared" si="32"/>
        <v>10.983333333333333</v>
      </c>
      <c r="E48">
        <v>6</v>
      </c>
      <c r="F48">
        <v>26</v>
      </c>
      <c r="H48">
        <f t="shared" si="33"/>
        <v>6.4333333333333336</v>
      </c>
      <c r="I48">
        <f t="shared" si="34"/>
        <v>7.4500000000000011</v>
      </c>
      <c r="J48" s="1">
        <f t="shared" si="35"/>
        <v>2.35</v>
      </c>
      <c r="K48">
        <v>2</v>
      </c>
      <c r="L48">
        <v>21</v>
      </c>
      <c r="M48">
        <f t="shared" si="36"/>
        <v>7.7</v>
      </c>
      <c r="N48">
        <v>7</v>
      </c>
      <c r="O48">
        <v>42</v>
      </c>
      <c r="P48">
        <v>12.532999999999999</v>
      </c>
      <c r="Q48">
        <v>10.225</v>
      </c>
      <c r="R48">
        <f t="shared" si="37"/>
        <v>2.3079999999999998</v>
      </c>
      <c r="S48">
        <f t="shared" si="38"/>
        <v>1.225721271393643</v>
      </c>
      <c r="T48">
        <v>92</v>
      </c>
      <c r="U48">
        <v>33</v>
      </c>
      <c r="V48" s="1">
        <f t="shared" si="39"/>
        <v>0.98333333333333328</v>
      </c>
      <c r="W48">
        <v>1.77</v>
      </c>
      <c r="X48">
        <v>0.3</v>
      </c>
      <c r="Y48">
        <v>0.66</v>
      </c>
      <c r="Z48">
        <v>0</v>
      </c>
      <c r="AA48">
        <v>0.05</v>
      </c>
    </row>
    <row r="49" spans="1:27">
      <c r="A49" s="2">
        <v>43087</v>
      </c>
      <c r="B49">
        <v>11</v>
      </c>
      <c r="C49">
        <v>40</v>
      </c>
      <c r="D49">
        <f t="shared" si="32"/>
        <v>11.666666666666666</v>
      </c>
      <c r="E49">
        <v>6</v>
      </c>
      <c r="F49">
        <v>57</v>
      </c>
      <c r="H49">
        <f t="shared" si="33"/>
        <v>6.95</v>
      </c>
      <c r="I49">
        <f t="shared" si="34"/>
        <v>7.2833333333333332</v>
      </c>
      <c r="J49" s="1">
        <f t="shared" si="35"/>
        <v>2.4333333333333336</v>
      </c>
      <c r="K49">
        <v>2</v>
      </c>
      <c r="L49">
        <v>26</v>
      </c>
      <c r="M49">
        <f t="shared" si="36"/>
        <v>7.416666666666667</v>
      </c>
      <c r="N49">
        <v>7</v>
      </c>
      <c r="O49">
        <v>25</v>
      </c>
      <c r="P49">
        <v>12.717000000000001</v>
      </c>
      <c r="Q49">
        <v>10.917</v>
      </c>
      <c r="R49">
        <f t="shared" si="37"/>
        <v>1.8000000000000007</v>
      </c>
      <c r="S49">
        <f t="shared" si="38"/>
        <v>1.1648804616652928</v>
      </c>
      <c r="T49">
        <v>142</v>
      </c>
      <c r="U49">
        <v>27</v>
      </c>
      <c r="V49" s="1">
        <f t="shared" si="39"/>
        <v>1.9166666666666667</v>
      </c>
      <c r="W49">
        <v>0.72</v>
      </c>
      <c r="X49">
        <v>0.36</v>
      </c>
      <c r="Y49">
        <v>0</v>
      </c>
      <c r="Z49">
        <v>0</v>
      </c>
      <c r="AA49">
        <v>0.01</v>
      </c>
    </row>
    <row r="50" spans="1:27">
      <c r="A50" s="2">
        <v>43088</v>
      </c>
      <c r="B50">
        <v>11</v>
      </c>
      <c r="C50">
        <v>31</v>
      </c>
      <c r="D50">
        <f t="shared" si="32"/>
        <v>11.516666666666667</v>
      </c>
      <c r="E50">
        <v>7</v>
      </c>
      <c r="F50">
        <v>2</v>
      </c>
      <c r="H50">
        <f t="shared" si="33"/>
        <v>7.0333333333333332</v>
      </c>
      <c r="I50">
        <f t="shared" si="34"/>
        <v>7.5166666666666639</v>
      </c>
      <c r="J50" s="1">
        <f t="shared" si="35"/>
        <v>1.7333333333333334</v>
      </c>
      <c r="K50">
        <v>1</v>
      </c>
      <c r="L50">
        <v>44</v>
      </c>
      <c r="M50">
        <f t="shared" si="36"/>
        <v>8.6333333333333329</v>
      </c>
      <c r="N50">
        <v>8</v>
      </c>
      <c r="O50">
        <v>38</v>
      </c>
      <c r="P50">
        <v>12.45</v>
      </c>
      <c r="Q50">
        <v>10.442</v>
      </c>
      <c r="R50">
        <f t="shared" si="37"/>
        <v>2.0079999999999991</v>
      </c>
      <c r="S50">
        <f t="shared" si="38"/>
        <v>1.192300325608121</v>
      </c>
      <c r="T50">
        <v>154</v>
      </c>
      <c r="U50">
        <v>1</v>
      </c>
      <c r="V50" s="1">
        <f t="shared" si="39"/>
        <v>2.5499999999999998</v>
      </c>
      <c r="W50">
        <v>0.63</v>
      </c>
      <c r="X50">
        <v>0</v>
      </c>
      <c r="Y50">
        <v>0</v>
      </c>
      <c r="Z50">
        <v>0</v>
      </c>
      <c r="AA50">
        <v>0.04</v>
      </c>
    </row>
    <row r="51" spans="1:27">
      <c r="A51" s="2">
        <v>43089</v>
      </c>
      <c r="B51">
        <v>12</v>
      </c>
      <c r="C51">
        <v>22</v>
      </c>
      <c r="D51">
        <f t="shared" si="32"/>
        <v>12.366666666666667</v>
      </c>
      <c r="E51">
        <v>6</v>
      </c>
      <c r="F51">
        <v>39</v>
      </c>
      <c r="H51">
        <f t="shared" si="33"/>
        <v>6.65</v>
      </c>
      <c r="I51">
        <f t="shared" si="34"/>
        <v>6.2833333333333314</v>
      </c>
      <c r="J51" s="1">
        <f t="shared" si="35"/>
        <v>1.9166666666666665</v>
      </c>
      <c r="K51">
        <v>1</v>
      </c>
      <c r="L51">
        <v>55</v>
      </c>
      <c r="M51">
        <f t="shared" si="36"/>
        <v>7.95</v>
      </c>
      <c r="N51">
        <v>7</v>
      </c>
      <c r="O51">
        <v>57</v>
      </c>
      <c r="P51">
        <v>12.016999999999999</v>
      </c>
      <c r="Q51">
        <v>8.2750000000000004</v>
      </c>
      <c r="R51">
        <f t="shared" si="37"/>
        <v>3.7419999999999991</v>
      </c>
      <c r="S51">
        <f t="shared" si="38"/>
        <v>1.4522054380664651</v>
      </c>
      <c r="T51">
        <v>324</v>
      </c>
      <c r="U51">
        <v>0</v>
      </c>
      <c r="V51" s="1">
        <f t="shared" si="39"/>
        <v>5.4</v>
      </c>
      <c r="W51">
        <v>2.0699999999999998</v>
      </c>
      <c r="X51">
        <v>0</v>
      </c>
      <c r="Y51">
        <v>0.98</v>
      </c>
      <c r="Z51">
        <v>0</v>
      </c>
      <c r="AA51">
        <v>0.05</v>
      </c>
    </row>
    <row r="52" spans="1:27">
      <c r="A52" s="2">
        <v>43090</v>
      </c>
      <c r="B52">
        <v>13</v>
      </c>
      <c r="C52">
        <v>0</v>
      </c>
      <c r="D52">
        <f t="shared" si="32"/>
        <v>13</v>
      </c>
      <c r="E52">
        <v>6</v>
      </c>
      <c r="F52">
        <v>58</v>
      </c>
      <c r="H52">
        <f t="shared" si="33"/>
        <v>6.9666666666666668</v>
      </c>
      <c r="I52">
        <f t="shared" si="34"/>
        <v>5.9666666666666686</v>
      </c>
      <c r="J52" s="1">
        <f t="shared" si="35"/>
        <v>2.4666666666666668</v>
      </c>
      <c r="K52">
        <v>2</v>
      </c>
      <c r="L52">
        <v>28</v>
      </c>
      <c r="M52">
        <f t="shared" si="36"/>
        <v>14.266666666666667</v>
      </c>
      <c r="N52">
        <v>14</v>
      </c>
      <c r="O52">
        <v>16</v>
      </c>
      <c r="P52">
        <v>6.9829999999999997</v>
      </c>
      <c r="Q52">
        <v>5.625</v>
      </c>
      <c r="R52">
        <f t="shared" si="37"/>
        <v>1.3579999999999997</v>
      </c>
      <c r="S52">
        <f t="shared" si="38"/>
        <v>1.2414222222222222</v>
      </c>
      <c r="T52">
        <v>321</v>
      </c>
      <c r="U52">
        <v>0</v>
      </c>
      <c r="V52" s="1">
        <f t="shared" si="39"/>
        <v>5.35</v>
      </c>
      <c r="W52">
        <v>3.61</v>
      </c>
      <c r="X52">
        <v>0</v>
      </c>
      <c r="Y52">
        <v>0.01</v>
      </c>
      <c r="Z52">
        <v>0</v>
      </c>
      <c r="AA52">
        <v>0.01</v>
      </c>
    </row>
    <row r="53" spans="1:27">
      <c r="A53" s="2">
        <v>43091</v>
      </c>
      <c r="B53">
        <v>10</v>
      </c>
      <c r="C53">
        <v>54</v>
      </c>
      <c r="D53">
        <f t="shared" si="32"/>
        <v>10.9</v>
      </c>
      <c r="E53">
        <v>6</v>
      </c>
      <c r="F53">
        <v>21</v>
      </c>
      <c r="H53">
        <f t="shared" si="33"/>
        <v>6.35</v>
      </c>
      <c r="I53">
        <f t="shared" si="34"/>
        <v>7.4500000000000011</v>
      </c>
      <c r="J53" s="1">
        <f t="shared" si="35"/>
        <v>3.2833333333333332</v>
      </c>
      <c r="K53">
        <v>3</v>
      </c>
      <c r="L53">
        <v>17</v>
      </c>
      <c r="M53">
        <f t="shared" si="36"/>
        <v>7.95</v>
      </c>
      <c r="N53">
        <v>7</v>
      </c>
      <c r="O53">
        <v>57</v>
      </c>
      <c r="P53">
        <v>9.25</v>
      </c>
      <c r="Q53">
        <v>5.45</v>
      </c>
      <c r="R53">
        <f t="shared" si="37"/>
        <v>3.8</v>
      </c>
      <c r="S53">
        <f t="shared" si="38"/>
        <v>1.6972477064220184</v>
      </c>
      <c r="T53">
        <v>489</v>
      </c>
      <c r="U53">
        <v>16</v>
      </c>
      <c r="V53" s="1">
        <f t="shared" si="39"/>
        <v>7.8833333333333337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2">
        <v>43092</v>
      </c>
      <c r="B54">
        <v>11</v>
      </c>
      <c r="C54">
        <v>5</v>
      </c>
      <c r="D54">
        <f t="shared" si="32"/>
        <v>11.083333333333334</v>
      </c>
      <c r="E54">
        <v>5</v>
      </c>
      <c r="F54">
        <v>23</v>
      </c>
      <c r="H54">
        <f t="shared" si="33"/>
        <v>5.3833333333333337</v>
      </c>
      <c r="I54">
        <f t="shared" si="34"/>
        <v>6.2999999999999989</v>
      </c>
      <c r="J54" s="1">
        <f t="shared" si="35"/>
        <v>2.1666666666666665</v>
      </c>
      <c r="K54">
        <v>2</v>
      </c>
      <c r="L54">
        <v>10</v>
      </c>
      <c r="M54">
        <f t="shared" si="36"/>
        <v>6</v>
      </c>
      <c r="N54">
        <v>6</v>
      </c>
      <c r="O54">
        <v>0</v>
      </c>
      <c r="P54">
        <v>10.33</v>
      </c>
      <c r="Q54">
        <v>9.25</v>
      </c>
      <c r="R54">
        <f t="shared" si="37"/>
        <v>1.08</v>
      </c>
      <c r="S54">
        <f t="shared" si="38"/>
        <v>1.1167567567567567</v>
      </c>
      <c r="T54">
        <v>342</v>
      </c>
      <c r="U54">
        <v>20</v>
      </c>
      <c r="V54" s="1">
        <f t="shared" si="39"/>
        <v>5.3666666666666663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2">
        <v>43093</v>
      </c>
      <c r="B55">
        <v>10</v>
      </c>
      <c r="C55">
        <v>28</v>
      </c>
      <c r="D55">
        <f t="shared" si="32"/>
        <v>10.466666666666667</v>
      </c>
      <c r="E55">
        <v>5</v>
      </c>
      <c r="F55">
        <v>28</v>
      </c>
      <c r="H55">
        <f t="shared" si="33"/>
        <v>5.4666666666666668</v>
      </c>
      <c r="I55">
        <f t="shared" si="34"/>
        <v>7.0000000000000018</v>
      </c>
      <c r="J55" s="1">
        <f t="shared" si="35"/>
        <v>2.4333333333333336</v>
      </c>
      <c r="K55">
        <v>2</v>
      </c>
      <c r="L55">
        <v>26</v>
      </c>
      <c r="M55">
        <f t="shared" si="36"/>
        <v>6.5</v>
      </c>
      <c r="N55">
        <v>6</v>
      </c>
      <c r="O55">
        <v>30</v>
      </c>
      <c r="P55">
        <v>7.4169999999999998</v>
      </c>
      <c r="Q55">
        <v>7.25</v>
      </c>
      <c r="R55">
        <f t="shared" si="37"/>
        <v>0.16699999999999982</v>
      </c>
      <c r="S55">
        <f t="shared" si="38"/>
        <v>1.0230344827586206</v>
      </c>
      <c r="T55">
        <v>351</v>
      </c>
      <c r="U55">
        <v>0</v>
      </c>
      <c r="V55" s="1">
        <f t="shared" si="39"/>
        <v>5.85</v>
      </c>
      <c r="W55">
        <v>4.3099999999999996</v>
      </c>
      <c r="X55">
        <v>0</v>
      </c>
      <c r="Y55">
        <v>0.25</v>
      </c>
      <c r="Z55">
        <v>2.72</v>
      </c>
      <c r="AA55">
        <v>0.03</v>
      </c>
    </row>
    <row r="56" spans="1:27">
      <c r="A56" s="2">
        <v>43094</v>
      </c>
      <c r="B56">
        <v>16</v>
      </c>
      <c r="C56">
        <v>6</v>
      </c>
      <c r="D56">
        <f t="shared" si="32"/>
        <v>16.100000000000001</v>
      </c>
      <c r="E56">
        <v>8</v>
      </c>
      <c r="F56">
        <v>22</v>
      </c>
      <c r="H56">
        <f t="shared" si="33"/>
        <v>8.3666666666666671</v>
      </c>
      <c r="I56">
        <f t="shared" si="34"/>
        <v>4.2666666666666657</v>
      </c>
      <c r="J56" s="1">
        <f t="shared" si="35"/>
        <v>2.15</v>
      </c>
      <c r="K56">
        <v>2</v>
      </c>
      <c r="L56">
        <v>9</v>
      </c>
      <c r="M56">
        <f t="shared" si="36"/>
        <v>9.5</v>
      </c>
      <c r="N56">
        <v>9</v>
      </c>
      <c r="O56">
        <v>30</v>
      </c>
      <c r="P56">
        <v>1E-3</v>
      </c>
      <c r="Q56">
        <v>1E-3</v>
      </c>
      <c r="R56">
        <f t="shared" si="37"/>
        <v>0</v>
      </c>
      <c r="S56">
        <f t="shared" si="38"/>
        <v>1</v>
      </c>
      <c r="T56">
        <v>681</v>
      </c>
      <c r="U56">
        <v>0</v>
      </c>
      <c r="V56" s="1">
        <f t="shared" si="39"/>
        <v>11.35</v>
      </c>
      <c r="W56">
        <v>14.53</v>
      </c>
      <c r="X56">
        <v>0.3</v>
      </c>
      <c r="Y56">
        <v>1.58</v>
      </c>
      <c r="Z56">
        <v>12.46</v>
      </c>
      <c r="AA56">
        <v>0.18</v>
      </c>
    </row>
    <row r="57" spans="1:27">
      <c r="A57" s="2">
        <v>43095</v>
      </c>
      <c r="B57">
        <v>9</v>
      </c>
      <c r="C57">
        <v>25</v>
      </c>
      <c r="D57">
        <f t="shared" si="32"/>
        <v>9.4166666666666661</v>
      </c>
      <c r="E57">
        <v>6</v>
      </c>
      <c r="F57">
        <v>6</v>
      </c>
      <c r="G57">
        <v>2</v>
      </c>
      <c r="H57">
        <f t="shared" si="33"/>
        <v>6.1</v>
      </c>
      <c r="I57">
        <f t="shared" si="34"/>
        <v>8.6500000000000021</v>
      </c>
      <c r="J57" s="1">
        <f t="shared" si="35"/>
        <v>2.1666666666666665</v>
      </c>
      <c r="K57">
        <v>2</v>
      </c>
      <c r="L57">
        <v>10</v>
      </c>
      <c r="M57">
        <f t="shared" si="36"/>
        <v>8.1833333333333336</v>
      </c>
      <c r="N57">
        <v>8</v>
      </c>
      <c r="O57">
        <v>11</v>
      </c>
      <c r="P57">
        <v>4.75</v>
      </c>
      <c r="Q57">
        <v>2.9249999999999998</v>
      </c>
      <c r="R57">
        <f t="shared" si="37"/>
        <v>1.8250000000000002</v>
      </c>
      <c r="S57">
        <f t="shared" si="38"/>
        <v>1.6239316239316239</v>
      </c>
      <c r="T57">
        <v>462</v>
      </c>
      <c r="U57">
        <v>50</v>
      </c>
      <c r="V57" s="1">
        <f t="shared" si="39"/>
        <v>6.8666666666666663</v>
      </c>
      <c r="W57">
        <v>2.0700000000000003</v>
      </c>
      <c r="X57">
        <v>0.65</v>
      </c>
      <c r="Y57">
        <v>0</v>
      </c>
      <c r="Z57">
        <v>0</v>
      </c>
      <c r="AA57">
        <v>0.32</v>
      </c>
    </row>
    <row r="58" spans="1:27">
      <c r="A58" s="2">
        <v>43096</v>
      </c>
      <c r="B58">
        <v>11</v>
      </c>
      <c r="C58">
        <v>50</v>
      </c>
      <c r="D58">
        <f t="shared" si="32"/>
        <v>11.833333333333334</v>
      </c>
      <c r="E58">
        <v>5</v>
      </c>
      <c r="F58">
        <v>10</v>
      </c>
      <c r="G58">
        <v>60</v>
      </c>
      <c r="H58">
        <f t="shared" si="33"/>
        <v>5.166666666666667</v>
      </c>
      <c r="I58">
        <f t="shared" si="34"/>
        <v>4.3333333333333339</v>
      </c>
      <c r="J58" s="1">
        <f t="shared" si="35"/>
        <v>0.71666666666666667</v>
      </c>
      <c r="K58">
        <v>0</v>
      </c>
      <c r="L58">
        <v>43</v>
      </c>
      <c r="M58">
        <f t="shared" si="36"/>
        <v>8.4666666666666668</v>
      </c>
      <c r="N58">
        <v>8</v>
      </c>
      <c r="O58">
        <v>28</v>
      </c>
      <c r="P58">
        <v>5.35</v>
      </c>
      <c r="Q58">
        <v>4.9329999999999998</v>
      </c>
      <c r="R58">
        <f t="shared" si="37"/>
        <v>0.41699999999999982</v>
      </c>
      <c r="S58">
        <f t="shared" si="38"/>
        <v>1.0845327386985606</v>
      </c>
      <c r="T58">
        <v>224</v>
      </c>
      <c r="U58">
        <v>21</v>
      </c>
      <c r="V58" s="1">
        <f t="shared" si="39"/>
        <v>3.3833333333333333</v>
      </c>
      <c r="W58">
        <v>9.32</v>
      </c>
      <c r="X58">
        <v>3.51</v>
      </c>
      <c r="Y58">
        <v>0</v>
      </c>
      <c r="Z58">
        <v>6.33</v>
      </c>
      <c r="AA58">
        <v>2.2599999999999998</v>
      </c>
    </row>
    <row r="59" spans="1:27">
      <c r="A59" s="2">
        <v>43097</v>
      </c>
      <c r="B59">
        <v>8</v>
      </c>
      <c r="C59">
        <v>27</v>
      </c>
      <c r="D59">
        <f t="shared" si="32"/>
        <v>8.4499999999999993</v>
      </c>
      <c r="E59">
        <v>6</v>
      </c>
      <c r="F59">
        <v>21</v>
      </c>
      <c r="H59">
        <f t="shared" si="33"/>
        <v>6.35</v>
      </c>
      <c r="I59">
        <f t="shared" si="34"/>
        <v>9.9000000000000021</v>
      </c>
      <c r="J59" s="1">
        <f t="shared" si="35"/>
        <v>2.8</v>
      </c>
      <c r="K59">
        <v>2</v>
      </c>
      <c r="L59">
        <v>48</v>
      </c>
      <c r="M59">
        <f t="shared" si="36"/>
        <v>8.35</v>
      </c>
      <c r="N59">
        <v>8</v>
      </c>
      <c r="O59">
        <v>21</v>
      </c>
      <c r="P59">
        <v>6.5170000000000003</v>
      </c>
      <c r="Q59">
        <v>4.9000000000000004</v>
      </c>
      <c r="R59">
        <f t="shared" si="37"/>
        <v>1.617</v>
      </c>
      <c r="S59">
        <f t="shared" si="38"/>
        <v>1.33</v>
      </c>
      <c r="T59">
        <v>224</v>
      </c>
      <c r="U59">
        <v>21</v>
      </c>
      <c r="V59" s="1">
        <f t="shared" si="39"/>
        <v>3.3833333333333333</v>
      </c>
      <c r="W59">
        <v>2.39</v>
      </c>
      <c r="X59">
        <v>1.51</v>
      </c>
      <c r="Y59">
        <v>0.8</v>
      </c>
      <c r="Z59">
        <v>1</v>
      </c>
      <c r="AA59">
        <v>0.03</v>
      </c>
    </row>
    <row r="60" spans="1:27">
      <c r="A60" s="2">
        <v>43098</v>
      </c>
      <c r="B60">
        <v>9</v>
      </c>
      <c r="C60">
        <v>18</v>
      </c>
      <c r="D60">
        <f t="shared" si="32"/>
        <v>9.3000000000000007</v>
      </c>
      <c r="E60">
        <v>6</v>
      </c>
      <c r="F60">
        <v>37</v>
      </c>
      <c r="H60">
        <f t="shared" si="33"/>
        <v>6.6166666666666671</v>
      </c>
      <c r="I60">
        <f t="shared" si="34"/>
        <v>9.3166666666666664</v>
      </c>
      <c r="J60" s="1">
        <f t="shared" si="35"/>
        <v>1.9333333333333333</v>
      </c>
      <c r="K60">
        <v>1</v>
      </c>
      <c r="L60">
        <v>56</v>
      </c>
      <c r="M60">
        <f t="shared" si="36"/>
        <v>8.0166666666666675</v>
      </c>
      <c r="N60">
        <v>8</v>
      </c>
      <c r="O60">
        <v>1</v>
      </c>
      <c r="P60">
        <v>5.6829999999999998</v>
      </c>
      <c r="Q60">
        <v>2.0579999999999998</v>
      </c>
      <c r="R60">
        <f t="shared" si="37"/>
        <v>3.625</v>
      </c>
      <c r="S60">
        <f t="shared" si="38"/>
        <v>2.7614188532555879</v>
      </c>
      <c r="T60">
        <v>224</v>
      </c>
      <c r="U60">
        <v>21</v>
      </c>
      <c r="V60" s="1">
        <f t="shared" si="39"/>
        <v>3.3833333333333333</v>
      </c>
      <c r="W60">
        <v>6.76</v>
      </c>
      <c r="X60">
        <v>1.57</v>
      </c>
      <c r="Y60">
        <v>0.04</v>
      </c>
      <c r="Z60">
        <v>1.26</v>
      </c>
      <c r="AA60">
        <v>2.35</v>
      </c>
    </row>
    <row r="61" spans="1:27">
      <c r="A61" s="2">
        <v>43099</v>
      </c>
      <c r="B61">
        <v>11</v>
      </c>
      <c r="C61">
        <v>6</v>
      </c>
      <c r="D61">
        <f t="shared" si="32"/>
        <v>11.1</v>
      </c>
      <c r="E61">
        <v>5</v>
      </c>
      <c r="F61">
        <v>46</v>
      </c>
      <c r="H61">
        <f t="shared" si="33"/>
        <v>5.7666666666666666</v>
      </c>
      <c r="I61">
        <f t="shared" si="34"/>
        <v>6.6666666666666661</v>
      </c>
      <c r="J61" s="1">
        <f t="shared" si="35"/>
        <v>2.3166666666666664</v>
      </c>
      <c r="K61">
        <v>2</v>
      </c>
      <c r="L61">
        <v>19</v>
      </c>
      <c r="M61">
        <f t="shared" si="36"/>
        <v>9.65</v>
      </c>
      <c r="N61">
        <v>9</v>
      </c>
      <c r="O61">
        <v>39</v>
      </c>
      <c r="P61">
        <v>0.61699999999999999</v>
      </c>
      <c r="Q61">
        <v>0.61699999999999999</v>
      </c>
      <c r="R61">
        <f t="shared" si="37"/>
        <v>0</v>
      </c>
      <c r="S61">
        <f t="shared" si="38"/>
        <v>1</v>
      </c>
      <c r="T61">
        <v>589</v>
      </c>
      <c r="U61">
        <v>41</v>
      </c>
      <c r="V61" s="1">
        <f t="shared" si="39"/>
        <v>9.1333333333333329</v>
      </c>
      <c r="W61">
        <v>3.3200000000000003</v>
      </c>
      <c r="X61">
        <v>0.61</v>
      </c>
      <c r="Y61">
        <v>0.06</v>
      </c>
      <c r="Z61">
        <v>0</v>
      </c>
      <c r="AA61">
        <v>0.28000000000000003</v>
      </c>
    </row>
    <row r="62" spans="1:27">
      <c r="A62" s="2">
        <v>43100</v>
      </c>
      <c r="B62">
        <v>9</v>
      </c>
      <c r="C62">
        <v>55</v>
      </c>
      <c r="D62">
        <f t="shared" si="32"/>
        <v>9.9166666666666661</v>
      </c>
      <c r="E62">
        <v>5</v>
      </c>
      <c r="F62">
        <v>59</v>
      </c>
      <c r="H62">
        <f t="shared" si="33"/>
        <v>5.9833333333333334</v>
      </c>
      <c r="I62">
        <f t="shared" si="34"/>
        <v>8.0666666666666682</v>
      </c>
      <c r="J62" s="1">
        <f t="shared" si="35"/>
        <v>3.35</v>
      </c>
      <c r="K62">
        <v>3</v>
      </c>
      <c r="L62">
        <v>21</v>
      </c>
      <c r="M62">
        <f t="shared" si="36"/>
        <v>7.35</v>
      </c>
      <c r="N62">
        <v>7</v>
      </c>
      <c r="O62">
        <v>21</v>
      </c>
      <c r="P62">
        <v>1.5</v>
      </c>
      <c r="Q62">
        <v>1.117</v>
      </c>
      <c r="R62">
        <f t="shared" si="37"/>
        <v>0.38300000000000001</v>
      </c>
      <c r="S62">
        <f t="shared" si="38"/>
        <v>1.3428827215756491</v>
      </c>
      <c r="T62">
        <v>357</v>
      </c>
      <c r="U62">
        <v>33</v>
      </c>
      <c r="V62" s="1">
        <f t="shared" si="39"/>
        <v>5.4</v>
      </c>
      <c r="W62">
        <v>1.83</v>
      </c>
      <c r="X62">
        <v>0.44</v>
      </c>
      <c r="Y62">
        <v>0</v>
      </c>
      <c r="Z62">
        <v>0</v>
      </c>
      <c r="AA62">
        <v>0.89</v>
      </c>
    </row>
    <row r="63" spans="1:27">
      <c r="A63" s="2">
        <v>43101</v>
      </c>
      <c r="B63">
        <v>9</v>
      </c>
      <c r="C63">
        <v>58</v>
      </c>
      <c r="D63">
        <f t="shared" si="32"/>
        <v>9.9666666666666668</v>
      </c>
      <c r="E63">
        <v>6</v>
      </c>
      <c r="F63">
        <v>14</v>
      </c>
      <c r="H63">
        <f t="shared" si="33"/>
        <v>6.2333333333333334</v>
      </c>
      <c r="I63">
        <f t="shared" si="34"/>
        <v>8.2666666666666675</v>
      </c>
      <c r="J63" s="1">
        <f t="shared" si="35"/>
        <v>2.85</v>
      </c>
      <c r="K63">
        <v>2</v>
      </c>
      <c r="L63">
        <v>51</v>
      </c>
      <c r="M63">
        <f t="shared" si="36"/>
        <v>9.2166666666666668</v>
      </c>
      <c r="N63">
        <v>9</v>
      </c>
      <c r="O63">
        <v>13</v>
      </c>
      <c r="P63">
        <v>4.8170000000000002</v>
      </c>
      <c r="Q63">
        <v>3.5169999999999999</v>
      </c>
      <c r="R63">
        <f t="shared" si="37"/>
        <v>1.3000000000000003</v>
      </c>
      <c r="S63">
        <f t="shared" si="38"/>
        <v>1.3696332101222635</v>
      </c>
      <c r="T63">
        <v>426</v>
      </c>
      <c r="U63">
        <v>53</v>
      </c>
      <c r="V63" s="1">
        <f t="shared" si="39"/>
        <v>6.2166666666666668</v>
      </c>
      <c r="W63">
        <v>4.7699999999999996</v>
      </c>
      <c r="X63">
        <v>1.46</v>
      </c>
      <c r="Y63">
        <v>0</v>
      </c>
      <c r="Z63">
        <v>0</v>
      </c>
      <c r="AA63">
        <v>3.63</v>
      </c>
    </row>
    <row r="64" spans="1:27">
      <c r="A64" s="2">
        <v>43102</v>
      </c>
      <c r="B64">
        <v>8</v>
      </c>
      <c r="C64">
        <v>36</v>
      </c>
      <c r="D64">
        <f t="shared" si="32"/>
        <v>8.6</v>
      </c>
      <c r="E64">
        <v>5</v>
      </c>
      <c r="F64">
        <v>45</v>
      </c>
      <c r="H64">
        <f t="shared" si="33"/>
        <v>5.75</v>
      </c>
      <c r="I64">
        <f t="shared" si="34"/>
        <v>9.15</v>
      </c>
      <c r="J64" s="1">
        <f t="shared" si="35"/>
        <v>2.5333333333333332</v>
      </c>
      <c r="K64">
        <v>2</v>
      </c>
      <c r="L64">
        <v>32</v>
      </c>
      <c r="M64">
        <f t="shared" si="36"/>
        <v>10.283333333333333</v>
      </c>
      <c r="N64">
        <v>10</v>
      </c>
      <c r="O64">
        <v>17</v>
      </c>
      <c r="P64">
        <v>2.5830000000000002</v>
      </c>
      <c r="Q64">
        <v>2.15</v>
      </c>
      <c r="R64">
        <f t="shared" si="37"/>
        <v>0.43300000000000027</v>
      </c>
      <c r="S64">
        <f t="shared" si="38"/>
        <v>1.2013953488372093</v>
      </c>
      <c r="T64">
        <v>797</v>
      </c>
      <c r="U64">
        <v>69</v>
      </c>
      <c r="V64" s="1">
        <f t="shared" si="39"/>
        <v>12.133333333333333</v>
      </c>
      <c r="W64">
        <v>1.34</v>
      </c>
      <c r="X64">
        <v>0</v>
      </c>
      <c r="Y64">
        <v>0</v>
      </c>
      <c r="Z64">
        <v>0</v>
      </c>
      <c r="AA64">
        <v>0.56999999999999995</v>
      </c>
    </row>
    <row r="65" spans="1:27">
      <c r="A65" s="2">
        <v>43103</v>
      </c>
      <c r="B65">
        <v>11</v>
      </c>
      <c r="C65">
        <v>10</v>
      </c>
      <c r="D65">
        <f t="shared" si="32"/>
        <v>11.166666666666666</v>
      </c>
      <c r="E65">
        <v>6</v>
      </c>
      <c r="F65">
        <v>23</v>
      </c>
      <c r="H65">
        <f t="shared" si="33"/>
        <v>6.3833333333333337</v>
      </c>
      <c r="I65">
        <f t="shared" si="34"/>
        <v>7.2166666666666668</v>
      </c>
      <c r="J65" s="1">
        <f t="shared" si="35"/>
        <v>1.75</v>
      </c>
      <c r="K65">
        <v>1</v>
      </c>
      <c r="L65">
        <v>45</v>
      </c>
      <c r="M65">
        <f t="shared" si="36"/>
        <v>8.9499999999999993</v>
      </c>
      <c r="N65">
        <v>8</v>
      </c>
      <c r="O65">
        <v>57</v>
      </c>
      <c r="P65">
        <v>1.883</v>
      </c>
      <c r="Q65">
        <v>0.73299999999999998</v>
      </c>
      <c r="R65">
        <f t="shared" si="37"/>
        <v>1.1499999999999999</v>
      </c>
      <c r="S65">
        <f t="shared" si="38"/>
        <v>2.5688949522510232</v>
      </c>
      <c r="T65">
        <v>546</v>
      </c>
      <c r="U65">
        <v>4</v>
      </c>
      <c r="V65" s="1">
        <f t="shared" si="39"/>
        <v>9.0333333333333332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2">
        <v>43104</v>
      </c>
      <c r="B66">
        <v>8</v>
      </c>
      <c r="C66">
        <v>48</v>
      </c>
      <c r="D66">
        <f t="shared" si="32"/>
        <v>8.8000000000000007</v>
      </c>
      <c r="E66">
        <v>5</v>
      </c>
      <c r="F66">
        <v>47</v>
      </c>
      <c r="H66">
        <f t="shared" si="33"/>
        <v>5.7833333333333332</v>
      </c>
      <c r="I66">
        <f t="shared" si="34"/>
        <v>8.9833333333333307</v>
      </c>
      <c r="J66" s="1">
        <f t="shared" si="35"/>
        <v>2.7666666666666666</v>
      </c>
      <c r="K66">
        <v>2</v>
      </c>
      <c r="L66">
        <v>46</v>
      </c>
      <c r="M66">
        <f t="shared" si="36"/>
        <v>11.133333333333333</v>
      </c>
      <c r="N66">
        <v>11</v>
      </c>
      <c r="O66">
        <v>8</v>
      </c>
      <c r="P66">
        <v>1E-3</v>
      </c>
      <c r="Q66">
        <v>1E-3</v>
      </c>
      <c r="R66">
        <f t="shared" si="37"/>
        <v>0</v>
      </c>
      <c r="S66">
        <f t="shared" si="38"/>
        <v>1</v>
      </c>
      <c r="T66">
        <v>543</v>
      </c>
      <c r="U66">
        <v>0</v>
      </c>
      <c r="V66" s="1">
        <f t="shared" si="39"/>
        <v>9.0500000000000007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43105</v>
      </c>
      <c r="B67">
        <v>10</v>
      </c>
      <c r="C67">
        <v>57</v>
      </c>
      <c r="D67">
        <f t="shared" si="32"/>
        <v>10.95</v>
      </c>
      <c r="E67">
        <v>5</v>
      </c>
      <c r="F67">
        <v>35</v>
      </c>
      <c r="H67">
        <f t="shared" si="33"/>
        <v>5.583333333333333</v>
      </c>
      <c r="I67">
        <f t="shared" si="34"/>
        <v>6.6333333333333329</v>
      </c>
      <c r="J67" s="1">
        <f t="shared" si="35"/>
        <v>2.3833333333333333</v>
      </c>
      <c r="K67">
        <v>2</v>
      </c>
      <c r="L67">
        <v>23</v>
      </c>
      <c r="M67">
        <f t="shared" si="36"/>
        <v>8.1999999999999993</v>
      </c>
      <c r="N67">
        <v>8</v>
      </c>
      <c r="O67">
        <v>12</v>
      </c>
      <c r="P67">
        <v>3.8</v>
      </c>
      <c r="Q67">
        <v>2.9169999999999998</v>
      </c>
      <c r="R67">
        <f t="shared" si="37"/>
        <v>0.88300000000000001</v>
      </c>
      <c r="S67">
        <f t="shared" si="38"/>
        <v>1.3027082619129242</v>
      </c>
      <c r="T67">
        <v>649</v>
      </c>
      <c r="U67">
        <v>47</v>
      </c>
      <c r="V67" s="1">
        <f t="shared" si="39"/>
        <v>10.033333333333333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2">
        <v>43106</v>
      </c>
      <c r="B68">
        <v>11</v>
      </c>
      <c r="C68">
        <v>8</v>
      </c>
      <c r="D68">
        <f t="shared" si="32"/>
        <v>11.133333333333333</v>
      </c>
      <c r="E68">
        <v>7</v>
      </c>
      <c r="F68">
        <v>10</v>
      </c>
      <c r="H68">
        <f t="shared" si="33"/>
        <v>7.166666666666667</v>
      </c>
      <c r="I68">
        <f t="shared" si="34"/>
        <v>8.033333333333335</v>
      </c>
      <c r="J68" s="1">
        <f t="shared" si="35"/>
        <v>2.6833333333333336</v>
      </c>
      <c r="K68">
        <v>2</v>
      </c>
      <c r="L68">
        <v>41</v>
      </c>
      <c r="M68">
        <f t="shared" si="36"/>
        <v>10.366666666666667</v>
      </c>
      <c r="N68">
        <v>10</v>
      </c>
      <c r="O68">
        <v>22</v>
      </c>
      <c r="P68">
        <v>1</v>
      </c>
      <c r="Q68">
        <v>0.75</v>
      </c>
      <c r="R68">
        <f t="shared" si="37"/>
        <v>0.25</v>
      </c>
      <c r="S68">
        <f t="shared" si="38"/>
        <v>1.3333333333333333</v>
      </c>
      <c r="T68">
        <v>672</v>
      </c>
      <c r="U68">
        <v>45</v>
      </c>
      <c r="V68" s="1">
        <f t="shared" si="39"/>
        <v>10.45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43107</v>
      </c>
      <c r="B69">
        <v>11</v>
      </c>
      <c r="C69">
        <v>0</v>
      </c>
      <c r="D69">
        <f t="shared" si="32"/>
        <v>11</v>
      </c>
      <c r="E69">
        <v>5</v>
      </c>
      <c r="F69">
        <v>58</v>
      </c>
      <c r="H69">
        <f t="shared" si="33"/>
        <v>5.9666666666666668</v>
      </c>
      <c r="I69">
        <f t="shared" si="34"/>
        <v>6.9666666666666686</v>
      </c>
      <c r="J69" s="1">
        <f t="shared" si="35"/>
        <v>2.2833333333333332</v>
      </c>
      <c r="K69">
        <v>2</v>
      </c>
      <c r="L69">
        <v>17</v>
      </c>
      <c r="M69">
        <f t="shared" si="36"/>
        <v>8.9166666666666661</v>
      </c>
      <c r="N69">
        <v>8</v>
      </c>
      <c r="O69">
        <v>55</v>
      </c>
      <c r="P69">
        <v>3</v>
      </c>
      <c r="Q69">
        <v>1.833</v>
      </c>
      <c r="R69">
        <f t="shared" si="37"/>
        <v>1.167</v>
      </c>
      <c r="S69">
        <f t="shared" si="38"/>
        <v>1.6366612111292962</v>
      </c>
      <c r="T69">
        <v>567</v>
      </c>
      <c r="U69">
        <v>110</v>
      </c>
      <c r="V69" s="1">
        <f t="shared" si="39"/>
        <v>7.6166666666666663</v>
      </c>
      <c r="W69">
        <v>3.21</v>
      </c>
      <c r="X69">
        <v>0.88</v>
      </c>
      <c r="Y69">
        <v>0</v>
      </c>
      <c r="Z69">
        <v>1.55</v>
      </c>
      <c r="AA69">
        <v>7.0000000000000007E-2</v>
      </c>
    </row>
    <row r="70" spans="1:27">
      <c r="A70" s="2">
        <v>43108</v>
      </c>
      <c r="B70">
        <v>9</v>
      </c>
      <c r="C70">
        <v>28</v>
      </c>
      <c r="D70">
        <f t="shared" si="32"/>
        <v>9.4666666666666668</v>
      </c>
      <c r="E70">
        <v>5</v>
      </c>
      <c r="F70">
        <v>29</v>
      </c>
      <c r="H70">
        <f t="shared" si="33"/>
        <v>5.4833333333333334</v>
      </c>
      <c r="I70">
        <f t="shared" si="34"/>
        <v>8.0166666666666675</v>
      </c>
      <c r="J70" s="1">
        <f t="shared" si="35"/>
        <v>1.9833333333333334</v>
      </c>
      <c r="K70">
        <v>1</v>
      </c>
      <c r="L70">
        <v>59</v>
      </c>
      <c r="M70">
        <f t="shared" si="36"/>
        <v>6.9</v>
      </c>
      <c r="N70">
        <v>6</v>
      </c>
      <c r="O70">
        <v>54</v>
      </c>
      <c r="P70">
        <v>3.5</v>
      </c>
      <c r="Q70">
        <v>1.667</v>
      </c>
      <c r="R70">
        <f t="shared" si="37"/>
        <v>1.833</v>
      </c>
      <c r="S70">
        <f t="shared" si="38"/>
        <v>2.0995800839832035</v>
      </c>
      <c r="T70">
        <v>408</v>
      </c>
      <c r="U70">
        <v>75</v>
      </c>
      <c r="V70" s="1">
        <f t="shared" si="39"/>
        <v>5.55</v>
      </c>
      <c r="W70">
        <v>8.27</v>
      </c>
      <c r="X70">
        <v>1.56</v>
      </c>
      <c r="Y70">
        <v>0</v>
      </c>
      <c r="Z70">
        <v>6.3</v>
      </c>
      <c r="AA70">
        <v>0.35</v>
      </c>
    </row>
    <row r="71" spans="1:27">
      <c r="A71" s="2">
        <v>43109</v>
      </c>
      <c r="B71">
        <v>9</v>
      </c>
      <c r="C71">
        <v>2</v>
      </c>
      <c r="D71">
        <f t="shared" si="32"/>
        <v>9.0333333333333332</v>
      </c>
      <c r="E71">
        <v>6</v>
      </c>
      <c r="F71">
        <v>10</v>
      </c>
      <c r="H71">
        <f t="shared" si="33"/>
        <v>6.166666666666667</v>
      </c>
      <c r="I71">
        <f t="shared" si="34"/>
        <v>9.1333333333333346</v>
      </c>
      <c r="J71" s="1">
        <f t="shared" si="35"/>
        <v>2.5833333333333335</v>
      </c>
      <c r="K71">
        <v>2</v>
      </c>
      <c r="L71">
        <v>35</v>
      </c>
      <c r="M71">
        <f t="shared" si="36"/>
        <v>8.1833333333333336</v>
      </c>
      <c r="N71">
        <v>8</v>
      </c>
      <c r="O71">
        <v>11</v>
      </c>
      <c r="P71">
        <v>3.3</v>
      </c>
      <c r="Q71">
        <v>2.4169999999999998</v>
      </c>
      <c r="R71">
        <f t="shared" si="37"/>
        <v>0.88300000000000001</v>
      </c>
      <c r="S71">
        <f t="shared" si="38"/>
        <v>1.3653289201489449</v>
      </c>
      <c r="T71">
        <v>417</v>
      </c>
      <c r="U71">
        <v>20</v>
      </c>
      <c r="V71" s="1">
        <f t="shared" si="39"/>
        <v>6.6166666666666663</v>
      </c>
      <c r="W71">
        <v>14.69</v>
      </c>
      <c r="X71">
        <v>1.63</v>
      </c>
      <c r="Y71">
        <v>0.01</v>
      </c>
      <c r="Z71">
        <v>7.19</v>
      </c>
      <c r="AA71">
        <v>2.75</v>
      </c>
    </row>
    <row r="72" spans="1:27">
      <c r="A72" s="2">
        <v>43110</v>
      </c>
      <c r="B72">
        <v>21</v>
      </c>
      <c r="C72">
        <v>18</v>
      </c>
      <c r="D72">
        <f t="shared" si="32"/>
        <v>21.3</v>
      </c>
      <c r="E72">
        <v>13</v>
      </c>
      <c r="F72">
        <v>10</v>
      </c>
      <c r="H72">
        <f t="shared" si="33"/>
        <v>13.166666666666666</v>
      </c>
      <c r="I72">
        <f t="shared" si="34"/>
        <v>3.8666666666666636</v>
      </c>
      <c r="J72" s="1">
        <f t="shared" si="35"/>
        <v>0</v>
      </c>
      <c r="M72">
        <f t="shared" si="36"/>
        <v>16</v>
      </c>
      <c r="N72">
        <v>16</v>
      </c>
      <c r="O72">
        <v>0</v>
      </c>
      <c r="P72">
        <v>1E-3</v>
      </c>
      <c r="Q72">
        <v>1E-3</v>
      </c>
      <c r="R72">
        <f t="shared" si="37"/>
        <v>0</v>
      </c>
      <c r="S72">
        <f t="shared" si="38"/>
        <v>1</v>
      </c>
      <c r="T72">
        <v>347</v>
      </c>
      <c r="U72">
        <v>0</v>
      </c>
      <c r="V72" s="1">
        <f t="shared" si="39"/>
        <v>5.7833333333333332</v>
      </c>
      <c r="W72">
        <v>13.1</v>
      </c>
      <c r="X72">
        <v>2</v>
      </c>
      <c r="Y72">
        <v>0</v>
      </c>
      <c r="Z72">
        <v>11.59</v>
      </c>
      <c r="AA72">
        <v>0.01</v>
      </c>
    </row>
    <row r="73" spans="1:27">
      <c r="A73" s="2">
        <v>43111</v>
      </c>
      <c r="B73">
        <v>9</v>
      </c>
      <c r="C73">
        <v>35</v>
      </c>
      <c r="D73">
        <f t="shared" si="32"/>
        <v>9.5833333333333339</v>
      </c>
      <c r="E73">
        <v>7</v>
      </c>
      <c r="F73">
        <v>5</v>
      </c>
      <c r="H73">
        <f t="shared" si="33"/>
        <v>7.083333333333333</v>
      </c>
      <c r="I73">
        <f t="shared" si="34"/>
        <v>9.4999999999999982</v>
      </c>
      <c r="J73" s="1">
        <f t="shared" si="35"/>
        <v>3.35</v>
      </c>
      <c r="K73">
        <v>3</v>
      </c>
      <c r="L73">
        <v>21</v>
      </c>
      <c r="M73">
        <f t="shared" si="36"/>
        <v>13.633333333333333</v>
      </c>
      <c r="N73">
        <v>13</v>
      </c>
      <c r="O73">
        <v>38</v>
      </c>
      <c r="P73">
        <v>1E-3</v>
      </c>
      <c r="Q73">
        <v>1E-3</v>
      </c>
      <c r="R73">
        <f t="shared" si="37"/>
        <v>0</v>
      </c>
      <c r="S73">
        <f t="shared" si="38"/>
        <v>1</v>
      </c>
      <c r="T73">
        <v>137</v>
      </c>
      <c r="U73">
        <v>0</v>
      </c>
      <c r="V73" s="1">
        <f t="shared" si="39"/>
        <v>2.2833333333333332</v>
      </c>
      <c r="W73">
        <v>15.53</v>
      </c>
      <c r="X73">
        <v>0</v>
      </c>
      <c r="Y73">
        <v>0</v>
      </c>
      <c r="Z73">
        <v>15.36</v>
      </c>
      <c r="AA73">
        <v>0.01</v>
      </c>
    </row>
    <row r="74" spans="1:27">
      <c r="A74" s="2">
        <v>43112</v>
      </c>
      <c r="B74">
        <v>13</v>
      </c>
      <c r="C74">
        <v>22</v>
      </c>
      <c r="D74">
        <f t="shared" si="32"/>
        <v>13.366666666666667</v>
      </c>
      <c r="E74">
        <v>7</v>
      </c>
      <c r="F74">
        <v>31</v>
      </c>
      <c r="H74">
        <f t="shared" si="33"/>
        <v>7.5166666666666666</v>
      </c>
      <c r="I74">
        <f t="shared" si="34"/>
        <v>6.1499999999999986</v>
      </c>
      <c r="J74" s="1">
        <f t="shared" si="35"/>
        <v>1.2666666666666666</v>
      </c>
      <c r="K74">
        <v>1</v>
      </c>
      <c r="L74">
        <v>16</v>
      </c>
      <c r="M74">
        <f t="shared" si="36"/>
        <v>18</v>
      </c>
      <c r="N74">
        <v>18</v>
      </c>
      <c r="O74">
        <v>0</v>
      </c>
      <c r="P74">
        <v>1E-3</v>
      </c>
      <c r="Q74">
        <v>1E-3</v>
      </c>
      <c r="R74">
        <f t="shared" si="37"/>
        <v>0</v>
      </c>
      <c r="S74">
        <f t="shared" si="38"/>
        <v>1</v>
      </c>
      <c r="T74">
        <v>324</v>
      </c>
      <c r="U74">
        <v>0</v>
      </c>
      <c r="V74" s="1">
        <f t="shared" si="39"/>
        <v>5.4</v>
      </c>
      <c r="W74">
        <v>12.47</v>
      </c>
      <c r="X74">
        <v>4.47</v>
      </c>
      <c r="Y74">
        <v>1.0900000000000001</v>
      </c>
      <c r="Z74">
        <v>9.4600000000000009</v>
      </c>
      <c r="AA74">
        <v>0.08</v>
      </c>
    </row>
    <row r="75" spans="1:27">
      <c r="A75" s="2">
        <v>43113</v>
      </c>
      <c r="B75">
        <v>12</v>
      </c>
      <c r="C75">
        <v>28</v>
      </c>
      <c r="D75">
        <f t="shared" si="32"/>
        <v>12.466666666666667</v>
      </c>
      <c r="E75">
        <v>7</v>
      </c>
      <c r="F75">
        <v>37</v>
      </c>
      <c r="H75">
        <f t="shared" si="33"/>
        <v>7.6166666666666671</v>
      </c>
      <c r="I75">
        <f t="shared" si="34"/>
        <v>7.15</v>
      </c>
      <c r="J75" s="1">
        <f t="shared" si="35"/>
        <v>2.9333333333333336</v>
      </c>
      <c r="K75">
        <v>2</v>
      </c>
      <c r="L75">
        <v>56</v>
      </c>
      <c r="M75">
        <f t="shared" si="36"/>
        <v>9.35</v>
      </c>
      <c r="N75">
        <v>9</v>
      </c>
      <c r="O75">
        <v>21</v>
      </c>
      <c r="P75">
        <v>1E-3</v>
      </c>
      <c r="Q75">
        <v>1E-3</v>
      </c>
      <c r="R75">
        <f t="shared" si="37"/>
        <v>0</v>
      </c>
      <c r="S75">
        <f t="shared" si="38"/>
        <v>1</v>
      </c>
      <c r="T75">
        <v>334</v>
      </c>
      <c r="U75">
        <v>0</v>
      </c>
      <c r="V75" s="1">
        <f t="shared" si="39"/>
        <v>5.5666666666666664</v>
      </c>
      <c r="W75">
        <v>11.58</v>
      </c>
      <c r="X75">
        <v>1.99</v>
      </c>
      <c r="Y75">
        <v>0.09</v>
      </c>
      <c r="Z75">
        <v>9.6</v>
      </c>
      <c r="AA75">
        <v>0.04</v>
      </c>
    </row>
    <row r="76" spans="1:27">
      <c r="A76" s="2">
        <v>43114</v>
      </c>
      <c r="B76">
        <v>12</v>
      </c>
      <c r="C76">
        <v>23</v>
      </c>
      <c r="D76">
        <f t="shared" si="32"/>
        <v>12.383333333333333</v>
      </c>
      <c r="E76">
        <v>8</v>
      </c>
      <c r="F76">
        <v>58</v>
      </c>
      <c r="H76">
        <f t="shared" si="33"/>
        <v>8.9666666666666668</v>
      </c>
      <c r="I76">
        <f t="shared" si="34"/>
        <v>8.5833333333333357</v>
      </c>
      <c r="J76" s="1">
        <f t="shared" si="35"/>
        <v>2.65</v>
      </c>
      <c r="K76">
        <v>2</v>
      </c>
      <c r="L76">
        <v>39</v>
      </c>
      <c r="M76">
        <f t="shared" si="36"/>
        <v>10.316666666666666</v>
      </c>
      <c r="N76">
        <v>10</v>
      </c>
      <c r="O76">
        <v>19</v>
      </c>
      <c r="P76">
        <v>1E-3</v>
      </c>
      <c r="Q76">
        <v>1E-3</v>
      </c>
      <c r="R76">
        <f t="shared" si="37"/>
        <v>0</v>
      </c>
      <c r="S76">
        <f t="shared" si="38"/>
        <v>1</v>
      </c>
      <c r="T76">
        <v>238</v>
      </c>
      <c r="U76">
        <v>0</v>
      </c>
      <c r="V76" s="1">
        <f t="shared" si="39"/>
        <v>3.9666666666666668</v>
      </c>
      <c r="W76">
        <v>7.06</v>
      </c>
      <c r="X76">
        <v>2.37</v>
      </c>
      <c r="Y76">
        <v>0</v>
      </c>
      <c r="Z76">
        <v>4.8499999999999996</v>
      </c>
      <c r="AA76">
        <v>0.08</v>
      </c>
    </row>
    <row r="77" spans="1:27">
      <c r="A77" s="2">
        <v>43115</v>
      </c>
      <c r="B77">
        <v>10</v>
      </c>
      <c r="C77">
        <v>10</v>
      </c>
      <c r="D77">
        <f t="shared" si="32"/>
        <v>10.166666666666666</v>
      </c>
      <c r="E77">
        <v>7</v>
      </c>
      <c r="F77">
        <v>8</v>
      </c>
      <c r="H77">
        <f t="shared" si="33"/>
        <v>7.1333333333333337</v>
      </c>
      <c r="I77">
        <f t="shared" si="34"/>
        <v>8.9666666666666668</v>
      </c>
      <c r="J77" s="1">
        <f t="shared" si="35"/>
        <v>2.5333333333333332</v>
      </c>
      <c r="K77">
        <v>2</v>
      </c>
      <c r="L77">
        <v>32</v>
      </c>
      <c r="M77">
        <f t="shared" si="36"/>
        <v>8.6666666666666661</v>
      </c>
      <c r="N77">
        <v>8</v>
      </c>
      <c r="O77">
        <v>40</v>
      </c>
      <c r="P77">
        <v>3.08</v>
      </c>
      <c r="Q77">
        <v>2.0920000000000001</v>
      </c>
      <c r="R77">
        <f t="shared" si="37"/>
        <v>0.98799999999999999</v>
      </c>
      <c r="S77">
        <f t="shared" si="38"/>
        <v>1.4722753346080306</v>
      </c>
      <c r="T77">
        <v>481</v>
      </c>
      <c r="U77">
        <v>6</v>
      </c>
      <c r="V77" s="1">
        <f t="shared" si="39"/>
        <v>7.916666666666667</v>
      </c>
      <c r="W77">
        <v>8.35</v>
      </c>
      <c r="X77">
        <v>2.72</v>
      </c>
      <c r="Y77">
        <v>0.02</v>
      </c>
      <c r="Z77">
        <v>3.23</v>
      </c>
      <c r="AA77">
        <v>1.05</v>
      </c>
    </row>
    <row r="78" spans="1:27">
      <c r="A78" s="2">
        <v>43116</v>
      </c>
      <c r="B78">
        <v>12</v>
      </c>
      <c r="C78">
        <v>7</v>
      </c>
      <c r="D78">
        <f t="shared" si="32"/>
        <v>12.116666666666667</v>
      </c>
      <c r="E78">
        <v>6</v>
      </c>
      <c r="F78">
        <v>27</v>
      </c>
      <c r="H78">
        <f t="shared" si="33"/>
        <v>6.45</v>
      </c>
      <c r="I78">
        <f t="shared" si="34"/>
        <v>6.3333333333333321</v>
      </c>
      <c r="J78" s="1">
        <f t="shared" si="35"/>
        <v>1.8</v>
      </c>
      <c r="K78">
        <v>1</v>
      </c>
      <c r="L78">
        <v>48</v>
      </c>
      <c r="M78">
        <f t="shared" si="36"/>
        <v>7.85</v>
      </c>
      <c r="N78">
        <v>7</v>
      </c>
      <c r="O78">
        <v>51</v>
      </c>
      <c r="P78">
        <v>1.95</v>
      </c>
      <c r="Q78">
        <v>0.24199999999999999</v>
      </c>
      <c r="R78">
        <f t="shared" si="37"/>
        <v>1.708</v>
      </c>
      <c r="S78">
        <f t="shared" si="38"/>
        <v>8.0578512396694215</v>
      </c>
      <c r="T78">
        <v>392</v>
      </c>
      <c r="U78">
        <v>0</v>
      </c>
      <c r="V78" s="1">
        <f t="shared" si="39"/>
        <v>6.5333333333333332</v>
      </c>
      <c r="W78">
        <v>7.8</v>
      </c>
      <c r="X78">
        <v>3.18</v>
      </c>
      <c r="Y78">
        <v>0</v>
      </c>
      <c r="Z78">
        <v>5.91</v>
      </c>
      <c r="AA78">
        <v>0.05</v>
      </c>
    </row>
    <row r="79" spans="1:27">
      <c r="A79" s="2">
        <v>43117</v>
      </c>
      <c r="B79">
        <v>11</v>
      </c>
      <c r="C79">
        <v>47</v>
      </c>
      <c r="D79">
        <f t="shared" si="32"/>
        <v>11.783333333333333</v>
      </c>
      <c r="E79">
        <v>8</v>
      </c>
      <c r="F79">
        <v>5</v>
      </c>
      <c r="H79">
        <f t="shared" si="33"/>
        <v>8.0833333333333339</v>
      </c>
      <c r="I79">
        <f t="shared" si="34"/>
        <v>8.3000000000000025</v>
      </c>
      <c r="J79" s="1">
        <f t="shared" si="35"/>
        <v>2.8666666666666667</v>
      </c>
      <c r="K79">
        <v>2</v>
      </c>
      <c r="L79">
        <v>52</v>
      </c>
      <c r="M79">
        <f t="shared" si="36"/>
        <v>9.5166666666666675</v>
      </c>
      <c r="N79">
        <v>9</v>
      </c>
      <c r="O79">
        <v>31</v>
      </c>
      <c r="P79">
        <v>7.0170000000000003</v>
      </c>
      <c r="Q79">
        <v>4.0170000000000003</v>
      </c>
      <c r="R79">
        <f t="shared" si="37"/>
        <v>3</v>
      </c>
      <c r="S79">
        <f t="shared" si="38"/>
        <v>1.746825989544436</v>
      </c>
      <c r="T79">
        <v>533</v>
      </c>
      <c r="U79">
        <v>82</v>
      </c>
      <c r="V79" s="1">
        <f t="shared" si="39"/>
        <v>7.5166666666666666</v>
      </c>
      <c r="W79">
        <v>6.33</v>
      </c>
      <c r="X79">
        <v>0.31</v>
      </c>
      <c r="Y79">
        <v>0</v>
      </c>
      <c r="Z79">
        <v>5.57</v>
      </c>
      <c r="AA79">
        <v>0.01</v>
      </c>
    </row>
    <row r="80" spans="1:27">
      <c r="A80" s="2">
        <v>43118</v>
      </c>
      <c r="B80">
        <v>13</v>
      </c>
      <c r="C80">
        <v>37</v>
      </c>
      <c r="D80">
        <f t="shared" si="32"/>
        <v>13.616666666666667</v>
      </c>
      <c r="E80">
        <v>8</v>
      </c>
      <c r="F80">
        <v>2</v>
      </c>
      <c r="H80">
        <f t="shared" si="33"/>
        <v>8.0333333333333332</v>
      </c>
      <c r="I80">
        <f t="shared" si="34"/>
        <v>6.4166666666666643</v>
      </c>
      <c r="J80" s="1">
        <f t="shared" si="35"/>
        <v>1.4166666666666667</v>
      </c>
      <c r="K80">
        <v>1</v>
      </c>
      <c r="L80">
        <v>25</v>
      </c>
      <c r="M80">
        <f t="shared" si="36"/>
        <v>8.5833333333333339</v>
      </c>
      <c r="N80">
        <v>8</v>
      </c>
      <c r="O80">
        <v>35</v>
      </c>
      <c r="P80">
        <v>8.0500000000000007</v>
      </c>
      <c r="Q80">
        <v>7.2530000000000001</v>
      </c>
      <c r="R80">
        <f t="shared" si="37"/>
        <v>0.7970000000000006</v>
      </c>
      <c r="S80">
        <f t="shared" si="38"/>
        <v>1.1098855645939611</v>
      </c>
      <c r="T80">
        <v>233</v>
      </c>
      <c r="U80">
        <v>2</v>
      </c>
      <c r="V80" s="1">
        <f t="shared" si="39"/>
        <v>3.85</v>
      </c>
      <c r="W80">
        <v>3.42</v>
      </c>
      <c r="X80">
        <v>1.34</v>
      </c>
      <c r="Y80">
        <v>0.39</v>
      </c>
      <c r="Z80">
        <v>0.15</v>
      </c>
      <c r="AA80">
        <v>0.5</v>
      </c>
    </row>
    <row r="81" spans="1:27">
      <c r="A81" s="2">
        <v>43119</v>
      </c>
      <c r="B81">
        <v>10</v>
      </c>
      <c r="C81">
        <v>34</v>
      </c>
      <c r="D81">
        <f t="shared" si="32"/>
        <v>10.566666666666666</v>
      </c>
      <c r="E81">
        <v>6</v>
      </c>
      <c r="F81">
        <v>35</v>
      </c>
      <c r="H81">
        <f t="shared" si="33"/>
        <v>6.583333333333333</v>
      </c>
      <c r="I81">
        <f t="shared" si="34"/>
        <v>8.0166666666666657</v>
      </c>
      <c r="J81" s="1">
        <f t="shared" si="35"/>
        <v>2.8666666666666667</v>
      </c>
      <c r="K81">
        <v>2</v>
      </c>
      <c r="L81">
        <v>52</v>
      </c>
      <c r="M81">
        <f t="shared" si="36"/>
        <v>8.3000000000000007</v>
      </c>
      <c r="N81">
        <v>8</v>
      </c>
      <c r="O81">
        <v>18</v>
      </c>
      <c r="P81">
        <v>6.15</v>
      </c>
      <c r="Q81">
        <v>5.4119999999999999</v>
      </c>
      <c r="R81">
        <f t="shared" si="37"/>
        <v>0.73800000000000043</v>
      </c>
      <c r="S81">
        <f t="shared" si="38"/>
        <v>1.1363636363636365</v>
      </c>
      <c r="T81">
        <v>192</v>
      </c>
      <c r="U81">
        <v>1</v>
      </c>
      <c r="V81" s="1">
        <f t="shared" si="39"/>
        <v>3.1833333333333331</v>
      </c>
      <c r="W81">
        <v>2.38</v>
      </c>
      <c r="X81">
        <v>1.92</v>
      </c>
      <c r="Y81">
        <v>0.04</v>
      </c>
      <c r="Z81">
        <v>0</v>
      </c>
      <c r="AA81">
        <v>0.01</v>
      </c>
    </row>
    <row r="82" spans="1:27" s="5" customFormat="1">
      <c r="A82" s="4">
        <v>43120</v>
      </c>
      <c r="B82" s="5">
        <v>9</v>
      </c>
      <c r="C82" s="5">
        <v>41</v>
      </c>
      <c r="D82" s="5">
        <f>B82+C82/60</f>
        <v>9.6833333333333336</v>
      </c>
      <c r="E82" s="5">
        <v>6</v>
      </c>
      <c r="F82" s="5">
        <v>21</v>
      </c>
      <c r="H82" s="5">
        <f t="shared" si="33"/>
        <v>6.35</v>
      </c>
      <c r="I82" s="5">
        <f t="shared" si="34"/>
        <v>8.6666666666666679</v>
      </c>
      <c r="J82" s="5">
        <f t="shared" si="35"/>
        <v>2.75</v>
      </c>
      <c r="K82" s="5">
        <v>2</v>
      </c>
      <c r="L82" s="5">
        <v>45</v>
      </c>
      <c r="M82" s="5">
        <f t="shared" si="36"/>
        <v>8.3000000000000007</v>
      </c>
      <c r="N82" s="5">
        <v>8</v>
      </c>
      <c r="O82" s="5">
        <v>18</v>
      </c>
      <c r="P82" s="5">
        <v>6.9329999999999998</v>
      </c>
      <c r="Q82" s="5">
        <v>5.5469999999999997</v>
      </c>
      <c r="R82">
        <f t="shared" si="37"/>
        <v>1.3860000000000001</v>
      </c>
      <c r="S82">
        <f t="shared" si="38"/>
        <v>1.2498647917793402</v>
      </c>
      <c r="T82" s="5">
        <v>310</v>
      </c>
      <c r="U82" s="5">
        <v>0</v>
      </c>
      <c r="V82" s="5">
        <f>(T82-U82)/60</f>
        <v>5.166666666666667</v>
      </c>
      <c r="W82">
        <v>3.77</v>
      </c>
      <c r="X82">
        <v>1.28</v>
      </c>
      <c r="Y82">
        <v>0</v>
      </c>
      <c r="Z82">
        <v>3.6</v>
      </c>
      <c r="AA82">
        <v>0.03</v>
      </c>
    </row>
    <row r="83" spans="1:27" s="5" customFormat="1">
      <c r="A83" s="4">
        <v>43121</v>
      </c>
      <c r="B83" s="5">
        <v>11</v>
      </c>
      <c r="C83" s="5">
        <v>44</v>
      </c>
      <c r="D83" s="5">
        <f t="shared" ref="D83:D108" si="40">B83+C83/60</f>
        <v>11.733333333333333</v>
      </c>
      <c r="E83" s="5">
        <v>6</v>
      </c>
      <c r="F83" s="5">
        <v>26</v>
      </c>
      <c r="H83" s="5">
        <f t="shared" si="33"/>
        <v>6.4333333333333336</v>
      </c>
      <c r="I83" s="5">
        <f t="shared" si="34"/>
        <v>6.7000000000000011</v>
      </c>
      <c r="J83" s="5">
        <f t="shared" si="35"/>
        <v>1.4333333333333333</v>
      </c>
      <c r="K83" s="5">
        <v>1</v>
      </c>
      <c r="L83" s="5">
        <v>26</v>
      </c>
      <c r="M83" s="5">
        <f t="shared" si="36"/>
        <v>16.366666666666667</v>
      </c>
      <c r="N83" s="5">
        <v>16</v>
      </c>
      <c r="O83" s="5">
        <v>22</v>
      </c>
      <c r="P83" s="5">
        <v>0.65</v>
      </c>
      <c r="Q83" s="5">
        <v>0.51700000000000002</v>
      </c>
      <c r="R83">
        <f t="shared" si="37"/>
        <v>0.13300000000000001</v>
      </c>
      <c r="S83">
        <f t="shared" si="38"/>
        <v>1.2572533849129595</v>
      </c>
      <c r="T83" s="5">
        <v>654</v>
      </c>
      <c r="U83" s="5">
        <v>39</v>
      </c>
      <c r="V83" s="5">
        <f t="shared" ref="V83:V108" si="41">(T83-U83)/60</f>
        <v>10.25</v>
      </c>
      <c r="W83">
        <v>9.32</v>
      </c>
      <c r="X83">
        <v>2.2400000000000002</v>
      </c>
      <c r="Y83">
        <v>0</v>
      </c>
      <c r="Z83">
        <v>6.27</v>
      </c>
      <c r="AA83">
        <v>7.0000000000000007E-2</v>
      </c>
    </row>
    <row r="84" spans="1:27" s="5" customFormat="1">
      <c r="A84" s="4">
        <v>43122</v>
      </c>
      <c r="B84" s="5">
        <v>11</v>
      </c>
      <c r="C84" s="5">
        <v>26</v>
      </c>
      <c r="D84" s="5">
        <f t="shared" si="40"/>
        <v>11.433333333333334</v>
      </c>
      <c r="E84" s="5">
        <v>7</v>
      </c>
      <c r="F84" s="5">
        <v>13</v>
      </c>
      <c r="H84" s="5">
        <f t="shared" si="33"/>
        <v>7.2166666666666668</v>
      </c>
      <c r="I84" s="5">
        <f t="shared" si="34"/>
        <v>7.783333333333335</v>
      </c>
      <c r="J84" s="5">
        <f t="shared" si="35"/>
        <v>3.0666666666666669</v>
      </c>
      <c r="K84" s="5">
        <v>3</v>
      </c>
      <c r="L84" s="5">
        <v>4</v>
      </c>
      <c r="M84" s="5">
        <f t="shared" si="36"/>
        <v>8.2833333333333332</v>
      </c>
      <c r="N84" s="5">
        <v>8</v>
      </c>
      <c r="O84" s="5">
        <v>17</v>
      </c>
      <c r="P84" s="5">
        <v>1.5</v>
      </c>
      <c r="Q84" s="5">
        <v>1.05</v>
      </c>
      <c r="R84">
        <f t="shared" si="37"/>
        <v>0.44999999999999996</v>
      </c>
      <c r="S84">
        <f t="shared" si="38"/>
        <v>1.4285714285714286</v>
      </c>
      <c r="T84" s="5">
        <v>706</v>
      </c>
      <c r="U84" s="5">
        <v>55</v>
      </c>
      <c r="V84" s="5">
        <f t="shared" si="41"/>
        <v>10.85</v>
      </c>
      <c r="W84">
        <v>3.78</v>
      </c>
      <c r="X84">
        <v>5.82</v>
      </c>
      <c r="Y84">
        <v>0</v>
      </c>
      <c r="Z84">
        <v>0</v>
      </c>
      <c r="AA84">
        <v>0.63</v>
      </c>
    </row>
    <row r="85" spans="1:27" s="5" customFormat="1">
      <c r="A85" s="4">
        <v>43123</v>
      </c>
      <c r="B85" s="5">
        <v>11</v>
      </c>
      <c r="C85" s="5">
        <v>11</v>
      </c>
      <c r="D85" s="5">
        <f t="shared" si="40"/>
        <v>11.183333333333334</v>
      </c>
      <c r="E85" s="5">
        <v>6</v>
      </c>
      <c r="F85" s="5">
        <v>56</v>
      </c>
      <c r="H85" s="5">
        <f t="shared" si="33"/>
        <v>6.9333333333333336</v>
      </c>
      <c r="I85" s="5">
        <f t="shared" si="34"/>
        <v>7.75</v>
      </c>
      <c r="J85" s="5">
        <f t="shared" si="35"/>
        <v>3.1666666666666665</v>
      </c>
      <c r="K85" s="5">
        <v>3</v>
      </c>
      <c r="L85" s="5">
        <v>10</v>
      </c>
      <c r="M85" s="5">
        <f t="shared" si="36"/>
        <v>7.6166666666666671</v>
      </c>
      <c r="N85" s="5">
        <v>7</v>
      </c>
      <c r="O85" s="5">
        <v>37</v>
      </c>
      <c r="P85" s="5">
        <v>0.58299999999999996</v>
      </c>
      <c r="Q85" s="5">
        <v>0.5</v>
      </c>
      <c r="R85">
        <f t="shared" si="37"/>
        <v>8.2999999999999963E-2</v>
      </c>
      <c r="S85">
        <f t="shared" si="38"/>
        <v>1.1659999999999999</v>
      </c>
      <c r="T85" s="5">
        <v>539</v>
      </c>
      <c r="U85" s="5">
        <v>35</v>
      </c>
      <c r="V85" s="5">
        <f t="shared" si="41"/>
        <v>8.4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1:27" s="5" customFormat="1">
      <c r="A86" s="4">
        <v>43124</v>
      </c>
      <c r="B86" s="5">
        <v>9</v>
      </c>
      <c r="C86" s="5">
        <v>29</v>
      </c>
      <c r="D86" s="5">
        <f t="shared" si="40"/>
        <v>9.4833333333333325</v>
      </c>
      <c r="E86" s="5">
        <v>6</v>
      </c>
      <c r="F86" s="5">
        <v>26</v>
      </c>
      <c r="G86" s="5">
        <v>2</v>
      </c>
      <c r="H86" s="5">
        <f t="shared" si="33"/>
        <v>6.4333333333333336</v>
      </c>
      <c r="I86" s="5">
        <f t="shared" si="34"/>
        <v>8.9166666666666679</v>
      </c>
      <c r="J86" s="5">
        <f t="shared" si="35"/>
        <v>1.5333333333333332</v>
      </c>
      <c r="K86" s="5">
        <v>1</v>
      </c>
      <c r="L86" s="5">
        <v>32</v>
      </c>
      <c r="M86" s="5">
        <f t="shared" si="36"/>
        <v>7.8</v>
      </c>
      <c r="N86" s="5">
        <v>7</v>
      </c>
      <c r="O86" s="5">
        <v>48</v>
      </c>
      <c r="P86" s="5">
        <v>0.41699999999999998</v>
      </c>
      <c r="Q86" s="5">
        <v>0.308</v>
      </c>
      <c r="R86">
        <f t="shared" si="37"/>
        <v>0.10899999999999999</v>
      </c>
      <c r="S86">
        <f t="shared" si="38"/>
        <v>1.3538961038961039</v>
      </c>
      <c r="T86" s="5">
        <v>679</v>
      </c>
      <c r="U86" s="5">
        <v>30</v>
      </c>
      <c r="V86" s="5">
        <f t="shared" si="41"/>
        <v>10.816666666666666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s="5" customFormat="1">
      <c r="A87" s="4">
        <v>43125</v>
      </c>
      <c r="B87" s="5">
        <v>9</v>
      </c>
      <c r="C87" s="5">
        <v>21</v>
      </c>
      <c r="D87" s="5">
        <f t="shared" si="40"/>
        <v>9.35</v>
      </c>
      <c r="E87" s="5">
        <v>6</v>
      </c>
      <c r="F87" s="5">
        <v>21</v>
      </c>
      <c r="H87" s="5">
        <f t="shared" si="33"/>
        <v>6.35</v>
      </c>
      <c r="I87" s="5">
        <f t="shared" si="34"/>
        <v>9.0000000000000018</v>
      </c>
      <c r="J87" s="5">
        <f t="shared" si="35"/>
        <v>1.5666666666666667</v>
      </c>
      <c r="K87" s="5">
        <v>1</v>
      </c>
      <c r="L87" s="5">
        <v>34</v>
      </c>
      <c r="M87" s="5">
        <f t="shared" si="36"/>
        <v>12.266666666666667</v>
      </c>
      <c r="N87" s="5">
        <v>12</v>
      </c>
      <c r="O87" s="5">
        <v>16</v>
      </c>
      <c r="P87" s="5">
        <v>0.317</v>
      </c>
      <c r="Q87" s="5">
        <v>0.27500000000000002</v>
      </c>
      <c r="R87">
        <f t="shared" si="37"/>
        <v>4.1999999999999982E-2</v>
      </c>
      <c r="S87">
        <f t="shared" si="38"/>
        <v>1.1527272727272726</v>
      </c>
      <c r="T87" s="5">
        <v>362</v>
      </c>
      <c r="U87" s="5">
        <v>19</v>
      </c>
      <c r="V87" s="5">
        <f t="shared" si="41"/>
        <v>5.7166666666666668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</row>
    <row r="88" spans="1:27" s="5" customFormat="1">
      <c r="A88" s="4">
        <v>43126</v>
      </c>
      <c r="B88" s="5">
        <v>9</v>
      </c>
      <c r="C88" s="5">
        <v>0</v>
      </c>
      <c r="D88" s="5">
        <f t="shared" si="40"/>
        <v>9</v>
      </c>
      <c r="E88" s="5">
        <v>6</v>
      </c>
      <c r="F88" s="5">
        <v>8</v>
      </c>
      <c r="H88" s="5">
        <f t="shared" si="33"/>
        <v>6.1333333333333337</v>
      </c>
      <c r="I88" s="5">
        <f t="shared" si="34"/>
        <v>9.1333333333333329</v>
      </c>
      <c r="J88" s="5">
        <f t="shared" si="35"/>
        <v>2.2999999999999998</v>
      </c>
      <c r="K88" s="5">
        <v>2</v>
      </c>
      <c r="L88" s="5">
        <v>18</v>
      </c>
      <c r="M88" s="5">
        <f t="shared" si="36"/>
        <v>11.4</v>
      </c>
      <c r="N88" s="5">
        <v>11</v>
      </c>
      <c r="O88" s="5">
        <v>24</v>
      </c>
      <c r="P88" s="5">
        <v>1E-3</v>
      </c>
      <c r="Q88" s="5">
        <v>1E-3</v>
      </c>
      <c r="R88">
        <f t="shared" si="37"/>
        <v>0</v>
      </c>
      <c r="S88">
        <f t="shared" si="38"/>
        <v>1</v>
      </c>
      <c r="T88" s="5">
        <v>476</v>
      </c>
      <c r="U88" s="5">
        <v>1</v>
      </c>
      <c r="V88" s="5">
        <f t="shared" si="41"/>
        <v>7.916666666666667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r="89" spans="1:27" s="5" customFormat="1">
      <c r="A89" s="4">
        <v>43127</v>
      </c>
      <c r="B89" s="5">
        <v>11</v>
      </c>
      <c r="C89" s="5">
        <v>11</v>
      </c>
      <c r="D89" s="5">
        <f t="shared" si="40"/>
        <v>11.183333333333334</v>
      </c>
      <c r="E89" s="5">
        <v>6</v>
      </c>
      <c r="F89" s="5">
        <v>36</v>
      </c>
      <c r="H89" s="5">
        <f t="shared" si="33"/>
        <v>6.6</v>
      </c>
      <c r="I89" s="5">
        <f t="shared" si="34"/>
        <v>7.4166666666666679</v>
      </c>
      <c r="J89" s="5">
        <f t="shared" si="35"/>
        <v>2.35</v>
      </c>
      <c r="K89" s="5">
        <v>2</v>
      </c>
      <c r="L89" s="5">
        <v>21</v>
      </c>
      <c r="M89" s="5">
        <f t="shared" si="36"/>
        <v>8.0833333333333339</v>
      </c>
      <c r="N89" s="5">
        <v>8</v>
      </c>
      <c r="O89" s="5">
        <v>5</v>
      </c>
      <c r="P89" s="5">
        <v>6.1</v>
      </c>
      <c r="Q89" s="5">
        <v>5.7830000000000004</v>
      </c>
      <c r="R89">
        <f t="shared" si="37"/>
        <v>0.31699999999999928</v>
      </c>
      <c r="S89">
        <f t="shared" si="38"/>
        <v>1.0548158395296559</v>
      </c>
      <c r="T89" s="5">
        <v>165</v>
      </c>
      <c r="U89" s="5">
        <v>6</v>
      </c>
      <c r="V89" s="5">
        <f t="shared" si="41"/>
        <v>2.65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</row>
    <row r="90" spans="1:27" s="5" customFormat="1">
      <c r="A90" s="4">
        <v>43128</v>
      </c>
      <c r="B90" s="5">
        <v>10</v>
      </c>
      <c r="C90" s="5">
        <v>12</v>
      </c>
      <c r="D90" s="5">
        <f t="shared" si="40"/>
        <v>10.199999999999999</v>
      </c>
      <c r="E90" s="5">
        <v>6</v>
      </c>
      <c r="F90" s="5">
        <v>59</v>
      </c>
      <c r="G90" s="5">
        <v>16</v>
      </c>
      <c r="H90" s="5">
        <f t="shared" si="33"/>
        <v>6.9833333333333334</v>
      </c>
      <c r="I90" s="5">
        <f t="shared" si="34"/>
        <v>8.5166666666666675</v>
      </c>
      <c r="J90" s="5">
        <f t="shared" si="35"/>
        <v>1.5</v>
      </c>
      <c r="K90" s="5">
        <v>1</v>
      </c>
      <c r="L90" s="5">
        <v>30</v>
      </c>
      <c r="M90" s="5">
        <f t="shared" si="36"/>
        <v>8.1833333333333336</v>
      </c>
      <c r="N90" s="5">
        <v>8</v>
      </c>
      <c r="O90" s="5">
        <v>11</v>
      </c>
      <c r="P90" s="5">
        <v>3</v>
      </c>
      <c r="Q90" s="5">
        <v>2.85</v>
      </c>
      <c r="R90">
        <f t="shared" si="37"/>
        <v>0.14999999999999991</v>
      </c>
      <c r="S90">
        <f t="shared" si="38"/>
        <v>1.0526315789473684</v>
      </c>
      <c r="T90" s="5">
        <v>206</v>
      </c>
      <c r="U90" s="5">
        <v>1</v>
      </c>
      <c r="V90" s="5">
        <f t="shared" si="41"/>
        <v>3.4166666666666665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s="5" customFormat="1">
      <c r="A91" s="4">
        <v>43129</v>
      </c>
      <c r="B91" s="5">
        <v>9</v>
      </c>
      <c r="C91" s="5">
        <v>54</v>
      </c>
      <c r="D91" s="5">
        <f t="shared" si="40"/>
        <v>9.9</v>
      </c>
      <c r="E91" s="5">
        <v>5</v>
      </c>
      <c r="F91" s="5">
        <v>36</v>
      </c>
      <c r="H91" s="5">
        <f t="shared" si="33"/>
        <v>5.6</v>
      </c>
      <c r="I91" s="5">
        <f t="shared" si="34"/>
        <v>7.7000000000000011</v>
      </c>
      <c r="J91" s="5">
        <f t="shared" si="35"/>
        <v>2.6166666666666667</v>
      </c>
      <c r="K91" s="5">
        <v>2</v>
      </c>
      <c r="L91" s="5">
        <v>37</v>
      </c>
      <c r="M91" s="5">
        <f t="shared" si="36"/>
        <v>11.95</v>
      </c>
      <c r="N91" s="5">
        <v>11</v>
      </c>
      <c r="O91" s="5">
        <v>57</v>
      </c>
      <c r="P91" s="5">
        <v>1.5169999999999999</v>
      </c>
      <c r="Q91" s="5">
        <v>1.367</v>
      </c>
      <c r="R91">
        <f t="shared" si="37"/>
        <v>0.14999999999999991</v>
      </c>
      <c r="S91">
        <f t="shared" si="38"/>
        <v>1.1097293343087051</v>
      </c>
      <c r="T91" s="5">
        <v>719</v>
      </c>
      <c r="U91" s="5">
        <v>41</v>
      </c>
      <c r="V91" s="5">
        <f t="shared" si="41"/>
        <v>11.3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1:27" s="5" customFormat="1">
      <c r="A92" s="4">
        <v>43130</v>
      </c>
      <c r="B92" s="5">
        <v>10</v>
      </c>
      <c r="C92" s="5">
        <v>36</v>
      </c>
      <c r="D92" s="5">
        <f t="shared" si="40"/>
        <v>10.6</v>
      </c>
      <c r="E92" s="5">
        <v>7</v>
      </c>
      <c r="F92" s="5">
        <v>2</v>
      </c>
      <c r="H92" s="5">
        <f t="shared" si="33"/>
        <v>7.0333333333333332</v>
      </c>
      <c r="I92" s="5">
        <f t="shared" si="34"/>
        <v>8.4333333333333318</v>
      </c>
      <c r="J92" s="5">
        <f t="shared" si="35"/>
        <v>1.6166666666666667</v>
      </c>
      <c r="K92" s="5">
        <v>1</v>
      </c>
      <c r="L92" s="5">
        <v>37</v>
      </c>
      <c r="M92" s="5">
        <f t="shared" si="36"/>
        <v>8.7166666666666668</v>
      </c>
      <c r="N92" s="5">
        <v>8</v>
      </c>
      <c r="O92" s="5">
        <v>43</v>
      </c>
      <c r="P92" s="5">
        <v>6.9829999999999997</v>
      </c>
      <c r="Q92" s="5">
        <v>4.2830000000000004</v>
      </c>
      <c r="R92">
        <f t="shared" si="37"/>
        <v>2.6999999999999993</v>
      </c>
      <c r="S92">
        <f t="shared" si="38"/>
        <v>1.6303992528601445</v>
      </c>
      <c r="T92" s="5">
        <v>798</v>
      </c>
      <c r="U92" s="5">
        <v>103</v>
      </c>
      <c r="V92" s="5">
        <f t="shared" si="41"/>
        <v>11.583333333333334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s="5" customFormat="1">
      <c r="A93" s="4">
        <v>43131</v>
      </c>
      <c r="B93" s="5">
        <v>10</v>
      </c>
      <c r="C93" s="5">
        <v>53</v>
      </c>
      <c r="D93" s="5">
        <f t="shared" si="40"/>
        <v>10.883333333333333</v>
      </c>
      <c r="E93" s="5">
        <v>7</v>
      </c>
      <c r="F93" s="5">
        <v>13</v>
      </c>
      <c r="H93" s="5">
        <f t="shared" si="33"/>
        <v>7.2166666666666668</v>
      </c>
      <c r="I93" s="5">
        <f t="shared" si="34"/>
        <v>8.3333333333333357</v>
      </c>
      <c r="J93" s="5">
        <f t="shared" si="35"/>
        <v>3.2333333333333334</v>
      </c>
      <c r="K93" s="5">
        <v>3</v>
      </c>
      <c r="L93" s="5">
        <v>14</v>
      </c>
      <c r="M93" s="5">
        <f t="shared" si="36"/>
        <v>8.8666666666666671</v>
      </c>
      <c r="N93" s="5">
        <v>8</v>
      </c>
      <c r="O93" s="5">
        <v>52</v>
      </c>
      <c r="P93" s="5">
        <v>7.633</v>
      </c>
      <c r="Q93" s="5">
        <v>4.0999999999999996</v>
      </c>
      <c r="R93">
        <f t="shared" si="37"/>
        <v>3.5330000000000004</v>
      </c>
      <c r="S93">
        <f t="shared" si="38"/>
        <v>1.8617073170731708</v>
      </c>
      <c r="T93" s="5">
        <v>757</v>
      </c>
      <c r="U93" s="5">
        <v>93</v>
      </c>
      <c r="V93" s="5">
        <f t="shared" si="41"/>
        <v>11.066666666666666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>
      <c r="A94" s="2">
        <v>43132</v>
      </c>
      <c r="B94" s="5">
        <v>12</v>
      </c>
      <c r="C94" s="5">
        <v>2</v>
      </c>
      <c r="D94">
        <f t="shared" si="40"/>
        <v>12.033333333333333</v>
      </c>
      <c r="E94" s="5">
        <v>7</v>
      </c>
      <c r="F94" s="5">
        <v>13</v>
      </c>
      <c r="G94" s="5">
        <v>76</v>
      </c>
      <c r="H94">
        <f t="shared" ref="H94:H108" si="42">E94+F94/60</f>
        <v>7.2166666666666668</v>
      </c>
      <c r="I94">
        <f t="shared" ref="I94:I108" si="43">H94+12-D94-G94/60</f>
        <v>5.9166666666666687</v>
      </c>
      <c r="J94" s="1">
        <f t="shared" ref="J94:J108" si="44">K94+L94/60</f>
        <v>1.9333333333333333</v>
      </c>
      <c r="K94" s="5">
        <v>1</v>
      </c>
      <c r="L94" s="5">
        <v>56</v>
      </c>
      <c r="M94">
        <f t="shared" ref="M94:M108" si="45">N94+O94/60</f>
        <v>8.6833333333333336</v>
      </c>
      <c r="N94" s="5">
        <v>8</v>
      </c>
      <c r="O94" s="5">
        <v>41</v>
      </c>
      <c r="P94" s="5">
        <v>6.883</v>
      </c>
      <c r="Q94" s="5">
        <v>1.5169999999999999</v>
      </c>
      <c r="R94">
        <f t="shared" ref="R94:R108" si="46">P94-Q94</f>
        <v>5.3659999999999997</v>
      </c>
      <c r="S94">
        <f t="shared" ref="S94:S108" si="47">P94/Q94</f>
        <v>4.5372445616348056</v>
      </c>
      <c r="T94" s="5">
        <v>629</v>
      </c>
      <c r="U94" s="5">
        <v>110</v>
      </c>
      <c r="V94" s="1">
        <f t="shared" si="41"/>
        <v>8.65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>
      <c r="A95" s="2">
        <v>43133</v>
      </c>
      <c r="B95" s="5">
        <v>8</v>
      </c>
      <c r="C95" s="5">
        <v>13</v>
      </c>
      <c r="D95">
        <f t="shared" si="40"/>
        <v>8.2166666666666668</v>
      </c>
      <c r="E95" s="5">
        <v>7</v>
      </c>
      <c r="F95" s="5">
        <v>29</v>
      </c>
      <c r="G95" s="5">
        <v>2</v>
      </c>
      <c r="H95">
        <f t="shared" si="42"/>
        <v>7.4833333333333334</v>
      </c>
      <c r="I95">
        <f t="shared" si="43"/>
        <v>11.233333333333334</v>
      </c>
      <c r="J95" s="1">
        <f t="shared" si="44"/>
        <v>3.45</v>
      </c>
      <c r="K95" s="5">
        <v>3</v>
      </c>
      <c r="L95" s="5">
        <v>27</v>
      </c>
      <c r="M95">
        <f t="shared" si="45"/>
        <v>8.7666666666666675</v>
      </c>
      <c r="N95" s="5">
        <v>8</v>
      </c>
      <c r="O95" s="5">
        <v>46</v>
      </c>
      <c r="P95" s="5">
        <v>1.2330000000000001</v>
      </c>
      <c r="Q95" s="5">
        <v>1.2250000000000001</v>
      </c>
      <c r="R95">
        <f t="shared" si="46"/>
        <v>8.0000000000000071E-3</v>
      </c>
      <c r="S95">
        <f t="shared" si="47"/>
        <v>1.006530612244898</v>
      </c>
      <c r="T95" s="5">
        <v>562</v>
      </c>
      <c r="U95" s="5">
        <v>47</v>
      </c>
      <c r="V95" s="1">
        <f t="shared" si="41"/>
        <v>8.5833333333333339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1:27">
      <c r="A96" s="2">
        <v>43134</v>
      </c>
      <c r="B96" s="5">
        <v>12</v>
      </c>
      <c r="C96" s="5">
        <v>8</v>
      </c>
      <c r="D96">
        <f t="shared" si="40"/>
        <v>12.133333333333333</v>
      </c>
      <c r="E96" s="5">
        <v>5</v>
      </c>
      <c r="F96" s="5">
        <v>53</v>
      </c>
      <c r="G96" s="5"/>
      <c r="H96">
        <f t="shared" si="42"/>
        <v>5.8833333333333329</v>
      </c>
      <c r="I96">
        <f t="shared" si="43"/>
        <v>5.75</v>
      </c>
      <c r="J96" s="1">
        <f t="shared" si="44"/>
        <v>1.9833333333333334</v>
      </c>
      <c r="K96" s="5">
        <v>1</v>
      </c>
      <c r="L96" s="5">
        <v>59</v>
      </c>
      <c r="M96">
        <f t="shared" si="45"/>
        <v>7.35</v>
      </c>
      <c r="N96" s="5">
        <v>7</v>
      </c>
      <c r="O96" s="5">
        <v>21</v>
      </c>
      <c r="P96" s="5">
        <v>4.867</v>
      </c>
      <c r="Q96" s="5">
        <v>4.5</v>
      </c>
      <c r="R96">
        <f t="shared" si="46"/>
        <v>0.36699999999999999</v>
      </c>
      <c r="S96">
        <f t="shared" si="47"/>
        <v>1.0815555555555556</v>
      </c>
      <c r="T96" s="5">
        <v>362</v>
      </c>
      <c r="U96" s="5">
        <v>0</v>
      </c>
      <c r="V96" s="1">
        <f t="shared" si="41"/>
        <v>6.0333333333333332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>
      <c r="A97" s="2">
        <v>43135</v>
      </c>
      <c r="B97" s="5">
        <v>9</v>
      </c>
      <c r="C97" s="5">
        <v>2</v>
      </c>
      <c r="D97">
        <f t="shared" si="40"/>
        <v>9.0333333333333332</v>
      </c>
      <c r="E97" s="5">
        <v>5</v>
      </c>
      <c r="F97" s="5">
        <v>50</v>
      </c>
      <c r="G97" s="5"/>
      <c r="H97">
        <f t="shared" si="42"/>
        <v>5.833333333333333</v>
      </c>
      <c r="I97">
        <f t="shared" si="43"/>
        <v>8.7999999999999989</v>
      </c>
      <c r="J97" s="1">
        <f t="shared" si="44"/>
        <v>2.35</v>
      </c>
      <c r="K97" s="5">
        <v>2</v>
      </c>
      <c r="L97" s="5">
        <v>21</v>
      </c>
      <c r="M97">
        <f t="shared" si="45"/>
        <v>6.333333333333333</v>
      </c>
      <c r="N97" s="5">
        <v>6</v>
      </c>
      <c r="O97" s="5">
        <v>20</v>
      </c>
      <c r="P97" s="5">
        <v>3.9169999999999998</v>
      </c>
      <c r="Q97" s="5">
        <v>3.9169999999999998</v>
      </c>
      <c r="R97">
        <f t="shared" si="46"/>
        <v>0</v>
      </c>
      <c r="S97">
        <f t="shared" si="47"/>
        <v>1</v>
      </c>
      <c r="T97" s="5">
        <v>520</v>
      </c>
      <c r="U97" s="5">
        <v>17</v>
      </c>
      <c r="V97" s="1">
        <f t="shared" si="41"/>
        <v>8.3833333333333329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>
      <c r="A98" s="2">
        <v>43136</v>
      </c>
      <c r="B98" s="5">
        <v>9</v>
      </c>
      <c r="C98" s="5">
        <v>55</v>
      </c>
      <c r="D98">
        <f t="shared" si="40"/>
        <v>9.9166666666666661</v>
      </c>
      <c r="E98" s="5">
        <v>5</v>
      </c>
      <c r="F98" s="5">
        <v>19</v>
      </c>
      <c r="G98" s="5"/>
      <c r="H98">
        <f t="shared" si="42"/>
        <v>5.3166666666666664</v>
      </c>
      <c r="I98">
        <f t="shared" si="43"/>
        <v>7.4</v>
      </c>
      <c r="J98" s="1">
        <f t="shared" si="44"/>
        <v>2.6333333333333333</v>
      </c>
      <c r="K98" s="5">
        <v>2</v>
      </c>
      <c r="L98" s="5">
        <v>38</v>
      </c>
      <c r="M98">
        <f t="shared" si="45"/>
        <v>7.7</v>
      </c>
      <c r="N98" s="5">
        <v>7</v>
      </c>
      <c r="O98" s="5">
        <v>42</v>
      </c>
      <c r="P98" s="5">
        <v>0.5</v>
      </c>
      <c r="Q98" s="5">
        <v>0.442</v>
      </c>
      <c r="R98">
        <f t="shared" si="46"/>
        <v>5.7999999999999996E-2</v>
      </c>
      <c r="S98">
        <f t="shared" si="47"/>
        <v>1.1312217194570136</v>
      </c>
      <c r="T98" s="5">
        <v>746</v>
      </c>
      <c r="U98" s="5">
        <v>20</v>
      </c>
      <c r="V98" s="1">
        <f t="shared" si="41"/>
        <v>12.1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1:27">
      <c r="A99" s="2">
        <v>43137</v>
      </c>
      <c r="B99" s="5">
        <v>10</v>
      </c>
      <c r="C99" s="5">
        <v>22</v>
      </c>
      <c r="D99">
        <f t="shared" si="40"/>
        <v>10.366666666666667</v>
      </c>
      <c r="E99" s="5">
        <v>5</v>
      </c>
      <c r="F99" s="5">
        <v>43</v>
      </c>
      <c r="G99" s="5"/>
      <c r="H99">
        <f t="shared" si="42"/>
        <v>5.7166666666666668</v>
      </c>
      <c r="I99">
        <f t="shared" si="43"/>
        <v>7.3500000000000014</v>
      </c>
      <c r="J99" s="1">
        <f t="shared" si="44"/>
        <v>2.4</v>
      </c>
      <c r="K99" s="5">
        <v>2</v>
      </c>
      <c r="L99" s="5">
        <v>24</v>
      </c>
      <c r="M99">
        <f t="shared" si="45"/>
        <v>8.1333333333333329</v>
      </c>
      <c r="N99" s="5">
        <v>8</v>
      </c>
      <c r="O99" s="5">
        <v>8</v>
      </c>
      <c r="P99" s="5">
        <v>7.8</v>
      </c>
      <c r="Q99" s="5">
        <v>3.008</v>
      </c>
      <c r="R99">
        <f t="shared" si="46"/>
        <v>4.7919999999999998</v>
      </c>
      <c r="S99">
        <f t="shared" si="47"/>
        <v>2.5930851063829787</v>
      </c>
      <c r="T99" s="5">
        <v>576</v>
      </c>
      <c r="U99" s="5">
        <v>40</v>
      </c>
      <c r="V99" s="1">
        <f t="shared" si="41"/>
        <v>8.9333333333333336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>
      <c r="A100" s="2">
        <v>43138</v>
      </c>
      <c r="B100" s="5">
        <v>9</v>
      </c>
      <c r="C100" s="5">
        <v>46</v>
      </c>
      <c r="D100">
        <f t="shared" si="40"/>
        <v>9.7666666666666675</v>
      </c>
      <c r="E100" s="5">
        <v>5</v>
      </c>
      <c r="F100" s="5">
        <v>10</v>
      </c>
      <c r="G100" s="5"/>
      <c r="H100">
        <f t="shared" si="42"/>
        <v>5.166666666666667</v>
      </c>
      <c r="I100">
        <f t="shared" si="43"/>
        <v>7.4</v>
      </c>
      <c r="J100" s="1">
        <f t="shared" si="44"/>
        <v>2.2666666666666666</v>
      </c>
      <c r="K100" s="5">
        <v>2</v>
      </c>
      <c r="L100" s="5">
        <v>16</v>
      </c>
      <c r="M100">
        <f t="shared" si="45"/>
        <v>13.633333333333333</v>
      </c>
      <c r="N100" s="5">
        <v>13</v>
      </c>
      <c r="O100" s="5">
        <v>38</v>
      </c>
      <c r="P100" s="5">
        <v>2.65</v>
      </c>
      <c r="Q100" s="5">
        <v>1.917</v>
      </c>
      <c r="R100">
        <f t="shared" si="46"/>
        <v>0.73299999999999987</v>
      </c>
      <c r="S100">
        <f t="shared" si="47"/>
        <v>1.3823682837767344</v>
      </c>
      <c r="T100" s="5">
        <v>716</v>
      </c>
      <c r="U100" s="5">
        <v>0</v>
      </c>
      <c r="V100" s="1">
        <f t="shared" si="41"/>
        <v>11.933333333333334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1:27">
      <c r="A101" s="2">
        <v>43139</v>
      </c>
      <c r="B101" s="5">
        <v>9</v>
      </c>
      <c r="C101" s="5">
        <v>44</v>
      </c>
      <c r="D101">
        <f t="shared" si="40"/>
        <v>9.7333333333333325</v>
      </c>
      <c r="E101" s="5">
        <v>6</v>
      </c>
      <c r="F101" s="5">
        <v>26</v>
      </c>
      <c r="G101" s="5"/>
      <c r="H101">
        <f t="shared" si="42"/>
        <v>6.4333333333333336</v>
      </c>
      <c r="I101">
        <f t="shared" si="43"/>
        <v>8.7000000000000011</v>
      </c>
      <c r="J101" s="1">
        <f t="shared" si="44"/>
        <v>2.9333333333333336</v>
      </c>
      <c r="K101" s="5">
        <v>2</v>
      </c>
      <c r="L101" s="5">
        <v>56</v>
      </c>
      <c r="M101">
        <f t="shared" si="45"/>
        <v>8.3166666666666664</v>
      </c>
      <c r="N101" s="5">
        <v>8</v>
      </c>
      <c r="O101" s="5">
        <v>19</v>
      </c>
      <c r="P101" s="5">
        <v>8.1999999999999993</v>
      </c>
      <c r="Q101" s="5">
        <v>2.883</v>
      </c>
      <c r="R101">
        <f t="shared" si="46"/>
        <v>5.3169999999999993</v>
      </c>
      <c r="S101">
        <f t="shared" si="47"/>
        <v>2.8442594519597639</v>
      </c>
      <c r="T101" s="5">
        <v>591</v>
      </c>
      <c r="U101" s="5">
        <v>25</v>
      </c>
      <c r="V101" s="1">
        <f t="shared" si="41"/>
        <v>9.4333333333333336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>
      <c r="A102" s="2">
        <v>43140</v>
      </c>
      <c r="B102" s="5">
        <v>10</v>
      </c>
      <c r="C102" s="5">
        <v>8</v>
      </c>
      <c r="D102">
        <f t="shared" si="40"/>
        <v>10.133333333333333</v>
      </c>
      <c r="E102" s="5">
        <v>4</v>
      </c>
      <c r="F102" s="5">
        <v>2</v>
      </c>
      <c r="G102" s="5"/>
      <c r="H102">
        <f t="shared" si="42"/>
        <v>4.0333333333333332</v>
      </c>
      <c r="I102">
        <f t="shared" si="43"/>
        <v>5.8999999999999986</v>
      </c>
      <c r="J102" s="1">
        <f t="shared" si="44"/>
        <v>2.0333333333333332</v>
      </c>
      <c r="K102" s="5">
        <v>2</v>
      </c>
      <c r="L102" s="5">
        <v>2</v>
      </c>
      <c r="M102">
        <f t="shared" si="45"/>
        <v>9.65</v>
      </c>
      <c r="N102" s="5">
        <v>9</v>
      </c>
      <c r="O102" s="5">
        <v>39</v>
      </c>
      <c r="P102" s="5">
        <v>4.117</v>
      </c>
      <c r="Q102" s="5">
        <v>1.3169999999999999</v>
      </c>
      <c r="R102">
        <f t="shared" si="46"/>
        <v>2.8</v>
      </c>
      <c r="S102">
        <f t="shared" si="47"/>
        <v>3.1260440394836753</v>
      </c>
      <c r="T102" s="5">
        <v>472</v>
      </c>
      <c r="U102" s="5">
        <v>0.5</v>
      </c>
      <c r="V102" s="1">
        <f t="shared" si="41"/>
        <v>7.8583333333333334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>
      <c r="A103" s="2">
        <v>43141</v>
      </c>
      <c r="B103" s="5">
        <v>10</v>
      </c>
      <c r="C103" s="5">
        <v>8</v>
      </c>
      <c r="D103">
        <f t="shared" si="40"/>
        <v>10.133333333333333</v>
      </c>
      <c r="E103" s="5">
        <v>7</v>
      </c>
      <c r="F103" s="5">
        <v>55</v>
      </c>
      <c r="G103" s="5"/>
      <c r="H103">
        <f t="shared" si="42"/>
        <v>7.916666666666667</v>
      </c>
      <c r="I103">
        <f t="shared" si="43"/>
        <v>9.783333333333335</v>
      </c>
      <c r="J103" s="1">
        <f t="shared" si="44"/>
        <v>3.0166666666666666</v>
      </c>
      <c r="K103" s="5">
        <v>3</v>
      </c>
      <c r="L103" s="5">
        <v>1</v>
      </c>
      <c r="M103">
        <f t="shared" si="45"/>
        <v>9.35</v>
      </c>
      <c r="N103" s="5">
        <v>9</v>
      </c>
      <c r="O103" s="5">
        <v>21</v>
      </c>
      <c r="P103" s="5">
        <v>4.117</v>
      </c>
      <c r="Q103" s="5">
        <v>3</v>
      </c>
      <c r="R103">
        <f t="shared" si="46"/>
        <v>1.117</v>
      </c>
      <c r="S103">
        <f t="shared" si="47"/>
        <v>1.3723333333333334</v>
      </c>
      <c r="T103" s="5">
        <v>269</v>
      </c>
      <c r="U103" s="5">
        <v>3.5</v>
      </c>
      <c r="V103" s="1">
        <f t="shared" si="41"/>
        <v>4.4249999999999998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>
      <c r="A104" s="2">
        <v>43142</v>
      </c>
      <c r="B104" s="5">
        <v>8</v>
      </c>
      <c r="C104" s="5">
        <v>32</v>
      </c>
      <c r="D104">
        <f t="shared" si="40"/>
        <v>8.5333333333333332</v>
      </c>
      <c r="E104" s="5">
        <v>4</v>
      </c>
      <c r="F104" s="5">
        <v>16</v>
      </c>
      <c r="G104" s="5"/>
      <c r="H104">
        <f t="shared" si="42"/>
        <v>4.2666666666666666</v>
      </c>
      <c r="I104">
        <f t="shared" si="43"/>
        <v>7.7333333333333325</v>
      </c>
      <c r="J104" s="1">
        <f t="shared" si="44"/>
        <v>2.7333333333333334</v>
      </c>
      <c r="K104" s="5">
        <v>2</v>
      </c>
      <c r="L104" s="5">
        <v>44</v>
      </c>
      <c r="M104">
        <f t="shared" si="45"/>
        <v>8.1</v>
      </c>
      <c r="N104" s="5">
        <v>8</v>
      </c>
      <c r="O104" s="5">
        <v>6</v>
      </c>
      <c r="P104" s="5">
        <v>6.15</v>
      </c>
      <c r="Q104" s="5">
        <v>4.2</v>
      </c>
      <c r="R104">
        <f t="shared" si="46"/>
        <v>1.9500000000000002</v>
      </c>
      <c r="S104">
        <f t="shared" si="47"/>
        <v>1.4642857142857144</v>
      </c>
      <c r="T104" s="5">
        <v>502</v>
      </c>
      <c r="U104" s="5">
        <v>19</v>
      </c>
      <c r="V104" s="1">
        <f t="shared" si="41"/>
        <v>8.0500000000000007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>
      <c r="A105" s="2">
        <v>43143</v>
      </c>
      <c r="B105" s="5">
        <v>9</v>
      </c>
      <c r="C105" s="5">
        <v>58</v>
      </c>
      <c r="D105">
        <f t="shared" si="40"/>
        <v>9.9666666666666668</v>
      </c>
      <c r="E105" s="5">
        <v>6</v>
      </c>
      <c r="F105" s="5">
        <v>1</v>
      </c>
      <c r="G105" s="5"/>
      <c r="H105">
        <f t="shared" si="42"/>
        <v>6.0166666666666666</v>
      </c>
      <c r="I105">
        <f t="shared" si="43"/>
        <v>8.0499999999999989</v>
      </c>
      <c r="J105" s="1">
        <f t="shared" si="44"/>
        <v>2.1333333333333333</v>
      </c>
      <c r="K105" s="5">
        <v>2</v>
      </c>
      <c r="L105" s="5">
        <v>8</v>
      </c>
      <c r="M105">
        <f t="shared" si="45"/>
        <v>14.8</v>
      </c>
      <c r="N105" s="5">
        <v>14</v>
      </c>
      <c r="O105" s="5">
        <v>48</v>
      </c>
      <c r="P105" s="5">
        <v>1E-3</v>
      </c>
      <c r="Q105" s="5">
        <v>1E-3</v>
      </c>
      <c r="R105">
        <f t="shared" si="46"/>
        <v>0</v>
      </c>
      <c r="S105">
        <f t="shared" si="47"/>
        <v>1</v>
      </c>
      <c r="T105" s="5">
        <v>775</v>
      </c>
      <c r="U105" s="5">
        <v>0</v>
      </c>
      <c r="V105" s="1">
        <f t="shared" si="41"/>
        <v>12.916666666666666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</row>
    <row r="106" spans="1:27">
      <c r="A106" s="2">
        <v>43144</v>
      </c>
      <c r="B106" s="5">
        <v>10</v>
      </c>
      <c r="C106" s="5">
        <v>23</v>
      </c>
      <c r="D106">
        <f t="shared" si="40"/>
        <v>10.383333333333333</v>
      </c>
      <c r="E106" s="5">
        <v>6</v>
      </c>
      <c r="F106" s="5">
        <v>28</v>
      </c>
      <c r="G106" s="5"/>
      <c r="H106">
        <f t="shared" si="42"/>
        <v>6.4666666666666668</v>
      </c>
      <c r="I106">
        <f t="shared" si="43"/>
        <v>8.0833333333333357</v>
      </c>
      <c r="J106" s="1">
        <f t="shared" si="44"/>
        <v>2.0166666666666666</v>
      </c>
      <c r="K106" s="5">
        <v>2</v>
      </c>
      <c r="L106" s="5">
        <v>1</v>
      </c>
      <c r="M106">
        <f t="shared" si="45"/>
        <v>10.266666666666667</v>
      </c>
      <c r="N106" s="5">
        <v>10</v>
      </c>
      <c r="O106" s="5">
        <v>16</v>
      </c>
      <c r="P106" s="5">
        <v>0.58299999999999996</v>
      </c>
      <c r="Q106" s="5">
        <v>0.53300000000000003</v>
      </c>
      <c r="R106">
        <f t="shared" si="46"/>
        <v>4.9999999999999933E-2</v>
      </c>
      <c r="S106">
        <f t="shared" si="47"/>
        <v>1.0938086303939962</v>
      </c>
      <c r="T106" s="5">
        <v>863</v>
      </c>
      <c r="U106" s="5">
        <v>0</v>
      </c>
      <c r="V106" s="1">
        <f t="shared" si="41"/>
        <v>14.383333333333333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>
      <c r="A107" s="2">
        <v>43145</v>
      </c>
      <c r="B107" s="5">
        <v>11</v>
      </c>
      <c r="C107" s="5">
        <v>8</v>
      </c>
      <c r="D107">
        <f t="shared" si="40"/>
        <v>11.133333333333333</v>
      </c>
      <c r="E107" s="5">
        <v>6</v>
      </c>
      <c r="F107" s="5">
        <v>30</v>
      </c>
      <c r="G107" s="5"/>
      <c r="H107">
        <f t="shared" si="42"/>
        <v>6.5</v>
      </c>
      <c r="I107">
        <f t="shared" si="43"/>
        <v>7.3666666666666671</v>
      </c>
      <c r="J107" s="1">
        <f t="shared" si="44"/>
        <v>2.8333333333333335</v>
      </c>
      <c r="K107" s="5">
        <v>2</v>
      </c>
      <c r="L107" s="5">
        <v>50</v>
      </c>
      <c r="M107">
        <f t="shared" si="45"/>
        <v>11.35</v>
      </c>
      <c r="N107" s="5">
        <v>11</v>
      </c>
      <c r="O107" s="5">
        <v>21</v>
      </c>
      <c r="P107" s="5">
        <v>4.383</v>
      </c>
      <c r="Q107" s="5">
        <v>4.0330000000000004</v>
      </c>
      <c r="R107">
        <f t="shared" si="46"/>
        <v>0.34999999999999964</v>
      </c>
      <c r="S107">
        <f t="shared" si="47"/>
        <v>1.0867840317381601</v>
      </c>
      <c r="T107" s="5">
        <v>467</v>
      </c>
      <c r="U107" s="5">
        <v>1</v>
      </c>
      <c r="V107" s="1">
        <f t="shared" si="41"/>
        <v>7.7666666666666666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</row>
    <row r="108" spans="1:27">
      <c r="A108" s="2">
        <v>43146</v>
      </c>
      <c r="B108" s="5">
        <v>10</v>
      </c>
      <c r="C108" s="5">
        <v>40</v>
      </c>
      <c r="D108">
        <f t="shared" si="40"/>
        <v>10.666666666666666</v>
      </c>
      <c r="E108" s="5">
        <v>5</v>
      </c>
      <c r="F108" s="5">
        <v>52</v>
      </c>
      <c r="G108" s="5">
        <v>2</v>
      </c>
      <c r="H108">
        <f t="shared" si="42"/>
        <v>5.8666666666666671</v>
      </c>
      <c r="I108">
        <f t="shared" si="43"/>
        <v>7.1666666666666679</v>
      </c>
      <c r="J108" s="1">
        <f t="shared" si="44"/>
        <v>2.2666666666666666</v>
      </c>
      <c r="K108" s="5">
        <v>2</v>
      </c>
      <c r="L108" s="5">
        <v>16</v>
      </c>
      <c r="M108">
        <f t="shared" si="45"/>
        <v>6.0166666666666666</v>
      </c>
      <c r="N108" s="5">
        <v>6</v>
      </c>
      <c r="O108" s="5">
        <v>1</v>
      </c>
      <c r="P108" s="5">
        <v>0.76700000000000002</v>
      </c>
      <c r="Q108" s="5">
        <v>0.317</v>
      </c>
      <c r="R108">
        <f t="shared" si="46"/>
        <v>0.45</v>
      </c>
      <c r="S108">
        <f t="shared" si="47"/>
        <v>2.4195583596214512</v>
      </c>
      <c r="T108" s="5">
        <v>454</v>
      </c>
      <c r="U108" s="5">
        <v>19</v>
      </c>
      <c r="V108" s="1">
        <f t="shared" si="41"/>
        <v>7.25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2" sqref="C2:G8"/>
    </sheetView>
  </sheetViews>
  <sheetFormatPr defaultRowHeight="13.5"/>
  <cols>
    <col min="1" max="2" width="10" bestFit="1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0">
      <c r="A2" s="3">
        <v>43008</v>
      </c>
      <c r="B2" s="3">
        <v>43008</v>
      </c>
      <c r="C2">
        <v>0.15</v>
      </c>
      <c r="D2">
        <v>0</v>
      </c>
      <c r="E2">
        <v>0</v>
      </c>
      <c r="F2">
        <v>0.14000000000000001</v>
      </c>
      <c r="G2">
        <v>0</v>
      </c>
    </row>
    <row r="3" spans="1:10">
      <c r="A3" s="3">
        <v>43009</v>
      </c>
      <c r="B3" s="3">
        <v>43009</v>
      </c>
      <c r="C3">
        <v>7.8</v>
      </c>
      <c r="D3">
        <v>2</v>
      </c>
      <c r="E3">
        <v>0</v>
      </c>
      <c r="F3">
        <v>3.99</v>
      </c>
      <c r="G3">
        <v>1.65</v>
      </c>
      <c r="I3" s="3"/>
      <c r="J3" s="3"/>
    </row>
    <row r="4" spans="1:10">
      <c r="A4" s="3">
        <v>43010</v>
      </c>
      <c r="B4" s="3">
        <v>43010</v>
      </c>
      <c r="C4">
        <v>0.79</v>
      </c>
      <c r="D4">
        <v>0</v>
      </c>
      <c r="E4">
        <v>0</v>
      </c>
      <c r="F4">
        <v>0</v>
      </c>
      <c r="G4">
        <v>0.01</v>
      </c>
      <c r="I4" s="3"/>
      <c r="J4" s="3"/>
    </row>
    <row r="5" spans="1:10">
      <c r="A5" s="3">
        <v>43011</v>
      </c>
      <c r="B5" s="3">
        <v>43011</v>
      </c>
      <c r="C5">
        <v>3.34</v>
      </c>
      <c r="D5">
        <v>0</v>
      </c>
      <c r="E5">
        <v>0</v>
      </c>
      <c r="F5">
        <v>2.3199999999999998</v>
      </c>
      <c r="G5">
        <v>0.02</v>
      </c>
      <c r="I5" s="3"/>
      <c r="J5" s="3"/>
    </row>
    <row r="6" spans="1:10">
      <c r="A6" s="3">
        <v>43012</v>
      </c>
      <c r="B6" s="3">
        <v>43012</v>
      </c>
      <c r="C6">
        <v>5.05</v>
      </c>
      <c r="D6">
        <v>1.9</v>
      </c>
      <c r="E6">
        <v>0</v>
      </c>
      <c r="F6">
        <v>2.73</v>
      </c>
      <c r="G6">
        <v>0.27</v>
      </c>
      <c r="I6" s="3"/>
      <c r="J6" s="3"/>
    </row>
    <row r="7" spans="1:10">
      <c r="A7" s="3">
        <v>43013</v>
      </c>
      <c r="B7" s="3">
        <v>43013</v>
      </c>
      <c r="C7">
        <v>0.11</v>
      </c>
      <c r="D7">
        <v>0</v>
      </c>
      <c r="E7">
        <v>0</v>
      </c>
      <c r="F7">
        <v>0</v>
      </c>
      <c r="G7">
        <v>0</v>
      </c>
      <c r="I7" s="3"/>
      <c r="J7" s="3"/>
    </row>
    <row r="8" spans="1:10">
      <c r="A8" s="3">
        <v>43014</v>
      </c>
      <c r="B8" s="3">
        <v>43014</v>
      </c>
      <c r="C8">
        <v>1.28</v>
      </c>
      <c r="D8">
        <v>0.28000000000000003</v>
      </c>
      <c r="E8">
        <v>0</v>
      </c>
      <c r="F8">
        <v>0</v>
      </c>
      <c r="G8">
        <v>0.77</v>
      </c>
    </row>
    <row r="9" spans="1:10">
      <c r="A9" s="3"/>
      <c r="B9" s="3" t="s">
        <v>29</v>
      </c>
      <c r="C9">
        <v>18.510000000000002</v>
      </c>
      <c r="D9">
        <v>4.1900000000000004</v>
      </c>
      <c r="E9">
        <v>0</v>
      </c>
      <c r="F9">
        <v>9.19</v>
      </c>
      <c r="G9">
        <v>2.72</v>
      </c>
    </row>
    <row r="10" spans="1:10">
      <c r="B10" t="s">
        <v>30</v>
      </c>
      <c r="C10">
        <v>2.64</v>
      </c>
      <c r="D10">
        <v>1.4</v>
      </c>
      <c r="E10">
        <v>0</v>
      </c>
      <c r="F10">
        <v>2.2999999999999998</v>
      </c>
      <c r="G10">
        <v>0.54</v>
      </c>
    </row>
    <row r="11" spans="1:10">
      <c r="B11" t="s">
        <v>31</v>
      </c>
      <c r="C11">
        <v>0.11</v>
      </c>
      <c r="D11">
        <v>0.28000000000000003</v>
      </c>
      <c r="E11">
        <v>0</v>
      </c>
      <c r="F11">
        <v>0.14000000000000001</v>
      </c>
      <c r="G11">
        <v>0.01</v>
      </c>
    </row>
    <row r="12" spans="1:10">
      <c r="B12" t="s">
        <v>32</v>
      </c>
      <c r="C12">
        <v>7.8</v>
      </c>
      <c r="D12">
        <v>2</v>
      </c>
      <c r="E12">
        <v>0</v>
      </c>
      <c r="F12">
        <v>3.99</v>
      </c>
      <c r="G12">
        <v>1.65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2018-03-04T02:10:33Z</dcterms:modified>
</cp:coreProperties>
</file>