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20730" windowHeight="11760"/>
  </bookViews>
  <sheets>
    <sheet name="Sheet1" sheetId="1" r:id="rId1"/>
    <sheet name="Sheet2" sheetId="2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1" i="1"/>
  <c r="S31"/>
  <c r="R31"/>
  <c r="M31"/>
  <c r="J31"/>
  <c r="I31"/>
  <c r="H31"/>
  <c r="D31"/>
  <c r="V30"/>
  <c r="S30"/>
  <c r="R30"/>
  <c r="M30"/>
  <c r="J30"/>
  <c r="I30"/>
  <c r="H30"/>
  <c r="D30"/>
  <c r="V29"/>
  <c r="S29"/>
  <c r="R29"/>
  <c r="M29"/>
  <c r="J29"/>
  <c r="I29"/>
  <c r="H29"/>
  <c r="D29"/>
  <c r="V28"/>
  <c r="S28"/>
  <c r="R28"/>
  <c r="M28"/>
  <c r="J28"/>
  <c r="I28"/>
  <c r="H28"/>
  <c r="D28"/>
  <c r="V27"/>
  <c r="S27"/>
  <c r="R27"/>
  <c r="M27"/>
  <c r="J27"/>
  <c r="I27"/>
  <c r="H27"/>
  <c r="D27"/>
  <c r="V26"/>
  <c r="S26"/>
  <c r="R26"/>
  <c r="M26"/>
  <c r="J26"/>
  <c r="I26"/>
  <c r="H26"/>
  <c r="D26"/>
  <c r="V25" l="1"/>
  <c r="S25"/>
  <c r="R25"/>
  <c r="M25"/>
  <c r="J25"/>
  <c r="I25"/>
  <c r="H25"/>
  <c r="D25"/>
  <c r="V24"/>
  <c r="S24"/>
  <c r="R24"/>
  <c r="M24"/>
  <c r="J24"/>
  <c r="I24"/>
  <c r="H24"/>
  <c r="D24"/>
  <c r="V23"/>
  <c r="S23"/>
  <c r="R23"/>
  <c r="M23"/>
  <c r="J23"/>
  <c r="I23"/>
  <c r="H23"/>
  <c r="D23"/>
  <c r="V22"/>
  <c r="S22"/>
  <c r="R22"/>
  <c r="M22"/>
  <c r="J22"/>
  <c r="I22"/>
  <c r="H22"/>
  <c r="D22"/>
  <c r="V21"/>
  <c r="S21"/>
  <c r="R21"/>
  <c r="M21"/>
  <c r="J21"/>
  <c r="I21"/>
  <c r="H21"/>
  <c r="D21"/>
  <c r="V20"/>
  <c r="S20"/>
  <c r="R20"/>
  <c r="M20"/>
  <c r="J20"/>
  <c r="I20"/>
  <c r="H20"/>
  <c r="D20"/>
  <c r="V19"/>
  <c r="S19"/>
  <c r="R19"/>
  <c r="M19"/>
  <c r="J19"/>
  <c r="I19"/>
  <c r="H19"/>
  <c r="D19"/>
  <c r="V18"/>
  <c r="S18"/>
  <c r="R18"/>
  <c r="M18"/>
  <c r="J18"/>
  <c r="I18"/>
  <c r="H18"/>
  <c r="D18"/>
  <c r="V17"/>
  <c r="S17"/>
  <c r="R17"/>
  <c r="M17"/>
  <c r="J17"/>
  <c r="I17"/>
  <c r="H17"/>
  <c r="D17"/>
  <c r="V16"/>
  <c r="S16"/>
  <c r="R16"/>
  <c r="M16"/>
  <c r="J16"/>
  <c r="I16"/>
  <c r="H16"/>
  <c r="D16"/>
  <c r="V15"/>
  <c r="S15"/>
  <c r="R15"/>
  <c r="M15"/>
  <c r="J15"/>
  <c r="I15"/>
  <c r="H15"/>
  <c r="D15"/>
  <c r="V14"/>
  <c r="S14"/>
  <c r="R14"/>
  <c r="M14"/>
  <c r="J14"/>
  <c r="I14"/>
  <c r="H14"/>
  <c r="D14"/>
  <c r="V13"/>
  <c r="S13"/>
  <c r="R13"/>
  <c r="M13"/>
  <c r="J13"/>
  <c r="I13"/>
  <c r="H13"/>
  <c r="D13"/>
  <c r="V12"/>
  <c r="S12"/>
  <c r="R12"/>
  <c r="M12"/>
  <c r="J12"/>
  <c r="I12"/>
  <c r="H12"/>
  <c r="D12"/>
  <c r="V11"/>
  <c r="S11"/>
  <c r="R11"/>
  <c r="M11"/>
  <c r="J11"/>
  <c r="I11"/>
  <c r="H11"/>
  <c r="D11"/>
  <c r="V10"/>
  <c r="S10"/>
  <c r="R10"/>
  <c r="M10"/>
  <c r="J10"/>
  <c r="I10"/>
  <c r="H10"/>
  <c r="D10"/>
  <c r="V9"/>
  <c r="S9"/>
  <c r="R9"/>
  <c r="M9"/>
  <c r="J9"/>
  <c r="I9"/>
  <c r="H9"/>
  <c r="D9"/>
  <c r="V8"/>
  <c r="S8"/>
  <c r="R8"/>
  <c r="M8"/>
  <c r="J8"/>
  <c r="I8"/>
  <c r="H8"/>
  <c r="D8"/>
  <c r="V7"/>
  <c r="S7"/>
  <c r="R7"/>
  <c r="M7"/>
  <c r="J7"/>
  <c r="I7"/>
  <c r="H7"/>
  <c r="D7"/>
  <c r="V6"/>
  <c r="S6"/>
  <c r="R6"/>
  <c r="M6"/>
  <c r="J6"/>
  <c r="I6"/>
  <c r="H6"/>
  <c r="D6"/>
  <c r="V5"/>
  <c r="S5"/>
  <c r="R5"/>
  <c r="M5"/>
  <c r="J5"/>
  <c r="I5"/>
  <c r="H5"/>
  <c r="D5"/>
  <c r="V4"/>
  <c r="S4"/>
  <c r="R4"/>
  <c r="M4"/>
  <c r="J4"/>
  <c r="H4"/>
  <c r="D4"/>
  <c r="I4" s="1"/>
  <c r="V3"/>
  <c r="S3"/>
  <c r="R3"/>
  <c r="M3"/>
  <c r="J3"/>
  <c r="H3"/>
  <c r="D3"/>
  <c r="I3" s="1"/>
  <c r="V2"/>
  <c r="S2"/>
  <c r="R2"/>
  <c r="M2"/>
  <c r="J2"/>
  <c r="H2"/>
  <c r="D2"/>
  <c r="I2" s="1"/>
</calcChain>
</file>

<file path=xl/sharedStrings.xml><?xml version="1.0" encoding="utf-8"?>
<sst xmlns="http://schemas.openxmlformats.org/spreadsheetml/2006/main" count="38" uniqueCount="33">
  <si>
    <t>date</t>
    <phoneticPr fontId="1" type="noConversion"/>
  </si>
  <si>
    <t>lastnight.h</t>
    <phoneticPr fontId="1" type="noConversion"/>
  </si>
  <si>
    <t>lastnight.m</t>
    <phoneticPr fontId="1" type="noConversion"/>
  </si>
  <si>
    <t>ln</t>
    <phoneticPr fontId="1" type="noConversion"/>
  </si>
  <si>
    <t>today.h</t>
    <phoneticPr fontId="1" type="noConversion"/>
  </si>
  <si>
    <t>today.m</t>
    <phoneticPr fontId="1" type="noConversion"/>
  </si>
  <si>
    <t>cut</t>
    <phoneticPr fontId="1" type="noConversion"/>
  </si>
  <si>
    <t>today</t>
    <phoneticPr fontId="1" type="noConversion"/>
  </si>
  <si>
    <t>lastsleep</t>
    <phoneticPr fontId="1" type="noConversion"/>
  </si>
  <si>
    <t>deepsleep</t>
    <phoneticPr fontId="1" type="noConversion"/>
  </si>
  <si>
    <t>dp.h</t>
    <phoneticPr fontId="1" type="noConversion"/>
  </si>
  <si>
    <t>dp.m</t>
    <phoneticPr fontId="1" type="noConversion"/>
  </si>
  <si>
    <t>starttime</t>
    <phoneticPr fontId="1" type="noConversion"/>
  </si>
  <si>
    <t>s.h</t>
    <phoneticPr fontId="1" type="noConversion"/>
  </si>
  <si>
    <t>s.m</t>
    <phoneticPr fontId="1" type="noConversion"/>
  </si>
  <si>
    <t>purestudy</t>
    <phoneticPr fontId="1" type="noConversion"/>
  </si>
  <si>
    <t>rest</t>
    <phoneticPr fontId="1" type="noConversion"/>
  </si>
  <si>
    <t>rate</t>
    <phoneticPr fontId="1" type="noConversion"/>
  </si>
  <si>
    <t>holephone</t>
    <phoneticPr fontId="1" type="noConversion"/>
  </si>
  <si>
    <t>goodphone</t>
    <phoneticPr fontId="1" type="noConversion"/>
  </si>
  <si>
    <t>badtime</t>
    <phoneticPr fontId="1" type="noConversion"/>
  </si>
  <si>
    <t>holestudy</t>
    <phoneticPr fontId="1" type="noConversion"/>
  </si>
  <si>
    <t>开始</t>
  </si>
  <si>
    <t>结束</t>
  </si>
  <si>
    <t>Active</t>
  </si>
  <si>
    <t>Away</t>
  </si>
  <si>
    <t>视频</t>
  </si>
  <si>
    <t>游戏</t>
  </si>
  <si>
    <t>正能量</t>
  </si>
  <si>
    <t>合计</t>
  </si>
  <si>
    <t>平均值</t>
  </si>
  <si>
    <t>最小值</t>
  </si>
  <si>
    <t>最大值</t>
  </si>
</sst>
</file>

<file path=xl/styles.xml><?xml version="1.0" encoding="utf-8"?>
<styleSheet xmlns="http://schemas.openxmlformats.org/spreadsheetml/2006/main">
  <numFmts count="2">
    <numFmt numFmtId="176" formatCode="0.00_);[Red]\(0.00\)"/>
    <numFmt numFmtId="177" formatCode="m/d;@"/>
  </numFmts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177" fontId="0" fillId="0" borderId="0" xfId="0" applyNumberFormat="1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33"/>
  <sheetViews>
    <sheetView tabSelected="1" topLeftCell="A10" workbookViewId="0">
      <pane xSplit="1" topLeftCell="B1" activePane="topRight" state="frozen"/>
      <selection pane="topRight" activeCell="A26" sqref="A26:XFD31"/>
    </sheetView>
  </sheetViews>
  <sheetFormatPr defaultRowHeight="13.5"/>
  <cols>
    <col min="1" max="1" width="10" style="2" customWidth="1"/>
  </cols>
  <sheetData>
    <row r="1" spans="1:27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s="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21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</row>
    <row r="2" spans="1:27">
      <c r="A2" s="2">
        <v>43040</v>
      </c>
      <c r="B2">
        <v>11</v>
      </c>
      <c r="C2">
        <v>1</v>
      </c>
      <c r="D2">
        <f t="shared" ref="D2:D4" si="0">B2+C2/60</f>
        <v>11.016666666666667</v>
      </c>
      <c r="E2">
        <v>6</v>
      </c>
      <c r="F2">
        <v>41</v>
      </c>
      <c r="H2">
        <f t="shared" ref="H2:H4" si="1">E2+F2/60</f>
        <v>6.6833333333333336</v>
      </c>
      <c r="I2">
        <f t="shared" ref="I2:I4" si="2">H2+12-D2-G2/60</f>
        <v>7.6666666666666661</v>
      </c>
      <c r="J2" s="1">
        <f t="shared" ref="J2:J4" si="3">K2+L2/60</f>
        <v>2.5499999999999998</v>
      </c>
      <c r="K2">
        <v>2</v>
      </c>
      <c r="L2">
        <v>33</v>
      </c>
      <c r="M2">
        <f t="shared" ref="M2:M4" si="4">N2+O2/60</f>
        <v>7.4666666666666668</v>
      </c>
      <c r="N2">
        <v>7</v>
      </c>
      <c r="O2">
        <v>28</v>
      </c>
      <c r="P2">
        <v>12.6</v>
      </c>
      <c r="Q2">
        <v>10.108000000000001</v>
      </c>
      <c r="R2">
        <f t="shared" ref="R2:R4" si="5">P2-Q2</f>
        <v>2.4919999999999991</v>
      </c>
      <c r="S2">
        <f t="shared" ref="S2:S4" si="6">P2/Q2</f>
        <v>1.2465373961218835</v>
      </c>
      <c r="T2">
        <v>225</v>
      </c>
      <c r="U2">
        <v>76</v>
      </c>
      <c r="V2" s="1">
        <f t="shared" ref="V2:V4" si="7">(T2-U2)/60</f>
        <v>2.4833333333333334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>
      <c r="A3" s="2">
        <v>43041</v>
      </c>
      <c r="B3">
        <v>11</v>
      </c>
      <c r="C3">
        <v>45</v>
      </c>
      <c r="D3">
        <f t="shared" si="0"/>
        <v>11.75</v>
      </c>
      <c r="E3">
        <v>6</v>
      </c>
      <c r="F3">
        <v>48</v>
      </c>
      <c r="H3">
        <f t="shared" si="1"/>
        <v>6.8</v>
      </c>
      <c r="I3">
        <f t="shared" si="2"/>
        <v>7.0500000000000007</v>
      </c>
      <c r="J3" s="1">
        <f t="shared" si="3"/>
        <v>2.2666666666666666</v>
      </c>
      <c r="K3">
        <v>2</v>
      </c>
      <c r="L3">
        <v>16</v>
      </c>
      <c r="M3">
        <f t="shared" si="4"/>
        <v>7.95</v>
      </c>
      <c r="N3">
        <v>7</v>
      </c>
      <c r="O3">
        <v>57</v>
      </c>
      <c r="P3">
        <v>11.75</v>
      </c>
      <c r="Q3">
        <v>10.483000000000001</v>
      </c>
      <c r="R3">
        <f t="shared" si="5"/>
        <v>1.2669999999999995</v>
      </c>
      <c r="S3">
        <f t="shared" si="6"/>
        <v>1.1208623485643423</v>
      </c>
      <c r="T3">
        <v>217</v>
      </c>
      <c r="U3">
        <v>96</v>
      </c>
      <c r="V3" s="1">
        <f t="shared" si="7"/>
        <v>2.0166666666666666</v>
      </c>
      <c r="W3">
        <v>1.07</v>
      </c>
      <c r="X3">
        <v>0.34</v>
      </c>
      <c r="Y3">
        <v>0</v>
      </c>
      <c r="Z3">
        <v>0</v>
      </c>
      <c r="AA3">
        <v>0.65</v>
      </c>
    </row>
    <row r="4" spans="1:27">
      <c r="A4" s="2">
        <v>43042</v>
      </c>
      <c r="B4">
        <v>11</v>
      </c>
      <c r="C4">
        <v>35</v>
      </c>
      <c r="D4">
        <f t="shared" si="0"/>
        <v>11.583333333333334</v>
      </c>
      <c r="E4">
        <v>6</v>
      </c>
      <c r="F4">
        <v>54</v>
      </c>
      <c r="H4">
        <f t="shared" si="1"/>
        <v>6.9</v>
      </c>
      <c r="I4">
        <f t="shared" si="2"/>
        <v>7.3166666666666647</v>
      </c>
      <c r="J4" s="1">
        <f t="shared" si="3"/>
        <v>2.85</v>
      </c>
      <c r="K4">
        <v>2</v>
      </c>
      <c r="L4">
        <v>51</v>
      </c>
      <c r="M4">
        <f t="shared" si="4"/>
        <v>7.583333333333333</v>
      </c>
      <c r="N4">
        <v>7</v>
      </c>
      <c r="O4">
        <v>35</v>
      </c>
      <c r="P4">
        <v>6.4329999999999998</v>
      </c>
      <c r="Q4">
        <v>4.883</v>
      </c>
      <c r="R4">
        <f t="shared" si="5"/>
        <v>1.5499999999999998</v>
      </c>
      <c r="S4">
        <f t="shared" si="6"/>
        <v>1.3174278107720663</v>
      </c>
      <c r="T4">
        <v>591</v>
      </c>
      <c r="U4">
        <v>116</v>
      </c>
      <c r="V4" s="1">
        <f t="shared" si="7"/>
        <v>7.916666666666667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>
      <c r="A5" s="2">
        <v>43043</v>
      </c>
      <c r="B5">
        <v>13</v>
      </c>
      <c r="C5">
        <v>37</v>
      </c>
      <c r="D5">
        <f>B5+C5/60</f>
        <v>13.616666666666667</v>
      </c>
      <c r="E5">
        <v>7</v>
      </c>
      <c r="F5">
        <v>33</v>
      </c>
      <c r="H5">
        <f>E5+F5/60</f>
        <v>7.55</v>
      </c>
      <c r="I5">
        <f>H5+12-D5-G5/60</f>
        <v>5.9333333333333336</v>
      </c>
      <c r="J5" s="1">
        <f>K5+L5/60</f>
        <v>1.7666666666666666</v>
      </c>
      <c r="K5">
        <v>1</v>
      </c>
      <c r="L5">
        <v>46</v>
      </c>
      <c r="M5">
        <f>N5+O5/60</f>
        <v>13.05</v>
      </c>
      <c r="N5">
        <v>13</v>
      </c>
      <c r="O5">
        <v>3</v>
      </c>
      <c r="P5">
        <v>8.0329999999999995</v>
      </c>
      <c r="Q5">
        <v>6.7249999999999996</v>
      </c>
      <c r="R5">
        <f>P5-Q5</f>
        <v>1.3079999999999998</v>
      </c>
      <c r="S5">
        <f>P5/Q5</f>
        <v>1.1944981412639406</v>
      </c>
      <c r="T5">
        <v>589</v>
      </c>
      <c r="U5">
        <v>81</v>
      </c>
      <c r="V5" s="1">
        <f>(T5-U5)/60</f>
        <v>8.4666666666666668</v>
      </c>
      <c r="W5">
        <v>0.6</v>
      </c>
      <c r="X5">
        <v>0.5</v>
      </c>
      <c r="Y5">
        <v>0</v>
      </c>
      <c r="Z5">
        <v>0</v>
      </c>
      <c r="AA5">
        <v>0.16</v>
      </c>
    </row>
    <row r="6" spans="1:27">
      <c r="A6" s="2">
        <v>43044</v>
      </c>
      <c r="B6">
        <v>12</v>
      </c>
      <c r="C6">
        <v>46</v>
      </c>
      <c r="D6">
        <f>B6+C6/60</f>
        <v>12.766666666666667</v>
      </c>
      <c r="E6">
        <v>7</v>
      </c>
      <c r="F6">
        <v>19</v>
      </c>
      <c r="H6">
        <f>E6+F6/60</f>
        <v>7.3166666666666664</v>
      </c>
      <c r="I6">
        <f>H6+12-D6-G6/60</f>
        <v>6.5499999999999989</v>
      </c>
      <c r="J6" s="1">
        <f>K6+L6/60</f>
        <v>1.2833333333333332</v>
      </c>
      <c r="K6">
        <v>1</v>
      </c>
      <c r="L6">
        <v>17</v>
      </c>
      <c r="M6">
        <f>N6+O6/60</f>
        <v>8.1666666666666661</v>
      </c>
      <c r="N6">
        <v>8</v>
      </c>
      <c r="O6">
        <v>10</v>
      </c>
      <c r="P6">
        <v>10.467000000000001</v>
      </c>
      <c r="Q6">
        <v>7.6420000000000003</v>
      </c>
      <c r="R6">
        <f>P6-Q6</f>
        <v>2.8250000000000002</v>
      </c>
      <c r="S6">
        <f>P6/Q6</f>
        <v>1.369667626275844</v>
      </c>
      <c r="T6">
        <v>450</v>
      </c>
      <c r="U6">
        <v>97</v>
      </c>
      <c r="V6" s="1">
        <f>(T6-U6)/60</f>
        <v>5.8833333333333337</v>
      </c>
      <c r="W6">
        <v>0.82</v>
      </c>
      <c r="X6">
        <v>0.96</v>
      </c>
      <c r="Y6">
        <v>0</v>
      </c>
      <c r="Z6">
        <v>0</v>
      </c>
      <c r="AA6">
        <v>0.53</v>
      </c>
    </row>
    <row r="7" spans="1:27">
      <c r="A7" s="2">
        <v>43045</v>
      </c>
      <c r="B7">
        <v>10</v>
      </c>
      <c r="C7">
        <v>57</v>
      </c>
      <c r="D7">
        <f>B7+C7/60</f>
        <v>10.95</v>
      </c>
      <c r="E7">
        <v>6</v>
      </c>
      <c r="F7">
        <v>57</v>
      </c>
      <c r="H7">
        <f>E7+F7/60</f>
        <v>6.95</v>
      </c>
      <c r="I7">
        <f>H7+12-D7-G7/60</f>
        <v>8</v>
      </c>
      <c r="J7" s="1">
        <f>K7+L7/60</f>
        <v>2.8</v>
      </c>
      <c r="K7">
        <v>2</v>
      </c>
      <c r="L7">
        <v>48</v>
      </c>
      <c r="M7">
        <f>N7+O7/60</f>
        <v>7.8166666666666664</v>
      </c>
      <c r="N7">
        <v>7</v>
      </c>
      <c r="O7">
        <v>49</v>
      </c>
      <c r="P7">
        <v>11.167</v>
      </c>
      <c r="Q7">
        <v>10.583</v>
      </c>
      <c r="R7">
        <f>P7-Q7</f>
        <v>0.58399999999999963</v>
      </c>
      <c r="S7">
        <f>P7/Q7</f>
        <v>1.0551828404044221</v>
      </c>
      <c r="T7">
        <v>148</v>
      </c>
      <c r="U7">
        <v>48</v>
      </c>
      <c r="V7" s="1">
        <f>(T7-U7)/60</f>
        <v>1.6666666666666667</v>
      </c>
      <c r="W7">
        <v>1.32</v>
      </c>
      <c r="X7">
        <v>0</v>
      </c>
      <c r="Y7">
        <v>0</v>
      </c>
      <c r="Z7">
        <v>0</v>
      </c>
      <c r="AA7">
        <v>0.02</v>
      </c>
    </row>
    <row r="8" spans="1:27">
      <c r="A8" s="2">
        <v>43046</v>
      </c>
      <c r="B8">
        <v>11</v>
      </c>
      <c r="C8">
        <v>54</v>
      </c>
      <c r="D8">
        <f>B8+C8/60</f>
        <v>11.9</v>
      </c>
      <c r="E8">
        <v>6</v>
      </c>
      <c r="F8">
        <v>49</v>
      </c>
      <c r="H8">
        <f>E8+F8/60</f>
        <v>6.8166666666666664</v>
      </c>
      <c r="I8">
        <f>H8+12-D8-G8/60</f>
        <v>6.9166666666666661</v>
      </c>
      <c r="J8" s="1">
        <f>K8+L8/60</f>
        <v>1.0333333333333334</v>
      </c>
      <c r="K8">
        <v>1</v>
      </c>
      <c r="L8">
        <v>2</v>
      </c>
      <c r="M8">
        <f>N8+O8/60</f>
        <v>7.6166666666666671</v>
      </c>
      <c r="N8">
        <v>7</v>
      </c>
      <c r="O8">
        <v>37</v>
      </c>
      <c r="P8">
        <v>13.167</v>
      </c>
      <c r="Q8">
        <v>11.167</v>
      </c>
      <c r="R8">
        <f>P8-Q8</f>
        <v>2</v>
      </c>
      <c r="S8">
        <f>P8/Q8</f>
        <v>1.179099131369213</v>
      </c>
      <c r="T8">
        <v>181</v>
      </c>
      <c r="U8">
        <v>66</v>
      </c>
      <c r="V8" s="1">
        <f>(T8-U8)/60</f>
        <v>1.9166666666666667</v>
      </c>
      <c r="W8">
        <v>0.44</v>
      </c>
      <c r="X8">
        <v>0</v>
      </c>
      <c r="Y8">
        <v>0</v>
      </c>
      <c r="Z8">
        <v>0</v>
      </c>
      <c r="AA8">
        <v>0</v>
      </c>
    </row>
    <row r="9" spans="1:27">
      <c r="A9" s="2">
        <v>43047</v>
      </c>
      <c r="B9">
        <v>12</v>
      </c>
      <c r="C9">
        <v>15</v>
      </c>
      <c r="D9">
        <f t="shared" ref="D9:D11" si="8">B9+C9/60</f>
        <v>12.25</v>
      </c>
      <c r="E9">
        <v>7</v>
      </c>
      <c r="F9">
        <v>30</v>
      </c>
      <c r="H9">
        <f t="shared" ref="H9:H11" si="9">E9+F9/60</f>
        <v>7.5</v>
      </c>
      <c r="I9">
        <f t="shared" ref="I9:I11" si="10">H9+12-D9-G9/60</f>
        <v>7.25</v>
      </c>
      <c r="J9" s="1">
        <f t="shared" ref="J9:J11" si="11">K9+L9/60</f>
        <v>2.0666666666666669</v>
      </c>
      <c r="K9">
        <v>2</v>
      </c>
      <c r="L9">
        <v>4</v>
      </c>
      <c r="M9">
        <f t="shared" ref="M9:M11" si="12">N9+O9/60</f>
        <v>8.6666666666666661</v>
      </c>
      <c r="N9">
        <v>8</v>
      </c>
      <c r="O9">
        <v>40</v>
      </c>
      <c r="P9">
        <v>11.217000000000001</v>
      </c>
      <c r="Q9">
        <v>9.2750000000000004</v>
      </c>
      <c r="R9">
        <f t="shared" ref="R9:R11" si="13">P9-Q9</f>
        <v>1.9420000000000002</v>
      </c>
      <c r="S9">
        <f t="shared" ref="S9:S11" si="14">P9/Q9</f>
        <v>1.2093800539083559</v>
      </c>
      <c r="T9">
        <v>354</v>
      </c>
      <c r="U9">
        <v>57</v>
      </c>
      <c r="V9" s="1">
        <f t="shared" ref="V9:V11" si="15">(T9-U9)/60</f>
        <v>4.95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>
      <c r="A10" s="2">
        <v>43048</v>
      </c>
      <c r="B10">
        <v>11</v>
      </c>
      <c r="C10">
        <v>47</v>
      </c>
      <c r="D10">
        <f t="shared" si="8"/>
        <v>11.783333333333333</v>
      </c>
      <c r="E10">
        <v>7</v>
      </c>
      <c r="F10">
        <v>10</v>
      </c>
      <c r="H10">
        <f t="shared" si="9"/>
        <v>7.166666666666667</v>
      </c>
      <c r="I10">
        <f t="shared" si="10"/>
        <v>7.3833333333333346</v>
      </c>
      <c r="J10" s="1">
        <f t="shared" si="11"/>
        <v>2.1833333333333331</v>
      </c>
      <c r="K10">
        <v>2</v>
      </c>
      <c r="L10">
        <v>11</v>
      </c>
      <c r="M10">
        <f t="shared" si="12"/>
        <v>8.5500000000000007</v>
      </c>
      <c r="N10">
        <v>8</v>
      </c>
      <c r="O10">
        <v>33</v>
      </c>
      <c r="P10">
        <v>10.567</v>
      </c>
      <c r="Q10">
        <v>8.0579999999999998</v>
      </c>
      <c r="R10">
        <f t="shared" si="13"/>
        <v>2.5090000000000003</v>
      </c>
      <c r="S10">
        <f t="shared" si="14"/>
        <v>1.311367585008687</v>
      </c>
      <c r="T10">
        <v>485</v>
      </c>
      <c r="U10">
        <v>61</v>
      </c>
      <c r="V10" s="1">
        <f t="shared" si="15"/>
        <v>7.0666666666666664</v>
      </c>
      <c r="W10">
        <v>1.01</v>
      </c>
      <c r="X10">
        <v>0.28999999999999998</v>
      </c>
      <c r="Y10">
        <v>0</v>
      </c>
      <c r="Z10">
        <v>0</v>
      </c>
      <c r="AA10">
        <v>0.2</v>
      </c>
    </row>
    <row r="11" spans="1:27">
      <c r="A11" s="2">
        <v>43049</v>
      </c>
      <c r="B11">
        <v>12</v>
      </c>
      <c r="C11">
        <v>29</v>
      </c>
      <c r="D11">
        <f t="shared" si="8"/>
        <v>12.483333333333333</v>
      </c>
      <c r="E11">
        <v>7</v>
      </c>
      <c r="F11">
        <v>8</v>
      </c>
      <c r="H11">
        <f t="shared" si="9"/>
        <v>7.1333333333333337</v>
      </c>
      <c r="I11">
        <f t="shared" si="10"/>
        <v>6.65</v>
      </c>
      <c r="J11" s="1">
        <f t="shared" si="11"/>
        <v>2.0666666666666669</v>
      </c>
      <c r="K11">
        <v>2</v>
      </c>
      <c r="L11">
        <v>4</v>
      </c>
      <c r="M11">
        <f t="shared" si="12"/>
        <v>8.0166666666666675</v>
      </c>
      <c r="N11">
        <v>8</v>
      </c>
      <c r="O11">
        <v>1</v>
      </c>
      <c r="P11">
        <v>9.6999999999999993</v>
      </c>
      <c r="Q11">
        <v>8.7579999999999991</v>
      </c>
      <c r="R11">
        <f t="shared" si="13"/>
        <v>0.94200000000000017</v>
      </c>
      <c r="S11">
        <f t="shared" si="14"/>
        <v>1.1075588033797672</v>
      </c>
      <c r="T11">
        <v>376</v>
      </c>
      <c r="U11">
        <v>67</v>
      </c>
      <c r="V11" s="1">
        <f t="shared" si="15"/>
        <v>5.15</v>
      </c>
      <c r="W11">
        <v>3.41</v>
      </c>
      <c r="X11">
        <v>0.4</v>
      </c>
      <c r="Y11">
        <v>0</v>
      </c>
      <c r="Z11">
        <v>0.88</v>
      </c>
      <c r="AA11">
        <v>0.68</v>
      </c>
    </row>
    <row r="12" spans="1:27">
      <c r="A12" s="2">
        <v>43050</v>
      </c>
      <c r="B12">
        <v>11</v>
      </c>
      <c r="C12">
        <v>32</v>
      </c>
      <c r="D12">
        <f>B12+C12/60</f>
        <v>11.533333333333333</v>
      </c>
      <c r="E12">
        <v>6</v>
      </c>
      <c r="F12">
        <v>52</v>
      </c>
      <c r="H12">
        <f>E12+F12/60</f>
        <v>6.8666666666666671</v>
      </c>
      <c r="I12">
        <f>H12+12-D12-G12/60</f>
        <v>7.3333333333333339</v>
      </c>
      <c r="J12" s="1">
        <f>K12+L12/60</f>
        <v>2.3833333333333333</v>
      </c>
      <c r="K12">
        <v>2</v>
      </c>
      <c r="L12">
        <v>23</v>
      </c>
      <c r="M12">
        <f>N12+O12/60</f>
        <v>7.8</v>
      </c>
      <c r="N12">
        <v>7</v>
      </c>
      <c r="O12">
        <v>48</v>
      </c>
      <c r="P12">
        <v>10.5</v>
      </c>
      <c r="Q12">
        <v>9.125</v>
      </c>
      <c r="R12">
        <f>P12-Q12</f>
        <v>1.375</v>
      </c>
      <c r="S12">
        <f>P12/Q12</f>
        <v>1.1506849315068493</v>
      </c>
      <c r="T12">
        <v>311</v>
      </c>
      <c r="U12">
        <v>54</v>
      </c>
      <c r="V12" s="1">
        <f>(T12-U12)/60</f>
        <v>4.2833333333333332</v>
      </c>
      <c r="W12">
        <v>0.78</v>
      </c>
      <c r="X12">
        <v>0.38</v>
      </c>
      <c r="Y12">
        <v>0</v>
      </c>
      <c r="Z12">
        <v>0</v>
      </c>
      <c r="AA12">
        <v>0.01</v>
      </c>
    </row>
    <row r="13" spans="1:27">
      <c r="A13" s="2">
        <v>43051</v>
      </c>
      <c r="B13">
        <v>11</v>
      </c>
      <c r="C13">
        <v>49</v>
      </c>
      <c r="D13">
        <f>B13+C13/60</f>
        <v>11.816666666666666</v>
      </c>
      <c r="E13">
        <v>7</v>
      </c>
      <c r="F13">
        <v>57</v>
      </c>
      <c r="H13">
        <f>E13+F13/60</f>
        <v>7.95</v>
      </c>
      <c r="I13">
        <f>H13+12-D13-G13/60</f>
        <v>8.1333333333333329</v>
      </c>
      <c r="J13" s="1">
        <f>K13+L13/60</f>
        <v>1.8333333333333335</v>
      </c>
      <c r="K13">
        <v>1</v>
      </c>
      <c r="L13">
        <v>50</v>
      </c>
      <c r="M13">
        <f>N13+O13/60</f>
        <v>8.6166666666666671</v>
      </c>
      <c r="N13">
        <v>8</v>
      </c>
      <c r="O13">
        <v>37</v>
      </c>
      <c r="P13">
        <v>8.6</v>
      </c>
      <c r="Q13">
        <v>6.75</v>
      </c>
      <c r="R13">
        <f>P13-Q13</f>
        <v>1.8499999999999996</v>
      </c>
      <c r="S13">
        <f>P13/Q13</f>
        <v>1.2740740740740739</v>
      </c>
      <c r="T13">
        <v>397</v>
      </c>
      <c r="U13">
        <v>15</v>
      </c>
      <c r="V13" s="1">
        <f>(T13-U13)/60</f>
        <v>6.3666666666666663</v>
      </c>
      <c r="W13">
        <v>3.05</v>
      </c>
      <c r="X13">
        <v>0.24</v>
      </c>
      <c r="Y13">
        <v>0</v>
      </c>
      <c r="Z13">
        <v>1.01</v>
      </c>
      <c r="AA13">
        <v>1.07</v>
      </c>
    </row>
    <row r="14" spans="1:27">
      <c r="A14" s="2">
        <v>43052</v>
      </c>
      <c r="B14">
        <v>11</v>
      </c>
      <c r="C14">
        <v>47</v>
      </c>
      <c r="D14">
        <f>B14+C14/60</f>
        <v>11.783333333333333</v>
      </c>
      <c r="E14">
        <v>6</v>
      </c>
      <c r="F14">
        <v>35</v>
      </c>
      <c r="H14">
        <f>E14+F14/60</f>
        <v>6.583333333333333</v>
      </c>
      <c r="I14">
        <f>H14+12-D14-G14/60</f>
        <v>6.7999999999999989</v>
      </c>
      <c r="J14" s="1">
        <f>K14+L14/60</f>
        <v>1.6</v>
      </c>
      <c r="K14">
        <v>1</v>
      </c>
      <c r="L14">
        <v>36</v>
      </c>
      <c r="M14">
        <f>N14+O14/60</f>
        <v>7.4333333333333336</v>
      </c>
      <c r="N14">
        <v>7</v>
      </c>
      <c r="O14">
        <v>26</v>
      </c>
      <c r="P14">
        <v>13.833</v>
      </c>
      <c r="Q14">
        <v>10.55</v>
      </c>
      <c r="R14">
        <f>P14-Q14</f>
        <v>3.2829999999999995</v>
      </c>
      <c r="S14">
        <f>P14/Q14</f>
        <v>1.3111848341232226</v>
      </c>
      <c r="T14">
        <v>264</v>
      </c>
      <c r="U14">
        <v>76</v>
      </c>
      <c r="V14" s="1">
        <f>(T14-U14)/60</f>
        <v>3.1333333333333333</v>
      </c>
      <c r="W14">
        <v>0.45</v>
      </c>
      <c r="X14">
        <v>0.2</v>
      </c>
      <c r="Y14">
        <v>0</v>
      </c>
      <c r="Z14">
        <v>0.01</v>
      </c>
      <c r="AA14">
        <v>0.21</v>
      </c>
    </row>
    <row r="15" spans="1:27">
      <c r="A15" s="2">
        <v>43053</v>
      </c>
      <c r="B15">
        <v>12</v>
      </c>
      <c r="C15">
        <v>9</v>
      </c>
      <c r="D15">
        <f>B15+C15/60</f>
        <v>12.15</v>
      </c>
      <c r="E15">
        <v>6</v>
      </c>
      <c r="F15">
        <v>31</v>
      </c>
      <c r="H15">
        <f>E15+F15/60</f>
        <v>6.5166666666666666</v>
      </c>
      <c r="I15">
        <f>H15+12-D15-G15/60</f>
        <v>6.3666666666666654</v>
      </c>
      <c r="J15" s="1">
        <f>K15+L15/60</f>
        <v>1.5666666666666667</v>
      </c>
      <c r="K15">
        <v>1</v>
      </c>
      <c r="L15">
        <v>34</v>
      </c>
      <c r="M15">
        <f>N15+O15/60</f>
        <v>7.2833333333333332</v>
      </c>
      <c r="N15">
        <v>7</v>
      </c>
      <c r="O15">
        <v>17</v>
      </c>
      <c r="P15">
        <v>12.45</v>
      </c>
      <c r="Q15">
        <v>9.2330000000000005</v>
      </c>
      <c r="R15">
        <f>P15-Q15</f>
        <v>3.2169999999999987</v>
      </c>
      <c r="S15">
        <f>P15/Q15</f>
        <v>1.348424130835048</v>
      </c>
      <c r="T15">
        <v>220</v>
      </c>
      <c r="U15">
        <v>32</v>
      </c>
      <c r="V15" s="1">
        <f>(T15-U15)/60</f>
        <v>3.1333333333333333</v>
      </c>
      <c r="W15">
        <v>0.93</v>
      </c>
      <c r="X15">
        <v>0.26</v>
      </c>
      <c r="Y15">
        <v>0</v>
      </c>
      <c r="Z15">
        <v>0</v>
      </c>
      <c r="AA15">
        <v>0.03</v>
      </c>
    </row>
    <row r="16" spans="1:27">
      <c r="A16" s="2">
        <v>43054</v>
      </c>
      <c r="B16">
        <v>11</v>
      </c>
      <c r="C16">
        <v>37</v>
      </c>
      <c r="D16">
        <f t="shared" ref="D16:D18" si="16">B16+C16/60</f>
        <v>11.616666666666667</v>
      </c>
      <c r="E16">
        <v>6</v>
      </c>
      <c r="F16">
        <v>40</v>
      </c>
      <c r="H16">
        <f t="shared" ref="H16:H18" si="17">E16+F16/60</f>
        <v>6.666666666666667</v>
      </c>
      <c r="I16">
        <f t="shared" ref="I16:I18" si="18">H16+12-D16-G16/60</f>
        <v>7.0500000000000007</v>
      </c>
      <c r="J16" s="1">
        <f t="shared" ref="J16:J18" si="19">K16+L16/60</f>
        <v>2.35</v>
      </c>
      <c r="K16">
        <v>2</v>
      </c>
      <c r="L16">
        <v>21</v>
      </c>
      <c r="M16">
        <f t="shared" ref="M16:M18" si="20">N16+O16/60</f>
        <v>7.2333333333333334</v>
      </c>
      <c r="N16">
        <v>7</v>
      </c>
      <c r="O16">
        <v>14</v>
      </c>
      <c r="P16">
        <v>13.1</v>
      </c>
      <c r="Q16">
        <v>10.967000000000001</v>
      </c>
      <c r="R16">
        <f t="shared" ref="R16:R18" si="21">P16-Q16</f>
        <v>2.1329999999999991</v>
      </c>
      <c r="S16">
        <f t="shared" ref="S16:S18" si="22">P16/Q16</f>
        <v>1.1944925686149357</v>
      </c>
      <c r="T16">
        <v>109</v>
      </c>
      <c r="U16">
        <v>64</v>
      </c>
      <c r="V16" s="1">
        <f t="shared" ref="V16:V18" si="23">(T16-U16)/60</f>
        <v>0.75</v>
      </c>
      <c r="W16">
        <v>0.68</v>
      </c>
      <c r="X16">
        <v>0</v>
      </c>
      <c r="Y16">
        <v>0</v>
      </c>
      <c r="Z16">
        <v>0</v>
      </c>
      <c r="AA16">
        <v>0</v>
      </c>
    </row>
    <row r="17" spans="1:27">
      <c r="A17" s="2">
        <v>43055</v>
      </c>
      <c r="B17">
        <v>12</v>
      </c>
      <c r="C17">
        <v>10</v>
      </c>
      <c r="D17">
        <f t="shared" si="16"/>
        <v>12.166666666666666</v>
      </c>
      <c r="E17">
        <v>7</v>
      </c>
      <c r="F17">
        <v>26</v>
      </c>
      <c r="H17">
        <f t="shared" si="17"/>
        <v>7.4333333333333336</v>
      </c>
      <c r="I17">
        <f t="shared" si="18"/>
        <v>7.2666666666666675</v>
      </c>
      <c r="J17" s="1">
        <f t="shared" si="19"/>
        <v>2</v>
      </c>
      <c r="K17">
        <v>2</v>
      </c>
      <c r="L17">
        <v>0</v>
      </c>
      <c r="M17">
        <f t="shared" si="20"/>
        <v>8.4499999999999993</v>
      </c>
      <c r="N17">
        <v>8</v>
      </c>
      <c r="O17">
        <v>27</v>
      </c>
      <c r="P17">
        <v>6</v>
      </c>
      <c r="Q17">
        <v>3.2170000000000001</v>
      </c>
      <c r="R17">
        <f t="shared" si="21"/>
        <v>2.7829999999999999</v>
      </c>
      <c r="S17">
        <f t="shared" si="22"/>
        <v>1.8650917003419334</v>
      </c>
      <c r="T17">
        <v>342</v>
      </c>
      <c r="U17">
        <v>12</v>
      </c>
      <c r="V17" s="1">
        <f t="shared" si="23"/>
        <v>5.5</v>
      </c>
      <c r="W17">
        <v>2.54</v>
      </c>
      <c r="X17">
        <v>1</v>
      </c>
      <c r="Y17">
        <v>0</v>
      </c>
      <c r="Z17">
        <v>1.81</v>
      </c>
      <c r="AA17">
        <v>0.02</v>
      </c>
    </row>
    <row r="18" spans="1:27">
      <c r="A18" s="2">
        <v>43056</v>
      </c>
      <c r="B18">
        <v>11</v>
      </c>
      <c r="C18">
        <v>1</v>
      </c>
      <c r="D18">
        <f t="shared" si="16"/>
        <v>11.016666666666667</v>
      </c>
      <c r="E18">
        <v>6</v>
      </c>
      <c r="F18">
        <v>52</v>
      </c>
      <c r="H18">
        <f t="shared" si="17"/>
        <v>6.8666666666666671</v>
      </c>
      <c r="I18">
        <f t="shared" si="18"/>
        <v>7.85</v>
      </c>
      <c r="J18" s="1">
        <f t="shared" si="19"/>
        <v>2.5</v>
      </c>
      <c r="K18">
        <v>2</v>
      </c>
      <c r="L18">
        <v>30</v>
      </c>
      <c r="M18">
        <f t="shared" si="20"/>
        <v>7.4666666666666668</v>
      </c>
      <c r="N18">
        <v>7</v>
      </c>
      <c r="O18">
        <v>28</v>
      </c>
      <c r="P18">
        <v>12.083</v>
      </c>
      <c r="Q18">
        <v>9.5830000000000002</v>
      </c>
      <c r="R18">
        <f t="shared" si="21"/>
        <v>2.5</v>
      </c>
      <c r="S18">
        <f t="shared" si="22"/>
        <v>1.2608786392570177</v>
      </c>
      <c r="T18">
        <v>196</v>
      </c>
      <c r="U18">
        <v>55</v>
      </c>
      <c r="V18" s="1">
        <f t="shared" si="23"/>
        <v>2.35</v>
      </c>
      <c r="W18">
        <v>0.94</v>
      </c>
      <c r="X18">
        <v>3.06</v>
      </c>
      <c r="Y18">
        <v>0</v>
      </c>
      <c r="Z18">
        <v>0.4</v>
      </c>
      <c r="AA18">
        <v>0.16</v>
      </c>
    </row>
    <row r="19" spans="1:27">
      <c r="A19" s="2">
        <v>43057</v>
      </c>
      <c r="B19">
        <v>11</v>
      </c>
      <c r="C19">
        <v>13</v>
      </c>
      <c r="D19">
        <f>B19+C19/60</f>
        <v>11.216666666666667</v>
      </c>
      <c r="E19">
        <v>6</v>
      </c>
      <c r="F19">
        <v>46</v>
      </c>
      <c r="H19">
        <f>E19+F19/60</f>
        <v>6.7666666666666666</v>
      </c>
      <c r="I19">
        <f>H19+12-D19-G19/60</f>
        <v>7.5499999999999989</v>
      </c>
      <c r="J19" s="1">
        <f>K19+L19/60</f>
        <v>2.25</v>
      </c>
      <c r="K19">
        <v>2</v>
      </c>
      <c r="L19">
        <v>15</v>
      </c>
      <c r="M19">
        <f>N19+O19/60</f>
        <v>7.25</v>
      </c>
      <c r="N19">
        <v>7</v>
      </c>
      <c r="O19">
        <v>15</v>
      </c>
      <c r="P19">
        <v>8.7330000000000005</v>
      </c>
      <c r="Q19">
        <v>7.4329999999999998</v>
      </c>
      <c r="R19">
        <f>P19-Q19</f>
        <v>1.3000000000000007</v>
      </c>
      <c r="S19">
        <f>P19/Q19</f>
        <v>1.174895735234764</v>
      </c>
      <c r="T19">
        <v>173</v>
      </c>
      <c r="U19">
        <v>80</v>
      </c>
      <c r="V19" s="1">
        <f>(T19-U19)/60</f>
        <v>1.55</v>
      </c>
      <c r="W19">
        <v>0.85</v>
      </c>
      <c r="X19">
        <v>0</v>
      </c>
      <c r="Y19">
        <v>0</v>
      </c>
      <c r="Z19">
        <v>0.68</v>
      </c>
      <c r="AA19">
        <v>0.05</v>
      </c>
    </row>
    <row r="20" spans="1:27">
      <c r="A20" s="2">
        <v>43058</v>
      </c>
      <c r="B20">
        <v>11</v>
      </c>
      <c r="C20">
        <v>25</v>
      </c>
      <c r="D20">
        <f>B20+C20/60</f>
        <v>11.416666666666666</v>
      </c>
      <c r="E20">
        <v>8</v>
      </c>
      <c r="F20">
        <v>33</v>
      </c>
      <c r="H20">
        <f>E20+F20/60</f>
        <v>8.5500000000000007</v>
      </c>
      <c r="I20">
        <f>H20+12-D20-G20/60</f>
        <v>9.1333333333333346</v>
      </c>
      <c r="J20" s="1">
        <f>K20+L20/60</f>
        <v>2.3333333333333335</v>
      </c>
      <c r="K20">
        <v>2</v>
      </c>
      <c r="L20">
        <v>20</v>
      </c>
      <c r="M20">
        <f>N20+O20/60</f>
        <v>14.783333333333333</v>
      </c>
      <c r="N20">
        <v>14</v>
      </c>
      <c r="O20">
        <v>47</v>
      </c>
      <c r="P20">
        <v>7.45</v>
      </c>
      <c r="Q20">
        <v>6.375</v>
      </c>
      <c r="R20">
        <f>P20-Q20</f>
        <v>1.0750000000000002</v>
      </c>
      <c r="S20">
        <f>P20/Q20</f>
        <v>1.1686274509803922</v>
      </c>
      <c r="T20">
        <v>144</v>
      </c>
      <c r="U20">
        <v>54</v>
      </c>
      <c r="V20" s="1">
        <f>(T20-U20)/60</f>
        <v>1.5</v>
      </c>
      <c r="W20">
        <v>4.76</v>
      </c>
      <c r="X20">
        <v>1.92</v>
      </c>
      <c r="Y20">
        <v>0.79</v>
      </c>
      <c r="Z20">
        <v>1.63</v>
      </c>
      <c r="AA20">
        <v>0.56999999999999995</v>
      </c>
    </row>
    <row r="21" spans="1:27">
      <c r="A21" s="2">
        <v>43059</v>
      </c>
      <c r="B21">
        <v>11</v>
      </c>
      <c r="C21">
        <v>39</v>
      </c>
      <c r="D21">
        <f>B21+C21/60</f>
        <v>11.65</v>
      </c>
      <c r="E21">
        <v>6</v>
      </c>
      <c r="F21">
        <v>46</v>
      </c>
      <c r="H21">
        <f>E21+F21/60</f>
        <v>6.7666666666666666</v>
      </c>
      <c r="I21">
        <f>H21+12-D21-G21/60</f>
        <v>7.1166666666666654</v>
      </c>
      <c r="J21" s="1">
        <f>K21+L21/60</f>
        <v>1.4</v>
      </c>
      <c r="K21">
        <v>1</v>
      </c>
      <c r="L21">
        <v>24</v>
      </c>
      <c r="M21">
        <f>N21+O21/60</f>
        <v>7.2833333333333332</v>
      </c>
      <c r="N21">
        <v>7</v>
      </c>
      <c r="O21">
        <v>17</v>
      </c>
      <c r="P21">
        <v>10.85</v>
      </c>
      <c r="Q21">
        <v>8.4329999999999998</v>
      </c>
      <c r="R21">
        <f>P21-Q21</f>
        <v>2.4169999999999998</v>
      </c>
      <c r="S21">
        <f>P21/Q21</f>
        <v>1.2866121190560891</v>
      </c>
      <c r="T21">
        <v>154</v>
      </c>
      <c r="U21">
        <v>36</v>
      </c>
      <c r="V21" s="1">
        <f>(T21-U21)/60</f>
        <v>1.9666666666666666</v>
      </c>
      <c r="W21">
        <v>1.32</v>
      </c>
      <c r="X21">
        <v>0</v>
      </c>
      <c r="Y21">
        <v>0</v>
      </c>
      <c r="Z21">
        <v>1.25</v>
      </c>
      <c r="AA21">
        <v>0.03</v>
      </c>
    </row>
    <row r="22" spans="1:27">
      <c r="A22" s="2">
        <v>43060</v>
      </c>
      <c r="B22">
        <v>11</v>
      </c>
      <c r="C22">
        <v>17</v>
      </c>
      <c r="D22">
        <f>B22+C22/60</f>
        <v>11.283333333333333</v>
      </c>
      <c r="E22">
        <v>6</v>
      </c>
      <c r="F22">
        <v>39</v>
      </c>
      <c r="H22">
        <f>E22+F22/60</f>
        <v>6.65</v>
      </c>
      <c r="I22">
        <f>H22+12-D22-G22/60</f>
        <v>7.3666666666666654</v>
      </c>
      <c r="J22" s="1">
        <f>K22+L22/60</f>
        <v>1.6833333333333333</v>
      </c>
      <c r="K22">
        <v>1</v>
      </c>
      <c r="L22">
        <v>41</v>
      </c>
      <c r="M22">
        <f>N22+O22/60</f>
        <v>7.2</v>
      </c>
      <c r="N22">
        <v>7</v>
      </c>
      <c r="O22">
        <v>12</v>
      </c>
      <c r="P22">
        <v>12.1</v>
      </c>
      <c r="Q22">
        <v>9.2750000000000004</v>
      </c>
      <c r="R22">
        <f>P22-Q22</f>
        <v>2.8249999999999993</v>
      </c>
      <c r="S22">
        <f>P22/Q22</f>
        <v>1.3045822102425875</v>
      </c>
      <c r="T22">
        <v>178</v>
      </c>
      <c r="U22">
        <v>41</v>
      </c>
      <c r="V22" s="1">
        <f>(T22-U22)/60</f>
        <v>2.2833333333333332</v>
      </c>
      <c r="W22">
        <v>1.51</v>
      </c>
      <c r="X22">
        <v>0.24</v>
      </c>
      <c r="Y22">
        <v>0</v>
      </c>
      <c r="Z22">
        <v>0.35</v>
      </c>
      <c r="AA22">
        <v>7.0000000000000007E-2</v>
      </c>
    </row>
    <row r="23" spans="1:27">
      <c r="A23" s="2">
        <v>43061</v>
      </c>
      <c r="B23">
        <v>12</v>
      </c>
      <c r="C23">
        <v>18</v>
      </c>
      <c r="D23">
        <f t="shared" ref="D23:D25" si="24">B23+C23/60</f>
        <v>12.3</v>
      </c>
      <c r="E23">
        <v>7</v>
      </c>
      <c r="F23">
        <v>7</v>
      </c>
      <c r="H23">
        <f t="shared" ref="H23:H25" si="25">E23+F23/60</f>
        <v>7.1166666666666663</v>
      </c>
      <c r="I23">
        <f t="shared" ref="I23:I25" si="26">H23+12-D23-G23/60</f>
        <v>6.8166666666666664</v>
      </c>
      <c r="J23" s="1">
        <f t="shared" ref="J23:J25" si="27">K23+L23/60</f>
        <v>2.3333333333333335</v>
      </c>
      <c r="K23">
        <v>2</v>
      </c>
      <c r="L23">
        <v>20</v>
      </c>
      <c r="M23">
        <f t="shared" ref="M23:M25" si="28">N23+O23/60</f>
        <v>8.4166666666666661</v>
      </c>
      <c r="N23">
        <v>8</v>
      </c>
      <c r="O23">
        <v>25</v>
      </c>
      <c r="P23">
        <v>8</v>
      </c>
      <c r="Q23">
        <v>7.4669999999999996</v>
      </c>
      <c r="R23">
        <f t="shared" ref="R23:R25" si="29">P23-Q23</f>
        <v>0.53300000000000036</v>
      </c>
      <c r="S23">
        <f t="shared" ref="S23:S25" si="30">P23/Q23</f>
        <v>1.0713807419311638</v>
      </c>
      <c r="T23">
        <v>105</v>
      </c>
      <c r="U23">
        <v>8</v>
      </c>
      <c r="V23" s="1">
        <f t="shared" ref="V23:V25" si="31">(T23-U23)/60</f>
        <v>1.6166666666666667</v>
      </c>
      <c r="W23">
        <v>4.2699999999999996</v>
      </c>
      <c r="X23">
        <v>0.47</v>
      </c>
      <c r="Y23">
        <v>0</v>
      </c>
      <c r="Z23">
        <v>2.0499999999999998</v>
      </c>
      <c r="AA23">
        <v>0.24</v>
      </c>
    </row>
    <row r="24" spans="1:27">
      <c r="A24" s="2">
        <v>43062</v>
      </c>
      <c r="B24">
        <v>11</v>
      </c>
      <c r="C24">
        <v>30</v>
      </c>
      <c r="D24">
        <f t="shared" si="24"/>
        <v>11.5</v>
      </c>
      <c r="E24">
        <v>7</v>
      </c>
      <c r="F24">
        <v>1</v>
      </c>
      <c r="H24">
        <f t="shared" si="25"/>
        <v>7.0166666666666666</v>
      </c>
      <c r="I24">
        <f t="shared" si="26"/>
        <v>7.5166666666666657</v>
      </c>
      <c r="J24" s="1">
        <f t="shared" si="27"/>
        <v>1.6833333333333333</v>
      </c>
      <c r="K24">
        <v>1</v>
      </c>
      <c r="L24">
        <v>41</v>
      </c>
      <c r="M24">
        <f t="shared" si="28"/>
        <v>8.4666666666666668</v>
      </c>
      <c r="N24">
        <v>8</v>
      </c>
      <c r="O24">
        <v>28</v>
      </c>
      <c r="P24">
        <v>6</v>
      </c>
      <c r="Q24">
        <v>5.5</v>
      </c>
      <c r="R24">
        <f t="shared" si="29"/>
        <v>0.5</v>
      </c>
      <c r="S24">
        <f t="shared" si="30"/>
        <v>1.0909090909090908</v>
      </c>
      <c r="T24">
        <v>82</v>
      </c>
      <c r="U24">
        <v>8</v>
      </c>
      <c r="V24" s="1">
        <f t="shared" si="31"/>
        <v>1.2333333333333334</v>
      </c>
      <c r="W24">
        <v>5.27</v>
      </c>
      <c r="X24">
        <v>0.17</v>
      </c>
      <c r="Y24">
        <v>0.73</v>
      </c>
      <c r="Z24">
        <v>1.1399999999999999</v>
      </c>
      <c r="AA24">
        <v>0.25</v>
      </c>
    </row>
    <row r="25" spans="1:27">
      <c r="A25" s="2">
        <v>43063</v>
      </c>
      <c r="B25">
        <v>11</v>
      </c>
      <c r="C25">
        <v>14</v>
      </c>
      <c r="D25">
        <f t="shared" si="24"/>
        <v>11.233333333333333</v>
      </c>
      <c r="E25">
        <v>5</v>
      </c>
      <c r="F25">
        <v>11</v>
      </c>
      <c r="H25">
        <f t="shared" si="25"/>
        <v>5.1833333333333336</v>
      </c>
      <c r="I25">
        <f t="shared" si="26"/>
        <v>5.9500000000000011</v>
      </c>
      <c r="J25" s="1">
        <f t="shared" si="27"/>
        <v>2.1833333333333331</v>
      </c>
      <c r="K25">
        <v>2</v>
      </c>
      <c r="L25">
        <v>11</v>
      </c>
      <c r="M25">
        <f t="shared" si="28"/>
        <v>7.3666666666666663</v>
      </c>
      <c r="N25">
        <v>7</v>
      </c>
      <c r="O25">
        <v>22</v>
      </c>
      <c r="P25">
        <v>13.8</v>
      </c>
      <c r="Q25">
        <v>10.75</v>
      </c>
      <c r="R25">
        <f t="shared" si="29"/>
        <v>3.0500000000000007</v>
      </c>
      <c r="S25">
        <f t="shared" si="30"/>
        <v>1.2837209302325583</v>
      </c>
      <c r="T25">
        <v>274</v>
      </c>
      <c r="U25">
        <v>78</v>
      </c>
      <c r="V25" s="1">
        <f t="shared" si="31"/>
        <v>3.2666666666666666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>
      <c r="A26" s="2">
        <v>43064</v>
      </c>
      <c r="B26">
        <v>11</v>
      </c>
      <c r="C26">
        <v>29</v>
      </c>
      <c r="D26">
        <f>B26+C26/60</f>
        <v>11.483333333333333</v>
      </c>
      <c r="E26">
        <v>6</v>
      </c>
      <c r="F26">
        <v>38</v>
      </c>
      <c r="H26">
        <f>E26+F26/60</f>
        <v>6.6333333333333329</v>
      </c>
      <c r="I26">
        <f>H26+12-D26-G26/60</f>
        <v>7.15</v>
      </c>
      <c r="J26" s="1">
        <f>K26+L26/60</f>
        <v>1.9333333333333333</v>
      </c>
      <c r="K26">
        <v>1</v>
      </c>
      <c r="L26">
        <v>56</v>
      </c>
      <c r="M26">
        <f>N26+O26/60</f>
        <v>7.2666666666666666</v>
      </c>
      <c r="N26">
        <v>7</v>
      </c>
      <c r="O26">
        <v>16</v>
      </c>
      <c r="P26">
        <v>13.75</v>
      </c>
      <c r="Q26">
        <v>10.425000000000001</v>
      </c>
      <c r="R26">
        <f>P26-Q26</f>
        <v>3.3249999999999993</v>
      </c>
      <c r="S26">
        <f>P26/Q26</f>
        <v>1.3189448441247003</v>
      </c>
      <c r="T26">
        <v>187</v>
      </c>
      <c r="U26">
        <v>65</v>
      </c>
      <c r="V26" s="1">
        <f>(T26-U26)/60</f>
        <v>2.0333333333333332</v>
      </c>
      <c r="W26">
        <v>0.92</v>
      </c>
      <c r="X26">
        <v>0</v>
      </c>
      <c r="Y26">
        <v>0</v>
      </c>
      <c r="Z26">
        <v>0</v>
      </c>
      <c r="AA26">
        <v>0.02</v>
      </c>
    </row>
    <row r="27" spans="1:27">
      <c r="A27" s="2">
        <v>43065</v>
      </c>
      <c r="B27">
        <v>12</v>
      </c>
      <c r="C27">
        <v>3</v>
      </c>
      <c r="D27">
        <f>B27+C27/60</f>
        <v>12.05</v>
      </c>
      <c r="E27">
        <v>6</v>
      </c>
      <c r="F27">
        <v>39</v>
      </c>
      <c r="H27">
        <f>E27+F27/60</f>
        <v>6.65</v>
      </c>
      <c r="I27">
        <f>H27+12-D27-G27/60</f>
        <v>6.5999999999999979</v>
      </c>
      <c r="J27" s="1">
        <f>K27+L27/60</f>
        <v>1.95</v>
      </c>
      <c r="K27">
        <v>1</v>
      </c>
      <c r="L27">
        <v>57</v>
      </c>
      <c r="M27">
        <f>N27+O27/60</f>
        <v>7.416666666666667</v>
      </c>
      <c r="N27">
        <v>7</v>
      </c>
      <c r="O27">
        <v>25</v>
      </c>
      <c r="P27">
        <v>4.3330000000000002</v>
      </c>
      <c r="Q27">
        <v>3.7</v>
      </c>
      <c r="R27">
        <f>P27-Q27</f>
        <v>0.63300000000000001</v>
      </c>
      <c r="S27">
        <f>P27/Q27</f>
        <v>1.171081081081081</v>
      </c>
      <c r="T27">
        <v>183</v>
      </c>
      <c r="U27">
        <v>59</v>
      </c>
      <c r="V27" s="1">
        <f>(T27-U27)/60</f>
        <v>2.0666666666666669</v>
      </c>
      <c r="W27">
        <v>2.71</v>
      </c>
      <c r="X27">
        <v>0.38</v>
      </c>
      <c r="Y27">
        <v>0</v>
      </c>
      <c r="Z27">
        <v>0.74</v>
      </c>
      <c r="AA27">
        <v>0.72</v>
      </c>
    </row>
    <row r="28" spans="1:27">
      <c r="A28" s="2">
        <v>43066</v>
      </c>
      <c r="B28">
        <v>10</v>
      </c>
      <c r="C28">
        <v>50</v>
      </c>
      <c r="D28">
        <f>B28+C28/60</f>
        <v>10.833333333333334</v>
      </c>
      <c r="E28">
        <v>6</v>
      </c>
      <c r="F28">
        <v>38</v>
      </c>
      <c r="H28">
        <f>E28+F28/60</f>
        <v>6.6333333333333329</v>
      </c>
      <c r="I28">
        <f>H28+12-D28-G28/60</f>
        <v>7.7999999999999989</v>
      </c>
      <c r="J28" s="1">
        <f>K28+L28/60</f>
        <v>2.85</v>
      </c>
      <c r="K28">
        <v>2</v>
      </c>
      <c r="L28">
        <v>51</v>
      </c>
      <c r="M28">
        <f>N28+O28/60</f>
        <v>7.2666666666666666</v>
      </c>
      <c r="N28">
        <v>7</v>
      </c>
      <c r="O28">
        <v>16</v>
      </c>
      <c r="P28">
        <v>11.167</v>
      </c>
      <c r="Q28">
        <v>10.092000000000001</v>
      </c>
      <c r="R28">
        <f>P28-Q28</f>
        <v>1.0749999999999993</v>
      </c>
      <c r="S28">
        <f>P28/Q28</f>
        <v>1.1065200158541417</v>
      </c>
      <c r="T28">
        <v>104</v>
      </c>
      <c r="U28">
        <v>21</v>
      </c>
      <c r="V28" s="1">
        <f>(T28-U28)/60</f>
        <v>1.3833333333333333</v>
      </c>
      <c r="W28">
        <v>0.39</v>
      </c>
      <c r="X28">
        <v>0</v>
      </c>
      <c r="Y28">
        <v>0</v>
      </c>
      <c r="Z28">
        <v>0</v>
      </c>
      <c r="AA28">
        <v>0.14000000000000001</v>
      </c>
    </row>
    <row r="29" spans="1:27">
      <c r="A29" s="2">
        <v>43067</v>
      </c>
      <c r="B29">
        <v>12</v>
      </c>
      <c r="C29">
        <v>31</v>
      </c>
      <c r="D29">
        <f>B29+C29/60</f>
        <v>12.516666666666667</v>
      </c>
      <c r="E29">
        <v>6</v>
      </c>
      <c r="F29">
        <v>41</v>
      </c>
      <c r="H29">
        <f>E29+F29/60</f>
        <v>6.6833333333333336</v>
      </c>
      <c r="I29">
        <f>H29+12-D29-G29/60</f>
        <v>6.1666666666666661</v>
      </c>
      <c r="J29" s="1">
        <f>K29+L29/60</f>
        <v>2.4166666666666665</v>
      </c>
      <c r="K29">
        <v>2</v>
      </c>
      <c r="L29">
        <v>25</v>
      </c>
      <c r="M29">
        <f>N29+O29/60</f>
        <v>7.2333333333333334</v>
      </c>
      <c r="N29">
        <v>7</v>
      </c>
      <c r="O29">
        <v>14</v>
      </c>
      <c r="P29">
        <v>13.067</v>
      </c>
      <c r="Q29">
        <v>10.183</v>
      </c>
      <c r="R29">
        <f>P29-Q29</f>
        <v>2.8840000000000003</v>
      </c>
      <c r="S29">
        <f>P29/Q29</f>
        <v>1.2832171265835215</v>
      </c>
      <c r="T29">
        <v>137</v>
      </c>
      <c r="U29">
        <v>40</v>
      </c>
      <c r="V29" s="1">
        <f>(T29-U29)/60</f>
        <v>1.6166666666666667</v>
      </c>
      <c r="W29">
        <v>0.9</v>
      </c>
      <c r="X29">
        <v>0</v>
      </c>
      <c r="Y29">
        <v>0</v>
      </c>
      <c r="Z29">
        <v>0</v>
      </c>
      <c r="AA29">
        <v>0.04</v>
      </c>
    </row>
    <row r="30" spans="1:27">
      <c r="A30" s="2">
        <v>43068</v>
      </c>
      <c r="B30">
        <v>11</v>
      </c>
      <c r="C30">
        <v>38</v>
      </c>
      <c r="D30">
        <f t="shared" ref="D30:D31" si="32">B30+C30/60</f>
        <v>11.633333333333333</v>
      </c>
      <c r="E30">
        <v>6</v>
      </c>
      <c r="F30">
        <v>41</v>
      </c>
      <c r="H30">
        <f t="shared" ref="H30:H31" si="33">E30+F30/60</f>
        <v>6.6833333333333336</v>
      </c>
      <c r="I30">
        <f t="shared" ref="I30:I31" si="34">H30+12-D30-G30/60</f>
        <v>7.0500000000000007</v>
      </c>
      <c r="J30" s="1">
        <f t="shared" ref="J30:J31" si="35">K30+L30/60</f>
        <v>0.8833333333333333</v>
      </c>
      <c r="K30">
        <v>0</v>
      </c>
      <c r="L30">
        <v>53</v>
      </c>
      <c r="M30">
        <f t="shared" ref="M30:M31" si="36">N30+O30/60</f>
        <v>7.3</v>
      </c>
      <c r="N30">
        <v>7</v>
      </c>
      <c r="O30">
        <v>18</v>
      </c>
      <c r="P30">
        <v>12.8</v>
      </c>
      <c r="Q30">
        <v>10.074999999999999</v>
      </c>
      <c r="R30">
        <f t="shared" ref="R30:R31" si="37">P30-Q30</f>
        <v>2.7250000000000014</v>
      </c>
      <c r="S30">
        <f t="shared" ref="S30:S31" si="38">P30/Q30</f>
        <v>1.2704714640198513</v>
      </c>
      <c r="T30">
        <v>123</v>
      </c>
      <c r="U30">
        <v>44</v>
      </c>
      <c r="V30" s="1">
        <f t="shared" ref="V30:V31" si="39">(T30-U30)/60</f>
        <v>1.3166666666666667</v>
      </c>
      <c r="W30">
        <v>0.92</v>
      </c>
      <c r="X30">
        <v>0.21</v>
      </c>
      <c r="Y30">
        <v>0</v>
      </c>
      <c r="Z30">
        <v>0</v>
      </c>
      <c r="AA30">
        <v>0.02</v>
      </c>
    </row>
    <row r="31" spans="1:27">
      <c r="A31" s="2">
        <v>43069</v>
      </c>
      <c r="B31">
        <v>11</v>
      </c>
      <c r="C31">
        <v>51</v>
      </c>
      <c r="D31">
        <f t="shared" si="32"/>
        <v>11.85</v>
      </c>
      <c r="E31">
        <v>6</v>
      </c>
      <c r="F31">
        <v>41</v>
      </c>
      <c r="H31">
        <f t="shared" si="33"/>
        <v>6.6833333333333336</v>
      </c>
      <c r="I31">
        <f t="shared" si="34"/>
        <v>6.8333333333333339</v>
      </c>
      <c r="J31" s="1">
        <f t="shared" si="35"/>
        <v>2</v>
      </c>
      <c r="K31">
        <v>2</v>
      </c>
      <c r="L31">
        <v>0</v>
      </c>
      <c r="M31">
        <f t="shared" si="36"/>
        <v>7.2833333333333332</v>
      </c>
      <c r="N31">
        <v>7</v>
      </c>
      <c r="O31">
        <v>17</v>
      </c>
      <c r="P31">
        <v>11.217000000000001</v>
      </c>
      <c r="Q31">
        <v>8.2170000000000005</v>
      </c>
      <c r="R31">
        <f t="shared" si="37"/>
        <v>3</v>
      </c>
      <c r="S31">
        <f t="shared" si="38"/>
        <v>1.3650967506389193</v>
      </c>
      <c r="T31">
        <v>276</v>
      </c>
      <c r="U31">
        <v>62</v>
      </c>
      <c r="V31" s="1">
        <f t="shared" si="39"/>
        <v>3.5666666666666669</v>
      </c>
      <c r="W31">
        <v>0.98</v>
      </c>
      <c r="X31">
        <v>0.42</v>
      </c>
      <c r="Y31">
        <v>0</v>
      </c>
      <c r="Z31">
        <v>0</v>
      </c>
      <c r="AA31">
        <v>0</v>
      </c>
    </row>
    <row r="32" spans="1:27">
      <c r="J32" s="1"/>
      <c r="V32" s="1"/>
    </row>
    <row r="33" spans="10:22">
      <c r="J33" s="1"/>
      <c r="V33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2"/>
  <sheetViews>
    <sheetView workbookViewId="0">
      <selection activeCell="C2" sqref="C2:G8"/>
    </sheetView>
  </sheetViews>
  <sheetFormatPr defaultRowHeight="13.5"/>
  <cols>
    <col min="1" max="2" width="10" bestFit="1" customWidth="1"/>
  </cols>
  <sheetData>
    <row r="1" spans="1:10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</row>
    <row r="2" spans="1:10">
      <c r="A2" s="3">
        <v>43008</v>
      </c>
      <c r="B2" s="3">
        <v>43008</v>
      </c>
      <c r="C2">
        <v>0.15</v>
      </c>
      <c r="D2">
        <v>0</v>
      </c>
      <c r="E2">
        <v>0</v>
      </c>
      <c r="F2">
        <v>0.14000000000000001</v>
      </c>
      <c r="G2">
        <v>0</v>
      </c>
    </row>
    <row r="3" spans="1:10">
      <c r="A3" s="3">
        <v>43009</v>
      </c>
      <c r="B3" s="3">
        <v>43009</v>
      </c>
      <c r="C3">
        <v>7.8</v>
      </c>
      <c r="D3">
        <v>2</v>
      </c>
      <c r="E3">
        <v>0</v>
      </c>
      <c r="F3">
        <v>3.99</v>
      </c>
      <c r="G3">
        <v>1.65</v>
      </c>
      <c r="I3" s="3"/>
      <c r="J3" s="3"/>
    </row>
    <row r="4" spans="1:10">
      <c r="A4" s="3">
        <v>43010</v>
      </c>
      <c r="B4" s="3">
        <v>43010</v>
      </c>
      <c r="C4">
        <v>0.79</v>
      </c>
      <c r="D4">
        <v>0</v>
      </c>
      <c r="E4">
        <v>0</v>
      </c>
      <c r="F4">
        <v>0</v>
      </c>
      <c r="G4">
        <v>0.01</v>
      </c>
      <c r="I4" s="3"/>
      <c r="J4" s="3"/>
    </row>
    <row r="5" spans="1:10">
      <c r="A5" s="3">
        <v>43011</v>
      </c>
      <c r="B5" s="3">
        <v>43011</v>
      </c>
      <c r="C5">
        <v>3.34</v>
      </c>
      <c r="D5">
        <v>0</v>
      </c>
      <c r="E5">
        <v>0</v>
      </c>
      <c r="F5">
        <v>2.3199999999999998</v>
      </c>
      <c r="G5">
        <v>0.02</v>
      </c>
      <c r="I5" s="3"/>
      <c r="J5" s="3"/>
    </row>
    <row r="6" spans="1:10">
      <c r="A6" s="3">
        <v>43012</v>
      </c>
      <c r="B6" s="3">
        <v>43012</v>
      </c>
      <c r="C6">
        <v>5.05</v>
      </c>
      <c r="D6">
        <v>1.9</v>
      </c>
      <c r="E6">
        <v>0</v>
      </c>
      <c r="F6">
        <v>2.73</v>
      </c>
      <c r="G6">
        <v>0.27</v>
      </c>
      <c r="I6" s="3"/>
      <c r="J6" s="3"/>
    </row>
    <row r="7" spans="1:10">
      <c r="A7" s="3">
        <v>43013</v>
      </c>
      <c r="B7" s="3">
        <v>43013</v>
      </c>
      <c r="C7">
        <v>0.11</v>
      </c>
      <c r="D7">
        <v>0</v>
      </c>
      <c r="E7">
        <v>0</v>
      </c>
      <c r="F7">
        <v>0</v>
      </c>
      <c r="G7">
        <v>0</v>
      </c>
      <c r="I7" s="3"/>
      <c r="J7" s="3"/>
    </row>
    <row r="8" spans="1:10">
      <c r="A8" s="3">
        <v>43014</v>
      </c>
      <c r="B8" s="3">
        <v>43014</v>
      </c>
      <c r="C8">
        <v>1.28</v>
      </c>
      <c r="D8">
        <v>0.28000000000000003</v>
      </c>
      <c r="E8">
        <v>0</v>
      </c>
      <c r="F8">
        <v>0</v>
      </c>
      <c r="G8">
        <v>0.77</v>
      </c>
    </row>
    <row r="9" spans="1:10">
      <c r="A9" s="3"/>
      <c r="B9" s="3" t="s">
        <v>29</v>
      </c>
      <c r="C9">
        <v>18.510000000000002</v>
      </c>
      <c r="D9">
        <v>4.1900000000000004</v>
      </c>
      <c r="E9">
        <v>0</v>
      </c>
      <c r="F9">
        <v>9.19</v>
      </c>
      <c r="G9">
        <v>2.72</v>
      </c>
    </row>
    <row r="10" spans="1:10">
      <c r="B10" t="s">
        <v>30</v>
      </c>
      <c r="C10">
        <v>2.64</v>
      </c>
      <c r="D10">
        <v>1.4</v>
      </c>
      <c r="E10">
        <v>0</v>
      </c>
      <c r="F10">
        <v>2.2999999999999998</v>
      </c>
      <c r="G10">
        <v>0.54</v>
      </c>
    </row>
    <row r="11" spans="1:10">
      <c r="B11" t="s">
        <v>31</v>
      </c>
      <c r="C11">
        <v>0.11</v>
      </c>
      <c r="D11">
        <v>0.28000000000000003</v>
      </c>
      <c r="E11">
        <v>0</v>
      </c>
      <c r="F11">
        <v>0.14000000000000001</v>
      </c>
      <c r="G11">
        <v>0.01</v>
      </c>
    </row>
    <row r="12" spans="1:10">
      <c r="B12" t="s">
        <v>32</v>
      </c>
      <c r="C12">
        <v>7.8</v>
      </c>
      <c r="D12">
        <v>2</v>
      </c>
      <c r="E12">
        <v>0</v>
      </c>
      <c r="F12">
        <v>3.99</v>
      </c>
      <c r="G12">
        <v>1.65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2017-12-02T12:27:47Z</dcterms:modified>
</cp:coreProperties>
</file>