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6" i="1"/>
  <c r="G73" i="1"/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R22" i="1" l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D57" i="1"/>
  <c r="H57" i="1"/>
  <c r="I57" i="1"/>
  <c r="J57" i="1"/>
  <c r="M57" i="1"/>
  <c r="R57" i="1"/>
  <c r="S57" i="1"/>
  <c r="V57" i="1"/>
  <c r="D58" i="1"/>
  <c r="H58" i="1"/>
  <c r="I58" i="1"/>
  <c r="J58" i="1"/>
  <c r="R58" i="1"/>
  <c r="S58" i="1"/>
  <c r="V58" i="1"/>
  <c r="D59" i="1"/>
  <c r="H59" i="1"/>
  <c r="I59" i="1"/>
  <c r="J59" i="1"/>
  <c r="M59" i="1"/>
  <c r="R59" i="1"/>
  <c r="S59" i="1"/>
  <c r="V59" i="1"/>
  <c r="D60" i="1"/>
  <c r="H60" i="1"/>
  <c r="I60" i="1"/>
  <c r="R60" i="1"/>
  <c r="S60" i="1"/>
  <c r="V60" i="1"/>
  <c r="D61" i="1"/>
  <c r="H61" i="1"/>
  <c r="I61" i="1"/>
  <c r="J61" i="1"/>
  <c r="M61" i="1"/>
  <c r="R61" i="1"/>
  <c r="S61" i="1"/>
  <c r="V61" i="1"/>
  <c r="D62" i="1"/>
  <c r="H62" i="1"/>
  <c r="I62" i="1"/>
  <c r="J62" i="1"/>
  <c r="M62" i="1"/>
  <c r="R62" i="1"/>
  <c r="S62" i="1"/>
  <c r="V62" i="1"/>
  <c r="D63" i="1"/>
  <c r="H63" i="1"/>
  <c r="I63" i="1"/>
  <c r="J63" i="1"/>
  <c r="M63" i="1"/>
  <c r="R63" i="1"/>
  <c r="S63" i="1"/>
  <c r="V63" i="1"/>
  <c r="D64" i="1"/>
  <c r="H64" i="1"/>
  <c r="I64" i="1"/>
  <c r="J64" i="1"/>
  <c r="M64" i="1"/>
  <c r="R64" i="1"/>
  <c r="S64" i="1"/>
  <c r="V64" i="1"/>
  <c r="D65" i="1"/>
  <c r="H65" i="1"/>
  <c r="I65" i="1"/>
  <c r="J65" i="1"/>
  <c r="M65" i="1"/>
  <c r="R65" i="1"/>
  <c r="S65" i="1"/>
  <c r="V65" i="1"/>
  <c r="D66" i="1"/>
  <c r="H66" i="1"/>
  <c r="I66" i="1"/>
  <c r="J66" i="1"/>
  <c r="M66" i="1"/>
  <c r="R66" i="1"/>
  <c r="S66" i="1"/>
  <c r="V66" i="1"/>
  <c r="D67" i="1"/>
  <c r="H67" i="1"/>
  <c r="I67" i="1"/>
  <c r="J67" i="1"/>
  <c r="M67" i="1"/>
  <c r="R67" i="1"/>
  <c r="S67" i="1"/>
  <c r="V67" i="1"/>
  <c r="D68" i="1"/>
  <c r="H68" i="1"/>
  <c r="I68" i="1"/>
  <c r="J68" i="1"/>
  <c r="M68" i="1"/>
  <c r="R68" i="1"/>
  <c r="S68" i="1"/>
  <c r="T68" i="1"/>
  <c r="V68" i="1" s="1"/>
  <c r="D69" i="1"/>
  <c r="H69" i="1"/>
  <c r="I69" i="1"/>
  <c r="J69" i="1"/>
  <c r="M69" i="1"/>
  <c r="R69" i="1"/>
  <c r="S69" i="1"/>
  <c r="V69" i="1"/>
  <c r="D70" i="1"/>
  <c r="H70" i="1"/>
  <c r="I70" i="1"/>
  <c r="J70" i="1"/>
  <c r="M70" i="1"/>
  <c r="R70" i="1"/>
  <c r="S70" i="1"/>
  <c r="V70" i="1"/>
  <c r="D78" i="1"/>
  <c r="H78" i="1"/>
  <c r="I78" i="1"/>
  <c r="J78" i="1"/>
  <c r="M78" i="1"/>
  <c r="P78" i="1"/>
  <c r="Q78" i="1"/>
  <c r="V78" i="1"/>
  <c r="D79" i="1"/>
  <c r="H79" i="1"/>
  <c r="I79" i="1"/>
  <c r="J79" i="1"/>
  <c r="M79" i="1"/>
  <c r="R79" i="1"/>
  <c r="S79" i="1"/>
  <c r="V79" i="1"/>
  <c r="D80" i="1"/>
  <c r="H80" i="1"/>
  <c r="I80" i="1"/>
  <c r="J80" i="1"/>
  <c r="M80" i="1"/>
  <c r="R80" i="1"/>
  <c r="S80" i="1"/>
  <c r="V80" i="1"/>
  <c r="D81" i="1"/>
  <c r="H81" i="1"/>
  <c r="I81" i="1"/>
  <c r="J81" i="1"/>
  <c r="M81" i="1"/>
  <c r="R81" i="1"/>
  <c r="S81" i="1"/>
  <c r="V81" i="1"/>
  <c r="D82" i="1"/>
  <c r="H82" i="1"/>
  <c r="I82" i="1"/>
  <c r="J82" i="1"/>
  <c r="M82" i="1"/>
  <c r="R82" i="1"/>
  <c r="S82" i="1"/>
  <c r="V82" i="1"/>
  <c r="D83" i="1"/>
  <c r="H83" i="1"/>
  <c r="I83" i="1"/>
  <c r="J83" i="1"/>
  <c r="M83" i="1"/>
  <c r="R83" i="1"/>
  <c r="S83" i="1"/>
  <c r="V83" i="1"/>
  <c r="D84" i="1"/>
  <c r="H84" i="1"/>
  <c r="I84" i="1"/>
  <c r="J84" i="1"/>
  <c r="M84" i="1"/>
  <c r="R84" i="1"/>
  <c r="S84" i="1"/>
  <c r="V84" i="1"/>
  <c r="R78" i="1" l="1"/>
  <c r="S78" i="1"/>
</calcChain>
</file>

<file path=xl/sharedStrings.xml><?xml version="1.0" encoding="utf-8"?>
<sst xmlns="http://schemas.openxmlformats.org/spreadsheetml/2006/main" count="22" uniqueCount="22">
  <si>
    <t>date</t>
    <phoneticPr fontId="1" type="noConversion"/>
  </si>
  <si>
    <t>lastnight.h</t>
    <phoneticPr fontId="1" type="noConversion"/>
  </si>
  <si>
    <t>lastnight.m</t>
    <phoneticPr fontId="1" type="noConversion"/>
  </si>
  <si>
    <t>ln</t>
    <phoneticPr fontId="1" type="noConversion"/>
  </si>
  <si>
    <t>today.h</t>
    <phoneticPr fontId="1" type="noConversion"/>
  </si>
  <si>
    <t>today.m</t>
    <phoneticPr fontId="1" type="noConversion"/>
  </si>
  <si>
    <t>cut</t>
    <phoneticPr fontId="1" type="noConversion"/>
  </si>
  <si>
    <t>today</t>
    <phoneticPr fontId="1" type="noConversion"/>
  </si>
  <si>
    <t>lastsleep</t>
    <phoneticPr fontId="1" type="noConversion"/>
  </si>
  <si>
    <t>deepsleep</t>
    <phoneticPr fontId="1" type="noConversion"/>
  </si>
  <si>
    <t>dp.h</t>
    <phoneticPr fontId="1" type="noConversion"/>
  </si>
  <si>
    <t>dp.m</t>
    <phoneticPr fontId="1" type="noConversion"/>
  </si>
  <si>
    <t>starttime</t>
    <phoneticPr fontId="1" type="noConversion"/>
  </si>
  <si>
    <t>s.h</t>
    <phoneticPr fontId="1" type="noConversion"/>
  </si>
  <si>
    <t>s.m</t>
    <phoneticPr fontId="1" type="noConversion"/>
  </si>
  <si>
    <t>holestudy</t>
    <phoneticPr fontId="1" type="noConversion"/>
  </si>
  <si>
    <t>purestudy</t>
    <phoneticPr fontId="1" type="noConversion"/>
  </si>
  <si>
    <t>rest</t>
    <phoneticPr fontId="1" type="noConversion"/>
  </si>
  <si>
    <t>rate</t>
    <phoneticPr fontId="1" type="noConversion"/>
  </si>
  <si>
    <t>holephone</t>
    <phoneticPr fontId="1" type="noConversion"/>
  </si>
  <si>
    <t>goodphone</t>
    <phoneticPr fontId="1" type="noConversion"/>
  </si>
  <si>
    <t>badtime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</si>
</sst>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m/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abSelected="1" workbookViewId="0"/>
  </sheetViews>
  <sheetFormatPr defaultRowHeight="14.25" x14ac:dyDescent="0.2"/>
  <cols>
    <col min="1" max="1" width="10" style="2" bestFit="1" customWidth="1"/>
  </cols>
  <sheetData>
    <row r="1" spans="1:22" x14ac:dyDescent="0.2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s="2">
        <v>42771</v>
      </c>
      <c r="D2">
        <v>11.55</v>
      </c>
      <c r="G2">
        <v>0</v>
      </c>
      <c r="H2">
        <v>7.416666666666667</v>
      </c>
      <c r="I2">
        <v>7.8666666666666671</v>
      </c>
      <c r="J2" s="1"/>
      <c r="P2">
        <v>5.2</v>
      </c>
      <c r="Q2">
        <v>3.8</v>
      </c>
      <c r="R2">
        <v>1.4000000000000004</v>
      </c>
      <c r="S2">
        <v>1.368421052631579</v>
      </c>
      <c r="T2">
        <v>498.00000000000006</v>
      </c>
      <c r="U2">
        <v>2</v>
      </c>
      <c r="V2">
        <v>8.2666666666666675</v>
      </c>
    </row>
    <row r="3" spans="1:22" x14ac:dyDescent="0.2">
      <c r="A3" s="2">
        <v>42772</v>
      </c>
      <c r="D3">
        <v>12.566666666666666</v>
      </c>
      <c r="G3">
        <v>0</v>
      </c>
      <c r="H3">
        <v>7.583333333333333</v>
      </c>
      <c r="I3">
        <v>7.0166666666666657</v>
      </c>
      <c r="J3" s="1"/>
      <c r="P3">
        <v>0</v>
      </c>
      <c r="Q3">
        <v>0</v>
      </c>
      <c r="R3">
        <v>0</v>
      </c>
      <c r="T3">
        <v>428</v>
      </c>
      <c r="U3">
        <v>0</v>
      </c>
      <c r="V3">
        <v>7.1333333333333337</v>
      </c>
    </row>
    <row r="4" spans="1:22" x14ac:dyDescent="0.2">
      <c r="A4" s="2">
        <v>42773</v>
      </c>
      <c r="D4">
        <v>11.483333333333333</v>
      </c>
      <c r="G4">
        <v>0</v>
      </c>
      <c r="H4">
        <v>6.7166666666666668</v>
      </c>
      <c r="I4">
        <v>7.2333333333333361</v>
      </c>
      <c r="J4" s="1"/>
      <c r="P4">
        <v>8</v>
      </c>
      <c r="Q4">
        <v>4.5</v>
      </c>
      <c r="R4">
        <v>3.5</v>
      </c>
      <c r="S4">
        <v>1.7777777777777777</v>
      </c>
      <c r="T4">
        <v>389</v>
      </c>
      <c r="U4">
        <v>0</v>
      </c>
      <c r="V4">
        <v>6.4833333333333334</v>
      </c>
    </row>
    <row r="5" spans="1:22" x14ac:dyDescent="0.2">
      <c r="A5" s="2">
        <v>42774</v>
      </c>
      <c r="D5">
        <v>11.5</v>
      </c>
      <c r="G5">
        <v>0</v>
      </c>
      <c r="H5">
        <v>7.45</v>
      </c>
      <c r="I5">
        <v>7.9499999999999993</v>
      </c>
      <c r="J5" s="1"/>
      <c r="P5">
        <v>0</v>
      </c>
      <c r="Q5">
        <v>0</v>
      </c>
      <c r="R5">
        <v>0</v>
      </c>
      <c r="T5">
        <v>673</v>
      </c>
      <c r="U5">
        <v>0</v>
      </c>
      <c r="V5">
        <v>11.216666666666667</v>
      </c>
    </row>
    <row r="6" spans="1:22" x14ac:dyDescent="0.2">
      <c r="A6" s="2">
        <v>42775</v>
      </c>
      <c r="D6">
        <v>17.5</v>
      </c>
      <c r="G6">
        <v>0</v>
      </c>
      <c r="H6">
        <v>9</v>
      </c>
      <c r="I6">
        <v>3.5</v>
      </c>
      <c r="J6" s="1"/>
      <c r="P6">
        <v>0</v>
      </c>
      <c r="Q6">
        <v>0</v>
      </c>
      <c r="R6">
        <v>0</v>
      </c>
      <c r="T6">
        <v>774</v>
      </c>
      <c r="U6">
        <v>13</v>
      </c>
      <c r="V6">
        <v>12.683333333333334</v>
      </c>
    </row>
    <row r="7" spans="1:22" x14ac:dyDescent="0.2">
      <c r="A7" s="2">
        <v>42776</v>
      </c>
      <c r="D7">
        <v>10.583333333333334</v>
      </c>
      <c r="G7">
        <v>0</v>
      </c>
      <c r="H7">
        <v>7.5</v>
      </c>
      <c r="I7">
        <v>8.9166666666666661</v>
      </c>
      <c r="J7" s="1"/>
      <c r="P7">
        <v>3.2250000000000001</v>
      </c>
      <c r="Q7">
        <v>2.5</v>
      </c>
      <c r="R7">
        <v>0.72500000000000009</v>
      </c>
      <c r="S7">
        <v>1.29</v>
      </c>
      <c r="T7">
        <v>625</v>
      </c>
      <c r="U7">
        <v>81</v>
      </c>
      <c r="V7">
        <v>9.0666666666666664</v>
      </c>
    </row>
    <row r="8" spans="1:22" x14ac:dyDescent="0.2">
      <c r="A8" s="2">
        <v>42777</v>
      </c>
      <c r="D8">
        <v>10.9</v>
      </c>
      <c r="G8">
        <v>0</v>
      </c>
      <c r="H8">
        <v>7.416666666666667</v>
      </c>
      <c r="I8">
        <v>8.5166666666666675</v>
      </c>
      <c r="J8" s="1"/>
      <c r="P8">
        <v>0</v>
      </c>
      <c r="Q8">
        <v>0</v>
      </c>
      <c r="R8">
        <v>0</v>
      </c>
      <c r="T8">
        <v>681</v>
      </c>
      <c r="U8">
        <v>0</v>
      </c>
      <c r="V8">
        <v>11.35</v>
      </c>
    </row>
    <row r="9" spans="1:22" x14ac:dyDescent="0.2">
      <c r="A9" s="2">
        <v>42778</v>
      </c>
      <c r="D9">
        <v>13.566666666666666</v>
      </c>
      <c r="G9">
        <v>0</v>
      </c>
      <c r="H9">
        <v>7.75</v>
      </c>
      <c r="I9">
        <v>6.1833333333333336</v>
      </c>
      <c r="J9" s="1"/>
      <c r="P9">
        <v>0</v>
      </c>
      <c r="Q9">
        <v>0</v>
      </c>
      <c r="R9">
        <v>0</v>
      </c>
      <c r="T9">
        <v>546</v>
      </c>
      <c r="U9">
        <v>0</v>
      </c>
      <c r="V9">
        <v>9.1</v>
      </c>
    </row>
    <row r="10" spans="1:22" x14ac:dyDescent="0.2">
      <c r="A10" s="2">
        <v>42779</v>
      </c>
      <c r="D10">
        <v>9.1833333333333336</v>
      </c>
      <c r="G10">
        <v>0</v>
      </c>
      <c r="H10">
        <v>6.833333333333333</v>
      </c>
      <c r="I10">
        <v>9.6499999999999986</v>
      </c>
      <c r="J10" s="1"/>
      <c r="P10">
        <v>2</v>
      </c>
      <c r="Q10">
        <v>1.67</v>
      </c>
      <c r="R10">
        <v>0.33000000000000007</v>
      </c>
      <c r="S10">
        <v>1.1976047904191618</v>
      </c>
      <c r="T10">
        <v>557</v>
      </c>
      <c r="U10">
        <v>89</v>
      </c>
      <c r="V10">
        <v>7.8</v>
      </c>
    </row>
    <row r="11" spans="1:22" x14ac:dyDescent="0.2">
      <c r="A11" s="2">
        <v>42780</v>
      </c>
      <c r="D11">
        <v>9.5</v>
      </c>
      <c r="G11">
        <v>0</v>
      </c>
      <c r="H11">
        <v>6.5</v>
      </c>
      <c r="I11">
        <v>9</v>
      </c>
      <c r="J11" s="1"/>
      <c r="P11">
        <v>4</v>
      </c>
      <c r="Q11">
        <v>3.33</v>
      </c>
      <c r="R11">
        <v>0.66999999999999993</v>
      </c>
      <c r="S11">
        <v>1.2012012012012012</v>
      </c>
      <c r="T11">
        <v>437</v>
      </c>
      <c r="U11">
        <v>186</v>
      </c>
      <c r="V11">
        <v>4.1833333333333336</v>
      </c>
    </row>
    <row r="12" spans="1:22" x14ac:dyDescent="0.2">
      <c r="A12" s="2">
        <v>42781</v>
      </c>
      <c r="D12">
        <v>10</v>
      </c>
      <c r="G12">
        <v>0</v>
      </c>
      <c r="H12">
        <v>7.333333333333333</v>
      </c>
      <c r="I12">
        <v>9.3333333333333321</v>
      </c>
      <c r="J12" s="1"/>
      <c r="P12">
        <v>2.1666666666666665</v>
      </c>
      <c r="Q12">
        <v>1.7</v>
      </c>
      <c r="R12">
        <v>0.46666666666666656</v>
      </c>
      <c r="S12">
        <v>1.2745098039215685</v>
      </c>
      <c r="T12">
        <v>449</v>
      </c>
      <c r="U12">
        <v>40</v>
      </c>
      <c r="V12">
        <v>6.8166666666666664</v>
      </c>
    </row>
    <row r="13" spans="1:22" x14ac:dyDescent="0.2">
      <c r="A13" s="2">
        <v>42782</v>
      </c>
      <c r="D13">
        <v>9.25</v>
      </c>
      <c r="G13">
        <v>0</v>
      </c>
      <c r="H13">
        <v>6.666666666666667</v>
      </c>
      <c r="I13">
        <v>9.4166666666666679</v>
      </c>
      <c r="J13" s="1"/>
      <c r="P13">
        <v>3</v>
      </c>
      <c r="Q13">
        <v>2.5</v>
      </c>
      <c r="R13">
        <v>0.5</v>
      </c>
      <c r="S13">
        <v>1.2</v>
      </c>
      <c r="T13">
        <v>741</v>
      </c>
      <c r="U13">
        <v>168</v>
      </c>
      <c r="V13">
        <v>9.5500000000000007</v>
      </c>
    </row>
    <row r="14" spans="1:22" x14ac:dyDescent="0.2">
      <c r="A14" s="2">
        <v>42783</v>
      </c>
      <c r="D14">
        <v>11</v>
      </c>
      <c r="G14">
        <v>0</v>
      </c>
      <c r="H14">
        <v>5.75</v>
      </c>
      <c r="I14">
        <v>6.75</v>
      </c>
      <c r="J14" s="1"/>
      <c r="P14">
        <v>3.5</v>
      </c>
      <c r="Q14">
        <v>2.92</v>
      </c>
      <c r="R14">
        <v>0.58000000000000007</v>
      </c>
      <c r="S14">
        <v>1.1986301369863015</v>
      </c>
      <c r="T14">
        <v>550</v>
      </c>
      <c r="U14">
        <v>205</v>
      </c>
      <c r="V14">
        <v>5.75</v>
      </c>
    </row>
    <row r="15" spans="1:22" x14ac:dyDescent="0.2">
      <c r="A15" s="2">
        <v>42784</v>
      </c>
      <c r="D15">
        <v>9.4166666666666661</v>
      </c>
      <c r="G15">
        <v>0</v>
      </c>
      <c r="H15">
        <v>4.666666666666667</v>
      </c>
      <c r="I15">
        <v>7.2500000000000018</v>
      </c>
      <c r="J15" s="1"/>
      <c r="P15">
        <v>1.9350000000000001</v>
      </c>
      <c r="Q15">
        <v>1.5</v>
      </c>
      <c r="R15">
        <v>0.43500000000000005</v>
      </c>
      <c r="S15">
        <v>1.29</v>
      </c>
      <c r="T15">
        <v>417</v>
      </c>
      <c r="U15">
        <v>27</v>
      </c>
      <c r="V15">
        <v>6.5</v>
      </c>
    </row>
    <row r="16" spans="1:22" x14ac:dyDescent="0.2">
      <c r="A16" s="2">
        <v>42785</v>
      </c>
      <c r="D16">
        <v>10.75</v>
      </c>
      <c r="G16">
        <v>0</v>
      </c>
      <c r="H16">
        <v>6.666666666666667</v>
      </c>
      <c r="I16">
        <v>7.9166666666666679</v>
      </c>
      <c r="J16" s="1"/>
      <c r="P16">
        <v>0</v>
      </c>
      <c r="Q16">
        <v>0</v>
      </c>
      <c r="R16">
        <v>0</v>
      </c>
      <c r="T16">
        <v>335</v>
      </c>
      <c r="U16">
        <v>7</v>
      </c>
      <c r="V16">
        <v>5.4666666666666668</v>
      </c>
    </row>
    <row r="17" spans="1:22" x14ac:dyDescent="0.2">
      <c r="A17" s="2">
        <v>42786</v>
      </c>
      <c r="D17">
        <v>10.5</v>
      </c>
      <c r="G17">
        <v>0</v>
      </c>
      <c r="H17">
        <v>6.5</v>
      </c>
      <c r="I17">
        <v>8</v>
      </c>
      <c r="J17" s="1"/>
      <c r="P17">
        <v>9.5137499999999999</v>
      </c>
      <c r="Q17">
        <v>7.375</v>
      </c>
      <c r="R17">
        <v>2.1387499999999999</v>
      </c>
      <c r="S17">
        <v>1.29</v>
      </c>
      <c r="T17">
        <v>328</v>
      </c>
      <c r="U17">
        <v>54</v>
      </c>
      <c r="V17">
        <v>4.5666666666666664</v>
      </c>
    </row>
    <row r="18" spans="1:22" x14ac:dyDescent="0.2">
      <c r="A18" s="2">
        <v>42787</v>
      </c>
      <c r="D18">
        <v>10.833333333333334</v>
      </c>
      <c r="G18">
        <v>0</v>
      </c>
      <c r="H18">
        <v>5.5</v>
      </c>
      <c r="I18">
        <v>6.6666666666666661</v>
      </c>
      <c r="J18" s="1"/>
      <c r="P18">
        <v>8.7913500000000013</v>
      </c>
      <c r="Q18">
        <v>6.8150000000000004</v>
      </c>
      <c r="R18">
        <v>1.9763500000000009</v>
      </c>
      <c r="S18">
        <v>1.29</v>
      </c>
      <c r="T18">
        <v>381</v>
      </c>
      <c r="U18">
        <v>73</v>
      </c>
      <c r="V18">
        <v>5.1333333333333329</v>
      </c>
    </row>
    <row r="19" spans="1:22" x14ac:dyDescent="0.2">
      <c r="A19" s="2">
        <v>42788</v>
      </c>
      <c r="D19">
        <v>11.25</v>
      </c>
      <c r="G19">
        <v>0</v>
      </c>
      <c r="H19">
        <v>6.333333333333333</v>
      </c>
      <c r="I19">
        <v>7.0833333333333321</v>
      </c>
      <c r="J19" s="1"/>
      <c r="P19">
        <v>10.02975</v>
      </c>
      <c r="Q19">
        <v>7.7750000000000004</v>
      </c>
      <c r="R19">
        <v>2.2547499999999996</v>
      </c>
      <c r="S19">
        <v>1.29</v>
      </c>
      <c r="T19">
        <v>265</v>
      </c>
      <c r="U19">
        <v>55</v>
      </c>
      <c r="V19">
        <v>3.5000000000000004</v>
      </c>
    </row>
    <row r="20" spans="1:22" x14ac:dyDescent="0.2">
      <c r="A20" s="2">
        <v>42789</v>
      </c>
      <c r="D20">
        <v>11.166666666666666</v>
      </c>
      <c r="G20">
        <v>0</v>
      </c>
      <c r="H20">
        <v>7.166666666666667</v>
      </c>
      <c r="I20">
        <v>8.0000000000000018</v>
      </c>
      <c r="J20" s="1"/>
      <c r="P20">
        <v>9.2880000000000003</v>
      </c>
      <c r="Q20">
        <v>7.2</v>
      </c>
      <c r="R20">
        <v>2.0880000000000001</v>
      </c>
      <c r="S20">
        <v>1.29</v>
      </c>
      <c r="T20">
        <v>277</v>
      </c>
      <c r="U20">
        <v>58</v>
      </c>
      <c r="V20">
        <v>3.6499999999999995</v>
      </c>
    </row>
    <row r="21" spans="1:22" x14ac:dyDescent="0.2">
      <c r="A21" s="2">
        <v>42790</v>
      </c>
      <c r="D21">
        <v>11.166666666666666</v>
      </c>
      <c r="G21">
        <v>0</v>
      </c>
      <c r="H21">
        <v>6.25</v>
      </c>
      <c r="I21">
        <v>7.0833333333333339</v>
      </c>
      <c r="J21" s="1"/>
      <c r="P21">
        <v>9.3847500000000004</v>
      </c>
      <c r="Q21">
        <v>7.2750000000000004</v>
      </c>
      <c r="R21">
        <v>2.10975</v>
      </c>
      <c r="S21">
        <v>1.29</v>
      </c>
      <c r="T21">
        <v>434</v>
      </c>
      <c r="U21">
        <v>55</v>
      </c>
      <c r="V21">
        <v>6.3166666666666664</v>
      </c>
    </row>
    <row r="22" spans="1:22" x14ac:dyDescent="0.2">
      <c r="A22" s="2">
        <v>42791</v>
      </c>
      <c r="B22">
        <v>11</v>
      </c>
      <c r="C22">
        <v>16</v>
      </c>
      <c r="D22">
        <f t="shared" ref="D22:D56" si="0">B22+C22/60</f>
        <v>11.266666666666667</v>
      </c>
      <c r="E22">
        <v>5</v>
      </c>
      <c r="F22">
        <v>40</v>
      </c>
      <c r="G22">
        <v>0</v>
      </c>
      <c r="H22">
        <f t="shared" ref="H22:H56" si="1">E22+F22/60</f>
        <v>5.666666666666667</v>
      </c>
      <c r="I22">
        <v>6.4</v>
      </c>
      <c r="P22">
        <v>0.77400000000000002</v>
      </c>
      <c r="Q22">
        <v>0.6</v>
      </c>
      <c r="R22">
        <f t="shared" ref="R22:R56" si="2">P22-Q22</f>
        <v>0.17400000000000004</v>
      </c>
      <c r="S22">
        <v>1.29</v>
      </c>
      <c r="T22">
        <v>556</v>
      </c>
      <c r="U22">
        <v>7</v>
      </c>
      <c r="V22">
        <v>9.15</v>
      </c>
    </row>
    <row r="23" spans="1:22" x14ac:dyDescent="0.2">
      <c r="A23" s="2">
        <v>42792</v>
      </c>
      <c r="B23">
        <v>9</v>
      </c>
      <c r="C23">
        <v>26</v>
      </c>
      <c r="D23">
        <f t="shared" si="0"/>
        <v>9.4333333333333336</v>
      </c>
      <c r="E23">
        <v>6</v>
      </c>
      <c r="F23">
        <v>20</v>
      </c>
      <c r="G23">
        <v>0</v>
      </c>
      <c r="H23">
        <f t="shared" si="1"/>
        <v>6.333333333333333</v>
      </c>
      <c r="I23">
        <v>8.9</v>
      </c>
      <c r="P23">
        <v>1.29</v>
      </c>
      <c r="Q23">
        <v>1</v>
      </c>
      <c r="R23">
        <f t="shared" si="2"/>
        <v>0.29000000000000004</v>
      </c>
      <c r="S23">
        <v>1.29</v>
      </c>
      <c r="T23">
        <v>240</v>
      </c>
      <c r="U23">
        <v>16</v>
      </c>
      <c r="V23">
        <v>3.7333333333333334</v>
      </c>
    </row>
    <row r="24" spans="1:22" x14ac:dyDescent="0.2">
      <c r="A24" s="2">
        <v>42793</v>
      </c>
      <c r="B24">
        <v>11</v>
      </c>
      <c r="C24">
        <v>7</v>
      </c>
      <c r="D24">
        <f t="shared" si="0"/>
        <v>11.116666666666667</v>
      </c>
      <c r="E24">
        <v>6</v>
      </c>
      <c r="F24">
        <v>36</v>
      </c>
      <c r="G24">
        <v>0</v>
      </c>
      <c r="H24">
        <f t="shared" si="1"/>
        <v>6.6</v>
      </c>
      <c r="I24">
        <v>7.4833333333333334</v>
      </c>
      <c r="J24">
        <v>1.8833333333333333</v>
      </c>
      <c r="M24">
        <v>7.7</v>
      </c>
      <c r="P24">
        <v>8.5</v>
      </c>
      <c r="Q24">
        <v>7.4</v>
      </c>
      <c r="R24">
        <f t="shared" si="2"/>
        <v>1.0999999999999996</v>
      </c>
      <c r="S24">
        <v>1.1486486486486487</v>
      </c>
      <c r="T24">
        <v>311</v>
      </c>
      <c r="U24">
        <v>60</v>
      </c>
      <c r="V24">
        <v>4.1833333333333336</v>
      </c>
    </row>
    <row r="25" spans="1:22" x14ac:dyDescent="0.2">
      <c r="A25" s="2">
        <v>42794</v>
      </c>
      <c r="B25">
        <v>10</v>
      </c>
      <c r="C25">
        <v>47</v>
      </c>
      <c r="D25">
        <f t="shared" si="0"/>
        <v>10.783333333333333</v>
      </c>
      <c r="E25">
        <v>6</v>
      </c>
      <c r="F25">
        <v>59</v>
      </c>
      <c r="G25">
        <v>0</v>
      </c>
      <c r="H25">
        <f t="shared" si="1"/>
        <v>6.9833333333333334</v>
      </c>
      <c r="I25">
        <v>8.1999999999999993</v>
      </c>
      <c r="J25">
        <v>2.0333333333333332</v>
      </c>
      <c r="M25">
        <v>7.85</v>
      </c>
      <c r="P25">
        <v>10.35</v>
      </c>
      <c r="Q25">
        <v>6.52</v>
      </c>
      <c r="R25">
        <f t="shared" si="2"/>
        <v>3.83</v>
      </c>
      <c r="S25">
        <v>1.5874233128834356</v>
      </c>
      <c r="T25">
        <v>446</v>
      </c>
      <c r="U25">
        <v>61</v>
      </c>
      <c r="V25">
        <v>6.416666666666667</v>
      </c>
    </row>
    <row r="26" spans="1:22" x14ac:dyDescent="0.2">
      <c r="A26" s="2">
        <v>42795</v>
      </c>
      <c r="B26">
        <v>11</v>
      </c>
      <c r="C26">
        <v>5</v>
      </c>
      <c r="D26">
        <f t="shared" si="0"/>
        <v>11.083333333333334</v>
      </c>
      <c r="E26">
        <v>6</v>
      </c>
      <c r="F26">
        <v>31</v>
      </c>
      <c r="G26">
        <v>0</v>
      </c>
      <c r="H26">
        <f t="shared" si="1"/>
        <v>6.5166666666666666</v>
      </c>
      <c r="I26">
        <v>7.4333333333333336</v>
      </c>
      <c r="J26">
        <v>2.2999999999999998</v>
      </c>
      <c r="M26">
        <v>7.6833333333333336</v>
      </c>
      <c r="P26">
        <v>9.2100000000000009</v>
      </c>
      <c r="Q26">
        <v>5.69</v>
      </c>
      <c r="R26">
        <f t="shared" si="2"/>
        <v>3.5200000000000005</v>
      </c>
      <c r="S26">
        <v>1.6186291739894552</v>
      </c>
      <c r="T26">
        <v>353</v>
      </c>
      <c r="U26">
        <v>28</v>
      </c>
      <c r="V26">
        <v>5.416666666666667</v>
      </c>
    </row>
    <row r="27" spans="1:22" x14ac:dyDescent="0.2">
      <c r="A27" s="2">
        <v>42796</v>
      </c>
      <c r="B27">
        <v>11</v>
      </c>
      <c r="C27">
        <v>20</v>
      </c>
      <c r="D27">
        <f t="shared" si="0"/>
        <v>11.333333333333334</v>
      </c>
      <c r="E27">
        <v>6</v>
      </c>
      <c r="F27">
        <v>6</v>
      </c>
      <c r="G27">
        <v>0</v>
      </c>
      <c r="H27">
        <f t="shared" si="1"/>
        <v>6.1</v>
      </c>
      <c r="I27">
        <v>6.7666666666666666</v>
      </c>
      <c r="J27">
        <v>0.95</v>
      </c>
      <c r="M27">
        <v>6.9</v>
      </c>
      <c r="P27">
        <v>8.77</v>
      </c>
      <c r="Q27">
        <v>7.51</v>
      </c>
      <c r="R27">
        <f t="shared" si="2"/>
        <v>1.2599999999999998</v>
      </c>
      <c r="S27">
        <v>1.1677762982689748</v>
      </c>
      <c r="T27">
        <v>226</v>
      </c>
      <c r="U27">
        <v>111</v>
      </c>
      <c r="V27">
        <v>1.9166666666666667</v>
      </c>
    </row>
    <row r="28" spans="1:22" x14ac:dyDescent="0.2">
      <c r="A28" s="2">
        <v>42797</v>
      </c>
      <c r="B28">
        <v>11</v>
      </c>
      <c r="C28">
        <v>2</v>
      </c>
      <c r="D28">
        <f t="shared" si="0"/>
        <v>11.033333333333333</v>
      </c>
      <c r="E28">
        <v>6</v>
      </c>
      <c r="F28">
        <v>5</v>
      </c>
      <c r="G28">
        <v>0</v>
      </c>
      <c r="H28">
        <f t="shared" si="1"/>
        <v>6.083333333333333</v>
      </c>
      <c r="I28">
        <v>7.05</v>
      </c>
      <c r="J28">
        <v>2.4</v>
      </c>
      <c r="M28">
        <v>7.0666666666666664</v>
      </c>
      <c r="P28">
        <v>7.58</v>
      </c>
      <c r="Q28">
        <v>6.37</v>
      </c>
      <c r="R28">
        <f t="shared" si="2"/>
        <v>1.21</v>
      </c>
      <c r="S28">
        <v>1.1899529042386185</v>
      </c>
      <c r="T28">
        <v>403</v>
      </c>
      <c r="U28">
        <v>82</v>
      </c>
      <c r="V28">
        <v>5.35</v>
      </c>
    </row>
    <row r="29" spans="1:22" x14ac:dyDescent="0.2">
      <c r="A29" s="2">
        <v>42798</v>
      </c>
      <c r="B29">
        <v>12</v>
      </c>
      <c r="C29">
        <v>22</v>
      </c>
      <c r="D29">
        <f t="shared" si="0"/>
        <v>12.366666666666667</v>
      </c>
      <c r="E29">
        <v>6</v>
      </c>
      <c r="F29">
        <v>54</v>
      </c>
      <c r="G29">
        <v>0</v>
      </c>
      <c r="H29">
        <f t="shared" si="1"/>
        <v>6.9</v>
      </c>
      <c r="I29">
        <v>6.5333333333333341</v>
      </c>
      <c r="J29">
        <v>1.1333333333333333</v>
      </c>
      <c r="M29">
        <v>9.9833333333333325</v>
      </c>
      <c r="P29">
        <v>3.36</v>
      </c>
      <c r="Q29">
        <v>2.9750000000000001</v>
      </c>
      <c r="R29">
        <f t="shared" si="2"/>
        <v>0.38499999999999979</v>
      </c>
      <c r="S29">
        <v>1.1294117647058823</v>
      </c>
      <c r="T29">
        <v>596</v>
      </c>
      <c r="U29">
        <v>34</v>
      </c>
      <c r="V29">
        <v>9.3666666666666671</v>
      </c>
    </row>
    <row r="30" spans="1:22" x14ac:dyDescent="0.2">
      <c r="A30" s="2">
        <v>42799</v>
      </c>
      <c r="B30">
        <v>10</v>
      </c>
      <c r="C30">
        <v>45</v>
      </c>
      <c r="D30">
        <f t="shared" si="0"/>
        <v>10.75</v>
      </c>
      <c r="E30">
        <v>9</v>
      </c>
      <c r="F30">
        <v>24</v>
      </c>
      <c r="G30">
        <v>19</v>
      </c>
      <c r="H30">
        <f t="shared" si="1"/>
        <v>9.4</v>
      </c>
      <c r="I30">
        <v>10.333333333333334</v>
      </c>
      <c r="J30">
        <v>2.7833333333333332</v>
      </c>
      <c r="M30">
        <v>13.466666666666667</v>
      </c>
      <c r="P30">
        <v>3.32</v>
      </c>
      <c r="Q30">
        <v>2.88</v>
      </c>
      <c r="R30">
        <f t="shared" si="2"/>
        <v>0.43999999999999995</v>
      </c>
      <c r="S30">
        <v>1.1527777777777777</v>
      </c>
      <c r="T30">
        <v>468</v>
      </c>
      <c r="U30">
        <v>12</v>
      </c>
      <c r="V30">
        <v>7.6</v>
      </c>
    </row>
    <row r="31" spans="1:22" x14ac:dyDescent="0.2">
      <c r="A31" s="2">
        <v>42800</v>
      </c>
      <c r="B31">
        <v>10</v>
      </c>
      <c r="C31">
        <v>42</v>
      </c>
      <c r="D31">
        <f t="shared" si="0"/>
        <v>10.7</v>
      </c>
      <c r="E31">
        <v>7</v>
      </c>
      <c r="F31">
        <v>8</v>
      </c>
      <c r="G31">
        <v>0</v>
      </c>
      <c r="H31">
        <f t="shared" si="1"/>
        <v>7.1333333333333337</v>
      </c>
      <c r="I31">
        <v>8.4333333333333336</v>
      </c>
      <c r="J31">
        <v>2.9166666666666665</v>
      </c>
      <c r="M31">
        <v>7.8833333333333329</v>
      </c>
      <c r="P31">
        <v>8.61</v>
      </c>
      <c r="Q31">
        <v>6.35</v>
      </c>
      <c r="R31">
        <f t="shared" si="2"/>
        <v>2.2599999999999998</v>
      </c>
      <c r="S31">
        <v>1.3559055118110237</v>
      </c>
      <c r="T31">
        <v>285</v>
      </c>
      <c r="U31">
        <v>75</v>
      </c>
      <c r="V31">
        <v>3.5</v>
      </c>
    </row>
    <row r="32" spans="1:22" x14ac:dyDescent="0.2">
      <c r="A32" s="2">
        <v>42801</v>
      </c>
      <c r="B32">
        <v>10</v>
      </c>
      <c r="C32">
        <v>37</v>
      </c>
      <c r="D32">
        <f t="shared" si="0"/>
        <v>10.616666666666667</v>
      </c>
      <c r="E32">
        <v>7</v>
      </c>
      <c r="F32">
        <v>0</v>
      </c>
      <c r="G32">
        <v>0</v>
      </c>
      <c r="H32">
        <f t="shared" si="1"/>
        <v>7</v>
      </c>
      <c r="I32">
        <v>8.3833333333333329</v>
      </c>
      <c r="J32">
        <v>3.0666666666666669</v>
      </c>
      <c r="M32">
        <v>7.8833333333333329</v>
      </c>
      <c r="P32">
        <v>7.83</v>
      </c>
      <c r="Q32">
        <v>5.53</v>
      </c>
      <c r="R32">
        <f t="shared" si="2"/>
        <v>2.2999999999999998</v>
      </c>
      <c r="S32">
        <v>1.4159132007233273</v>
      </c>
      <c r="T32">
        <v>444</v>
      </c>
      <c r="U32">
        <v>77</v>
      </c>
      <c r="V32">
        <v>6.1166666666666663</v>
      </c>
    </row>
    <row r="33" spans="1:22" x14ac:dyDescent="0.2">
      <c r="A33" s="2">
        <v>42802</v>
      </c>
      <c r="B33">
        <v>11</v>
      </c>
      <c r="C33">
        <v>52</v>
      </c>
      <c r="D33">
        <f t="shared" si="0"/>
        <v>11.866666666666667</v>
      </c>
      <c r="E33">
        <v>6</v>
      </c>
      <c r="F33">
        <v>49</v>
      </c>
      <c r="G33">
        <v>0</v>
      </c>
      <c r="H33">
        <f t="shared" si="1"/>
        <v>6.8166666666666664</v>
      </c>
      <c r="I33">
        <v>6.9499999999999993</v>
      </c>
      <c r="J33">
        <v>2.5666666666666664</v>
      </c>
      <c r="M33">
        <v>7.5333333333333332</v>
      </c>
      <c r="P33">
        <v>8.1</v>
      </c>
      <c r="Q33">
        <v>6.77</v>
      </c>
      <c r="R33">
        <f t="shared" si="2"/>
        <v>1.33</v>
      </c>
      <c r="S33">
        <v>1.1964549483013294</v>
      </c>
      <c r="T33">
        <v>253</v>
      </c>
      <c r="U33">
        <v>66</v>
      </c>
      <c r="V33">
        <v>3.1166666666666667</v>
      </c>
    </row>
    <row r="34" spans="1:22" x14ac:dyDescent="0.2">
      <c r="A34" s="2">
        <v>42803</v>
      </c>
      <c r="B34">
        <v>11</v>
      </c>
      <c r="C34">
        <v>9</v>
      </c>
      <c r="D34">
        <f t="shared" si="0"/>
        <v>11.15</v>
      </c>
      <c r="E34">
        <v>6</v>
      </c>
      <c r="F34">
        <v>37</v>
      </c>
      <c r="G34">
        <v>0</v>
      </c>
      <c r="H34">
        <f t="shared" si="1"/>
        <v>6.6166666666666671</v>
      </c>
      <c r="I34">
        <v>7.4666666666666668</v>
      </c>
      <c r="J34">
        <v>1.7833333333333332</v>
      </c>
      <c r="M34">
        <v>7.3666666666666663</v>
      </c>
      <c r="P34">
        <v>8.6300000000000008</v>
      </c>
      <c r="Q34">
        <v>7.125</v>
      </c>
      <c r="R34">
        <f t="shared" si="2"/>
        <v>1.5050000000000008</v>
      </c>
      <c r="S34">
        <v>1.2112280701754388</v>
      </c>
      <c r="T34">
        <v>109</v>
      </c>
      <c r="U34">
        <v>45</v>
      </c>
      <c r="V34">
        <v>1.0666666666666667</v>
      </c>
    </row>
    <row r="35" spans="1:22" x14ac:dyDescent="0.2">
      <c r="A35" s="2">
        <v>42804</v>
      </c>
      <c r="B35">
        <v>11</v>
      </c>
      <c r="C35">
        <v>26</v>
      </c>
      <c r="D35">
        <f t="shared" si="0"/>
        <v>11.433333333333334</v>
      </c>
      <c r="E35">
        <v>6</v>
      </c>
      <c r="F35">
        <v>13</v>
      </c>
      <c r="G35">
        <v>16</v>
      </c>
      <c r="H35">
        <f t="shared" si="1"/>
        <v>6.2166666666666668</v>
      </c>
      <c r="I35">
        <v>6.5166666666666666</v>
      </c>
      <c r="J35">
        <v>1.05</v>
      </c>
      <c r="M35">
        <v>7.1</v>
      </c>
      <c r="P35">
        <v>10.38</v>
      </c>
      <c r="Q35">
        <v>7.25</v>
      </c>
      <c r="R35">
        <f t="shared" si="2"/>
        <v>3.1300000000000008</v>
      </c>
      <c r="S35">
        <v>1.4317241379310346</v>
      </c>
      <c r="T35">
        <v>380</v>
      </c>
      <c r="U35">
        <v>56</v>
      </c>
      <c r="V35">
        <v>5.4</v>
      </c>
    </row>
    <row r="36" spans="1:22" x14ac:dyDescent="0.2">
      <c r="A36" s="2">
        <v>42805</v>
      </c>
      <c r="B36">
        <v>12</v>
      </c>
      <c r="C36">
        <v>9</v>
      </c>
      <c r="D36">
        <f t="shared" si="0"/>
        <v>12.15</v>
      </c>
      <c r="E36">
        <v>7</v>
      </c>
      <c r="F36">
        <v>23</v>
      </c>
      <c r="G36">
        <v>0</v>
      </c>
      <c r="H36">
        <f t="shared" si="1"/>
        <v>7.3833333333333337</v>
      </c>
      <c r="I36">
        <v>7.2333333333333334</v>
      </c>
      <c r="J36">
        <v>1.9166666666666665</v>
      </c>
      <c r="M36">
        <v>8.4</v>
      </c>
      <c r="P36">
        <v>4</v>
      </c>
      <c r="Q36">
        <v>3.75</v>
      </c>
      <c r="R36">
        <f t="shared" si="2"/>
        <v>0.25</v>
      </c>
      <c r="S36">
        <v>1.0666666666666667</v>
      </c>
      <c r="T36">
        <v>196</v>
      </c>
      <c r="U36">
        <v>1</v>
      </c>
      <c r="V36">
        <v>3.25</v>
      </c>
    </row>
    <row r="37" spans="1:22" x14ac:dyDescent="0.2">
      <c r="A37" s="2">
        <v>42806</v>
      </c>
      <c r="B37">
        <v>13</v>
      </c>
      <c r="C37">
        <v>40</v>
      </c>
      <c r="D37">
        <f t="shared" si="0"/>
        <v>13.666666666666666</v>
      </c>
      <c r="E37">
        <v>7</v>
      </c>
      <c r="F37">
        <v>55</v>
      </c>
      <c r="G37">
        <v>0</v>
      </c>
      <c r="H37">
        <f t="shared" si="1"/>
        <v>7.916666666666667</v>
      </c>
      <c r="I37">
        <v>6.25</v>
      </c>
      <c r="J37">
        <v>1.3666666666666667</v>
      </c>
      <c r="M37">
        <v>8.9333333333333336</v>
      </c>
      <c r="P37">
        <v>4.9000000000000004</v>
      </c>
      <c r="Q37">
        <v>3.4</v>
      </c>
      <c r="R37">
        <f t="shared" si="2"/>
        <v>1.5000000000000004</v>
      </c>
      <c r="S37">
        <v>1.4411764705882355</v>
      </c>
      <c r="T37">
        <v>406</v>
      </c>
      <c r="U37">
        <v>26</v>
      </c>
      <c r="V37">
        <v>6.333333333333333</v>
      </c>
    </row>
    <row r="38" spans="1:22" x14ac:dyDescent="0.2">
      <c r="A38" s="2">
        <v>42807</v>
      </c>
      <c r="B38">
        <v>10</v>
      </c>
      <c r="C38">
        <v>57</v>
      </c>
      <c r="D38">
        <f t="shared" si="0"/>
        <v>10.95</v>
      </c>
      <c r="E38">
        <v>6</v>
      </c>
      <c r="F38">
        <v>43</v>
      </c>
      <c r="G38">
        <v>16</v>
      </c>
      <c r="H38">
        <f t="shared" si="1"/>
        <v>6.7166666666666668</v>
      </c>
      <c r="I38">
        <v>7.5</v>
      </c>
      <c r="J38">
        <v>2.1333333333333333</v>
      </c>
      <c r="M38">
        <v>7.5666666666666664</v>
      </c>
      <c r="P38">
        <v>9.8800000000000008</v>
      </c>
      <c r="Q38">
        <v>7.9580000000000002</v>
      </c>
      <c r="R38">
        <f t="shared" si="2"/>
        <v>1.9220000000000006</v>
      </c>
      <c r="S38">
        <v>1.2415179693390299</v>
      </c>
      <c r="T38">
        <v>273</v>
      </c>
      <c r="U38">
        <v>124</v>
      </c>
      <c r="V38">
        <v>2.4833333333333334</v>
      </c>
    </row>
    <row r="39" spans="1:22" x14ac:dyDescent="0.2">
      <c r="A39" s="2">
        <v>42808</v>
      </c>
      <c r="B39">
        <v>10</v>
      </c>
      <c r="C39">
        <v>17</v>
      </c>
      <c r="D39">
        <f t="shared" si="0"/>
        <v>10.283333333333333</v>
      </c>
      <c r="E39">
        <v>6</v>
      </c>
      <c r="F39">
        <v>13</v>
      </c>
      <c r="G39">
        <v>0</v>
      </c>
      <c r="H39">
        <f t="shared" si="1"/>
        <v>6.2166666666666668</v>
      </c>
      <c r="I39">
        <v>7.9333333333333336</v>
      </c>
      <c r="J39">
        <v>2.75</v>
      </c>
      <c r="M39">
        <v>7.5</v>
      </c>
      <c r="P39">
        <v>8.27</v>
      </c>
      <c r="Q39">
        <v>4.367</v>
      </c>
      <c r="R39">
        <f t="shared" si="2"/>
        <v>3.9029999999999996</v>
      </c>
      <c r="S39">
        <v>1.893748568811541</v>
      </c>
      <c r="T39">
        <v>470</v>
      </c>
      <c r="U39">
        <v>66</v>
      </c>
      <c r="V39">
        <v>6.7333333333333334</v>
      </c>
    </row>
    <row r="40" spans="1:22" x14ac:dyDescent="0.2">
      <c r="A40" s="2">
        <v>42809</v>
      </c>
      <c r="B40">
        <v>10</v>
      </c>
      <c r="C40">
        <v>29</v>
      </c>
      <c r="D40">
        <f t="shared" si="0"/>
        <v>10.483333333333333</v>
      </c>
      <c r="E40">
        <v>6</v>
      </c>
      <c r="F40">
        <v>21</v>
      </c>
      <c r="G40">
        <v>0</v>
      </c>
      <c r="H40">
        <f t="shared" si="1"/>
        <v>6.35</v>
      </c>
      <c r="I40">
        <v>7.8666666666666663</v>
      </c>
      <c r="J40">
        <v>2.5833333333333335</v>
      </c>
      <c r="M40">
        <v>6.9833333333333334</v>
      </c>
      <c r="P40">
        <v>7.03</v>
      </c>
      <c r="Q40">
        <v>5.18</v>
      </c>
      <c r="R40">
        <f t="shared" si="2"/>
        <v>1.8500000000000005</v>
      </c>
      <c r="S40">
        <v>1.3571428571428572</v>
      </c>
      <c r="T40">
        <v>278</v>
      </c>
      <c r="U40">
        <v>74</v>
      </c>
      <c r="V40">
        <v>3.4</v>
      </c>
    </row>
    <row r="41" spans="1:22" x14ac:dyDescent="0.2">
      <c r="A41" s="2">
        <v>42810</v>
      </c>
      <c r="B41">
        <v>12</v>
      </c>
      <c r="C41">
        <v>16</v>
      </c>
      <c r="D41">
        <f t="shared" si="0"/>
        <v>12.266666666666667</v>
      </c>
      <c r="E41">
        <v>6</v>
      </c>
      <c r="F41">
        <v>34</v>
      </c>
      <c r="G41">
        <v>15</v>
      </c>
      <c r="H41">
        <f t="shared" si="1"/>
        <v>6.5666666666666664</v>
      </c>
      <c r="I41">
        <v>6.05</v>
      </c>
      <c r="J41">
        <v>1.2166666666666668</v>
      </c>
      <c r="M41">
        <v>7.35</v>
      </c>
      <c r="P41">
        <v>10.16</v>
      </c>
      <c r="Q41">
        <v>7.79</v>
      </c>
      <c r="R41">
        <f t="shared" si="2"/>
        <v>2.37</v>
      </c>
      <c r="S41">
        <v>1.3042362002567394</v>
      </c>
      <c r="T41">
        <v>286</v>
      </c>
      <c r="U41">
        <v>36</v>
      </c>
      <c r="V41">
        <v>4.166666666666667</v>
      </c>
    </row>
    <row r="42" spans="1:22" x14ac:dyDescent="0.2">
      <c r="A42" s="2">
        <v>42811</v>
      </c>
      <c r="B42">
        <v>11</v>
      </c>
      <c r="C42">
        <v>54</v>
      </c>
      <c r="D42">
        <f t="shared" si="0"/>
        <v>11.9</v>
      </c>
      <c r="E42">
        <v>6</v>
      </c>
      <c r="F42">
        <v>39</v>
      </c>
      <c r="G42">
        <v>0</v>
      </c>
      <c r="H42">
        <f t="shared" si="1"/>
        <v>6.65</v>
      </c>
      <c r="I42">
        <v>6.75</v>
      </c>
      <c r="J42">
        <v>1.8833333333333333</v>
      </c>
      <c r="M42">
        <v>7.5666666666666664</v>
      </c>
      <c r="P42">
        <v>10.130000000000001</v>
      </c>
      <c r="Q42">
        <v>7.67</v>
      </c>
      <c r="R42">
        <f t="shared" si="2"/>
        <v>2.4600000000000009</v>
      </c>
      <c r="S42">
        <v>1.320730117340287</v>
      </c>
      <c r="T42">
        <v>173</v>
      </c>
      <c r="U42">
        <v>9</v>
      </c>
      <c r="V42">
        <v>2.7333333333333334</v>
      </c>
    </row>
    <row r="43" spans="1:22" x14ac:dyDescent="0.2">
      <c r="A43" s="2">
        <v>42812</v>
      </c>
      <c r="B43">
        <v>11</v>
      </c>
      <c r="C43">
        <v>51</v>
      </c>
      <c r="D43">
        <f t="shared" si="0"/>
        <v>11.85</v>
      </c>
      <c r="E43">
        <v>7</v>
      </c>
      <c r="F43">
        <v>2</v>
      </c>
      <c r="G43">
        <v>0</v>
      </c>
      <c r="H43">
        <f t="shared" si="1"/>
        <v>7.0333333333333332</v>
      </c>
      <c r="I43">
        <v>7.1833333333333336</v>
      </c>
      <c r="J43">
        <v>2.3333333333333335</v>
      </c>
      <c r="M43">
        <v>8.0666666666666664</v>
      </c>
      <c r="P43">
        <v>6.5170000000000003</v>
      </c>
      <c r="Q43">
        <v>5.28</v>
      </c>
      <c r="R43">
        <f t="shared" si="2"/>
        <v>1.2370000000000001</v>
      </c>
      <c r="S43">
        <v>1.2342803030303031</v>
      </c>
      <c r="T43">
        <v>418</v>
      </c>
      <c r="U43">
        <v>3</v>
      </c>
      <c r="V43">
        <v>6.916666666666667</v>
      </c>
    </row>
    <row r="44" spans="1:22" x14ac:dyDescent="0.2">
      <c r="A44" s="2">
        <v>42813</v>
      </c>
      <c r="B44">
        <v>14</v>
      </c>
      <c r="C44">
        <v>35</v>
      </c>
      <c r="D44">
        <f t="shared" si="0"/>
        <v>14.583333333333334</v>
      </c>
      <c r="E44">
        <v>8</v>
      </c>
      <c r="F44">
        <v>11</v>
      </c>
      <c r="G44">
        <v>0</v>
      </c>
      <c r="H44">
        <f t="shared" si="1"/>
        <v>8.1833333333333336</v>
      </c>
      <c r="I44">
        <v>5.6000000000000005</v>
      </c>
      <c r="J44">
        <v>1.7666666666666666</v>
      </c>
      <c r="M44">
        <v>8.8000000000000007</v>
      </c>
      <c r="P44">
        <v>6.1669999999999998</v>
      </c>
      <c r="Q44">
        <v>5.0999999999999996</v>
      </c>
      <c r="R44">
        <f t="shared" si="2"/>
        <v>1.0670000000000002</v>
      </c>
      <c r="S44">
        <v>1.2092156862745098</v>
      </c>
      <c r="T44">
        <v>360</v>
      </c>
      <c r="U44">
        <v>10</v>
      </c>
      <c r="V44">
        <v>5.833333333333333</v>
      </c>
    </row>
    <row r="45" spans="1:22" x14ac:dyDescent="0.2">
      <c r="A45" s="2">
        <v>42814</v>
      </c>
      <c r="B45">
        <v>11</v>
      </c>
      <c r="C45">
        <v>1</v>
      </c>
      <c r="D45">
        <f t="shared" si="0"/>
        <v>11.016666666666667</v>
      </c>
      <c r="E45">
        <v>6</v>
      </c>
      <c r="F45">
        <v>51</v>
      </c>
      <c r="G45">
        <v>0</v>
      </c>
      <c r="H45">
        <f t="shared" si="1"/>
        <v>6.85</v>
      </c>
      <c r="I45">
        <v>7.833333333333333</v>
      </c>
      <c r="J45">
        <v>1.9</v>
      </c>
      <c r="M45">
        <v>7.65</v>
      </c>
      <c r="P45">
        <v>11.14</v>
      </c>
      <c r="Q45">
        <v>7.57</v>
      </c>
      <c r="R45">
        <f t="shared" si="2"/>
        <v>3.5700000000000003</v>
      </c>
      <c r="S45">
        <v>1.4715984147952443</v>
      </c>
      <c r="T45">
        <v>356</v>
      </c>
      <c r="U45">
        <v>73</v>
      </c>
      <c r="V45">
        <v>4.7166666666666668</v>
      </c>
    </row>
    <row r="46" spans="1:22" x14ac:dyDescent="0.2">
      <c r="A46" s="2">
        <v>42815</v>
      </c>
      <c r="B46">
        <v>11</v>
      </c>
      <c r="C46">
        <v>58</v>
      </c>
      <c r="D46">
        <f t="shared" si="0"/>
        <v>11.966666666666667</v>
      </c>
      <c r="E46">
        <v>6</v>
      </c>
      <c r="F46">
        <v>50</v>
      </c>
      <c r="G46">
        <v>0</v>
      </c>
      <c r="H46">
        <f t="shared" si="1"/>
        <v>6.833333333333333</v>
      </c>
      <c r="I46">
        <v>6.8666666666666663</v>
      </c>
      <c r="J46">
        <v>2.4</v>
      </c>
      <c r="M46">
        <v>8.1166666666666671</v>
      </c>
      <c r="P46">
        <v>3</v>
      </c>
      <c r="Q46">
        <v>2.0249999999999999</v>
      </c>
      <c r="R46">
        <f t="shared" si="2"/>
        <v>0.97500000000000009</v>
      </c>
      <c r="S46">
        <v>1.4814814814814816</v>
      </c>
      <c r="T46">
        <v>381</v>
      </c>
      <c r="U46">
        <v>0</v>
      </c>
      <c r="V46">
        <v>6.35</v>
      </c>
    </row>
    <row r="47" spans="1:22" x14ac:dyDescent="0.2">
      <c r="A47" s="2">
        <v>42816</v>
      </c>
      <c r="B47">
        <v>10</v>
      </c>
      <c r="C47">
        <v>22</v>
      </c>
      <c r="D47">
        <f t="shared" si="0"/>
        <v>10.366666666666667</v>
      </c>
      <c r="E47">
        <v>6</v>
      </c>
      <c r="F47">
        <v>48</v>
      </c>
      <c r="G47">
        <v>0</v>
      </c>
      <c r="H47">
        <f t="shared" si="1"/>
        <v>6.8</v>
      </c>
      <c r="I47">
        <v>8.4333333333333336</v>
      </c>
      <c r="J47">
        <v>2.6666666666666665</v>
      </c>
      <c r="M47">
        <v>7.9</v>
      </c>
      <c r="P47">
        <v>5.25</v>
      </c>
      <c r="Q47">
        <v>4.25</v>
      </c>
      <c r="R47">
        <f t="shared" si="2"/>
        <v>1</v>
      </c>
      <c r="S47">
        <v>1.2352941176470589</v>
      </c>
      <c r="T47">
        <v>318</v>
      </c>
      <c r="U47">
        <v>0</v>
      </c>
      <c r="V47">
        <v>5.3</v>
      </c>
    </row>
    <row r="48" spans="1:22" x14ac:dyDescent="0.2">
      <c r="A48" s="2">
        <v>42817</v>
      </c>
      <c r="B48">
        <v>10</v>
      </c>
      <c r="C48">
        <v>27</v>
      </c>
      <c r="D48">
        <f t="shared" si="0"/>
        <v>10.45</v>
      </c>
      <c r="E48">
        <v>6</v>
      </c>
      <c r="F48">
        <v>29</v>
      </c>
      <c r="G48">
        <v>0</v>
      </c>
      <c r="H48">
        <f t="shared" si="1"/>
        <v>6.4833333333333334</v>
      </c>
      <c r="I48">
        <v>8.0333333333333332</v>
      </c>
      <c r="J48">
        <v>2.1666666666666665</v>
      </c>
      <c r="M48">
        <v>8.35</v>
      </c>
      <c r="P48">
        <v>9.82</v>
      </c>
      <c r="Q48">
        <v>8.6</v>
      </c>
      <c r="R48">
        <f t="shared" si="2"/>
        <v>1.2200000000000006</v>
      </c>
      <c r="S48">
        <v>1.1418604651162791</v>
      </c>
      <c r="T48">
        <v>279</v>
      </c>
      <c r="U48">
        <v>92</v>
      </c>
      <c r="V48">
        <v>3.1166666666666667</v>
      </c>
    </row>
    <row r="49" spans="1:22" x14ac:dyDescent="0.2">
      <c r="A49" s="2">
        <v>42818</v>
      </c>
      <c r="B49">
        <v>11</v>
      </c>
      <c r="C49">
        <v>17</v>
      </c>
      <c r="D49">
        <f t="shared" si="0"/>
        <v>11.283333333333333</v>
      </c>
      <c r="E49">
        <v>6</v>
      </c>
      <c r="F49">
        <v>23</v>
      </c>
      <c r="G49">
        <v>0</v>
      </c>
      <c r="H49">
        <f t="shared" si="1"/>
        <v>6.3833333333333337</v>
      </c>
      <c r="I49">
        <v>7.1000000000000005</v>
      </c>
      <c r="J49">
        <v>2.5</v>
      </c>
      <c r="M49">
        <v>7.2333333333333334</v>
      </c>
      <c r="P49">
        <v>8.7799999999999994</v>
      </c>
      <c r="Q49">
        <v>5.86</v>
      </c>
      <c r="R49">
        <f t="shared" si="2"/>
        <v>2.919999999999999</v>
      </c>
      <c r="S49">
        <v>1.4982935153583616</v>
      </c>
      <c r="T49">
        <v>350</v>
      </c>
      <c r="U49">
        <v>80</v>
      </c>
      <c r="V49">
        <v>4.5</v>
      </c>
    </row>
    <row r="50" spans="1:22" x14ac:dyDescent="0.2">
      <c r="A50" s="2">
        <v>42819</v>
      </c>
      <c r="B50">
        <v>11</v>
      </c>
      <c r="C50">
        <v>12</v>
      </c>
      <c r="D50">
        <f t="shared" si="0"/>
        <v>11.2</v>
      </c>
      <c r="E50">
        <v>7</v>
      </c>
      <c r="F50">
        <v>14</v>
      </c>
      <c r="G50">
        <v>0</v>
      </c>
      <c r="H50">
        <f t="shared" si="1"/>
        <v>7.2333333333333334</v>
      </c>
      <c r="I50">
        <v>8.0333333333333332</v>
      </c>
      <c r="J50">
        <v>2.5</v>
      </c>
      <c r="M50">
        <v>8.4166666666666661</v>
      </c>
      <c r="P50">
        <v>8</v>
      </c>
      <c r="Q50">
        <v>5.6</v>
      </c>
      <c r="R50">
        <f t="shared" si="2"/>
        <v>2.4000000000000004</v>
      </c>
      <c r="S50">
        <v>1.4285714285714286</v>
      </c>
      <c r="T50">
        <v>415</v>
      </c>
      <c r="U50">
        <v>40</v>
      </c>
      <c r="V50">
        <v>6.25</v>
      </c>
    </row>
    <row r="51" spans="1:22" x14ac:dyDescent="0.2">
      <c r="A51" s="2">
        <v>42820</v>
      </c>
      <c r="B51">
        <v>13</v>
      </c>
      <c r="C51">
        <v>32</v>
      </c>
      <c r="D51">
        <f t="shared" si="0"/>
        <v>13.533333333333333</v>
      </c>
      <c r="E51">
        <v>7</v>
      </c>
      <c r="F51">
        <v>3</v>
      </c>
      <c r="G51">
        <v>2</v>
      </c>
      <c r="H51">
        <f t="shared" si="1"/>
        <v>7.05</v>
      </c>
      <c r="I51">
        <v>5.4833333333333334</v>
      </c>
      <c r="J51">
        <v>1.6666666666666665</v>
      </c>
      <c r="M51">
        <v>8.3333333333333339</v>
      </c>
      <c r="P51">
        <v>6.88</v>
      </c>
      <c r="Q51">
        <v>5.2249999999999996</v>
      </c>
      <c r="R51">
        <f t="shared" si="2"/>
        <v>1.6550000000000002</v>
      </c>
      <c r="S51">
        <v>1.3167464114832537</v>
      </c>
      <c r="T51">
        <v>383</v>
      </c>
      <c r="U51">
        <v>4</v>
      </c>
      <c r="V51">
        <v>6.3166666666666664</v>
      </c>
    </row>
    <row r="52" spans="1:22" x14ac:dyDescent="0.2">
      <c r="A52" s="2">
        <v>42821</v>
      </c>
      <c r="B52">
        <v>11</v>
      </c>
      <c r="C52">
        <v>20</v>
      </c>
      <c r="D52">
        <f t="shared" si="0"/>
        <v>11.333333333333334</v>
      </c>
      <c r="E52">
        <v>7</v>
      </c>
      <c r="F52">
        <v>0</v>
      </c>
      <c r="G52">
        <v>0</v>
      </c>
      <c r="H52">
        <f t="shared" si="1"/>
        <v>7</v>
      </c>
      <c r="I52">
        <v>7.666666666666667</v>
      </c>
      <c r="J52">
        <v>2.6833333333333336</v>
      </c>
      <c r="M52">
        <v>7.6333333333333329</v>
      </c>
      <c r="P52">
        <v>9.18</v>
      </c>
      <c r="Q52">
        <v>7.7050000000000001</v>
      </c>
      <c r="R52">
        <f t="shared" si="2"/>
        <v>1.4749999999999996</v>
      </c>
      <c r="S52">
        <v>1.191434133679429</v>
      </c>
      <c r="T52">
        <v>271</v>
      </c>
      <c r="U52">
        <v>81</v>
      </c>
      <c r="V52">
        <v>3.1666666666666665</v>
      </c>
    </row>
    <row r="53" spans="1:22" x14ac:dyDescent="0.2">
      <c r="A53" s="2">
        <v>42822</v>
      </c>
      <c r="B53">
        <v>11</v>
      </c>
      <c r="C53">
        <v>0</v>
      </c>
      <c r="D53">
        <f t="shared" si="0"/>
        <v>11</v>
      </c>
      <c r="E53">
        <v>6</v>
      </c>
      <c r="F53">
        <v>46</v>
      </c>
      <c r="G53">
        <v>0</v>
      </c>
      <c r="H53">
        <f t="shared" si="1"/>
        <v>6.7666666666666666</v>
      </c>
      <c r="I53">
        <v>7.7666666666666666</v>
      </c>
      <c r="J53">
        <v>2.6333333333333333</v>
      </c>
      <c r="M53">
        <v>8</v>
      </c>
      <c r="P53">
        <v>3</v>
      </c>
      <c r="Q53">
        <v>1.4624999999999999</v>
      </c>
      <c r="R53">
        <f t="shared" si="2"/>
        <v>1.5375000000000001</v>
      </c>
      <c r="S53">
        <v>2.0512820512820515</v>
      </c>
      <c r="T53">
        <v>524</v>
      </c>
      <c r="U53">
        <v>0</v>
      </c>
      <c r="V53">
        <v>8.7333333333333325</v>
      </c>
    </row>
    <row r="54" spans="1:22" x14ac:dyDescent="0.2">
      <c r="A54" s="2">
        <v>42823</v>
      </c>
      <c r="B54">
        <v>12</v>
      </c>
      <c r="C54">
        <v>33</v>
      </c>
      <c r="D54">
        <f t="shared" si="0"/>
        <v>12.55</v>
      </c>
      <c r="E54">
        <v>7</v>
      </c>
      <c r="F54">
        <v>5</v>
      </c>
      <c r="G54">
        <v>0</v>
      </c>
      <c r="H54">
        <f t="shared" si="1"/>
        <v>7.083333333333333</v>
      </c>
      <c r="I54">
        <v>6.5333333333333332</v>
      </c>
      <c r="J54">
        <v>3.05</v>
      </c>
      <c r="M54">
        <v>8</v>
      </c>
      <c r="P54">
        <v>7.4169999999999998</v>
      </c>
      <c r="Q54">
        <v>6.2539999999999996</v>
      </c>
      <c r="R54">
        <f t="shared" si="2"/>
        <v>1.1630000000000003</v>
      </c>
      <c r="S54">
        <v>1.1859609849696195</v>
      </c>
      <c r="T54">
        <v>379</v>
      </c>
      <c r="U54">
        <v>71</v>
      </c>
      <c r="V54">
        <v>5.1333333333333337</v>
      </c>
    </row>
    <row r="55" spans="1:22" x14ac:dyDescent="0.2">
      <c r="A55" s="2">
        <v>42824</v>
      </c>
      <c r="B55">
        <v>11</v>
      </c>
      <c r="C55">
        <v>14</v>
      </c>
      <c r="D55">
        <f t="shared" si="0"/>
        <v>11.233333333333333</v>
      </c>
      <c r="E55">
        <v>6</v>
      </c>
      <c r="F55">
        <v>38</v>
      </c>
      <c r="G55">
        <v>0</v>
      </c>
      <c r="H55">
        <f t="shared" si="1"/>
        <v>6.6333333333333329</v>
      </c>
      <c r="I55">
        <v>7.3999999999999995</v>
      </c>
      <c r="J55">
        <v>2.2999999999999998</v>
      </c>
      <c r="M55">
        <v>7.4833333333333334</v>
      </c>
      <c r="P55">
        <v>9.7829999999999995</v>
      </c>
      <c r="Q55">
        <v>7.6</v>
      </c>
      <c r="R55">
        <f t="shared" si="2"/>
        <v>2.1829999999999998</v>
      </c>
      <c r="S55">
        <v>1.2872368421052631</v>
      </c>
      <c r="T55">
        <v>254</v>
      </c>
      <c r="U55">
        <v>71</v>
      </c>
      <c r="V55">
        <v>3.05</v>
      </c>
    </row>
    <row r="56" spans="1:22" x14ac:dyDescent="0.2">
      <c r="A56" s="2">
        <v>42825</v>
      </c>
      <c r="B56">
        <v>11</v>
      </c>
      <c r="C56">
        <v>0</v>
      </c>
      <c r="D56">
        <f t="shared" si="0"/>
        <v>11</v>
      </c>
      <c r="E56">
        <v>6</v>
      </c>
      <c r="F56">
        <v>58</v>
      </c>
      <c r="G56">
        <v>0</v>
      </c>
      <c r="H56">
        <f t="shared" si="1"/>
        <v>6.9666666666666668</v>
      </c>
      <c r="I56">
        <v>7.9666666666666668</v>
      </c>
      <c r="J56">
        <v>2.0666666666666669</v>
      </c>
      <c r="M56">
        <v>7.9833333333333334</v>
      </c>
      <c r="P56">
        <v>7.5170000000000003</v>
      </c>
      <c r="Q56">
        <v>5.95</v>
      </c>
      <c r="R56">
        <f t="shared" si="2"/>
        <v>1.5670000000000002</v>
      </c>
      <c r="S56">
        <v>1.2633613445378151</v>
      </c>
      <c r="T56">
        <v>250</v>
      </c>
      <c r="U56">
        <v>1</v>
      </c>
      <c r="V56">
        <v>4.1500000000000004</v>
      </c>
    </row>
    <row r="57" spans="1:22" x14ac:dyDescent="0.2">
      <c r="A57" s="2">
        <v>42826</v>
      </c>
      <c r="B57">
        <v>12</v>
      </c>
      <c r="C57">
        <v>27</v>
      </c>
      <c r="D57">
        <f>B57+C57/60</f>
        <v>12.45</v>
      </c>
      <c r="E57">
        <v>7</v>
      </c>
      <c r="F57">
        <v>5</v>
      </c>
      <c r="G57">
        <v>0</v>
      </c>
      <c r="H57">
        <f>E57+F57/60</f>
        <v>7.083333333333333</v>
      </c>
      <c r="I57">
        <f t="shared" ref="I57:I70" si="3">E57+F57/60-B57-C57/60+12-G57/60</f>
        <v>6.6333333333333329</v>
      </c>
      <c r="J57" s="1">
        <f>K57+L57/60</f>
        <v>2.6</v>
      </c>
      <c r="K57" s="1">
        <v>2</v>
      </c>
      <c r="L57" s="1">
        <v>36</v>
      </c>
      <c r="M57">
        <f>N57+O57/60</f>
        <v>8.0166666666666675</v>
      </c>
      <c r="N57">
        <v>8</v>
      </c>
      <c r="O57">
        <v>1</v>
      </c>
      <c r="P57">
        <v>7.05</v>
      </c>
      <c r="Q57">
        <v>5.95</v>
      </c>
      <c r="R57">
        <f>P57-Q57</f>
        <v>1.0999999999999996</v>
      </c>
      <c r="S57">
        <f>P57/Q57</f>
        <v>1.1848739495798319</v>
      </c>
      <c r="T57">
        <v>338</v>
      </c>
      <c r="U57">
        <v>41</v>
      </c>
      <c r="V57">
        <f t="shared" ref="V57:V70" si="4">(T57-U57)/60</f>
        <v>4.95</v>
      </c>
    </row>
    <row r="58" spans="1:22" x14ac:dyDescent="0.2">
      <c r="A58" s="2">
        <v>42827</v>
      </c>
      <c r="B58">
        <v>11</v>
      </c>
      <c r="C58">
        <v>53</v>
      </c>
      <c r="D58">
        <f t="shared" ref="D58:D63" si="5">B58+C58/60</f>
        <v>11.883333333333333</v>
      </c>
      <c r="E58">
        <v>6</v>
      </c>
      <c r="F58">
        <v>55</v>
      </c>
      <c r="G58">
        <v>0</v>
      </c>
      <c r="H58">
        <f t="shared" ref="H58:H63" si="6">E58+F58/60</f>
        <v>6.916666666666667</v>
      </c>
      <c r="I58">
        <f t="shared" si="3"/>
        <v>7.0333333333333332</v>
      </c>
      <c r="J58" s="1">
        <f t="shared" ref="J58:J63" si="7">K58+L58/60</f>
        <v>1.55</v>
      </c>
      <c r="K58" s="1">
        <v>1</v>
      </c>
      <c r="L58" s="1">
        <v>33</v>
      </c>
      <c r="P58">
        <v>0</v>
      </c>
      <c r="Q58">
        <v>0</v>
      </c>
      <c r="R58">
        <f t="shared" ref="R58:R63" si="8">P58-Q58</f>
        <v>0</v>
      </c>
      <c r="S58" t="e">
        <f t="shared" ref="S58:S63" si="9">P58/Q58</f>
        <v>#DIV/0!</v>
      </c>
      <c r="T58">
        <v>562</v>
      </c>
      <c r="U58">
        <v>7</v>
      </c>
      <c r="V58">
        <f t="shared" si="4"/>
        <v>9.25</v>
      </c>
    </row>
    <row r="59" spans="1:22" x14ac:dyDescent="0.2">
      <c r="A59" s="2">
        <v>42828</v>
      </c>
      <c r="B59">
        <v>10</v>
      </c>
      <c r="C59">
        <v>50</v>
      </c>
      <c r="D59">
        <f t="shared" si="5"/>
        <v>10.833333333333334</v>
      </c>
      <c r="E59">
        <v>7</v>
      </c>
      <c r="F59">
        <v>15</v>
      </c>
      <c r="G59">
        <v>0</v>
      </c>
      <c r="H59">
        <f t="shared" si="6"/>
        <v>7.25</v>
      </c>
      <c r="I59">
        <f t="shared" si="3"/>
        <v>8.4166666666666661</v>
      </c>
      <c r="J59" s="1">
        <f t="shared" si="7"/>
        <v>2.0666666666666669</v>
      </c>
      <c r="K59" s="1">
        <v>2</v>
      </c>
      <c r="L59" s="1">
        <v>4</v>
      </c>
      <c r="M59">
        <f>N59+O59/60</f>
        <v>12.833333333333334</v>
      </c>
      <c r="N59">
        <v>12</v>
      </c>
      <c r="O59">
        <v>50</v>
      </c>
      <c r="P59">
        <v>5.2830000000000004</v>
      </c>
      <c r="Q59">
        <v>3.9169999999999998</v>
      </c>
      <c r="R59">
        <f t="shared" si="8"/>
        <v>1.3660000000000005</v>
      </c>
      <c r="S59">
        <f t="shared" si="9"/>
        <v>1.3487362777635947</v>
      </c>
      <c r="T59">
        <v>619</v>
      </c>
      <c r="U59">
        <v>0</v>
      </c>
      <c r="V59">
        <f t="shared" si="4"/>
        <v>10.316666666666666</v>
      </c>
    </row>
    <row r="60" spans="1:22" x14ac:dyDescent="0.2">
      <c r="A60" s="2">
        <v>42829</v>
      </c>
      <c r="B60">
        <v>10</v>
      </c>
      <c r="C60">
        <v>20</v>
      </c>
      <c r="D60">
        <f t="shared" si="5"/>
        <v>10.333333333333334</v>
      </c>
      <c r="E60">
        <v>7</v>
      </c>
      <c r="F60">
        <v>18</v>
      </c>
      <c r="G60">
        <v>0</v>
      </c>
      <c r="H60">
        <f t="shared" si="6"/>
        <v>7.3</v>
      </c>
      <c r="I60">
        <f t="shared" si="3"/>
        <v>8.9666666666666668</v>
      </c>
      <c r="J60" s="1"/>
      <c r="K60" s="1"/>
      <c r="L60" s="1"/>
      <c r="P60">
        <v>4.67</v>
      </c>
      <c r="Q60">
        <v>2.33</v>
      </c>
      <c r="R60">
        <f t="shared" si="8"/>
        <v>2.34</v>
      </c>
      <c r="S60">
        <f t="shared" si="9"/>
        <v>2.0042918454935621</v>
      </c>
      <c r="T60">
        <v>898</v>
      </c>
      <c r="U60">
        <v>3</v>
      </c>
      <c r="V60">
        <f t="shared" si="4"/>
        <v>14.916666666666666</v>
      </c>
    </row>
    <row r="61" spans="1:22" x14ac:dyDescent="0.2">
      <c r="A61" s="2">
        <v>42830</v>
      </c>
      <c r="B61">
        <v>11</v>
      </c>
      <c r="C61">
        <v>52</v>
      </c>
      <c r="D61">
        <f t="shared" si="5"/>
        <v>11.866666666666667</v>
      </c>
      <c r="E61">
        <v>7</v>
      </c>
      <c r="F61">
        <v>12</v>
      </c>
      <c r="G61">
        <v>0</v>
      </c>
      <c r="H61">
        <f t="shared" si="6"/>
        <v>7.2</v>
      </c>
      <c r="I61">
        <f t="shared" si="3"/>
        <v>7.3333333333333339</v>
      </c>
      <c r="J61" s="1">
        <f t="shared" si="7"/>
        <v>2.5333333333333332</v>
      </c>
      <c r="K61" s="1">
        <v>2</v>
      </c>
      <c r="L61" s="1">
        <v>32</v>
      </c>
      <c r="M61">
        <f t="shared" ref="M61:M70" si="10">N61+O61/60</f>
        <v>7.7666666666666666</v>
      </c>
      <c r="N61">
        <v>7</v>
      </c>
      <c r="O61">
        <v>46</v>
      </c>
      <c r="P61">
        <v>6.4169999999999998</v>
      </c>
      <c r="Q61">
        <v>5.4039999999999999</v>
      </c>
      <c r="R61">
        <f t="shared" si="8"/>
        <v>1.0129999999999999</v>
      </c>
      <c r="S61">
        <f t="shared" si="9"/>
        <v>1.1874537379718726</v>
      </c>
      <c r="T61">
        <v>391</v>
      </c>
      <c r="U61">
        <v>61</v>
      </c>
      <c r="V61">
        <f t="shared" si="4"/>
        <v>5.5</v>
      </c>
    </row>
    <row r="62" spans="1:22" x14ac:dyDescent="0.2">
      <c r="A62" s="2">
        <v>42831</v>
      </c>
      <c r="B62">
        <v>12</v>
      </c>
      <c r="C62">
        <v>42</v>
      </c>
      <c r="D62">
        <f t="shared" si="5"/>
        <v>12.7</v>
      </c>
      <c r="E62">
        <v>7</v>
      </c>
      <c r="F62">
        <v>17</v>
      </c>
      <c r="G62">
        <v>0</v>
      </c>
      <c r="H62">
        <f t="shared" si="6"/>
        <v>7.2833333333333332</v>
      </c>
      <c r="I62">
        <f t="shared" si="3"/>
        <v>6.583333333333333</v>
      </c>
      <c r="J62" s="1">
        <f t="shared" si="7"/>
        <v>2.3166666666666664</v>
      </c>
      <c r="K62" s="1">
        <v>2</v>
      </c>
      <c r="L62" s="1">
        <v>19</v>
      </c>
      <c r="M62">
        <f t="shared" si="10"/>
        <v>8.1999999999999993</v>
      </c>
      <c r="N62">
        <v>8</v>
      </c>
      <c r="O62">
        <v>12</v>
      </c>
      <c r="P62">
        <v>7.73</v>
      </c>
      <c r="Q62">
        <v>5.7830000000000004</v>
      </c>
      <c r="R62">
        <f t="shared" si="8"/>
        <v>1.9470000000000001</v>
      </c>
      <c r="S62">
        <f t="shared" si="9"/>
        <v>1.3366764655023344</v>
      </c>
      <c r="T62">
        <v>278</v>
      </c>
      <c r="U62">
        <v>65</v>
      </c>
      <c r="V62">
        <f t="shared" si="4"/>
        <v>3.55</v>
      </c>
    </row>
    <row r="63" spans="1:22" x14ac:dyDescent="0.2">
      <c r="A63" s="2">
        <v>42832</v>
      </c>
      <c r="B63">
        <v>10</v>
      </c>
      <c r="C63">
        <v>50</v>
      </c>
      <c r="D63">
        <f t="shared" si="5"/>
        <v>10.833333333333334</v>
      </c>
      <c r="E63">
        <v>6</v>
      </c>
      <c r="F63">
        <v>45</v>
      </c>
      <c r="G63">
        <v>0</v>
      </c>
      <c r="H63">
        <f t="shared" si="6"/>
        <v>6.75</v>
      </c>
      <c r="I63">
        <f t="shared" si="3"/>
        <v>7.916666666666667</v>
      </c>
      <c r="J63" s="1">
        <f t="shared" si="7"/>
        <v>2.5166666666666666</v>
      </c>
      <c r="K63" s="1">
        <v>2</v>
      </c>
      <c r="L63" s="1">
        <v>31</v>
      </c>
      <c r="M63">
        <f t="shared" si="10"/>
        <v>7.5333333333333332</v>
      </c>
      <c r="N63">
        <v>7</v>
      </c>
      <c r="O63">
        <v>32</v>
      </c>
      <c r="P63">
        <v>9.5830000000000002</v>
      </c>
      <c r="Q63">
        <v>6.05</v>
      </c>
      <c r="R63">
        <f t="shared" si="8"/>
        <v>3.5330000000000004</v>
      </c>
      <c r="S63">
        <f t="shared" si="9"/>
        <v>1.5839669421487603</v>
      </c>
      <c r="T63">
        <v>442</v>
      </c>
      <c r="U63">
        <v>54</v>
      </c>
      <c r="V63">
        <f t="shared" si="4"/>
        <v>6.4666666666666668</v>
      </c>
    </row>
    <row r="64" spans="1:22" x14ac:dyDescent="0.2">
      <c r="A64" s="2">
        <v>42833</v>
      </c>
      <c r="B64">
        <v>9</v>
      </c>
      <c r="C64">
        <v>29</v>
      </c>
      <c r="D64">
        <f>B64+C64/60</f>
        <v>9.4833333333333325</v>
      </c>
      <c r="E64">
        <v>5</v>
      </c>
      <c r="F64">
        <v>36</v>
      </c>
      <c r="G64">
        <v>2</v>
      </c>
      <c r="H64">
        <f>E64+F64/60</f>
        <v>5.6</v>
      </c>
      <c r="I64">
        <f t="shared" si="3"/>
        <v>8.0833333333333339</v>
      </c>
      <c r="J64" s="1">
        <f>K64+L64/60</f>
        <v>2.4666666666666668</v>
      </c>
      <c r="K64" s="1">
        <v>2</v>
      </c>
      <c r="L64" s="1">
        <v>28</v>
      </c>
      <c r="M64">
        <f t="shared" si="10"/>
        <v>7.8166666666666664</v>
      </c>
      <c r="N64">
        <v>7</v>
      </c>
      <c r="O64" s="1">
        <v>49</v>
      </c>
      <c r="P64">
        <v>8.9</v>
      </c>
      <c r="Q64">
        <v>6.593</v>
      </c>
      <c r="R64">
        <f>P64-Q64</f>
        <v>2.3070000000000004</v>
      </c>
      <c r="S64">
        <f>P64/Q64</f>
        <v>1.3499165781889884</v>
      </c>
      <c r="T64">
        <v>6</v>
      </c>
      <c r="U64">
        <v>0</v>
      </c>
      <c r="V64">
        <f t="shared" si="4"/>
        <v>0.1</v>
      </c>
    </row>
    <row r="65" spans="1:22" x14ac:dyDescent="0.2">
      <c r="A65" s="2">
        <v>42834</v>
      </c>
      <c r="B65">
        <v>10</v>
      </c>
      <c r="C65">
        <v>36</v>
      </c>
      <c r="D65">
        <f t="shared" ref="D65:D70" si="11">B65+C65/60</f>
        <v>10.6</v>
      </c>
      <c r="E65">
        <v>6</v>
      </c>
      <c r="F65">
        <v>37</v>
      </c>
      <c r="G65">
        <v>0</v>
      </c>
      <c r="H65">
        <f t="shared" ref="H65:H70" si="12">E65+F65/60</f>
        <v>6.6166666666666671</v>
      </c>
      <c r="I65">
        <f t="shared" si="3"/>
        <v>8.0166666666666675</v>
      </c>
      <c r="J65" s="1">
        <f t="shared" ref="J65:J70" si="13">K65+L65/60</f>
        <v>1.1833333333333333</v>
      </c>
      <c r="K65" s="1">
        <v>1</v>
      </c>
      <c r="L65" s="1">
        <v>11</v>
      </c>
      <c r="M65">
        <f t="shared" si="10"/>
        <v>7.4333333333333336</v>
      </c>
      <c r="N65">
        <v>7</v>
      </c>
      <c r="O65" s="1">
        <v>26</v>
      </c>
      <c r="P65">
        <v>6</v>
      </c>
      <c r="Q65">
        <v>4.8</v>
      </c>
      <c r="R65">
        <f t="shared" ref="R65:R70" si="14">P65-Q65</f>
        <v>1.2000000000000002</v>
      </c>
      <c r="S65">
        <f t="shared" ref="S65:S70" si="15">P65/Q65</f>
        <v>1.25</v>
      </c>
      <c r="T65">
        <v>0</v>
      </c>
      <c r="U65">
        <v>0</v>
      </c>
      <c r="V65">
        <f t="shared" si="4"/>
        <v>0</v>
      </c>
    </row>
    <row r="66" spans="1:22" x14ac:dyDescent="0.2">
      <c r="A66" s="2">
        <v>42835</v>
      </c>
      <c r="B66">
        <v>10</v>
      </c>
      <c r="C66">
        <v>39</v>
      </c>
      <c r="D66">
        <f t="shared" si="11"/>
        <v>10.65</v>
      </c>
      <c r="E66">
        <v>6</v>
      </c>
      <c r="F66">
        <v>21</v>
      </c>
      <c r="G66">
        <v>0</v>
      </c>
      <c r="H66">
        <f t="shared" si="12"/>
        <v>6.35</v>
      </c>
      <c r="I66">
        <f t="shared" si="3"/>
        <v>7.6999999999999993</v>
      </c>
      <c r="J66" s="1">
        <f t="shared" si="13"/>
        <v>2.0166666666666666</v>
      </c>
      <c r="K66" s="1">
        <v>2</v>
      </c>
      <c r="L66" s="1">
        <v>1</v>
      </c>
      <c r="M66">
        <f t="shared" si="10"/>
        <v>7.2</v>
      </c>
      <c r="N66">
        <v>7</v>
      </c>
      <c r="O66" s="1">
        <v>12</v>
      </c>
      <c r="P66">
        <v>9.1170000000000009</v>
      </c>
      <c r="Q66">
        <v>6.9749999999999996</v>
      </c>
      <c r="R66">
        <f t="shared" si="14"/>
        <v>2.1420000000000012</v>
      </c>
      <c r="S66">
        <f t="shared" si="15"/>
        <v>1.3070967741935486</v>
      </c>
      <c r="T66">
        <v>192</v>
      </c>
      <c r="U66">
        <v>26</v>
      </c>
      <c r="V66">
        <f t="shared" si="4"/>
        <v>2.7666666666666666</v>
      </c>
    </row>
    <row r="67" spans="1:22" x14ac:dyDescent="0.2">
      <c r="A67" s="2">
        <v>42836</v>
      </c>
      <c r="B67">
        <v>10</v>
      </c>
      <c r="C67">
        <v>24</v>
      </c>
      <c r="D67">
        <f t="shared" si="11"/>
        <v>10.4</v>
      </c>
      <c r="E67">
        <v>6</v>
      </c>
      <c r="F67">
        <v>52</v>
      </c>
      <c r="G67">
        <v>0</v>
      </c>
      <c r="H67">
        <f t="shared" si="12"/>
        <v>6.8666666666666671</v>
      </c>
      <c r="I67">
        <f t="shared" si="3"/>
        <v>8.4666666666666668</v>
      </c>
      <c r="J67" s="1">
        <f t="shared" si="13"/>
        <v>2.3833333333333333</v>
      </c>
      <c r="K67" s="1">
        <v>2</v>
      </c>
      <c r="L67" s="1">
        <v>23</v>
      </c>
      <c r="M67">
        <f t="shared" si="10"/>
        <v>7.7833333333333332</v>
      </c>
      <c r="N67">
        <v>7</v>
      </c>
      <c r="O67" s="1">
        <v>47</v>
      </c>
      <c r="P67">
        <v>3</v>
      </c>
      <c r="Q67">
        <v>2.25</v>
      </c>
      <c r="R67">
        <f t="shared" si="14"/>
        <v>0.75</v>
      </c>
      <c r="S67">
        <f t="shared" si="15"/>
        <v>1.3333333333333333</v>
      </c>
      <c r="T67">
        <v>161</v>
      </c>
      <c r="U67">
        <v>0</v>
      </c>
      <c r="V67">
        <f t="shared" si="4"/>
        <v>2.6833333333333331</v>
      </c>
    </row>
    <row r="68" spans="1:22" x14ac:dyDescent="0.2">
      <c r="A68" s="2">
        <v>42837</v>
      </c>
      <c r="B68">
        <v>10</v>
      </c>
      <c r="C68">
        <v>51</v>
      </c>
      <c r="D68">
        <f t="shared" si="11"/>
        <v>10.85</v>
      </c>
      <c r="E68">
        <v>7</v>
      </c>
      <c r="F68">
        <v>6</v>
      </c>
      <c r="G68">
        <v>0</v>
      </c>
      <c r="H68">
        <f t="shared" si="12"/>
        <v>7.1</v>
      </c>
      <c r="I68">
        <f t="shared" si="3"/>
        <v>8.25</v>
      </c>
      <c r="J68" s="1">
        <f t="shared" si="13"/>
        <v>2.4166666666666665</v>
      </c>
      <c r="K68" s="1">
        <v>2</v>
      </c>
      <c r="L68" s="1">
        <v>25</v>
      </c>
      <c r="M68">
        <f t="shared" si="10"/>
        <v>7.8166666666666664</v>
      </c>
      <c r="N68">
        <v>7</v>
      </c>
      <c r="O68" s="1">
        <v>49</v>
      </c>
      <c r="P68">
        <v>5.95</v>
      </c>
      <c r="Q68">
        <v>4.9000000000000004</v>
      </c>
      <c r="R68">
        <f t="shared" si="14"/>
        <v>1.0499999999999998</v>
      </c>
      <c r="S68">
        <f t="shared" si="15"/>
        <v>1.2142857142857142</v>
      </c>
      <c r="T68">
        <f>156+60</f>
        <v>216</v>
      </c>
      <c r="U68">
        <v>42</v>
      </c>
      <c r="V68">
        <f t="shared" si="4"/>
        <v>2.9</v>
      </c>
    </row>
    <row r="69" spans="1:22" x14ac:dyDescent="0.2">
      <c r="A69" s="2">
        <v>42838</v>
      </c>
      <c r="B69">
        <v>10</v>
      </c>
      <c r="C69">
        <v>41</v>
      </c>
      <c r="D69">
        <f t="shared" si="11"/>
        <v>10.683333333333334</v>
      </c>
      <c r="E69">
        <v>6</v>
      </c>
      <c r="F69">
        <v>29</v>
      </c>
      <c r="G69">
        <v>0</v>
      </c>
      <c r="H69">
        <f t="shared" si="12"/>
        <v>6.4833333333333334</v>
      </c>
      <c r="I69">
        <f t="shared" si="3"/>
        <v>7.8</v>
      </c>
      <c r="J69" s="1">
        <f t="shared" si="13"/>
        <v>1.8833333333333333</v>
      </c>
      <c r="K69" s="1">
        <v>1</v>
      </c>
      <c r="L69" s="1">
        <v>53</v>
      </c>
      <c r="M69">
        <f t="shared" si="10"/>
        <v>7.45</v>
      </c>
      <c r="N69">
        <v>7</v>
      </c>
      <c r="O69" s="1">
        <v>27</v>
      </c>
      <c r="P69" s="1">
        <v>10.016999999999999</v>
      </c>
      <c r="Q69" s="1">
        <v>9.75</v>
      </c>
      <c r="R69">
        <f t="shared" si="14"/>
        <v>0.26699999999999946</v>
      </c>
      <c r="S69">
        <f t="shared" si="15"/>
        <v>1.0273846153846153</v>
      </c>
      <c r="T69">
        <v>280</v>
      </c>
      <c r="U69">
        <v>78</v>
      </c>
      <c r="V69">
        <f t="shared" si="4"/>
        <v>3.3666666666666667</v>
      </c>
    </row>
    <row r="70" spans="1:22" x14ac:dyDescent="0.2">
      <c r="A70" s="2">
        <v>42839</v>
      </c>
      <c r="B70">
        <v>10</v>
      </c>
      <c r="C70">
        <v>33</v>
      </c>
      <c r="D70">
        <f t="shared" si="11"/>
        <v>10.55</v>
      </c>
      <c r="E70">
        <v>7</v>
      </c>
      <c r="F70">
        <v>0</v>
      </c>
      <c r="G70">
        <v>0</v>
      </c>
      <c r="H70">
        <f t="shared" si="12"/>
        <v>7</v>
      </c>
      <c r="I70">
        <f t="shared" si="3"/>
        <v>8.4499999999999993</v>
      </c>
      <c r="J70" s="1">
        <f t="shared" si="13"/>
        <v>3.1</v>
      </c>
      <c r="K70" s="1">
        <v>3</v>
      </c>
      <c r="L70" s="1">
        <v>6</v>
      </c>
      <c r="M70">
        <f t="shared" si="10"/>
        <v>8.85</v>
      </c>
      <c r="N70">
        <v>8</v>
      </c>
      <c r="O70" s="1">
        <v>51</v>
      </c>
      <c r="P70">
        <v>8.65</v>
      </c>
      <c r="Q70">
        <v>7.33</v>
      </c>
      <c r="R70">
        <f t="shared" si="14"/>
        <v>1.3200000000000003</v>
      </c>
      <c r="S70">
        <f t="shared" si="15"/>
        <v>1.1800818553888131</v>
      </c>
      <c r="T70">
        <v>482</v>
      </c>
      <c r="U70">
        <v>70</v>
      </c>
      <c r="V70">
        <f t="shared" si="4"/>
        <v>6.8666666666666663</v>
      </c>
    </row>
    <row r="71" spans="1:22" x14ac:dyDescent="0.2">
      <c r="A71" s="2">
        <v>42840</v>
      </c>
      <c r="B71">
        <v>11</v>
      </c>
      <c r="C71">
        <v>7</v>
      </c>
      <c r="D71">
        <v>11.116666666666667</v>
      </c>
      <c r="E71">
        <v>6</v>
      </c>
      <c r="F71">
        <v>25</v>
      </c>
      <c r="G71">
        <v>0</v>
      </c>
      <c r="H71">
        <v>6.416666666666667</v>
      </c>
      <c r="I71">
        <v>7.3000000000000007</v>
      </c>
      <c r="J71">
        <v>2.35</v>
      </c>
      <c r="K71">
        <v>2</v>
      </c>
      <c r="L71">
        <v>21</v>
      </c>
      <c r="M71">
        <v>8.65</v>
      </c>
      <c r="N71">
        <v>8</v>
      </c>
      <c r="O71">
        <v>39</v>
      </c>
      <c r="P71">
        <v>6</v>
      </c>
      <c r="Q71">
        <v>2.4</v>
      </c>
      <c r="R71">
        <v>3.6</v>
      </c>
      <c r="S71">
        <v>2.5</v>
      </c>
      <c r="T71">
        <v>554</v>
      </c>
      <c r="U71">
        <v>5</v>
      </c>
      <c r="V71">
        <v>9.15</v>
      </c>
    </row>
    <row r="72" spans="1:22" x14ac:dyDescent="0.2">
      <c r="A72" s="2">
        <v>42841</v>
      </c>
      <c r="B72">
        <v>13</v>
      </c>
      <c r="C72">
        <v>33</v>
      </c>
      <c r="D72">
        <v>13.55</v>
      </c>
      <c r="E72">
        <v>6</v>
      </c>
      <c r="F72">
        <v>3</v>
      </c>
      <c r="G72">
        <v>0</v>
      </c>
      <c r="H72">
        <v>6.05</v>
      </c>
      <c r="I72">
        <v>4.5</v>
      </c>
      <c r="J72">
        <v>1.7666666666666666</v>
      </c>
      <c r="K72">
        <v>1</v>
      </c>
      <c r="L72">
        <v>46</v>
      </c>
      <c r="M72">
        <v>8.7333333333333325</v>
      </c>
      <c r="N72">
        <v>8</v>
      </c>
      <c r="O72">
        <v>44</v>
      </c>
      <c r="P72">
        <v>9.6329999999999991</v>
      </c>
      <c r="Q72">
        <v>7.75</v>
      </c>
      <c r="R72">
        <v>1.8829999999999991</v>
      </c>
      <c r="S72">
        <v>1.2429677419354836</v>
      </c>
      <c r="T72">
        <v>352</v>
      </c>
      <c r="U72">
        <v>14</v>
      </c>
      <c r="V72">
        <v>5.6333333333333337</v>
      </c>
    </row>
    <row r="73" spans="1:22" x14ac:dyDescent="0.2">
      <c r="A73" s="2">
        <v>42842</v>
      </c>
      <c r="B73">
        <v>10</v>
      </c>
      <c r="C73">
        <v>43</v>
      </c>
      <c r="D73">
        <v>10.716666666666667</v>
      </c>
      <c r="E73">
        <v>6</v>
      </c>
      <c r="F73">
        <v>40</v>
      </c>
      <c r="G73">
        <f>60*1.18333333333333</f>
        <v>70.999999999999801</v>
      </c>
      <c r="H73">
        <v>6.666666666666667</v>
      </c>
      <c r="I73">
        <v>7.9302777777777775</v>
      </c>
      <c r="J73">
        <v>1.1499999999999999</v>
      </c>
      <c r="K73">
        <v>1</v>
      </c>
      <c r="L73">
        <v>9</v>
      </c>
      <c r="M73">
        <v>8.4499999999999993</v>
      </c>
      <c r="N73">
        <v>8</v>
      </c>
      <c r="O73">
        <v>27</v>
      </c>
      <c r="P73">
        <v>8.1170000000000009</v>
      </c>
      <c r="Q73">
        <v>6.2830000000000004</v>
      </c>
      <c r="R73">
        <v>1.8340000000000005</v>
      </c>
      <c r="S73">
        <v>1.2918987744707944</v>
      </c>
      <c r="T73">
        <v>542</v>
      </c>
      <c r="U73">
        <v>55</v>
      </c>
      <c r="V73">
        <v>8.1166666666666671</v>
      </c>
    </row>
    <row r="74" spans="1:22" x14ac:dyDescent="0.2">
      <c r="A74" s="2">
        <v>42843</v>
      </c>
      <c r="B74">
        <v>11</v>
      </c>
      <c r="C74">
        <v>31</v>
      </c>
      <c r="D74">
        <v>11.516666666666667</v>
      </c>
      <c r="E74">
        <v>6</v>
      </c>
      <c r="F74">
        <v>43</v>
      </c>
      <c r="G74">
        <v>0</v>
      </c>
      <c r="H74">
        <v>6.7166666666666668</v>
      </c>
      <c r="I74">
        <v>7.2</v>
      </c>
      <c r="J74">
        <v>1.9333333333333333</v>
      </c>
      <c r="K74">
        <v>1</v>
      </c>
      <c r="L74">
        <v>56</v>
      </c>
      <c r="M74">
        <v>7.7</v>
      </c>
      <c r="N74">
        <v>7</v>
      </c>
      <c r="O74">
        <v>42</v>
      </c>
      <c r="P74">
        <v>3</v>
      </c>
      <c r="Q74">
        <v>2.1375000000000002</v>
      </c>
      <c r="R74">
        <v>0.86249999999999982</v>
      </c>
      <c r="S74">
        <v>1.4035087719298245</v>
      </c>
      <c r="T74">
        <v>440</v>
      </c>
      <c r="U74">
        <v>0</v>
      </c>
      <c r="V74">
        <v>7.333333333333333</v>
      </c>
    </row>
    <row r="75" spans="1:22" x14ac:dyDescent="0.2">
      <c r="A75" s="2">
        <v>42844</v>
      </c>
      <c r="B75">
        <v>11</v>
      </c>
      <c r="C75">
        <v>37</v>
      </c>
      <c r="D75">
        <v>11.616666666666667</v>
      </c>
      <c r="E75">
        <v>7</v>
      </c>
      <c r="F75">
        <v>0</v>
      </c>
      <c r="G75">
        <v>0</v>
      </c>
      <c r="H75">
        <v>7</v>
      </c>
      <c r="I75">
        <v>7.3833333333333329</v>
      </c>
      <c r="J75">
        <v>1.5</v>
      </c>
      <c r="K75">
        <v>1</v>
      </c>
      <c r="L75">
        <v>30</v>
      </c>
      <c r="M75">
        <v>7.7833333333333332</v>
      </c>
      <c r="N75">
        <v>7</v>
      </c>
      <c r="O75">
        <v>47</v>
      </c>
      <c r="P75">
        <v>5.75</v>
      </c>
      <c r="Q75">
        <v>4.617</v>
      </c>
      <c r="R75">
        <v>1.133</v>
      </c>
      <c r="S75">
        <v>1.2453974442278535</v>
      </c>
      <c r="T75">
        <v>451</v>
      </c>
      <c r="U75">
        <v>22</v>
      </c>
      <c r="V75">
        <v>7.15</v>
      </c>
    </row>
    <row r="76" spans="1:22" x14ac:dyDescent="0.2">
      <c r="A76" s="2">
        <v>42845</v>
      </c>
      <c r="B76">
        <v>11</v>
      </c>
      <c r="C76">
        <v>28</v>
      </c>
      <c r="D76">
        <v>11.466666666666667</v>
      </c>
      <c r="E76">
        <v>6</v>
      </c>
      <c r="F76">
        <v>14</v>
      </c>
      <c r="G76">
        <v>0</v>
      </c>
      <c r="H76">
        <v>6.2333333333333334</v>
      </c>
      <c r="I76">
        <v>6.7666666666666666</v>
      </c>
      <c r="J76">
        <v>1.2333333333333334</v>
      </c>
      <c r="K76">
        <v>1</v>
      </c>
      <c r="L76">
        <v>14</v>
      </c>
      <c r="M76">
        <v>9.7333333333333325</v>
      </c>
      <c r="N76">
        <v>9</v>
      </c>
      <c r="O76">
        <v>44</v>
      </c>
      <c r="P76">
        <v>6.367</v>
      </c>
      <c r="Q76">
        <v>6.1420000000000003</v>
      </c>
      <c r="R76">
        <v>0.22499999999999964</v>
      </c>
      <c r="S76">
        <v>1.0366330185607293</v>
      </c>
      <c r="T76">
        <v>582</v>
      </c>
      <c r="U76">
        <v>63</v>
      </c>
      <c r="V76">
        <v>8.65</v>
      </c>
    </row>
    <row r="77" spans="1:22" x14ac:dyDescent="0.2">
      <c r="A77" s="2">
        <v>42846</v>
      </c>
      <c r="B77">
        <v>10</v>
      </c>
      <c r="C77">
        <v>30</v>
      </c>
      <c r="D77">
        <v>10.5</v>
      </c>
      <c r="E77">
        <v>6</v>
      </c>
      <c r="F77">
        <v>55</v>
      </c>
      <c r="G77">
        <v>0</v>
      </c>
      <c r="H77">
        <v>6.916666666666667</v>
      </c>
      <c r="I77">
        <v>8.4166666666666679</v>
      </c>
      <c r="M77">
        <v>7.5666666666666664</v>
      </c>
      <c r="N77">
        <v>7</v>
      </c>
      <c r="O77">
        <v>34</v>
      </c>
      <c r="P77">
        <v>9.6170000000000009</v>
      </c>
      <c r="Q77">
        <v>7.4082999999999997</v>
      </c>
      <c r="R77">
        <v>2.2087000000000012</v>
      </c>
      <c r="S77">
        <v>1.2981385743017968</v>
      </c>
      <c r="T77">
        <v>425</v>
      </c>
      <c r="U77">
        <v>76</v>
      </c>
      <c r="V77">
        <v>5.8166666666666664</v>
      </c>
    </row>
    <row r="78" spans="1:22" x14ac:dyDescent="0.2">
      <c r="A78" s="2">
        <v>42847</v>
      </c>
      <c r="B78">
        <v>10</v>
      </c>
      <c r="C78">
        <v>43</v>
      </c>
      <c r="D78">
        <f>B78+C78/60</f>
        <v>10.716666666666667</v>
      </c>
      <c r="E78">
        <v>6</v>
      </c>
      <c r="F78">
        <v>23</v>
      </c>
      <c r="G78">
        <v>0</v>
      </c>
      <c r="H78">
        <f>E78+F78/60</f>
        <v>6.3833333333333337</v>
      </c>
      <c r="I78">
        <f t="shared" ref="I78:I84" si="16">E78+F78/60-B78-C78/60+12-G78/60</f>
        <v>7.666666666666667</v>
      </c>
      <c r="J78" s="1">
        <f>K78+L78/60</f>
        <v>1.4666666666666668</v>
      </c>
      <c r="K78" s="1">
        <v>1</v>
      </c>
      <c r="L78" s="1">
        <v>28</v>
      </c>
      <c r="M78">
        <f t="shared" ref="M78:M84" si="17">N78+O78/60</f>
        <v>8.7666666666666675</v>
      </c>
      <c r="N78">
        <v>8</v>
      </c>
      <c r="O78" s="1">
        <v>46</v>
      </c>
      <c r="P78" s="1">
        <f>44/60</f>
        <v>0.73333333333333328</v>
      </c>
      <c r="Q78" s="1">
        <f>38/60</f>
        <v>0.6333333333333333</v>
      </c>
      <c r="R78">
        <f>P78-Q78</f>
        <v>9.9999999999999978E-2</v>
      </c>
      <c r="S78">
        <f>P78/Q78</f>
        <v>1.1578947368421053</v>
      </c>
      <c r="T78" s="1">
        <v>514</v>
      </c>
      <c r="U78" s="1">
        <v>30</v>
      </c>
      <c r="V78">
        <f t="shared" ref="V78:V84" si="18">(T78-U78)/60</f>
        <v>8.0666666666666664</v>
      </c>
    </row>
    <row r="79" spans="1:22" x14ac:dyDescent="0.2">
      <c r="A79" s="2">
        <v>42848</v>
      </c>
      <c r="B79">
        <v>12</v>
      </c>
      <c r="C79">
        <v>2</v>
      </c>
      <c r="D79">
        <f t="shared" ref="D79:D84" si="19">B79+C79/60</f>
        <v>12.033333333333333</v>
      </c>
      <c r="E79">
        <v>6</v>
      </c>
      <c r="F79">
        <v>39</v>
      </c>
      <c r="G79">
        <v>0</v>
      </c>
      <c r="H79">
        <f t="shared" ref="H79:H84" si="20">E79+F79/60</f>
        <v>6.65</v>
      </c>
      <c r="I79">
        <f t="shared" si="16"/>
        <v>6.6166666666666671</v>
      </c>
      <c r="J79" s="1">
        <f t="shared" ref="J79:J84" si="21">K79+L79/60</f>
        <v>2.5</v>
      </c>
      <c r="K79" s="1">
        <v>2</v>
      </c>
      <c r="L79" s="1">
        <v>30</v>
      </c>
      <c r="M79">
        <f t="shared" si="17"/>
        <v>8.5666666666666664</v>
      </c>
      <c r="N79">
        <v>8</v>
      </c>
      <c r="O79" s="1">
        <v>34</v>
      </c>
      <c r="P79" s="1">
        <v>2</v>
      </c>
      <c r="Q79" s="1">
        <v>2</v>
      </c>
      <c r="R79">
        <f t="shared" ref="R79:R84" si="22">P79-Q79</f>
        <v>0</v>
      </c>
      <c r="S79">
        <f t="shared" ref="S79:S84" si="23">P79/Q79</f>
        <v>1</v>
      </c>
      <c r="T79" s="1">
        <v>621</v>
      </c>
      <c r="U79" s="1">
        <v>11</v>
      </c>
      <c r="V79">
        <f t="shared" si="18"/>
        <v>10.166666666666666</v>
      </c>
    </row>
    <row r="80" spans="1:22" x14ac:dyDescent="0.2">
      <c r="A80" s="2">
        <v>42849</v>
      </c>
      <c r="B80">
        <v>11</v>
      </c>
      <c r="C80">
        <v>17</v>
      </c>
      <c r="D80">
        <f t="shared" si="19"/>
        <v>11.283333333333333</v>
      </c>
      <c r="E80">
        <v>6</v>
      </c>
      <c r="F80">
        <v>19</v>
      </c>
      <c r="G80">
        <v>0</v>
      </c>
      <c r="H80">
        <f t="shared" si="20"/>
        <v>6.3166666666666664</v>
      </c>
      <c r="I80">
        <f t="shared" si="16"/>
        <v>7.0333333333333332</v>
      </c>
      <c r="J80" s="1">
        <f t="shared" si="21"/>
        <v>2.25</v>
      </c>
      <c r="K80" s="1">
        <v>2</v>
      </c>
      <c r="L80" s="1">
        <v>15</v>
      </c>
      <c r="M80">
        <f t="shared" si="17"/>
        <v>7.7333333333333334</v>
      </c>
      <c r="N80">
        <v>7</v>
      </c>
      <c r="O80" s="1">
        <v>44</v>
      </c>
      <c r="P80" s="1">
        <v>8.9499999999999993</v>
      </c>
      <c r="Q80" s="1">
        <v>7.6</v>
      </c>
      <c r="R80">
        <f t="shared" si="22"/>
        <v>1.3499999999999996</v>
      </c>
      <c r="S80">
        <f t="shared" si="23"/>
        <v>1.1776315789473684</v>
      </c>
      <c r="T80" s="1">
        <v>388</v>
      </c>
      <c r="U80" s="1">
        <v>69</v>
      </c>
      <c r="V80">
        <f t="shared" si="18"/>
        <v>5.3166666666666664</v>
      </c>
    </row>
    <row r="81" spans="1:22" x14ac:dyDescent="0.2">
      <c r="A81" s="2">
        <v>42850</v>
      </c>
      <c r="B81">
        <v>11</v>
      </c>
      <c r="C81">
        <v>19</v>
      </c>
      <c r="D81">
        <f t="shared" si="19"/>
        <v>11.316666666666666</v>
      </c>
      <c r="E81">
        <v>6</v>
      </c>
      <c r="F81">
        <v>34</v>
      </c>
      <c r="G81">
        <v>0</v>
      </c>
      <c r="H81">
        <f t="shared" si="20"/>
        <v>6.5666666666666664</v>
      </c>
      <c r="I81">
        <f t="shared" si="16"/>
        <v>7.25</v>
      </c>
      <c r="J81" s="1">
        <f t="shared" si="21"/>
        <v>1.6166666666666667</v>
      </c>
      <c r="K81" s="1">
        <v>1</v>
      </c>
      <c r="L81" s="1">
        <v>37</v>
      </c>
      <c r="M81">
        <f t="shared" si="17"/>
        <v>7.916666666666667</v>
      </c>
      <c r="N81">
        <v>7</v>
      </c>
      <c r="O81" s="1">
        <v>55</v>
      </c>
      <c r="P81" s="1">
        <v>7.85</v>
      </c>
      <c r="Q81" s="1">
        <v>1.1499999999999999</v>
      </c>
      <c r="R81">
        <f t="shared" si="22"/>
        <v>6.6999999999999993</v>
      </c>
      <c r="S81">
        <f t="shared" si="23"/>
        <v>6.8260869565217392</v>
      </c>
      <c r="T81" s="1">
        <v>393</v>
      </c>
      <c r="U81" s="1">
        <v>1</v>
      </c>
      <c r="V81">
        <f t="shared" si="18"/>
        <v>6.5333333333333332</v>
      </c>
    </row>
    <row r="82" spans="1:22" x14ac:dyDescent="0.2">
      <c r="A82" s="2">
        <v>42851</v>
      </c>
      <c r="B82">
        <v>12</v>
      </c>
      <c r="C82">
        <v>31</v>
      </c>
      <c r="D82">
        <f t="shared" si="19"/>
        <v>12.516666666666667</v>
      </c>
      <c r="E82">
        <v>6</v>
      </c>
      <c r="F82">
        <v>54</v>
      </c>
      <c r="G82">
        <v>0</v>
      </c>
      <c r="H82">
        <f t="shared" si="20"/>
        <v>6.9</v>
      </c>
      <c r="I82">
        <f t="shared" si="16"/>
        <v>6.3833333333333337</v>
      </c>
      <c r="J82" s="1">
        <f t="shared" si="21"/>
        <v>1.4666666666666668</v>
      </c>
      <c r="K82" s="1">
        <v>1</v>
      </c>
      <c r="L82" s="1">
        <v>28</v>
      </c>
      <c r="M82">
        <f t="shared" si="17"/>
        <v>7.8666666666666671</v>
      </c>
      <c r="N82">
        <v>7</v>
      </c>
      <c r="O82" s="1">
        <v>52</v>
      </c>
      <c r="P82" s="1">
        <v>5.7830000000000004</v>
      </c>
      <c r="Q82" s="1">
        <v>4.5724999999999998</v>
      </c>
      <c r="R82">
        <f t="shared" si="22"/>
        <v>1.2105000000000006</v>
      </c>
      <c r="S82">
        <f t="shared" si="23"/>
        <v>1.2647348277747403</v>
      </c>
      <c r="T82" s="1">
        <v>447</v>
      </c>
      <c r="U82" s="1">
        <v>1</v>
      </c>
      <c r="V82">
        <f t="shared" si="18"/>
        <v>7.4333333333333336</v>
      </c>
    </row>
    <row r="83" spans="1:22" x14ac:dyDescent="0.2">
      <c r="A83" s="2">
        <v>42852</v>
      </c>
      <c r="B83">
        <v>11</v>
      </c>
      <c r="C83">
        <v>43</v>
      </c>
      <c r="D83">
        <f t="shared" si="19"/>
        <v>11.716666666666667</v>
      </c>
      <c r="E83">
        <v>7</v>
      </c>
      <c r="F83">
        <v>5</v>
      </c>
      <c r="G83">
        <v>0</v>
      </c>
      <c r="H83">
        <f t="shared" si="20"/>
        <v>7.083333333333333</v>
      </c>
      <c r="I83">
        <f t="shared" si="16"/>
        <v>7.3666666666666663</v>
      </c>
      <c r="J83" s="1">
        <f t="shared" si="21"/>
        <v>2.5833333333333335</v>
      </c>
      <c r="K83" s="1">
        <v>2</v>
      </c>
      <c r="L83" s="1">
        <v>35</v>
      </c>
      <c r="M83">
        <f t="shared" si="17"/>
        <v>8.4666666666666668</v>
      </c>
      <c r="N83">
        <v>8</v>
      </c>
      <c r="O83" s="1">
        <v>28</v>
      </c>
      <c r="P83" s="1">
        <v>0</v>
      </c>
      <c r="Q83" s="1">
        <v>0</v>
      </c>
      <c r="R83">
        <f t="shared" si="22"/>
        <v>0</v>
      </c>
      <c r="S83" t="e">
        <f t="shared" si="23"/>
        <v>#DIV/0!</v>
      </c>
      <c r="T83" s="1">
        <v>671</v>
      </c>
      <c r="U83" s="1">
        <v>3</v>
      </c>
      <c r="V83">
        <f t="shared" si="18"/>
        <v>11.133333333333333</v>
      </c>
    </row>
    <row r="84" spans="1:22" x14ac:dyDescent="0.2">
      <c r="A84" s="2">
        <v>42853</v>
      </c>
      <c r="B84">
        <v>10</v>
      </c>
      <c r="C84">
        <v>35</v>
      </c>
      <c r="D84">
        <f t="shared" si="19"/>
        <v>10.583333333333334</v>
      </c>
      <c r="E84">
        <v>5</v>
      </c>
      <c r="F84">
        <v>57</v>
      </c>
      <c r="G84">
        <v>0</v>
      </c>
      <c r="H84">
        <f t="shared" si="20"/>
        <v>5.95</v>
      </c>
      <c r="I84">
        <f t="shared" si="16"/>
        <v>7.3666666666666671</v>
      </c>
      <c r="J84" s="1">
        <f t="shared" si="21"/>
        <v>1.85</v>
      </c>
      <c r="K84" s="1">
        <v>1</v>
      </c>
      <c r="L84" s="1">
        <v>51</v>
      </c>
      <c r="M84">
        <f t="shared" si="17"/>
        <v>9.9</v>
      </c>
      <c r="N84">
        <v>9</v>
      </c>
      <c r="O84" s="1">
        <v>54</v>
      </c>
      <c r="P84" s="1">
        <v>0</v>
      </c>
      <c r="Q84" s="1">
        <v>0</v>
      </c>
      <c r="R84">
        <f t="shared" si="22"/>
        <v>0</v>
      </c>
      <c r="S84" t="e">
        <f t="shared" si="23"/>
        <v>#DIV/0!</v>
      </c>
      <c r="T84" s="1">
        <v>621</v>
      </c>
      <c r="U84" s="1">
        <v>2</v>
      </c>
      <c r="V84">
        <f t="shared" si="18"/>
        <v>10.316666666666666</v>
      </c>
    </row>
    <row r="85" spans="1:22" x14ac:dyDescent="0.2">
      <c r="A85" s="2">
        <v>42854</v>
      </c>
      <c r="B85">
        <v>11</v>
      </c>
      <c r="C85">
        <v>28</v>
      </c>
      <c r="D85">
        <v>11.46666667</v>
      </c>
      <c r="E85">
        <v>7</v>
      </c>
      <c r="F85">
        <v>14</v>
      </c>
      <c r="G85">
        <v>0</v>
      </c>
      <c r="H85">
        <v>7.233333333</v>
      </c>
      <c r="I85">
        <v>7.766666667</v>
      </c>
      <c r="J85">
        <v>2.25</v>
      </c>
      <c r="K85">
        <v>2</v>
      </c>
      <c r="L85">
        <v>15</v>
      </c>
      <c r="M85">
        <v>8.3666666670000005</v>
      </c>
      <c r="N85">
        <v>8</v>
      </c>
      <c r="O85">
        <v>22</v>
      </c>
      <c r="P85">
        <v>0</v>
      </c>
      <c r="Q85">
        <v>0</v>
      </c>
      <c r="R85">
        <v>0</v>
      </c>
      <c r="S85" t="e">
        <v>#DIV/0!</v>
      </c>
      <c r="T85">
        <v>1</v>
      </c>
      <c r="U85">
        <v>0</v>
      </c>
      <c r="V85">
        <v>1.6666667E-2</v>
      </c>
    </row>
    <row r="86" spans="1:22" x14ac:dyDescent="0.2">
      <c r="A86" s="2">
        <v>42855</v>
      </c>
      <c r="B86">
        <v>10</v>
      </c>
      <c r="C86">
        <v>15</v>
      </c>
      <c r="D86">
        <v>10.25</v>
      </c>
      <c r="E86">
        <v>6</v>
      </c>
      <c r="F86">
        <v>51</v>
      </c>
      <c r="G86">
        <f>60*0.633333333</f>
        <v>37.999999980000005</v>
      </c>
      <c r="H86">
        <v>6.85</v>
      </c>
      <c r="I86">
        <v>8.5894444439999997</v>
      </c>
      <c r="J86">
        <v>2.23</v>
      </c>
      <c r="K86">
        <v>2</v>
      </c>
      <c r="L86">
        <v>14</v>
      </c>
      <c r="M86">
        <v>7.8</v>
      </c>
      <c r="N86">
        <v>7</v>
      </c>
      <c r="O86">
        <v>48</v>
      </c>
      <c r="P86">
        <v>0.5</v>
      </c>
      <c r="Q86">
        <v>0.43</v>
      </c>
      <c r="R86">
        <v>7.4999999999999997E-2</v>
      </c>
      <c r="S86">
        <v>1.1764705879999999</v>
      </c>
      <c r="T86">
        <v>119</v>
      </c>
      <c r="U86">
        <v>2</v>
      </c>
      <c r="V86">
        <v>1.95</v>
      </c>
    </row>
    <row r="87" spans="1:22" x14ac:dyDescent="0.2">
      <c r="A87" s="2">
        <v>42856</v>
      </c>
      <c r="B87">
        <v>11</v>
      </c>
      <c r="C87">
        <v>3</v>
      </c>
      <c r="D87">
        <v>11.05</v>
      </c>
      <c r="E87">
        <v>6</v>
      </c>
      <c r="F87">
        <v>7</v>
      </c>
      <c r="G87">
        <v>0</v>
      </c>
      <c r="H87">
        <v>6.1166666669999996</v>
      </c>
      <c r="I87">
        <v>7.0666666669999998</v>
      </c>
      <c r="J87">
        <v>1.92</v>
      </c>
      <c r="K87">
        <v>1</v>
      </c>
      <c r="L87">
        <v>55</v>
      </c>
      <c r="M87">
        <v>10.983333330000001</v>
      </c>
      <c r="N87">
        <v>10</v>
      </c>
      <c r="O87">
        <v>59</v>
      </c>
      <c r="P87">
        <v>0</v>
      </c>
      <c r="Q87">
        <v>0</v>
      </c>
      <c r="R87">
        <v>0</v>
      </c>
      <c r="S87" t="e">
        <v>#DIV/0!</v>
      </c>
      <c r="T87">
        <v>485</v>
      </c>
      <c r="U87">
        <v>3</v>
      </c>
      <c r="V87">
        <v>8.0333333329999999</v>
      </c>
    </row>
    <row r="88" spans="1:22" x14ac:dyDescent="0.2">
      <c r="A88" s="2">
        <v>42857</v>
      </c>
      <c r="B88">
        <v>11</v>
      </c>
      <c r="C88">
        <v>2</v>
      </c>
      <c r="D88">
        <v>11.03333333</v>
      </c>
      <c r="E88">
        <v>3</v>
      </c>
      <c r="F88">
        <v>13</v>
      </c>
      <c r="G88">
        <f>60*0.316666667</f>
        <v>19.000000020000002</v>
      </c>
      <c r="H88">
        <v>3.2166666670000001</v>
      </c>
      <c r="I88">
        <v>4.1780555560000003</v>
      </c>
      <c r="J88">
        <v>0.17</v>
      </c>
      <c r="K88">
        <v>0</v>
      </c>
      <c r="L88">
        <v>10</v>
      </c>
      <c r="M88">
        <v>6.3</v>
      </c>
      <c r="N88">
        <v>6</v>
      </c>
      <c r="O88">
        <v>18</v>
      </c>
      <c r="P88">
        <v>5</v>
      </c>
      <c r="Q88">
        <v>3.95</v>
      </c>
      <c r="R88">
        <v>1.05</v>
      </c>
      <c r="S88">
        <v>1.2658227849999999</v>
      </c>
      <c r="T88">
        <v>463</v>
      </c>
      <c r="U88">
        <v>3</v>
      </c>
      <c r="V88">
        <v>7.6666666670000003</v>
      </c>
    </row>
    <row r="89" spans="1:22" x14ac:dyDescent="0.2">
      <c r="A89" s="2">
        <v>42858</v>
      </c>
      <c r="B89">
        <v>11</v>
      </c>
      <c r="C89">
        <v>32</v>
      </c>
      <c r="D89">
        <v>11.53333333</v>
      </c>
      <c r="E89">
        <v>6</v>
      </c>
      <c r="F89">
        <v>8</v>
      </c>
      <c r="G89">
        <v>0</v>
      </c>
      <c r="H89">
        <v>6.1333333330000004</v>
      </c>
      <c r="I89">
        <v>6.6</v>
      </c>
      <c r="J89">
        <v>1.82</v>
      </c>
      <c r="K89">
        <v>1</v>
      </c>
      <c r="L89">
        <v>49</v>
      </c>
      <c r="M89">
        <v>6.75</v>
      </c>
      <c r="N89">
        <v>6</v>
      </c>
      <c r="O89">
        <v>45</v>
      </c>
      <c r="P89">
        <v>10.73</v>
      </c>
      <c r="Q89">
        <v>9.1300000000000008</v>
      </c>
      <c r="R89">
        <v>1.6</v>
      </c>
      <c r="S89">
        <v>1.17524644</v>
      </c>
      <c r="T89">
        <v>293</v>
      </c>
      <c r="U89">
        <v>0</v>
      </c>
      <c r="V89">
        <v>4.8833333330000004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sqref="A1:XFD20"/>
    </sheetView>
  </sheetViews>
  <sheetFormatPr defaultRowHeight="14.25" x14ac:dyDescent="0.2"/>
  <sheetData>
    <row r="1" spans="1:18" x14ac:dyDescent="0.2">
      <c r="A1" s="2">
        <v>42771</v>
      </c>
      <c r="B1">
        <v>11.55</v>
      </c>
      <c r="C1">
        <v>7.416666666666667</v>
      </c>
      <c r="E1">
        <v>7.8666666666666671</v>
      </c>
      <c r="F1" s="1"/>
      <c r="I1">
        <v>5.2</v>
      </c>
      <c r="J1">
        <v>3.8</v>
      </c>
      <c r="K1">
        <v>1.368421052631579</v>
      </c>
      <c r="L1">
        <v>1.4000000000000004</v>
      </c>
      <c r="M1">
        <v>8.3000000000000007</v>
      </c>
      <c r="N1">
        <v>3.3333333333333333E-2</v>
      </c>
      <c r="O1">
        <v>8.2666666666666675</v>
      </c>
      <c r="P1">
        <v>0</v>
      </c>
      <c r="Q1">
        <v>17.149999999999999</v>
      </c>
      <c r="R1">
        <v>3.6833333333333318</v>
      </c>
    </row>
    <row r="2" spans="1:18" x14ac:dyDescent="0.2">
      <c r="A2" s="2">
        <v>42772</v>
      </c>
      <c r="B2">
        <v>12.566666666666666</v>
      </c>
      <c r="C2">
        <v>7.583333333333333</v>
      </c>
      <c r="E2">
        <v>7.0166666666666657</v>
      </c>
      <c r="F2" s="1"/>
      <c r="I2">
        <v>0</v>
      </c>
      <c r="J2">
        <v>0</v>
      </c>
      <c r="L2">
        <v>0</v>
      </c>
      <c r="M2">
        <v>7.1333333333333337</v>
      </c>
      <c r="N2">
        <v>0</v>
      </c>
      <c r="O2">
        <v>7.1333333333333337</v>
      </c>
      <c r="P2">
        <v>0</v>
      </c>
      <c r="Q2">
        <v>15.900000000000002</v>
      </c>
      <c r="R2">
        <v>8.7666666666666693</v>
      </c>
    </row>
    <row r="3" spans="1:18" x14ac:dyDescent="0.2">
      <c r="A3" s="2">
        <v>42773</v>
      </c>
      <c r="B3">
        <v>11.483333333333333</v>
      </c>
      <c r="C3">
        <v>6.7166666666666668</v>
      </c>
      <c r="E3">
        <v>7.2333333333333361</v>
      </c>
      <c r="F3" s="1"/>
      <c r="I3">
        <v>8</v>
      </c>
      <c r="J3">
        <v>4.5</v>
      </c>
      <c r="K3">
        <v>1.7777777777777777</v>
      </c>
      <c r="L3">
        <v>3.5</v>
      </c>
      <c r="M3">
        <v>6.4833333333333334</v>
      </c>
      <c r="N3">
        <v>0</v>
      </c>
      <c r="O3">
        <v>6.4833333333333334</v>
      </c>
      <c r="P3">
        <v>0</v>
      </c>
      <c r="Q3">
        <v>16.783333333333331</v>
      </c>
      <c r="R3">
        <v>2.299999999999998</v>
      </c>
    </row>
    <row r="4" spans="1:18" x14ac:dyDescent="0.2">
      <c r="A4" s="2">
        <v>42774</v>
      </c>
      <c r="B4">
        <v>11.5</v>
      </c>
      <c r="C4">
        <v>7.45</v>
      </c>
      <c r="E4">
        <v>7.9499999999999993</v>
      </c>
      <c r="F4" s="1"/>
      <c r="I4">
        <v>0</v>
      </c>
      <c r="J4">
        <v>0</v>
      </c>
      <c r="L4">
        <v>0</v>
      </c>
      <c r="M4">
        <v>11.216666666666667</v>
      </c>
      <c r="N4">
        <v>0</v>
      </c>
      <c r="O4">
        <v>11.216666666666667</v>
      </c>
      <c r="P4">
        <v>0</v>
      </c>
      <c r="Q4">
        <v>22.05</v>
      </c>
      <c r="R4">
        <v>10.833333333333334</v>
      </c>
    </row>
    <row r="5" spans="1:18" x14ac:dyDescent="0.2">
      <c r="A5" s="2">
        <v>42775</v>
      </c>
      <c r="B5">
        <v>17.5</v>
      </c>
      <c r="C5">
        <v>9</v>
      </c>
      <c r="E5">
        <v>3.5</v>
      </c>
      <c r="F5" s="1"/>
      <c r="I5">
        <v>0</v>
      </c>
      <c r="J5">
        <v>0</v>
      </c>
      <c r="L5">
        <v>0</v>
      </c>
      <c r="M5">
        <v>12.9</v>
      </c>
      <c r="N5">
        <v>0.21666666666666667</v>
      </c>
      <c r="O5">
        <v>12.683333333333334</v>
      </c>
      <c r="P5">
        <v>0</v>
      </c>
      <c r="Q5">
        <v>13.583333333333336</v>
      </c>
      <c r="R5">
        <v>0.90000000000000213</v>
      </c>
    </row>
    <row r="6" spans="1:18" x14ac:dyDescent="0.2">
      <c r="A6" s="2">
        <v>42776</v>
      </c>
      <c r="B6">
        <v>10.583333333333334</v>
      </c>
      <c r="C6">
        <v>7.5</v>
      </c>
      <c r="E6">
        <v>8.9166666666666661</v>
      </c>
      <c r="F6" s="1"/>
      <c r="I6">
        <v>3.2250000000000001</v>
      </c>
      <c r="J6">
        <v>2.5</v>
      </c>
      <c r="K6">
        <v>1.29</v>
      </c>
      <c r="L6">
        <v>0.72500000000000009</v>
      </c>
      <c r="M6">
        <v>10.416666666666666</v>
      </c>
      <c r="N6">
        <v>1.35</v>
      </c>
      <c r="O6">
        <v>9.0666666666666664</v>
      </c>
      <c r="P6">
        <v>0</v>
      </c>
      <c r="Q6">
        <v>15.399999999999999</v>
      </c>
      <c r="R6">
        <v>3.1083333333333325</v>
      </c>
    </row>
    <row r="7" spans="1:18" x14ac:dyDescent="0.2">
      <c r="A7" s="2">
        <v>42777</v>
      </c>
      <c r="B7">
        <v>10.9</v>
      </c>
      <c r="C7">
        <v>7.416666666666667</v>
      </c>
      <c r="E7">
        <v>8.5166666666666675</v>
      </c>
      <c r="F7" s="1"/>
      <c r="I7">
        <v>0</v>
      </c>
      <c r="J7">
        <v>0</v>
      </c>
      <c r="L7">
        <v>0</v>
      </c>
      <c r="M7">
        <v>11.35</v>
      </c>
      <c r="N7">
        <v>0</v>
      </c>
      <c r="O7">
        <v>11.35</v>
      </c>
      <c r="P7">
        <v>0</v>
      </c>
      <c r="Q7">
        <v>18.149999999999999</v>
      </c>
      <c r="R7">
        <v>6.7999999999999989</v>
      </c>
    </row>
    <row r="8" spans="1:18" x14ac:dyDescent="0.2">
      <c r="A8" s="2">
        <v>42778</v>
      </c>
      <c r="B8">
        <v>13.566666666666666</v>
      </c>
      <c r="C8">
        <v>7.75</v>
      </c>
      <c r="E8">
        <v>6.1833333333333336</v>
      </c>
      <c r="F8" s="1"/>
      <c r="I8">
        <v>0</v>
      </c>
      <c r="J8">
        <v>0</v>
      </c>
      <c r="L8">
        <v>0</v>
      </c>
      <c r="M8">
        <v>9.1</v>
      </c>
      <c r="N8">
        <v>0</v>
      </c>
      <c r="O8">
        <v>9.1</v>
      </c>
      <c r="P8">
        <v>0</v>
      </c>
      <c r="Q8">
        <v>13.433333333333334</v>
      </c>
      <c r="R8">
        <v>4.3333333333333339</v>
      </c>
    </row>
    <row r="9" spans="1:18" x14ac:dyDescent="0.2">
      <c r="A9" s="2">
        <v>42779</v>
      </c>
      <c r="B9">
        <v>9.1833333333333336</v>
      </c>
      <c r="C9">
        <v>6.833333333333333</v>
      </c>
      <c r="E9">
        <v>9.6499999999999986</v>
      </c>
      <c r="F9" s="1"/>
      <c r="I9">
        <v>2</v>
      </c>
      <c r="J9">
        <v>1.67</v>
      </c>
      <c r="K9">
        <v>1.1976047904191618</v>
      </c>
      <c r="L9">
        <v>0.33000000000000007</v>
      </c>
      <c r="M9">
        <v>9.2833333333333332</v>
      </c>
      <c r="N9">
        <v>1.4833333333333334</v>
      </c>
      <c r="O9">
        <v>7.8</v>
      </c>
      <c r="P9">
        <v>0</v>
      </c>
      <c r="Q9">
        <v>14.666666666666668</v>
      </c>
      <c r="R9">
        <v>4.866666666666668</v>
      </c>
    </row>
    <row r="10" spans="1:18" x14ac:dyDescent="0.2">
      <c r="A10" s="2">
        <v>42780</v>
      </c>
      <c r="B10">
        <v>9.5</v>
      </c>
      <c r="C10">
        <v>6.5</v>
      </c>
      <c r="E10">
        <v>9</v>
      </c>
      <c r="F10" s="1"/>
      <c r="I10">
        <v>4</v>
      </c>
      <c r="J10">
        <v>3.33</v>
      </c>
      <c r="K10">
        <v>1.2012012012012012</v>
      </c>
      <c r="L10">
        <v>0.66999999999999993</v>
      </c>
      <c r="M10">
        <v>7.2833333333333332</v>
      </c>
      <c r="N10">
        <v>3.1</v>
      </c>
      <c r="O10">
        <v>4.1833333333333336</v>
      </c>
      <c r="P10">
        <v>0</v>
      </c>
      <c r="Q10">
        <v>15.5</v>
      </c>
      <c r="R10">
        <v>7.3166666666666664</v>
      </c>
    </row>
    <row r="11" spans="1:18" x14ac:dyDescent="0.2">
      <c r="A11" s="2">
        <v>42781</v>
      </c>
      <c r="B11">
        <v>10</v>
      </c>
      <c r="C11">
        <v>7.333333333333333</v>
      </c>
      <c r="E11">
        <v>9.3333333333333321</v>
      </c>
      <c r="F11" s="1"/>
      <c r="I11">
        <v>2.1666666666666665</v>
      </c>
      <c r="J11">
        <v>1.7</v>
      </c>
      <c r="K11">
        <v>1.2745098039215685</v>
      </c>
      <c r="L11">
        <v>0.46666666666666656</v>
      </c>
      <c r="M11">
        <v>7.4833333333333334</v>
      </c>
      <c r="N11">
        <v>0.66666666666666663</v>
      </c>
      <c r="O11">
        <v>6.8166666666666664</v>
      </c>
      <c r="P11">
        <v>0</v>
      </c>
      <c r="Q11">
        <v>13.916666666666668</v>
      </c>
      <c r="R11">
        <v>4.9333333333333353</v>
      </c>
    </row>
    <row r="12" spans="1:18" x14ac:dyDescent="0.2">
      <c r="A12" s="2">
        <v>42782</v>
      </c>
      <c r="B12">
        <v>9.25</v>
      </c>
      <c r="C12">
        <v>6.666666666666667</v>
      </c>
      <c r="E12">
        <v>9.4166666666666679</v>
      </c>
      <c r="F12" s="1"/>
      <c r="I12">
        <v>3</v>
      </c>
      <c r="J12">
        <v>2.5</v>
      </c>
      <c r="K12">
        <v>1.2</v>
      </c>
      <c r="L12">
        <v>0.5</v>
      </c>
      <c r="M12">
        <v>12.35</v>
      </c>
      <c r="N12">
        <v>2.8</v>
      </c>
      <c r="O12">
        <v>9.5500000000000007</v>
      </c>
      <c r="P12">
        <v>0</v>
      </c>
      <c r="Q12">
        <v>16.333333333333332</v>
      </c>
      <c r="R12">
        <v>3.7833333333333314</v>
      </c>
    </row>
    <row r="13" spans="1:18" x14ac:dyDescent="0.2">
      <c r="A13" s="2">
        <v>42783</v>
      </c>
      <c r="B13">
        <v>11</v>
      </c>
      <c r="C13">
        <v>5.75</v>
      </c>
      <c r="E13">
        <v>6.75</v>
      </c>
      <c r="F13" s="1"/>
      <c r="I13">
        <v>3.5</v>
      </c>
      <c r="J13">
        <v>2.92</v>
      </c>
      <c r="K13">
        <v>1.1986301369863015</v>
      </c>
      <c r="L13">
        <v>0.58000000000000007</v>
      </c>
      <c r="M13">
        <v>9.1666666666666661</v>
      </c>
      <c r="N13">
        <v>3.4166666666666665</v>
      </c>
      <c r="O13">
        <v>5.75</v>
      </c>
      <c r="P13">
        <v>0</v>
      </c>
      <c r="Q13">
        <v>15.666666666666664</v>
      </c>
      <c r="R13">
        <v>6.4166666666666643</v>
      </c>
    </row>
    <row r="14" spans="1:18" x14ac:dyDescent="0.2">
      <c r="A14" s="2">
        <v>42784</v>
      </c>
      <c r="B14">
        <v>9.4166666666666661</v>
      </c>
      <c r="C14">
        <v>4.666666666666667</v>
      </c>
      <c r="E14">
        <v>7.2500000000000018</v>
      </c>
      <c r="F14" s="1"/>
      <c r="I14">
        <v>1.9350000000000001</v>
      </c>
      <c r="J14">
        <v>1.5</v>
      </c>
      <c r="K14">
        <v>1.29</v>
      </c>
      <c r="L14">
        <v>0.43500000000000005</v>
      </c>
      <c r="M14">
        <v>6.95</v>
      </c>
      <c r="N14">
        <v>0.45</v>
      </c>
      <c r="O14">
        <v>6.5</v>
      </c>
      <c r="P14">
        <v>0</v>
      </c>
      <c r="Q14">
        <v>18.083333333333332</v>
      </c>
      <c r="R14">
        <v>9.6483333333333334</v>
      </c>
    </row>
    <row r="15" spans="1:18" x14ac:dyDescent="0.2">
      <c r="A15" s="2">
        <v>42785</v>
      </c>
      <c r="B15">
        <v>10.75</v>
      </c>
      <c r="C15">
        <v>6.666666666666667</v>
      </c>
      <c r="E15">
        <v>7.9166666666666679</v>
      </c>
      <c r="F15" s="1"/>
      <c r="I15">
        <v>0</v>
      </c>
      <c r="J15">
        <v>0</v>
      </c>
      <c r="L15">
        <v>0</v>
      </c>
      <c r="M15">
        <v>5.583333333333333</v>
      </c>
      <c r="N15">
        <v>0.11666666666666667</v>
      </c>
      <c r="O15">
        <v>5.4666666666666668</v>
      </c>
      <c r="P15">
        <v>0</v>
      </c>
      <c r="Q15">
        <v>15.833333333333332</v>
      </c>
      <c r="R15">
        <v>10.366666666666665</v>
      </c>
    </row>
    <row r="16" spans="1:18" x14ac:dyDescent="0.2">
      <c r="A16" s="2">
        <v>42786</v>
      </c>
      <c r="B16">
        <v>10.5</v>
      </c>
      <c r="C16">
        <v>6.5</v>
      </c>
      <c r="E16">
        <v>8</v>
      </c>
      <c r="F16" s="1"/>
      <c r="I16">
        <v>9.5137499999999999</v>
      </c>
      <c r="J16">
        <v>7.375</v>
      </c>
      <c r="K16">
        <v>1.29</v>
      </c>
      <c r="L16">
        <v>2.1387499999999999</v>
      </c>
      <c r="M16">
        <v>5.4666666666666668</v>
      </c>
      <c r="N16">
        <v>0.9</v>
      </c>
      <c r="O16">
        <v>4.5666666666666664</v>
      </c>
      <c r="P16">
        <v>0</v>
      </c>
      <c r="Q16">
        <v>16.333333333333336</v>
      </c>
      <c r="R16">
        <v>2.2529166666666693</v>
      </c>
    </row>
    <row r="17" spans="1:18" x14ac:dyDescent="0.2">
      <c r="A17" s="2">
        <v>42787</v>
      </c>
      <c r="B17">
        <v>10.833333333333334</v>
      </c>
      <c r="C17">
        <v>5.5</v>
      </c>
      <c r="E17">
        <v>6.6666666666666661</v>
      </c>
      <c r="F17" s="1"/>
      <c r="I17">
        <v>8.7913500000000013</v>
      </c>
      <c r="J17">
        <v>6.8150000000000004</v>
      </c>
      <c r="K17">
        <v>1.29</v>
      </c>
      <c r="L17">
        <v>1.9763500000000009</v>
      </c>
      <c r="M17">
        <v>6.35</v>
      </c>
      <c r="N17">
        <v>1.2166666666666666</v>
      </c>
      <c r="O17">
        <v>5.1333333333333329</v>
      </c>
      <c r="P17">
        <v>0</v>
      </c>
      <c r="Q17">
        <v>17.75</v>
      </c>
      <c r="R17">
        <v>3.8253166666666658</v>
      </c>
    </row>
    <row r="18" spans="1:18" x14ac:dyDescent="0.2">
      <c r="A18" s="2">
        <v>42788</v>
      </c>
      <c r="B18">
        <v>11.25</v>
      </c>
      <c r="C18">
        <v>6.333333333333333</v>
      </c>
      <c r="E18">
        <v>7.0833333333333321</v>
      </c>
      <c r="F18" s="1"/>
      <c r="I18">
        <v>10.02975</v>
      </c>
      <c r="J18">
        <v>7.7750000000000004</v>
      </c>
      <c r="K18">
        <v>1.29</v>
      </c>
      <c r="L18">
        <v>2.2547499999999996</v>
      </c>
      <c r="M18">
        <v>4.416666666666667</v>
      </c>
      <c r="N18">
        <v>0.91666666666666663</v>
      </c>
      <c r="O18">
        <v>3.5000000000000004</v>
      </c>
      <c r="P18">
        <v>0</v>
      </c>
      <c r="Q18">
        <v>16.833333333333332</v>
      </c>
      <c r="R18">
        <v>3.3035833333333318</v>
      </c>
    </row>
    <row r="19" spans="1:18" x14ac:dyDescent="0.2">
      <c r="A19" s="2">
        <v>42789</v>
      </c>
      <c r="B19">
        <v>11.166666666666666</v>
      </c>
      <c r="C19">
        <v>7.166666666666667</v>
      </c>
      <c r="E19">
        <v>8.0000000000000018</v>
      </c>
      <c r="F19" s="1"/>
      <c r="I19">
        <v>9.2880000000000003</v>
      </c>
      <c r="J19">
        <v>7.2</v>
      </c>
      <c r="K19">
        <v>1.29</v>
      </c>
      <c r="L19">
        <v>2.0880000000000001</v>
      </c>
      <c r="M19">
        <v>4.6166666666666663</v>
      </c>
      <c r="N19">
        <v>0.96666666666666667</v>
      </c>
      <c r="O19">
        <v>3.6499999999999995</v>
      </c>
      <c r="P19">
        <v>0</v>
      </c>
      <c r="Q19">
        <v>15.999999999999996</v>
      </c>
      <c r="R19">
        <v>3.0619999999999967</v>
      </c>
    </row>
    <row r="20" spans="1:18" x14ac:dyDescent="0.2">
      <c r="A20" s="2">
        <v>42790</v>
      </c>
      <c r="B20">
        <v>11.166666666666666</v>
      </c>
      <c r="C20">
        <v>6.25</v>
      </c>
      <c r="E20">
        <v>7.0833333333333339</v>
      </c>
      <c r="F20" s="1"/>
      <c r="I20">
        <v>9.3847500000000004</v>
      </c>
      <c r="J20">
        <v>7.2750000000000004</v>
      </c>
      <c r="K20">
        <v>1.29</v>
      </c>
      <c r="L20">
        <v>2.10975</v>
      </c>
      <c r="M20">
        <v>7.2333333333333334</v>
      </c>
      <c r="N20">
        <v>0.91666666666666663</v>
      </c>
      <c r="O20">
        <v>6.3166666666666664</v>
      </c>
      <c r="P20">
        <v>0</v>
      </c>
      <c r="Q20">
        <v>5.75</v>
      </c>
      <c r="R20">
        <v>-9.9514166666666668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2017-05-05T00:27:07Z</dcterms:modified>
</cp:coreProperties>
</file>