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3" i="1"/>
  <c r="S33"/>
  <c r="R33"/>
  <c r="M33"/>
  <c r="J33"/>
  <c r="I33"/>
  <c r="H33"/>
  <c r="D33"/>
  <c r="V32"/>
  <c r="S32"/>
  <c r="R32"/>
  <c r="M32"/>
  <c r="J32"/>
  <c r="I32"/>
  <c r="H32"/>
  <c r="D32"/>
  <c r="V31"/>
  <c r="S31"/>
  <c r="R31"/>
  <c r="M31"/>
  <c r="J31"/>
  <c r="I31"/>
  <c r="H31"/>
  <c r="D31"/>
  <c r="V30"/>
  <c r="S30"/>
  <c r="R30"/>
  <c r="M30"/>
  <c r="J30"/>
  <c r="I30"/>
  <c r="H30"/>
  <c r="D30"/>
  <c r="R23"/>
  <c r="R24"/>
  <c r="R25"/>
  <c r="R26"/>
  <c r="R27"/>
  <c r="R28"/>
  <c r="R29"/>
  <c r="V29" l="1"/>
  <c r="S29"/>
  <c r="M29"/>
  <c r="J29"/>
  <c r="I29"/>
  <c r="H29"/>
  <c r="D29"/>
  <c r="V28"/>
  <c r="S28"/>
  <c r="M28"/>
  <c r="J28"/>
  <c r="I28"/>
  <c r="H28"/>
  <c r="D28"/>
  <c r="V27"/>
  <c r="S27"/>
  <c r="M27"/>
  <c r="J27"/>
  <c r="I27"/>
  <c r="H27"/>
  <c r="D27"/>
  <c r="V26"/>
  <c r="S26"/>
  <c r="M26"/>
  <c r="J26"/>
  <c r="I26"/>
  <c r="H26"/>
  <c r="D26"/>
  <c r="V25"/>
  <c r="S25"/>
  <c r="M25"/>
  <c r="J25"/>
  <c r="I25"/>
  <c r="H25"/>
  <c r="D25"/>
  <c r="V24"/>
  <c r="S24"/>
  <c r="M24"/>
  <c r="J24"/>
  <c r="I24"/>
  <c r="H24"/>
  <c r="D24"/>
  <c r="V23"/>
  <c r="S23"/>
  <c r="M23"/>
  <c r="J23"/>
  <c r="I23"/>
  <c r="H23"/>
  <c r="D23"/>
  <c r="V22"/>
  <c r="S22"/>
  <c r="R22"/>
  <c r="M22"/>
  <c r="J22"/>
  <c r="I22"/>
  <c r="H22"/>
  <c r="D22"/>
  <c r="V21"/>
  <c r="S21"/>
  <c r="R21"/>
  <c r="M21"/>
  <c r="J21"/>
  <c r="I21"/>
  <c r="H21"/>
  <c r="D21"/>
  <c r="V20"/>
  <c r="S20"/>
  <c r="R20"/>
  <c r="M20"/>
  <c r="J20"/>
  <c r="I20"/>
  <c r="H20"/>
  <c r="D20"/>
  <c r="V19"/>
  <c r="S19"/>
  <c r="R19"/>
  <c r="M19"/>
  <c r="J19"/>
  <c r="I19"/>
  <c r="H19"/>
  <c r="D19"/>
  <c r="V18"/>
  <c r="S18"/>
  <c r="R18"/>
  <c r="M18"/>
  <c r="J18"/>
  <c r="I18"/>
  <c r="H18"/>
  <c r="D18"/>
  <c r="V17"/>
  <c r="S17"/>
  <c r="R17"/>
  <c r="M17"/>
  <c r="J17"/>
  <c r="I17"/>
  <c r="H17"/>
  <c r="D17"/>
  <c r="V16"/>
  <c r="S16"/>
  <c r="R16"/>
  <c r="M16"/>
  <c r="J16"/>
  <c r="I16"/>
  <c r="H16"/>
  <c r="D16"/>
  <c r="V7" l="1"/>
  <c r="V2"/>
  <c r="R2"/>
  <c r="S2"/>
  <c r="R4"/>
  <c r="S4"/>
  <c r="R5"/>
  <c r="S5"/>
  <c r="R6"/>
  <c r="S6"/>
  <c r="R7"/>
  <c r="S7"/>
  <c r="R8"/>
  <c r="S8"/>
  <c r="M2"/>
  <c r="M3"/>
  <c r="H2"/>
  <c r="J2"/>
  <c r="D2"/>
  <c r="S3"/>
  <c r="V3"/>
  <c r="V4"/>
  <c r="V5"/>
  <c r="V6"/>
  <c r="V8"/>
  <c r="I2" l="1"/>
  <c r="J3"/>
  <c r="J7"/>
  <c r="J8"/>
  <c r="D3" l="1"/>
  <c r="D4" l="1"/>
  <c r="D5"/>
  <c r="D6"/>
  <c r="D7"/>
  <c r="D8"/>
  <c r="M4" l="1"/>
  <c r="R3" l="1"/>
  <c r="M5"/>
  <c r="M7" l="1"/>
  <c r="J4"/>
  <c r="J5"/>
  <c r="J6"/>
  <c r="M8"/>
  <c r="H8"/>
  <c r="H7"/>
  <c r="M6"/>
  <c r="H6"/>
  <c r="H5"/>
  <c r="H4"/>
  <c r="H3"/>
  <c r="I3" s="1"/>
  <c r="I8" l="1"/>
  <c r="I7"/>
  <c r="I6"/>
  <c r="I5"/>
  <c r="I4"/>
</calcChain>
</file>

<file path=xl/sharedStrings.xml><?xml version="1.0" encoding="utf-8"?>
<sst xmlns="http://schemas.openxmlformats.org/spreadsheetml/2006/main" count="38" uniqueCount="33">
  <si>
    <t>date</t>
    <phoneticPr fontId="1" type="noConversion"/>
  </si>
  <si>
    <t>lastnight.h</t>
    <phoneticPr fontId="1" type="noConversion"/>
  </si>
  <si>
    <t>lastnight.m</t>
    <phoneticPr fontId="1" type="noConversion"/>
  </si>
  <si>
    <t>ln</t>
    <phoneticPr fontId="1" type="noConversion"/>
  </si>
  <si>
    <t>today.h</t>
    <phoneticPr fontId="1" type="noConversion"/>
  </si>
  <si>
    <t>today.m</t>
    <phoneticPr fontId="1" type="noConversion"/>
  </si>
  <si>
    <t>cut</t>
    <phoneticPr fontId="1" type="noConversion"/>
  </si>
  <si>
    <t>today</t>
    <phoneticPr fontId="1" type="noConversion"/>
  </si>
  <si>
    <t>lastsleep</t>
    <phoneticPr fontId="1" type="noConversion"/>
  </si>
  <si>
    <t>deepsleep</t>
    <phoneticPr fontId="1" type="noConversion"/>
  </si>
  <si>
    <t>dp.h</t>
    <phoneticPr fontId="1" type="noConversion"/>
  </si>
  <si>
    <t>dp.m</t>
    <phoneticPr fontId="1" type="noConversion"/>
  </si>
  <si>
    <t>starttime</t>
    <phoneticPr fontId="1" type="noConversion"/>
  </si>
  <si>
    <t>s.h</t>
    <phoneticPr fontId="1" type="noConversion"/>
  </si>
  <si>
    <t>s.m</t>
    <phoneticPr fontId="1" type="noConversion"/>
  </si>
  <si>
    <t>purestudy</t>
    <phoneticPr fontId="1" type="noConversion"/>
  </si>
  <si>
    <t>rest</t>
    <phoneticPr fontId="1" type="noConversion"/>
  </si>
  <si>
    <t>rate</t>
    <phoneticPr fontId="1" type="noConversion"/>
  </si>
  <si>
    <t>holephone</t>
    <phoneticPr fontId="1" type="noConversion"/>
  </si>
  <si>
    <t>goodphone</t>
    <phoneticPr fontId="1" type="noConversion"/>
  </si>
  <si>
    <t>badtime</t>
    <phoneticPr fontId="1" type="noConversion"/>
  </si>
  <si>
    <t>holestudy</t>
    <phoneticPr fontId="1" type="noConversion"/>
  </si>
  <si>
    <t>开始</t>
  </si>
  <si>
    <t>结束</t>
  </si>
  <si>
    <t>Active</t>
  </si>
  <si>
    <t>Away</t>
  </si>
  <si>
    <t>视频</t>
  </si>
  <si>
    <t>游戏</t>
  </si>
  <si>
    <t>正能量</t>
  </si>
  <si>
    <t>合计</t>
  </si>
  <si>
    <t>平均值</t>
  </si>
  <si>
    <t>最小值</t>
  </si>
  <si>
    <t>最大值</t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</si>
</sst>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m/d;@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3"/>
  <sheetViews>
    <sheetView tabSelected="1" workbookViewId="0">
      <pane xSplit="1" topLeftCell="K1" activePane="topRight" state="frozen"/>
      <selection pane="topRight" activeCell="A30" sqref="A30:XFD33"/>
    </sheetView>
  </sheetViews>
  <sheetFormatPr defaultRowHeight="13.5"/>
  <cols>
    <col min="1" max="1" width="10" style="2" customWidth="1"/>
  </cols>
  <sheetData>
    <row r="1" spans="1:27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21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>
      <c r="A2" s="2">
        <v>43008</v>
      </c>
      <c r="B2">
        <v>12</v>
      </c>
      <c r="C2">
        <v>2</v>
      </c>
      <c r="D2">
        <f t="shared" ref="D2:D8" si="0">B2+C2/60</f>
        <v>12.033333333333333</v>
      </c>
      <c r="E2">
        <v>6</v>
      </c>
      <c r="F2">
        <v>58</v>
      </c>
      <c r="H2">
        <f t="shared" ref="H2" si="1">E2+F2/60</f>
        <v>6.9666666666666668</v>
      </c>
      <c r="I2">
        <f t="shared" ref="I2" si="2">H2+12-D2-G2/60</f>
        <v>6.9333333333333353</v>
      </c>
      <c r="J2" s="1">
        <f t="shared" ref="J2" si="3">K2+L2/60</f>
        <v>2.0666666666666669</v>
      </c>
      <c r="K2">
        <v>2</v>
      </c>
      <c r="L2">
        <v>4</v>
      </c>
      <c r="M2">
        <f t="shared" ref="M2:M8" si="4">N2+O2/60</f>
        <v>7.8166666666666664</v>
      </c>
      <c r="N2">
        <v>7</v>
      </c>
      <c r="O2">
        <v>49</v>
      </c>
      <c r="P2">
        <v>6.617</v>
      </c>
      <c r="Q2">
        <v>6.0419999999999998</v>
      </c>
      <c r="R2">
        <f>P2-Q2</f>
        <v>0.57500000000000018</v>
      </c>
      <c r="S2">
        <f t="shared" ref="S2:S3" si="5">P2/Q2</f>
        <v>1.0951671631909965</v>
      </c>
      <c r="T2">
        <v>215</v>
      </c>
      <c r="U2">
        <v>0</v>
      </c>
      <c r="V2" s="1">
        <f t="shared" ref="V2:V8" si="6">(T2-U2)/60</f>
        <v>3.5833333333333335</v>
      </c>
      <c r="W2">
        <v>0.15</v>
      </c>
      <c r="X2">
        <v>0</v>
      </c>
      <c r="Y2">
        <v>0</v>
      </c>
      <c r="Z2">
        <v>0.14000000000000001</v>
      </c>
      <c r="AA2">
        <v>0</v>
      </c>
    </row>
    <row r="3" spans="1:27">
      <c r="A3" s="2">
        <v>43009</v>
      </c>
      <c r="B3">
        <v>14</v>
      </c>
      <c r="C3">
        <v>15</v>
      </c>
      <c r="D3">
        <f t="shared" si="0"/>
        <v>14.25</v>
      </c>
      <c r="E3">
        <v>8</v>
      </c>
      <c r="F3">
        <v>48</v>
      </c>
      <c r="H3">
        <f t="shared" ref="H3:H8" si="7">E3+F3/60</f>
        <v>8.8000000000000007</v>
      </c>
      <c r="I3">
        <f t="shared" ref="I3:I8" si="8">H3+12-D3-G3/60</f>
        <v>6.5500000000000007</v>
      </c>
      <c r="J3" s="1">
        <f t="shared" ref="J3:J8" si="9">K3+L3/60</f>
        <v>2</v>
      </c>
      <c r="K3">
        <v>2</v>
      </c>
      <c r="L3">
        <v>0</v>
      </c>
      <c r="M3">
        <f t="shared" si="4"/>
        <v>11.266666666666667</v>
      </c>
      <c r="N3">
        <v>11</v>
      </c>
      <c r="O3">
        <v>16</v>
      </c>
      <c r="P3">
        <v>1.5</v>
      </c>
      <c r="Q3">
        <v>1.383</v>
      </c>
      <c r="R3">
        <f>P3-Q3</f>
        <v>0.11699999999999999</v>
      </c>
      <c r="S3">
        <f t="shared" si="5"/>
        <v>1.0845986984815619</v>
      </c>
      <c r="T3">
        <v>387</v>
      </c>
      <c r="U3">
        <v>34</v>
      </c>
      <c r="V3" s="1">
        <f t="shared" si="6"/>
        <v>5.8833333333333337</v>
      </c>
      <c r="W3">
        <v>7.8</v>
      </c>
      <c r="X3">
        <v>2</v>
      </c>
      <c r="Y3">
        <v>0</v>
      </c>
      <c r="Z3">
        <v>3.99</v>
      </c>
      <c r="AA3">
        <v>1.65</v>
      </c>
    </row>
    <row r="4" spans="1:27">
      <c r="A4" s="2">
        <v>43010</v>
      </c>
      <c r="B4">
        <v>11</v>
      </c>
      <c r="C4">
        <v>34</v>
      </c>
      <c r="D4">
        <f t="shared" si="0"/>
        <v>11.566666666666666</v>
      </c>
      <c r="E4">
        <v>7</v>
      </c>
      <c r="F4">
        <v>12</v>
      </c>
      <c r="G4">
        <v>50</v>
      </c>
      <c r="H4">
        <f t="shared" si="7"/>
        <v>7.2</v>
      </c>
      <c r="I4">
        <f t="shared" si="8"/>
        <v>6.8</v>
      </c>
      <c r="J4" s="1">
        <f t="shared" si="9"/>
        <v>0.51666666666666672</v>
      </c>
      <c r="K4">
        <v>0</v>
      </c>
      <c r="L4">
        <v>31</v>
      </c>
      <c r="M4">
        <f t="shared" si="4"/>
        <v>8.3166666666666664</v>
      </c>
      <c r="N4">
        <v>8</v>
      </c>
      <c r="O4">
        <v>19</v>
      </c>
      <c r="P4">
        <v>10.817</v>
      </c>
      <c r="Q4">
        <v>9.3000000000000007</v>
      </c>
      <c r="R4">
        <f t="shared" ref="R4:R8" si="10">P4-Q4</f>
        <v>1.5169999999999995</v>
      </c>
      <c r="S4">
        <f t="shared" ref="S4:S8" si="11">P4/Q4</f>
        <v>1.1631182795698924</v>
      </c>
      <c r="T4">
        <v>242</v>
      </c>
      <c r="U4">
        <v>86</v>
      </c>
      <c r="V4" s="1">
        <f t="shared" si="6"/>
        <v>2.6</v>
      </c>
      <c r="W4">
        <v>0.79</v>
      </c>
      <c r="X4">
        <v>0</v>
      </c>
      <c r="Y4">
        <v>0</v>
      </c>
      <c r="Z4">
        <v>0</v>
      </c>
      <c r="AA4">
        <v>0.01</v>
      </c>
    </row>
    <row r="5" spans="1:27">
      <c r="A5" s="2">
        <v>43011</v>
      </c>
      <c r="B5">
        <v>11</v>
      </c>
      <c r="C5">
        <v>34</v>
      </c>
      <c r="D5">
        <f t="shared" si="0"/>
        <v>11.566666666666666</v>
      </c>
      <c r="E5">
        <v>7</v>
      </c>
      <c r="F5">
        <v>40</v>
      </c>
      <c r="G5">
        <v>11</v>
      </c>
      <c r="H5">
        <f t="shared" si="7"/>
        <v>7.666666666666667</v>
      </c>
      <c r="I5">
        <f t="shared" si="8"/>
        <v>7.9166666666666679</v>
      </c>
      <c r="J5" s="1">
        <f t="shared" si="9"/>
        <v>1.7</v>
      </c>
      <c r="K5">
        <v>1</v>
      </c>
      <c r="L5">
        <v>42</v>
      </c>
      <c r="M5">
        <f t="shared" si="4"/>
        <v>7.9</v>
      </c>
      <c r="N5">
        <v>7</v>
      </c>
      <c r="O5">
        <v>54</v>
      </c>
      <c r="P5">
        <v>9.2170000000000005</v>
      </c>
      <c r="Q5">
        <v>7.9</v>
      </c>
      <c r="R5">
        <f t="shared" si="10"/>
        <v>1.3170000000000002</v>
      </c>
      <c r="S5">
        <f t="shared" si="11"/>
        <v>1.1667088607594938</v>
      </c>
      <c r="T5">
        <v>353</v>
      </c>
      <c r="U5">
        <v>104</v>
      </c>
      <c r="V5" s="1">
        <f t="shared" si="6"/>
        <v>4.1500000000000004</v>
      </c>
      <c r="W5">
        <v>3.34</v>
      </c>
      <c r="X5">
        <v>0</v>
      </c>
      <c r="Y5">
        <v>0</v>
      </c>
      <c r="Z5">
        <v>2.3199999999999998</v>
      </c>
      <c r="AA5">
        <v>0.02</v>
      </c>
    </row>
    <row r="6" spans="1:27">
      <c r="A6" s="2">
        <v>43012</v>
      </c>
      <c r="B6">
        <v>13</v>
      </c>
      <c r="C6">
        <v>1</v>
      </c>
      <c r="D6">
        <f t="shared" si="0"/>
        <v>13.016666666666667</v>
      </c>
      <c r="E6">
        <v>7</v>
      </c>
      <c r="F6">
        <v>16</v>
      </c>
      <c r="G6">
        <v>54</v>
      </c>
      <c r="H6">
        <f t="shared" si="7"/>
        <v>7.2666666666666666</v>
      </c>
      <c r="I6">
        <f t="shared" si="8"/>
        <v>5.3499999999999979</v>
      </c>
      <c r="J6" s="1">
        <f t="shared" si="9"/>
        <v>1.3666666666666667</v>
      </c>
      <c r="K6">
        <v>1</v>
      </c>
      <c r="L6">
        <v>22</v>
      </c>
      <c r="M6">
        <f t="shared" si="4"/>
        <v>8.7166666666666668</v>
      </c>
      <c r="N6">
        <v>8</v>
      </c>
      <c r="O6">
        <v>43</v>
      </c>
      <c r="P6">
        <v>7.6829999999999998</v>
      </c>
      <c r="Q6">
        <v>5.93</v>
      </c>
      <c r="R6">
        <f t="shared" si="10"/>
        <v>1.7530000000000001</v>
      </c>
      <c r="S6">
        <f t="shared" si="11"/>
        <v>1.2956155143338954</v>
      </c>
      <c r="T6">
        <v>493</v>
      </c>
      <c r="U6">
        <v>105</v>
      </c>
      <c r="V6" s="1">
        <f t="shared" si="6"/>
        <v>6.4666666666666668</v>
      </c>
      <c r="W6">
        <v>5.05</v>
      </c>
      <c r="X6">
        <v>1.9</v>
      </c>
      <c r="Y6">
        <v>0</v>
      </c>
      <c r="Z6">
        <v>2.73</v>
      </c>
      <c r="AA6">
        <v>0.27</v>
      </c>
    </row>
    <row r="7" spans="1:27">
      <c r="A7" s="2">
        <v>43013</v>
      </c>
      <c r="B7">
        <v>12</v>
      </c>
      <c r="C7">
        <v>19</v>
      </c>
      <c r="D7">
        <f t="shared" si="0"/>
        <v>12.316666666666666</v>
      </c>
      <c r="E7">
        <v>7</v>
      </c>
      <c r="F7">
        <v>1</v>
      </c>
      <c r="H7">
        <f t="shared" si="7"/>
        <v>7.0166666666666666</v>
      </c>
      <c r="I7">
        <f t="shared" si="8"/>
        <v>6.6999999999999993</v>
      </c>
      <c r="J7" s="1">
        <f t="shared" si="9"/>
        <v>2.2666666666666666</v>
      </c>
      <c r="K7">
        <v>2</v>
      </c>
      <c r="L7">
        <v>16</v>
      </c>
      <c r="M7">
        <f t="shared" si="4"/>
        <v>7.916666666666667</v>
      </c>
      <c r="N7">
        <v>7</v>
      </c>
      <c r="O7">
        <v>55</v>
      </c>
      <c r="P7">
        <v>7.4329999999999998</v>
      </c>
      <c r="Q7">
        <v>6.35</v>
      </c>
      <c r="R7">
        <f t="shared" si="10"/>
        <v>1.0830000000000002</v>
      </c>
      <c r="S7">
        <f t="shared" si="11"/>
        <v>1.1705511811023623</v>
      </c>
      <c r="T7">
        <v>540</v>
      </c>
      <c r="U7">
        <v>79</v>
      </c>
      <c r="V7" s="1">
        <f t="shared" si="6"/>
        <v>7.6833333333333336</v>
      </c>
      <c r="W7">
        <v>0.11</v>
      </c>
      <c r="X7">
        <v>0</v>
      </c>
      <c r="Y7">
        <v>0</v>
      </c>
      <c r="Z7">
        <v>0</v>
      </c>
      <c r="AA7">
        <v>0</v>
      </c>
    </row>
    <row r="8" spans="1:27">
      <c r="A8" s="2">
        <v>43014</v>
      </c>
      <c r="B8">
        <v>11</v>
      </c>
      <c r="C8">
        <v>15</v>
      </c>
      <c r="D8">
        <f t="shared" si="0"/>
        <v>11.25</v>
      </c>
      <c r="E8">
        <v>7</v>
      </c>
      <c r="F8">
        <v>0</v>
      </c>
      <c r="H8">
        <f t="shared" si="7"/>
        <v>7</v>
      </c>
      <c r="I8">
        <f t="shared" si="8"/>
        <v>7.75</v>
      </c>
      <c r="J8" s="1">
        <f t="shared" si="9"/>
        <v>2.9</v>
      </c>
      <c r="K8">
        <v>2</v>
      </c>
      <c r="L8">
        <v>54</v>
      </c>
      <c r="M8">
        <f t="shared" si="4"/>
        <v>8.1333333333333329</v>
      </c>
      <c r="N8">
        <v>8</v>
      </c>
      <c r="O8">
        <v>8</v>
      </c>
      <c r="P8">
        <v>11.016999999999999</v>
      </c>
      <c r="Q8">
        <v>9.1170000000000009</v>
      </c>
      <c r="R8">
        <f t="shared" si="10"/>
        <v>1.8999999999999986</v>
      </c>
      <c r="S8">
        <f t="shared" si="11"/>
        <v>1.2084018865854995</v>
      </c>
      <c r="T8">
        <v>320</v>
      </c>
      <c r="U8">
        <v>68</v>
      </c>
      <c r="V8" s="1">
        <f t="shared" si="6"/>
        <v>4.2</v>
      </c>
      <c r="W8">
        <v>1.28</v>
      </c>
      <c r="X8">
        <v>0.28000000000000003</v>
      </c>
      <c r="Y8">
        <v>0</v>
      </c>
      <c r="Z8">
        <v>0</v>
      </c>
      <c r="AA8">
        <v>0.77</v>
      </c>
    </row>
    <row r="9" spans="1:27">
      <c r="A9" s="2">
        <v>43015</v>
      </c>
      <c r="B9">
        <v>12</v>
      </c>
      <c r="C9">
        <v>6</v>
      </c>
      <c r="D9">
        <v>12.1</v>
      </c>
      <c r="E9">
        <v>6</v>
      </c>
      <c r="F9">
        <v>34</v>
      </c>
      <c r="H9">
        <v>6.5666666666666664</v>
      </c>
      <c r="I9">
        <v>6.4666666666666668</v>
      </c>
      <c r="J9">
        <v>1.85</v>
      </c>
      <c r="K9">
        <v>1</v>
      </c>
      <c r="L9">
        <v>51</v>
      </c>
      <c r="M9">
        <v>8.3333333333333339</v>
      </c>
      <c r="N9">
        <v>8</v>
      </c>
      <c r="O9">
        <v>20</v>
      </c>
      <c r="P9">
        <v>8.15</v>
      </c>
      <c r="Q9">
        <v>6.95</v>
      </c>
      <c r="R9">
        <v>1.2000000000000002</v>
      </c>
      <c r="S9">
        <v>1.1726618705035972</v>
      </c>
      <c r="T9">
        <v>435</v>
      </c>
      <c r="U9">
        <v>65</v>
      </c>
      <c r="V9">
        <v>6.166666666666667</v>
      </c>
      <c r="W9">
        <v>2.2000000000000002</v>
      </c>
      <c r="X9">
        <v>1.82</v>
      </c>
      <c r="Y9">
        <v>0</v>
      </c>
      <c r="Z9">
        <v>0</v>
      </c>
      <c r="AA9">
        <v>0.75</v>
      </c>
    </row>
    <row r="10" spans="1:27">
      <c r="A10" s="2">
        <v>43016</v>
      </c>
      <c r="B10">
        <v>10</v>
      </c>
      <c r="C10">
        <v>59</v>
      </c>
      <c r="D10">
        <v>10.983333333333333</v>
      </c>
      <c r="E10">
        <v>6</v>
      </c>
      <c r="F10">
        <v>52</v>
      </c>
      <c r="H10">
        <v>6.8666666666666671</v>
      </c>
      <c r="I10">
        <v>7.8833333333333346</v>
      </c>
      <c r="J10">
        <v>1.4833333333333334</v>
      </c>
      <c r="K10">
        <v>1</v>
      </c>
      <c r="L10">
        <v>29</v>
      </c>
      <c r="M10">
        <v>8.1166666666666671</v>
      </c>
      <c r="N10">
        <v>8</v>
      </c>
      <c r="O10">
        <v>7</v>
      </c>
      <c r="P10">
        <v>8.0167000000000002</v>
      </c>
      <c r="Q10">
        <v>7.383</v>
      </c>
      <c r="R10">
        <v>0.63370000000000015</v>
      </c>
      <c r="S10">
        <v>1.0858323174861169</v>
      </c>
      <c r="T10">
        <v>161</v>
      </c>
      <c r="U10">
        <v>3</v>
      </c>
      <c r="V10">
        <v>2.6333333333333333</v>
      </c>
      <c r="W10">
        <v>2.57</v>
      </c>
      <c r="X10">
        <v>0.19</v>
      </c>
      <c r="Y10">
        <v>0</v>
      </c>
      <c r="Z10">
        <v>2</v>
      </c>
      <c r="AA10">
        <v>0.11</v>
      </c>
    </row>
    <row r="11" spans="1:27">
      <c r="A11" s="2">
        <v>43017</v>
      </c>
      <c r="B11">
        <v>10</v>
      </c>
      <c r="C11">
        <v>49</v>
      </c>
      <c r="D11">
        <v>10.816666666666666</v>
      </c>
      <c r="E11">
        <v>6</v>
      </c>
      <c r="F11">
        <v>58</v>
      </c>
      <c r="H11">
        <v>6.9666666666666668</v>
      </c>
      <c r="I11">
        <v>8.1500000000000021</v>
      </c>
      <c r="J11">
        <v>2.2333333333333334</v>
      </c>
      <c r="K11">
        <v>2</v>
      </c>
      <c r="L11">
        <v>14</v>
      </c>
      <c r="M11">
        <v>8</v>
      </c>
      <c r="N11">
        <v>8</v>
      </c>
      <c r="O11">
        <v>0</v>
      </c>
      <c r="P11">
        <v>10.67</v>
      </c>
      <c r="Q11">
        <v>7.45</v>
      </c>
      <c r="R11">
        <v>3.2199999999999998</v>
      </c>
      <c r="S11">
        <v>1.4322147651006711</v>
      </c>
      <c r="T11">
        <v>386</v>
      </c>
      <c r="U11">
        <v>56</v>
      </c>
      <c r="V11">
        <v>5.5</v>
      </c>
      <c r="W11">
        <v>2.3199999999999998</v>
      </c>
      <c r="X11">
        <v>0.72</v>
      </c>
      <c r="Y11">
        <v>0</v>
      </c>
      <c r="Z11">
        <v>0</v>
      </c>
      <c r="AA11">
        <v>0.57999999999999996</v>
      </c>
    </row>
    <row r="12" spans="1:27">
      <c r="A12" s="2">
        <v>43018</v>
      </c>
      <c r="B12">
        <v>16</v>
      </c>
      <c r="C12">
        <v>39</v>
      </c>
      <c r="D12">
        <v>16.649999999999999</v>
      </c>
      <c r="E12">
        <v>7</v>
      </c>
      <c r="F12">
        <v>26</v>
      </c>
      <c r="H12">
        <v>7.4333333333333336</v>
      </c>
      <c r="I12">
        <v>2.783333333333335</v>
      </c>
      <c r="J12">
        <v>0.6</v>
      </c>
      <c r="K12">
        <v>0</v>
      </c>
      <c r="L12">
        <v>36</v>
      </c>
      <c r="M12">
        <v>10.683333333333334</v>
      </c>
      <c r="N12">
        <v>10</v>
      </c>
      <c r="O12">
        <v>41</v>
      </c>
      <c r="P12">
        <v>5.95</v>
      </c>
      <c r="Q12">
        <v>4.9669999999999996</v>
      </c>
      <c r="R12">
        <v>0.98300000000000054</v>
      </c>
      <c r="S12">
        <v>1.1979061807932354</v>
      </c>
      <c r="T12">
        <v>917</v>
      </c>
      <c r="U12">
        <v>81</v>
      </c>
      <c r="V12">
        <v>13.933333333333334</v>
      </c>
      <c r="W12">
        <v>3.56</v>
      </c>
      <c r="X12">
        <v>1.01</v>
      </c>
      <c r="Y12">
        <v>0</v>
      </c>
      <c r="Z12">
        <v>0.87</v>
      </c>
      <c r="AA12">
        <v>0.81</v>
      </c>
    </row>
    <row r="13" spans="1:27">
      <c r="A13" s="2">
        <v>43019</v>
      </c>
      <c r="B13">
        <v>11</v>
      </c>
      <c r="C13">
        <v>16</v>
      </c>
      <c r="D13">
        <v>11.266666666666667</v>
      </c>
      <c r="E13">
        <v>6</v>
      </c>
      <c r="F13">
        <v>59</v>
      </c>
      <c r="H13">
        <v>6.9833333333333334</v>
      </c>
      <c r="I13">
        <v>7.7166666666666668</v>
      </c>
      <c r="J13">
        <v>1.5166666666666666</v>
      </c>
      <c r="K13">
        <v>1</v>
      </c>
      <c r="L13">
        <v>31</v>
      </c>
      <c r="M13">
        <v>8.0500000000000007</v>
      </c>
      <c r="N13">
        <v>8</v>
      </c>
      <c r="O13">
        <v>3</v>
      </c>
      <c r="P13">
        <v>12.917</v>
      </c>
      <c r="Q13">
        <v>10.933</v>
      </c>
      <c r="R13">
        <v>1.984</v>
      </c>
      <c r="S13">
        <v>1.1814689472240008</v>
      </c>
      <c r="T13">
        <v>101</v>
      </c>
      <c r="U13">
        <v>3</v>
      </c>
      <c r="V13">
        <v>1.6333333333333333</v>
      </c>
      <c r="W13">
        <v>0.42</v>
      </c>
      <c r="X13">
        <v>0.42</v>
      </c>
      <c r="Y13">
        <v>0</v>
      </c>
      <c r="Z13">
        <v>0</v>
      </c>
      <c r="AA13">
        <v>0.08</v>
      </c>
    </row>
    <row r="14" spans="1:27">
      <c r="A14" s="2">
        <v>43020</v>
      </c>
      <c r="B14">
        <v>11</v>
      </c>
      <c r="C14">
        <v>7</v>
      </c>
      <c r="D14">
        <v>11.116666666666667</v>
      </c>
      <c r="E14">
        <v>7</v>
      </c>
      <c r="F14">
        <v>0</v>
      </c>
      <c r="H14">
        <v>7</v>
      </c>
      <c r="I14">
        <v>7.8833333333333329</v>
      </c>
      <c r="J14">
        <v>0.46666666666666667</v>
      </c>
      <c r="K14">
        <v>0</v>
      </c>
      <c r="L14">
        <v>28</v>
      </c>
      <c r="M14">
        <v>7.95</v>
      </c>
      <c r="N14">
        <v>7</v>
      </c>
      <c r="O14">
        <v>57</v>
      </c>
      <c r="P14">
        <v>11.583</v>
      </c>
      <c r="Q14">
        <v>9.8580000000000005</v>
      </c>
      <c r="R14">
        <v>1.7249999999999996</v>
      </c>
      <c r="S14">
        <v>1.1749847839318319</v>
      </c>
      <c r="T14">
        <v>218</v>
      </c>
      <c r="U14">
        <v>44</v>
      </c>
      <c r="V14">
        <v>2.9</v>
      </c>
      <c r="W14">
        <v>0.59</v>
      </c>
      <c r="X14">
        <v>0</v>
      </c>
      <c r="Y14">
        <v>0</v>
      </c>
      <c r="Z14">
        <v>0</v>
      </c>
      <c r="AA14">
        <v>0.03</v>
      </c>
    </row>
    <row r="15" spans="1:27">
      <c r="A15" s="2">
        <v>43021</v>
      </c>
      <c r="B15">
        <v>11</v>
      </c>
      <c r="C15">
        <v>48</v>
      </c>
      <c r="D15">
        <v>11.8</v>
      </c>
      <c r="E15">
        <v>6</v>
      </c>
      <c r="F15">
        <v>56</v>
      </c>
      <c r="H15">
        <v>6.9333333333333336</v>
      </c>
      <c r="I15">
        <v>7.1333333333333329</v>
      </c>
      <c r="J15">
        <v>1.85</v>
      </c>
      <c r="K15">
        <v>1</v>
      </c>
      <c r="L15">
        <v>51</v>
      </c>
      <c r="M15">
        <v>7.7666666666666666</v>
      </c>
      <c r="N15">
        <v>7</v>
      </c>
      <c r="O15">
        <v>46</v>
      </c>
      <c r="P15">
        <v>13.183</v>
      </c>
      <c r="Q15">
        <v>10.75</v>
      </c>
      <c r="R15">
        <v>2.4329999999999998</v>
      </c>
      <c r="S15">
        <v>1.2263255813953489</v>
      </c>
      <c r="T15">
        <v>133</v>
      </c>
      <c r="U15">
        <v>49</v>
      </c>
      <c r="V15">
        <v>1.4</v>
      </c>
      <c r="W15">
        <v>0.74</v>
      </c>
      <c r="X15">
        <v>0</v>
      </c>
      <c r="Y15">
        <v>0</v>
      </c>
      <c r="Z15">
        <v>0.68</v>
      </c>
      <c r="AA15">
        <v>0.01</v>
      </c>
    </row>
    <row r="16" spans="1:27">
      <c r="A16" s="2">
        <v>43022</v>
      </c>
      <c r="B16">
        <v>11</v>
      </c>
      <c r="C16">
        <v>52</v>
      </c>
      <c r="D16">
        <f t="shared" ref="D16:D33" si="12">B16+C16/60</f>
        <v>11.866666666666667</v>
      </c>
      <c r="E16">
        <v>7</v>
      </c>
      <c r="F16">
        <v>2</v>
      </c>
      <c r="H16">
        <f t="shared" ref="H16:H33" si="13">E16+F16/60</f>
        <v>7.0333333333333332</v>
      </c>
      <c r="I16">
        <f t="shared" ref="I16:I33" si="14">H16+12-D16-G16/60</f>
        <v>7.1666666666666643</v>
      </c>
      <c r="J16" s="1">
        <f t="shared" ref="J16:J33" si="15">K16+L16/60</f>
        <v>2.0666666666666669</v>
      </c>
      <c r="K16">
        <v>2</v>
      </c>
      <c r="L16">
        <v>4</v>
      </c>
      <c r="M16">
        <f t="shared" ref="M16:M33" si="16">N16+O16/60</f>
        <v>8.6999999999999993</v>
      </c>
      <c r="N16">
        <v>8</v>
      </c>
      <c r="O16">
        <v>42</v>
      </c>
      <c r="P16">
        <v>11.917</v>
      </c>
      <c r="Q16">
        <v>9.4420000000000002</v>
      </c>
      <c r="R16">
        <f>P16-Q16</f>
        <v>2.4749999999999996</v>
      </c>
      <c r="S16">
        <f t="shared" ref="S16:S22" si="17">P16/Q16</f>
        <v>1.2621266680787968</v>
      </c>
      <c r="T16">
        <v>217</v>
      </c>
      <c r="U16">
        <v>34</v>
      </c>
      <c r="V16" s="1">
        <f t="shared" ref="V16:V33" si="18">(T16-U16)/60</f>
        <v>3.05</v>
      </c>
      <c r="W16">
        <v>1.1000000000000001</v>
      </c>
      <c r="X16">
        <v>0</v>
      </c>
      <c r="Y16">
        <v>0</v>
      </c>
      <c r="Z16">
        <v>0</v>
      </c>
      <c r="AA16">
        <v>0.01</v>
      </c>
    </row>
    <row r="17" spans="1:27">
      <c r="A17" s="2">
        <v>43023</v>
      </c>
      <c r="B17">
        <v>11</v>
      </c>
      <c r="C17">
        <v>51</v>
      </c>
      <c r="D17">
        <f t="shared" si="12"/>
        <v>11.85</v>
      </c>
      <c r="E17">
        <v>7</v>
      </c>
      <c r="F17">
        <v>2</v>
      </c>
      <c r="H17">
        <f t="shared" si="13"/>
        <v>7.0333333333333332</v>
      </c>
      <c r="I17">
        <f t="shared" si="14"/>
        <v>7.1833333333333318</v>
      </c>
      <c r="J17" s="1">
        <f t="shared" si="15"/>
        <v>2.7</v>
      </c>
      <c r="K17">
        <v>2</v>
      </c>
      <c r="L17">
        <v>42</v>
      </c>
      <c r="M17">
        <f t="shared" si="16"/>
        <v>7.9666666666666668</v>
      </c>
      <c r="N17">
        <v>7</v>
      </c>
      <c r="O17">
        <v>58</v>
      </c>
      <c r="P17">
        <v>11.083</v>
      </c>
      <c r="Q17">
        <v>9.93</v>
      </c>
      <c r="R17">
        <f>P17-Q17</f>
        <v>1.1530000000000005</v>
      </c>
      <c r="S17">
        <f t="shared" si="17"/>
        <v>1.1161127895266869</v>
      </c>
      <c r="T17">
        <v>225</v>
      </c>
      <c r="U17">
        <v>69</v>
      </c>
      <c r="V17" s="1">
        <f t="shared" si="18"/>
        <v>2.6</v>
      </c>
      <c r="W17">
        <v>1.1599999999999999</v>
      </c>
      <c r="X17">
        <v>0</v>
      </c>
      <c r="Y17">
        <v>0</v>
      </c>
      <c r="Z17">
        <v>0</v>
      </c>
      <c r="AA17">
        <v>0.77</v>
      </c>
    </row>
    <row r="18" spans="1:27">
      <c r="A18" s="2">
        <v>43024</v>
      </c>
      <c r="B18">
        <v>11</v>
      </c>
      <c r="C18">
        <v>16</v>
      </c>
      <c r="D18">
        <f t="shared" si="12"/>
        <v>11.266666666666667</v>
      </c>
      <c r="E18">
        <v>7</v>
      </c>
      <c r="F18">
        <v>0</v>
      </c>
      <c r="H18">
        <f t="shared" si="13"/>
        <v>7</v>
      </c>
      <c r="I18">
        <f t="shared" si="14"/>
        <v>7.7333333333333325</v>
      </c>
      <c r="J18" s="1">
        <f t="shared" si="15"/>
        <v>3</v>
      </c>
      <c r="K18">
        <v>3</v>
      </c>
      <c r="L18">
        <v>0</v>
      </c>
      <c r="M18">
        <f t="shared" si="16"/>
        <v>8.1</v>
      </c>
      <c r="N18">
        <v>8</v>
      </c>
      <c r="O18">
        <v>6</v>
      </c>
      <c r="P18">
        <v>12.282999999999999</v>
      </c>
      <c r="Q18">
        <v>10.25</v>
      </c>
      <c r="R18">
        <f t="shared" ref="R18:R29" si="19">P18-Q18</f>
        <v>2.0329999999999995</v>
      </c>
      <c r="S18">
        <f t="shared" si="17"/>
        <v>1.1983414634146341</v>
      </c>
      <c r="T18">
        <v>196</v>
      </c>
      <c r="U18">
        <v>69</v>
      </c>
      <c r="V18" s="1">
        <f t="shared" si="18"/>
        <v>2.1166666666666667</v>
      </c>
      <c r="W18">
        <v>0.37</v>
      </c>
      <c r="X18">
        <v>0.28000000000000003</v>
      </c>
      <c r="Y18">
        <v>0</v>
      </c>
      <c r="Z18">
        <v>0</v>
      </c>
      <c r="AA18">
        <v>0.13</v>
      </c>
    </row>
    <row r="19" spans="1:27">
      <c r="A19" s="2">
        <v>43025</v>
      </c>
      <c r="B19">
        <v>11</v>
      </c>
      <c r="C19">
        <v>57</v>
      </c>
      <c r="D19">
        <f t="shared" si="12"/>
        <v>11.95</v>
      </c>
      <c r="E19">
        <v>7</v>
      </c>
      <c r="F19">
        <v>10</v>
      </c>
      <c r="H19">
        <f t="shared" si="13"/>
        <v>7.166666666666667</v>
      </c>
      <c r="I19">
        <f t="shared" si="14"/>
        <v>7.2166666666666686</v>
      </c>
      <c r="J19" s="1">
        <f t="shared" si="15"/>
        <v>1.5666666666666667</v>
      </c>
      <c r="K19">
        <v>1</v>
      </c>
      <c r="L19">
        <v>34</v>
      </c>
      <c r="M19">
        <f t="shared" si="16"/>
        <v>8.2166666666666668</v>
      </c>
      <c r="N19">
        <v>8</v>
      </c>
      <c r="O19">
        <v>13</v>
      </c>
      <c r="P19">
        <v>7.75</v>
      </c>
      <c r="Q19">
        <v>6.45</v>
      </c>
      <c r="R19">
        <f t="shared" si="19"/>
        <v>1.2999999999999998</v>
      </c>
      <c r="S19">
        <f t="shared" si="17"/>
        <v>1.2015503875968991</v>
      </c>
      <c r="T19">
        <v>241</v>
      </c>
      <c r="U19">
        <v>0</v>
      </c>
      <c r="V19" s="1">
        <f t="shared" si="18"/>
        <v>4.0166666666666666</v>
      </c>
      <c r="W19">
        <v>4.6100000000000003</v>
      </c>
      <c r="X19">
        <v>0.31</v>
      </c>
      <c r="Y19">
        <v>0</v>
      </c>
      <c r="Z19">
        <v>1.52</v>
      </c>
      <c r="AA19">
        <v>0.12</v>
      </c>
    </row>
    <row r="20" spans="1:27">
      <c r="A20" s="2">
        <v>43026</v>
      </c>
      <c r="B20">
        <v>9</v>
      </c>
      <c r="C20">
        <v>49</v>
      </c>
      <c r="D20">
        <f t="shared" si="12"/>
        <v>9.8166666666666664</v>
      </c>
      <c r="E20">
        <v>6</v>
      </c>
      <c r="F20">
        <v>49</v>
      </c>
      <c r="H20">
        <f t="shared" si="13"/>
        <v>6.8166666666666664</v>
      </c>
      <c r="I20">
        <f t="shared" si="14"/>
        <v>9</v>
      </c>
      <c r="J20" s="1">
        <f t="shared" si="15"/>
        <v>2.8833333333333333</v>
      </c>
      <c r="K20">
        <v>2</v>
      </c>
      <c r="L20">
        <v>53</v>
      </c>
      <c r="M20">
        <f t="shared" si="16"/>
        <v>7.666666666666667</v>
      </c>
      <c r="N20">
        <v>7</v>
      </c>
      <c r="O20">
        <v>40</v>
      </c>
      <c r="P20">
        <v>12.467000000000001</v>
      </c>
      <c r="Q20">
        <v>10.525</v>
      </c>
      <c r="R20">
        <f t="shared" si="19"/>
        <v>1.9420000000000002</v>
      </c>
      <c r="S20">
        <f t="shared" si="17"/>
        <v>1.1845130641330166</v>
      </c>
      <c r="T20">
        <v>143</v>
      </c>
      <c r="U20">
        <v>59</v>
      </c>
      <c r="V20" s="1">
        <f t="shared" si="18"/>
        <v>1.4</v>
      </c>
      <c r="W20">
        <v>0.49</v>
      </c>
      <c r="X20">
        <v>0.21</v>
      </c>
      <c r="Y20">
        <v>0</v>
      </c>
      <c r="Z20">
        <v>0</v>
      </c>
      <c r="AA20">
        <v>0.01</v>
      </c>
    </row>
    <row r="21" spans="1:27">
      <c r="A21" s="2">
        <v>43027</v>
      </c>
      <c r="B21">
        <v>11</v>
      </c>
      <c r="C21">
        <v>49</v>
      </c>
      <c r="D21">
        <f t="shared" si="12"/>
        <v>11.816666666666666</v>
      </c>
      <c r="E21">
        <v>7</v>
      </c>
      <c r="F21">
        <v>2</v>
      </c>
      <c r="H21">
        <f t="shared" si="13"/>
        <v>7.0333333333333332</v>
      </c>
      <c r="I21">
        <f t="shared" si="14"/>
        <v>7.216666666666665</v>
      </c>
      <c r="J21" s="1">
        <f t="shared" si="15"/>
        <v>2.2333333333333334</v>
      </c>
      <c r="K21">
        <v>2</v>
      </c>
      <c r="L21">
        <v>14</v>
      </c>
      <c r="M21">
        <f t="shared" si="16"/>
        <v>7.95</v>
      </c>
      <c r="N21">
        <v>7</v>
      </c>
      <c r="O21">
        <v>57</v>
      </c>
      <c r="P21">
        <v>11.583</v>
      </c>
      <c r="Q21">
        <v>10.558</v>
      </c>
      <c r="R21">
        <f t="shared" si="19"/>
        <v>1.0250000000000004</v>
      </c>
      <c r="S21">
        <f t="shared" si="17"/>
        <v>1.0970827808297026</v>
      </c>
      <c r="T21">
        <v>228</v>
      </c>
      <c r="U21">
        <v>73</v>
      </c>
      <c r="V21" s="1">
        <f t="shared" si="18"/>
        <v>2.5833333333333335</v>
      </c>
      <c r="W21">
        <v>0.45</v>
      </c>
      <c r="X21">
        <v>0.36</v>
      </c>
      <c r="Y21">
        <v>0</v>
      </c>
      <c r="Z21">
        <v>0</v>
      </c>
      <c r="AA21">
        <v>0.01</v>
      </c>
    </row>
    <row r="22" spans="1:27">
      <c r="A22" s="2">
        <v>43028</v>
      </c>
      <c r="B22">
        <v>11</v>
      </c>
      <c r="C22">
        <v>21</v>
      </c>
      <c r="D22">
        <f t="shared" si="12"/>
        <v>11.35</v>
      </c>
      <c r="E22">
        <v>6</v>
      </c>
      <c r="F22">
        <v>42</v>
      </c>
      <c r="H22">
        <f t="shared" si="13"/>
        <v>6.7</v>
      </c>
      <c r="I22">
        <f t="shared" si="14"/>
        <v>7.35</v>
      </c>
      <c r="J22" s="1">
        <f t="shared" si="15"/>
        <v>2.4</v>
      </c>
      <c r="K22">
        <v>2</v>
      </c>
      <c r="L22">
        <v>24</v>
      </c>
      <c r="M22">
        <f t="shared" si="16"/>
        <v>7.5666666666666664</v>
      </c>
      <c r="N22">
        <v>7</v>
      </c>
      <c r="O22">
        <v>34</v>
      </c>
      <c r="P22">
        <v>12.766999999999999</v>
      </c>
      <c r="Q22">
        <v>10.1</v>
      </c>
      <c r="R22">
        <f t="shared" si="19"/>
        <v>2.6669999999999998</v>
      </c>
      <c r="S22">
        <f t="shared" si="17"/>
        <v>1.2640594059405941</v>
      </c>
      <c r="T22">
        <v>248</v>
      </c>
      <c r="U22">
        <v>64</v>
      </c>
      <c r="V22" s="1">
        <f t="shared" si="18"/>
        <v>3.0666666666666669</v>
      </c>
      <c r="W22">
        <v>1.08</v>
      </c>
      <c r="X22">
        <v>0</v>
      </c>
      <c r="Y22">
        <v>0</v>
      </c>
      <c r="Z22">
        <v>0.42</v>
      </c>
      <c r="AA22">
        <v>0</v>
      </c>
    </row>
    <row r="23" spans="1:27">
      <c r="A23" s="2">
        <v>43029</v>
      </c>
      <c r="B23">
        <v>12</v>
      </c>
      <c r="C23">
        <v>55</v>
      </c>
      <c r="D23">
        <f t="shared" si="12"/>
        <v>12.916666666666666</v>
      </c>
      <c r="E23">
        <v>8</v>
      </c>
      <c r="F23">
        <v>22</v>
      </c>
      <c r="H23">
        <f t="shared" si="13"/>
        <v>8.3666666666666671</v>
      </c>
      <c r="I23">
        <f t="shared" si="14"/>
        <v>7.4500000000000011</v>
      </c>
      <c r="J23" s="1">
        <f t="shared" si="15"/>
        <v>2.4</v>
      </c>
      <c r="K23">
        <v>2</v>
      </c>
      <c r="L23">
        <v>24</v>
      </c>
      <c r="M23">
        <f t="shared" si="16"/>
        <v>12.516666666666667</v>
      </c>
      <c r="N23">
        <v>12</v>
      </c>
      <c r="O23">
        <v>31</v>
      </c>
      <c r="P23">
        <v>3.65</v>
      </c>
      <c r="Q23">
        <v>3.65</v>
      </c>
      <c r="R23">
        <f t="shared" si="19"/>
        <v>0</v>
      </c>
      <c r="S23">
        <f t="shared" ref="S23:S29" si="20">T23/U23</f>
        <v>22.75</v>
      </c>
      <c r="T23">
        <v>546</v>
      </c>
      <c r="U23">
        <v>24</v>
      </c>
      <c r="V23" s="1">
        <f t="shared" si="18"/>
        <v>8.6999999999999993</v>
      </c>
      <c r="W23">
        <v>4</v>
      </c>
      <c r="X23">
        <v>0.47</v>
      </c>
      <c r="Y23">
        <v>0</v>
      </c>
      <c r="Z23">
        <v>3.01</v>
      </c>
      <c r="AA23">
        <v>0.76</v>
      </c>
    </row>
    <row r="24" spans="1:27">
      <c r="A24" s="2">
        <v>43030</v>
      </c>
      <c r="B24">
        <v>11</v>
      </c>
      <c r="C24">
        <v>15</v>
      </c>
      <c r="D24">
        <f t="shared" si="12"/>
        <v>11.25</v>
      </c>
      <c r="E24">
        <v>6</v>
      </c>
      <c r="F24">
        <v>55</v>
      </c>
      <c r="H24">
        <f t="shared" si="13"/>
        <v>6.916666666666667</v>
      </c>
      <c r="I24">
        <f t="shared" si="14"/>
        <v>7.6666666666666679</v>
      </c>
      <c r="J24" s="1">
        <f t="shared" si="15"/>
        <v>1.8833333333333333</v>
      </c>
      <c r="K24">
        <v>1</v>
      </c>
      <c r="L24">
        <v>53</v>
      </c>
      <c r="M24">
        <f t="shared" si="16"/>
        <v>8.0833333333333339</v>
      </c>
      <c r="N24">
        <v>8</v>
      </c>
      <c r="O24">
        <v>5</v>
      </c>
      <c r="P24">
        <v>7.35</v>
      </c>
      <c r="Q24">
        <v>4.4329999999999998</v>
      </c>
      <c r="R24">
        <f t="shared" si="19"/>
        <v>2.9169999999999998</v>
      </c>
      <c r="S24">
        <f t="shared" si="20"/>
        <v>4.5058823529411764</v>
      </c>
      <c r="T24">
        <v>383</v>
      </c>
      <c r="U24">
        <v>85</v>
      </c>
      <c r="V24" s="1">
        <f t="shared" si="18"/>
        <v>4.9666666666666668</v>
      </c>
      <c r="W24">
        <v>3.1</v>
      </c>
      <c r="X24">
        <v>0.17</v>
      </c>
      <c r="Y24">
        <v>0</v>
      </c>
      <c r="Z24">
        <v>3.02</v>
      </c>
      <c r="AA24">
        <v>0</v>
      </c>
    </row>
    <row r="25" spans="1:27">
      <c r="A25" s="2">
        <v>43031</v>
      </c>
      <c r="B25">
        <v>10</v>
      </c>
      <c r="C25">
        <v>7</v>
      </c>
      <c r="D25">
        <f t="shared" si="12"/>
        <v>10.116666666666667</v>
      </c>
      <c r="E25">
        <v>7</v>
      </c>
      <c r="F25">
        <v>5</v>
      </c>
      <c r="G25">
        <v>25</v>
      </c>
      <c r="H25">
        <f t="shared" si="13"/>
        <v>7.083333333333333</v>
      </c>
      <c r="I25">
        <f t="shared" si="14"/>
        <v>8.5499999999999989</v>
      </c>
      <c r="J25" s="1">
        <f t="shared" si="15"/>
        <v>2.5666666666666664</v>
      </c>
      <c r="K25">
        <v>2</v>
      </c>
      <c r="L25">
        <v>34</v>
      </c>
      <c r="M25">
        <f t="shared" si="16"/>
        <v>8.0166666666666675</v>
      </c>
      <c r="N25">
        <v>8</v>
      </c>
      <c r="O25">
        <v>1</v>
      </c>
      <c r="P25">
        <v>11.382999999999999</v>
      </c>
      <c r="Q25">
        <v>9.5579999999999998</v>
      </c>
      <c r="R25">
        <f t="shared" si="19"/>
        <v>1.8249999999999993</v>
      </c>
      <c r="S25">
        <f t="shared" si="20"/>
        <v>3.0694444444444446</v>
      </c>
      <c r="T25">
        <v>221</v>
      </c>
      <c r="U25">
        <v>72</v>
      </c>
      <c r="V25" s="1">
        <f t="shared" si="18"/>
        <v>2.4833333333333334</v>
      </c>
      <c r="W25">
        <v>0.28999999999999998</v>
      </c>
      <c r="X25">
        <v>0.17</v>
      </c>
      <c r="Y25">
        <v>0</v>
      </c>
      <c r="Z25">
        <v>0</v>
      </c>
      <c r="AA25">
        <v>0.01</v>
      </c>
    </row>
    <row r="26" spans="1:27">
      <c r="A26" s="2">
        <v>43032</v>
      </c>
      <c r="B26">
        <v>11</v>
      </c>
      <c r="C26">
        <v>56</v>
      </c>
      <c r="D26">
        <f t="shared" si="12"/>
        <v>11.933333333333334</v>
      </c>
      <c r="E26">
        <v>6</v>
      </c>
      <c r="F26">
        <v>59</v>
      </c>
      <c r="H26">
        <f t="shared" si="13"/>
        <v>6.9833333333333334</v>
      </c>
      <c r="I26">
        <f t="shared" si="14"/>
        <v>7.0500000000000007</v>
      </c>
      <c r="J26" s="1">
        <f t="shared" si="15"/>
        <v>2.6666666666666665</v>
      </c>
      <c r="K26">
        <v>2</v>
      </c>
      <c r="L26">
        <v>40</v>
      </c>
      <c r="M26">
        <f t="shared" si="16"/>
        <v>8.2833333333333332</v>
      </c>
      <c r="N26">
        <v>8</v>
      </c>
      <c r="O26">
        <v>17</v>
      </c>
      <c r="P26">
        <v>11.65</v>
      </c>
      <c r="Q26">
        <v>8.0830000000000002</v>
      </c>
      <c r="R26">
        <f t="shared" si="19"/>
        <v>3.5670000000000002</v>
      </c>
      <c r="S26">
        <f t="shared" si="20"/>
        <v>46</v>
      </c>
      <c r="T26">
        <v>46</v>
      </c>
      <c r="U26">
        <v>1</v>
      </c>
      <c r="V26" s="1">
        <f t="shared" si="18"/>
        <v>0.75</v>
      </c>
      <c r="W26">
        <v>0.63</v>
      </c>
      <c r="X26">
        <v>0</v>
      </c>
      <c r="Y26">
        <v>0</v>
      </c>
      <c r="Z26">
        <v>0</v>
      </c>
      <c r="AA26">
        <v>0.11</v>
      </c>
    </row>
    <row r="27" spans="1:27">
      <c r="A27" s="2">
        <v>43033</v>
      </c>
      <c r="B27">
        <v>11</v>
      </c>
      <c r="C27">
        <v>15</v>
      </c>
      <c r="D27">
        <f t="shared" si="12"/>
        <v>11.25</v>
      </c>
      <c r="E27">
        <v>6</v>
      </c>
      <c r="F27">
        <v>16</v>
      </c>
      <c r="H27">
        <f t="shared" si="13"/>
        <v>6.2666666666666666</v>
      </c>
      <c r="I27">
        <f t="shared" si="14"/>
        <v>7.0166666666666657</v>
      </c>
      <c r="J27" s="1">
        <f t="shared" si="15"/>
        <v>1.9333333333333333</v>
      </c>
      <c r="K27">
        <v>1</v>
      </c>
      <c r="L27">
        <v>56</v>
      </c>
      <c r="M27">
        <f t="shared" si="16"/>
        <v>7.6333333333333329</v>
      </c>
      <c r="N27">
        <v>7</v>
      </c>
      <c r="O27">
        <v>38</v>
      </c>
      <c r="P27">
        <v>11.983000000000001</v>
      </c>
      <c r="Q27">
        <v>10.025</v>
      </c>
      <c r="R27">
        <f t="shared" si="19"/>
        <v>1.9580000000000002</v>
      </c>
      <c r="S27">
        <f t="shared" si="20"/>
        <v>3.7272727272727271</v>
      </c>
      <c r="T27">
        <v>328</v>
      </c>
      <c r="U27">
        <v>88</v>
      </c>
      <c r="V27" s="1">
        <f t="shared" si="18"/>
        <v>4</v>
      </c>
      <c r="W27">
        <v>2.95</v>
      </c>
      <c r="X27">
        <v>0.67</v>
      </c>
      <c r="Y27">
        <v>0</v>
      </c>
      <c r="Z27">
        <v>0</v>
      </c>
      <c r="AA27">
        <v>0.15</v>
      </c>
    </row>
    <row r="28" spans="1:27">
      <c r="A28" s="2">
        <v>43034</v>
      </c>
      <c r="B28">
        <v>11</v>
      </c>
      <c r="C28">
        <v>10</v>
      </c>
      <c r="D28">
        <f t="shared" si="12"/>
        <v>11.166666666666666</v>
      </c>
      <c r="E28">
        <v>6</v>
      </c>
      <c r="F28">
        <v>40</v>
      </c>
      <c r="H28">
        <f t="shared" si="13"/>
        <v>6.666666666666667</v>
      </c>
      <c r="I28">
        <f t="shared" si="14"/>
        <v>7.5000000000000018</v>
      </c>
      <c r="J28" s="1">
        <f t="shared" si="15"/>
        <v>2.65</v>
      </c>
      <c r="K28">
        <v>2</v>
      </c>
      <c r="L28">
        <v>39</v>
      </c>
      <c r="M28">
        <f t="shared" si="16"/>
        <v>7.6</v>
      </c>
      <c r="N28">
        <v>7</v>
      </c>
      <c r="O28">
        <v>36</v>
      </c>
      <c r="P28">
        <v>13.677</v>
      </c>
      <c r="Q28">
        <v>11.067</v>
      </c>
      <c r="R28">
        <f t="shared" si="19"/>
        <v>2.6099999999999994</v>
      </c>
      <c r="S28">
        <f t="shared" si="20"/>
        <v>2.2096774193548385</v>
      </c>
      <c r="T28">
        <v>274</v>
      </c>
      <c r="U28">
        <v>124</v>
      </c>
      <c r="V28" s="1">
        <f t="shared" si="18"/>
        <v>2.5</v>
      </c>
      <c r="W28">
        <v>0.65</v>
      </c>
      <c r="X28">
        <v>0.24</v>
      </c>
      <c r="Y28">
        <v>0</v>
      </c>
      <c r="Z28">
        <v>0</v>
      </c>
      <c r="AA28">
        <v>0.03</v>
      </c>
    </row>
    <row r="29" spans="1:27">
      <c r="A29" s="2">
        <v>43035</v>
      </c>
      <c r="B29">
        <v>11</v>
      </c>
      <c r="C29">
        <v>52</v>
      </c>
      <c r="D29">
        <f t="shared" si="12"/>
        <v>11.866666666666667</v>
      </c>
      <c r="E29">
        <v>6</v>
      </c>
      <c r="F29">
        <v>36</v>
      </c>
      <c r="H29">
        <f t="shared" si="13"/>
        <v>6.6</v>
      </c>
      <c r="I29">
        <f t="shared" si="14"/>
        <v>6.7333333333333343</v>
      </c>
      <c r="J29" s="1">
        <f t="shared" si="15"/>
        <v>1.95</v>
      </c>
      <c r="K29">
        <v>1</v>
      </c>
      <c r="L29">
        <v>57</v>
      </c>
      <c r="M29">
        <f t="shared" si="16"/>
        <v>7.5333333333333332</v>
      </c>
      <c r="N29">
        <v>7</v>
      </c>
      <c r="O29">
        <v>32</v>
      </c>
      <c r="P29">
        <v>12.766999999999999</v>
      </c>
      <c r="Q29">
        <v>10.433</v>
      </c>
      <c r="R29">
        <f t="shared" si="19"/>
        <v>2.3339999999999996</v>
      </c>
      <c r="S29">
        <f t="shared" si="20"/>
        <v>4.8157894736842106</v>
      </c>
      <c r="T29">
        <v>183</v>
      </c>
      <c r="U29">
        <v>38</v>
      </c>
      <c r="V29" s="1">
        <f t="shared" si="18"/>
        <v>2.4166666666666665</v>
      </c>
      <c r="W29">
        <v>0.46</v>
      </c>
      <c r="X29">
        <v>0.49</v>
      </c>
      <c r="Y29">
        <v>0</v>
      </c>
      <c r="Z29">
        <v>0</v>
      </c>
      <c r="AA29">
        <v>0.01</v>
      </c>
    </row>
    <row r="30" spans="1:27">
      <c r="A30" s="2">
        <v>43036</v>
      </c>
      <c r="B30">
        <v>11</v>
      </c>
      <c r="C30">
        <v>29</v>
      </c>
      <c r="D30">
        <f t="shared" si="12"/>
        <v>11.483333333333333</v>
      </c>
      <c r="E30">
        <v>6</v>
      </c>
      <c r="F30">
        <v>50</v>
      </c>
      <c r="H30">
        <f t="shared" si="13"/>
        <v>6.833333333333333</v>
      </c>
      <c r="I30">
        <f t="shared" si="14"/>
        <v>7.35</v>
      </c>
      <c r="J30" s="1">
        <f t="shared" si="15"/>
        <v>1.45</v>
      </c>
      <c r="K30">
        <v>1</v>
      </c>
      <c r="L30">
        <v>27</v>
      </c>
      <c r="M30">
        <f t="shared" si="16"/>
        <v>7.7166666666666668</v>
      </c>
      <c r="N30">
        <v>7</v>
      </c>
      <c r="O30">
        <v>43</v>
      </c>
      <c r="P30">
        <v>5.03</v>
      </c>
      <c r="Q30">
        <v>4.8170000000000002</v>
      </c>
      <c r="R30">
        <f>P30-Q30</f>
        <v>0.21300000000000008</v>
      </c>
      <c r="S30">
        <f>P30/Q30</f>
        <v>1.0442183931907827</v>
      </c>
      <c r="T30">
        <v>707</v>
      </c>
      <c r="U30">
        <v>52</v>
      </c>
      <c r="V30" s="1">
        <f t="shared" si="18"/>
        <v>10.916666666666666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 s="2">
        <v>43037</v>
      </c>
      <c r="B31">
        <v>14</v>
      </c>
      <c r="C31">
        <v>20</v>
      </c>
      <c r="D31">
        <f t="shared" si="12"/>
        <v>14.333333333333334</v>
      </c>
      <c r="E31">
        <v>8</v>
      </c>
      <c r="F31">
        <v>14</v>
      </c>
      <c r="G31">
        <v>22</v>
      </c>
      <c r="H31">
        <f t="shared" si="13"/>
        <v>8.2333333333333325</v>
      </c>
      <c r="I31">
        <f t="shared" si="14"/>
        <v>5.5333333333333341</v>
      </c>
      <c r="J31" s="1">
        <f t="shared" si="15"/>
        <v>0.58333333333333337</v>
      </c>
      <c r="K31">
        <v>0</v>
      </c>
      <c r="L31">
        <v>35</v>
      </c>
      <c r="M31">
        <f t="shared" si="16"/>
        <v>15.916666666666666</v>
      </c>
      <c r="N31">
        <v>15</v>
      </c>
      <c r="O31">
        <v>55</v>
      </c>
      <c r="P31">
        <v>5.4669999999999996</v>
      </c>
      <c r="Q31">
        <v>4.9329999999999998</v>
      </c>
      <c r="R31">
        <f t="shared" ref="R31:R33" si="21">P31-Q31</f>
        <v>0.53399999999999981</v>
      </c>
      <c r="S31">
        <f t="shared" ref="S31:S33" si="22">P31/Q31</f>
        <v>1.1082505574700994</v>
      </c>
      <c r="T31">
        <v>811</v>
      </c>
      <c r="U31">
        <v>59</v>
      </c>
      <c r="V31" s="1">
        <f t="shared" si="18"/>
        <v>12.533333333333333</v>
      </c>
      <c r="W31">
        <v>0.34</v>
      </c>
      <c r="X31">
        <v>0</v>
      </c>
      <c r="Y31">
        <v>0</v>
      </c>
      <c r="Z31">
        <v>0</v>
      </c>
      <c r="AA31">
        <v>0.19</v>
      </c>
    </row>
    <row r="32" spans="1:27">
      <c r="A32" s="2">
        <v>43038</v>
      </c>
      <c r="B32">
        <v>11</v>
      </c>
      <c r="C32">
        <v>30</v>
      </c>
      <c r="D32">
        <f t="shared" si="12"/>
        <v>11.5</v>
      </c>
      <c r="E32">
        <v>6</v>
      </c>
      <c r="F32">
        <v>34</v>
      </c>
      <c r="H32">
        <f t="shared" si="13"/>
        <v>6.5666666666666664</v>
      </c>
      <c r="I32">
        <f t="shared" si="14"/>
        <v>7.0666666666666664</v>
      </c>
      <c r="J32" s="1">
        <f t="shared" si="15"/>
        <v>2.35</v>
      </c>
      <c r="K32">
        <v>2</v>
      </c>
      <c r="L32">
        <v>21</v>
      </c>
      <c r="M32">
        <f t="shared" si="16"/>
        <v>7.6166666666666671</v>
      </c>
      <c r="N32">
        <v>7</v>
      </c>
      <c r="O32">
        <v>37</v>
      </c>
      <c r="P32">
        <v>13.183</v>
      </c>
      <c r="Q32">
        <v>9.7420000000000009</v>
      </c>
      <c r="R32">
        <f t="shared" si="21"/>
        <v>3.4409999999999989</v>
      </c>
      <c r="S32">
        <f t="shared" si="22"/>
        <v>1.3532128926298499</v>
      </c>
      <c r="T32">
        <v>384</v>
      </c>
      <c r="U32">
        <v>103</v>
      </c>
      <c r="V32" s="1">
        <f t="shared" si="18"/>
        <v>4.6833333333333336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 s="2">
        <v>43039</v>
      </c>
      <c r="B33">
        <v>16</v>
      </c>
      <c r="C33">
        <v>12</v>
      </c>
      <c r="D33">
        <f t="shared" si="12"/>
        <v>16.2</v>
      </c>
      <c r="E33">
        <v>6</v>
      </c>
      <c r="F33">
        <v>52</v>
      </c>
      <c r="H33">
        <f t="shared" si="13"/>
        <v>6.8666666666666671</v>
      </c>
      <c r="I33">
        <f t="shared" si="14"/>
        <v>2.6666666666666679</v>
      </c>
      <c r="J33" s="1">
        <f t="shared" si="15"/>
        <v>0.55000000000000004</v>
      </c>
      <c r="K33">
        <v>0</v>
      </c>
      <c r="L33">
        <v>33</v>
      </c>
      <c r="M33">
        <f t="shared" si="16"/>
        <v>8</v>
      </c>
      <c r="N33">
        <v>8</v>
      </c>
      <c r="O33">
        <v>0</v>
      </c>
      <c r="P33">
        <v>10.35</v>
      </c>
      <c r="Q33">
        <v>8.7420000000000009</v>
      </c>
      <c r="R33">
        <f t="shared" si="21"/>
        <v>1.6079999999999988</v>
      </c>
      <c r="S33">
        <f t="shared" si="22"/>
        <v>1.183939601921757</v>
      </c>
      <c r="T33">
        <v>571</v>
      </c>
      <c r="U33">
        <v>83</v>
      </c>
      <c r="V33" s="1">
        <f t="shared" si="18"/>
        <v>8.1333333333333329</v>
      </c>
      <c r="W33">
        <v>0.39</v>
      </c>
      <c r="X33">
        <v>0</v>
      </c>
      <c r="Y33">
        <v>0</v>
      </c>
      <c r="Z33">
        <v>0</v>
      </c>
      <c r="AA3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C2" sqref="C2:G8"/>
    </sheetView>
  </sheetViews>
  <sheetFormatPr defaultRowHeight="13.5"/>
  <cols>
    <col min="1" max="2" width="10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10">
      <c r="A2" s="3">
        <v>43008</v>
      </c>
      <c r="B2" s="3">
        <v>43008</v>
      </c>
      <c r="C2">
        <v>0.15</v>
      </c>
      <c r="D2">
        <v>0</v>
      </c>
      <c r="E2">
        <v>0</v>
      </c>
      <c r="F2">
        <v>0.14000000000000001</v>
      </c>
      <c r="G2">
        <v>0</v>
      </c>
    </row>
    <row r="3" spans="1:10">
      <c r="A3" s="3">
        <v>43009</v>
      </c>
      <c r="B3" s="3">
        <v>43009</v>
      </c>
      <c r="C3">
        <v>7.8</v>
      </c>
      <c r="D3">
        <v>2</v>
      </c>
      <c r="E3">
        <v>0</v>
      </c>
      <c r="F3">
        <v>3.99</v>
      </c>
      <c r="G3">
        <v>1.65</v>
      </c>
      <c r="I3" s="3"/>
      <c r="J3" s="3"/>
    </row>
    <row r="4" spans="1:10">
      <c r="A4" s="3">
        <v>43010</v>
      </c>
      <c r="B4" s="3">
        <v>43010</v>
      </c>
      <c r="C4">
        <v>0.79</v>
      </c>
      <c r="D4">
        <v>0</v>
      </c>
      <c r="E4">
        <v>0</v>
      </c>
      <c r="F4">
        <v>0</v>
      </c>
      <c r="G4">
        <v>0.01</v>
      </c>
      <c r="I4" s="3"/>
      <c r="J4" s="3"/>
    </row>
    <row r="5" spans="1:10">
      <c r="A5" s="3">
        <v>43011</v>
      </c>
      <c r="B5" s="3">
        <v>43011</v>
      </c>
      <c r="C5">
        <v>3.34</v>
      </c>
      <c r="D5">
        <v>0</v>
      </c>
      <c r="E5">
        <v>0</v>
      </c>
      <c r="F5">
        <v>2.3199999999999998</v>
      </c>
      <c r="G5">
        <v>0.02</v>
      </c>
      <c r="I5" s="3"/>
      <c r="J5" s="3"/>
    </row>
    <row r="6" spans="1:10">
      <c r="A6" s="3">
        <v>43012</v>
      </c>
      <c r="B6" s="3">
        <v>43012</v>
      </c>
      <c r="C6">
        <v>5.05</v>
      </c>
      <c r="D6">
        <v>1.9</v>
      </c>
      <c r="E6">
        <v>0</v>
      </c>
      <c r="F6">
        <v>2.73</v>
      </c>
      <c r="G6">
        <v>0.27</v>
      </c>
      <c r="I6" s="3"/>
      <c r="J6" s="3"/>
    </row>
    <row r="7" spans="1:10">
      <c r="A7" s="3">
        <v>43013</v>
      </c>
      <c r="B7" s="3">
        <v>43013</v>
      </c>
      <c r="C7">
        <v>0.11</v>
      </c>
      <c r="D7">
        <v>0</v>
      </c>
      <c r="E7">
        <v>0</v>
      </c>
      <c r="F7">
        <v>0</v>
      </c>
      <c r="G7">
        <v>0</v>
      </c>
      <c r="I7" s="3"/>
      <c r="J7" s="3"/>
    </row>
    <row r="8" spans="1:10">
      <c r="A8" s="3">
        <v>43014</v>
      </c>
      <c r="B8" s="3">
        <v>43014</v>
      </c>
      <c r="C8">
        <v>1.28</v>
      </c>
      <c r="D8">
        <v>0.28000000000000003</v>
      </c>
      <c r="E8">
        <v>0</v>
      </c>
      <c r="F8">
        <v>0</v>
      </c>
      <c r="G8">
        <v>0.77</v>
      </c>
    </row>
    <row r="9" spans="1:10">
      <c r="A9" s="3"/>
      <c r="B9" s="3" t="s">
        <v>29</v>
      </c>
      <c r="C9">
        <v>18.510000000000002</v>
      </c>
      <c r="D9">
        <v>4.1900000000000004</v>
      </c>
      <c r="E9">
        <v>0</v>
      </c>
      <c r="F9">
        <v>9.19</v>
      </c>
      <c r="G9">
        <v>2.72</v>
      </c>
    </row>
    <row r="10" spans="1:10">
      <c r="B10" t="s">
        <v>30</v>
      </c>
      <c r="C10">
        <v>2.64</v>
      </c>
      <c r="D10">
        <v>1.4</v>
      </c>
      <c r="E10">
        <v>0</v>
      </c>
      <c r="F10">
        <v>2.2999999999999998</v>
      </c>
      <c r="G10">
        <v>0.54</v>
      </c>
    </row>
    <row r="11" spans="1:10">
      <c r="B11" t="s">
        <v>31</v>
      </c>
      <c r="C11">
        <v>0.11</v>
      </c>
      <c r="D11">
        <v>0.28000000000000003</v>
      </c>
      <c r="E11">
        <v>0</v>
      </c>
      <c r="F11">
        <v>0.14000000000000001</v>
      </c>
      <c r="G11">
        <v>0.01</v>
      </c>
    </row>
    <row r="12" spans="1:10">
      <c r="B12" t="s">
        <v>32</v>
      </c>
      <c r="C12">
        <v>7.8</v>
      </c>
      <c r="D12">
        <v>2</v>
      </c>
      <c r="E12">
        <v>0</v>
      </c>
      <c r="F12">
        <v>3.99</v>
      </c>
      <c r="G12">
        <v>1.65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2017-11-02T14:37:26Z</dcterms:modified>
</cp:coreProperties>
</file>